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eggov.sharepoint.com/sites/Regulacion-Energia-ZNI/Documentos compartidos/EE-ZNI-Marco-Tarifario-Aisladas/WACC_ZNI/Consulta 03/"/>
    </mc:Choice>
  </mc:AlternateContent>
  <xr:revisionPtr revIDLastSave="77" documentId="8_{381AD350-2351-4C65-91EE-F53F21737110}" xr6:coauthVersionLast="47" xr6:coauthVersionMax="47" xr10:uidLastSave="{4B9ADCC9-65B6-410A-AFD6-6F8C9E1E5297}"/>
  <bookViews>
    <workbookView xWindow="-108" yWindow="-108" windowWidth="23256" windowHeight="12576" tabRatio="694" xr2:uid="{00000000-000D-0000-FFFF-FFFF00000000}"/>
  </bookViews>
  <sheets>
    <sheet name="TD" sheetId="1" r:id="rId1"/>
    <sheet name="TES" sheetId="2" r:id="rId2"/>
    <sheet name="Kd" sheetId="4" r:id="rId3"/>
    <sheet name="Ke" sheetId="5" r:id="rId4"/>
    <sheet name="Prima Mdo" sheetId="8" r:id="rId5"/>
    <sheet name="Bloomberg" sheetId="23" r:id="rId6"/>
    <sheet name="US_GICS55" sheetId="20" r:id="rId7"/>
    <sheet name="UK_GICS55" sheetId="1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D" localSheetId="4">#REF!</definedName>
    <definedName name="\D">#REF!</definedName>
    <definedName name="\P" localSheetId="4">#REF!</definedName>
    <definedName name="\P">#REF!</definedName>
    <definedName name="\V" localSheetId="4">#REF!</definedName>
    <definedName name="\V">#REF!</definedName>
    <definedName name="\W">#REF!</definedName>
    <definedName name="__123Graph_ABOOK" hidden="1">#REF!</definedName>
    <definedName name="__123Graph_AEMPLOYEE" hidden="1">#REF!</definedName>
    <definedName name="__123Graph_AGRAPH85" hidden="1">#REF!</definedName>
    <definedName name="__123Graph_AGRAPH87" hidden="1">#REF!</definedName>
    <definedName name="__123Graph_AMKTVBETA" hidden="1">#REF!</definedName>
    <definedName name="__123Graph_AMVIC" hidden="1">#REF!</definedName>
    <definedName name="__123Graph_ASALES" hidden="1">#REF!</definedName>
    <definedName name="__123Graph_B" hidden="1">#REF!</definedName>
    <definedName name="__123Graph_BBOOK" hidden="1">#REF!</definedName>
    <definedName name="__123Graph_BEBITDABETA" hidden="1">#REF!</definedName>
    <definedName name="__123Graph_BEMPBETA" hidden="1">#REF!</definedName>
    <definedName name="__123Graph_BEMPLOYEE" hidden="1">#REF!</definedName>
    <definedName name="__123Graph_BGRAPH85" hidden="1">#REF!</definedName>
    <definedName name="__123Graph_BGRAPH87" hidden="1">#REF!</definedName>
    <definedName name="__123Graph_BMVIC" hidden="1">#REF!</definedName>
    <definedName name="__123Graph_BMVICBETA" hidden="1">#REF!</definedName>
    <definedName name="__123Graph_BNIBETA" hidden="1">#REF!</definedName>
    <definedName name="__123Graph_BSALES" hidden="1">#REF!</definedName>
    <definedName name="__123Graph_XEMPLOYEE" hidden="1">#REF!</definedName>
    <definedName name="_1__123Graph_ACHART_1" hidden="1">#REF!</definedName>
    <definedName name="_10__123Graph_BCHART_3" hidden="1">#REF!</definedName>
    <definedName name="_11__123Graph_BCHART_4" hidden="1">#REF!</definedName>
    <definedName name="_12__123Graph_BCHART_5" hidden="1">#REF!</definedName>
    <definedName name="_13__123Graph_BCHART_6" hidden="1">#REF!</definedName>
    <definedName name="_14__123Graph_BCHART_7" hidden="1">#REF!</definedName>
    <definedName name="_2__123Graph_ACHART_2" hidden="1">#REF!</definedName>
    <definedName name="_3__123Graph_ACHART_3" hidden="1">#REF!</definedName>
    <definedName name="_4__123Graph_ACHART_4" hidden="1">#REF!</definedName>
    <definedName name="_5__123Graph_ACHART_5" hidden="1">#REF!</definedName>
    <definedName name="_6__123Graph_ACHART_6" hidden="1">#REF!</definedName>
    <definedName name="_7__123Graph_ACHART_7" hidden="1">#REF!</definedName>
    <definedName name="_8__123Graph_BCHART_1" hidden="1">#REF!</definedName>
    <definedName name="_9__123Graph_BCHART_2" hidden="1">#REF!</definedName>
    <definedName name="_xlnm._FilterDatabase" localSheetId="1" hidden="1">TES!$H$1:$J$1186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AverageTaxRate">#REF!</definedName>
    <definedName name="BETA">'[1]10.5'!$D$21</definedName>
    <definedName name="BIC" localSheetId="4">#REF!</definedName>
    <definedName name="BIC">#REF!</definedName>
    <definedName name="BICBETA" localSheetId="4">#REF!</definedName>
    <definedName name="BICBETA">#REF!</definedName>
    <definedName name="BICDATA" localSheetId="4">#REF!</definedName>
    <definedName name="BICDATA">#REF!</definedName>
    <definedName name="blah" hidden="1">#REF!</definedName>
    <definedName name="BOOK">#REF!</definedName>
    <definedName name="BOOKBETA">#REF!</definedName>
    <definedName name="BORDER1">#REF!</definedName>
    <definedName name="BVDATA">#REF!</definedName>
    <definedName name="CCR">#REF!</definedName>
    <definedName name="ccrcountries">[2]Lists!$G$6:$G$191</definedName>
    <definedName name="ccrperspecticves">[2]Lists!$Q$6:$Q$61</definedName>
    <definedName name="CCRX">#REF!</definedName>
    <definedName name="CFCountryInflation">#REF!</definedName>
    <definedName name="CFCurrency">[2]Lists!$AM$12</definedName>
    <definedName name="CIQConversionCurrency">[3]Inputs!$C$135</definedName>
    <definedName name="CIQDownloadCurrency">[3]Inputs!$C$131</definedName>
    <definedName name="CIQFilingType">[3]Inputs!$C$117</definedName>
    <definedName name="CIQPeriodType">[3]Inputs!$C$125</definedName>
    <definedName name="CIQWBGuid" localSheetId="4" hidden="1">"U.S. Risk Premia Over Time Calculations 5-6-14.xlsm"</definedName>
    <definedName name="CIQWBGuid" hidden="1">"86a84a8d-ad97-4e9e-be20-1a55dc093810"</definedName>
    <definedName name="CoeffcientX">#REF!</definedName>
    <definedName name="Coefficient">#REF!</definedName>
    <definedName name="cvoi_" localSheetId="4">#REF!</definedName>
    <definedName name="cvoi_">#REF!</definedName>
    <definedName name="cvroe">#REF!</definedName>
    <definedName name="cvsales">#REF!</definedName>
    <definedName name="DashChange">#REF!,#REF!</definedName>
    <definedName name="DATA_Euromoney" localSheetId="4">'[4]Euromoney Data'!$A$8:$NU$1198</definedName>
    <definedName name="DATA_Euromoney">#REF!</definedName>
    <definedName name="DATA_EUROMONEY2">'[5]Euromoney Data 06.29.12'!$ME$32:$MF$55</definedName>
    <definedName name="DATA_PRS">'[6]PRS Data 6.30.11'!$A$5:$MR$153</definedName>
    <definedName name="DataAsOfDate">[7]Validation!$B$2</definedName>
    <definedName name="Datathroughdate">[8]DASHBOARD!$C$3</definedName>
    <definedName name="DATE" localSheetId="4">'[9]Date Inputs &amp; Print Macros'!$B$1</definedName>
    <definedName name="DATE">#REF!</definedName>
    <definedName name="DATE_Euromoney" localSheetId="4">'[4]Euromoney Data'!$MZ$8:$NA$1048576</definedName>
    <definedName name="DATE_Euromoney">#REF!</definedName>
    <definedName name="DATE_PRS">'[6]PRS Data 6.30.11'!$LW$5:$LY$28</definedName>
    <definedName name="Dates">#REF!</definedName>
    <definedName name="Debt_Beta">'[1]10.5'!$D$26</definedName>
    <definedName name="Delta_beta">Ke!$B$4</definedName>
    <definedName name="dfd" hidden="1">#REF!</definedName>
    <definedName name="EBITDA" localSheetId="4">#REF!</definedName>
    <definedName name="EBITDA">#REF!</definedName>
    <definedName name="EBITDABETA" localSheetId="4">#REF!</definedName>
    <definedName name="EBITDABETA">#REF!</definedName>
    <definedName name="EBITDADATA">#REF!</definedName>
    <definedName name="EMPBETA">#REF!</definedName>
    <definedName name="EMPDATA">#REF!</definedName>
    <definedName name="EMPLOY">#REF!</definedName>
    <definedName name="ERP">#REF!</definedName>
    <definedName name="ERP_ADJ">'[1]10.5'!$D$22</definedName>
    <definedName name="EUR_Yield_Spread">'[6]EUR Inputs'!$B$26:$E$179</definedName>
    <definedName name="EUROMONEY_DATES">#REF!</definedName>
    <definedName name="GER_NOTES" localSheetId="4">#REF!</definedName>
    <definedName name="GER_NOTES">#REF!</definedName>
    <definedName name="GICSLIST">#REF!</definedName>
    <definedName name="GRAPH85">#REF!</definedName>
    <definedName name="GRAPH87">#REF!</definedName>
    <definedName name="GRAPH90">#REF!</definedName>
    <definedName name="GRAPH91">#REF!</definedName>
    <definedName name="GRAPH92">#REF!</definedName>
    <definedName name="GRAPH93">#REF!</definedName>
    <definedName name="GRAPH94">#REF!</definedName>
    <definedName name="HassettAvsImpDate">#REF!</definedName>
    <definedName name="hhh" hidden="1">#REF!</definedName>
    <definedName name="Home">#REF!</definedName>
    <definedName name="Home2">#REF!</definedName>
    <definedName name="HomeCountry">[7]Dashboard!$B$8</definedName>
    <definedName name="HTML_CodePage" hidden="1">1252</definedName>
    <definedName name="HTML_Control" localSheetId="4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n">OFFSET(#REF!,0,0,COUNTA(#REF!),1)</definedName>
    <definedName name="Industry_Risk_Premium">'[1]10.5'!$D$25</definedName>
    <definedName name="inputcountries">[2]Lists!$S$6:$S$21</definedName>
    <definedName name="inputcountry">[2]Lists!$AM$16</definedName>
    <definedName name="InputCountryInflation">#REF!</definedName>
    <definedName name="Intercept">#REF!</definedName>
    <definedName name="InterceptX">#REF!</definedName>
    <definedName name="Investee">#REF!</definedName>
    <definedName name="Investee1">#REF!</definedName>
    <definedName name="Investee2">#REF!</definedName>
    <definedName name="investeelist">OFFSET([7]Validation!$G$6,,,COUNTIF([7]Validation!$G$6:$G$193,"*?"))</definedName>
    <definedName name="Investor">#REF!</definedName>
    <definedName name="Investor1">#REF!</definedName>
    <definedName name="InvestorChange">#REF!,#REF!,#REF!,#REF!,#REF!,#REF!,#REF!,#REF!,#REF!,#REF!,#REF!,#REF!,#REF!,#REF!,#REF!,#REF!,#REF!,#REF!,#REF!,#REF!,#REF!,#REF!,#REF!,#REF!,#REF!,#REF!,#REF!,#REF!,#REF!,#REF!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DET_EST_REUT_CURRENCY_CURRENCY_REUT" hidden="1">"c12526"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GW_ACT_OR_EST" hidden="1">"c4320"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DET_EST_REUT_CURRENCY_CURRENCY_REUT" hidden="1">"c12529"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GW_ACT_OR_EST" hidden="1">"c4354"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EST_REUT" hidden="1">"c5453"</definedName>
    <definedName name="IQ_EPS_GW_ACT_OR_EST" hidden="1">"c2223"</definedName>
    <definedName name="IQ_EPS_GW_ACT_OR_EST_CIQ" hidden="1">"c5066"</definedName>
    <definedName name="IQ_EPS_GW_DET_EST_REUT_CURRENCY_CURRENCY_REUT" hidden="1">"c12533"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GW_ACT_OR_EST" hidden="1">"c4380"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BV_DIFF_REUT" hidden="1">"c5433"</definedName>
    <definedName name="IQ_EST_BV_SURPRISE_PERCENT_REUT" hidden="1">"c5434"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OOTNOTE" hidden="1">"c4540"</definedName>
    <definedName name="IQ_EST_FOOTNOTE_CIQ" hidden="1">"c12022"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NO_OPINION" hidden="1">"c1758"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localSheetId="4" hidden="1">888</definedName>
    <definedName name="IQ_EXPENSE_CODE_" hidden="1">1170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TDDEV_EST" hidden="1">"c422"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4" hidden="1">43857.6390856481</definedName>
    <definedName name="IQ_NAMES_REVISION_DATE_" hidden="1">44538.6971412037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GW_ACT_OR_EST" hidden="1">"c4478"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SHARE_ACT_OR_EST" hidden="1">"c4508"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OLVING_SECURED_1_–4_NON_ACCRUAL_FFIEC" hidden="1">"c15565"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10zOLSSUMBetaC9" hidden="1">'[10]10z OLS &amp; SUM Beta'!$D$9:$BL$9</definedName>
    <definedName name="IQR20yearTreasuryYield2R9" localSheetId="4" hidden="1">#REF!</definedName>
    <definedName name="IQR20yearTreasuryYield2R9" hidden="1">#REF!</definedName>
    <definedName name="IQR20yearTreasuryYieldAF9" hidden="1">'[11]20-year Treasury Yield'!$AF$10:$AF$269</definedName>
    <definedName name="IQR20yearTreasuryYieldR9" localSheetId="4" hidden="1">#REF!</definedName>
    <definedName name="IQR20yearTreasuryYieldR9" hidden="1">#REF!</definedName>
    <definedName name="IQR20yearTreasuryYieldU9" hidden="1">'[12]20-year Treasury Yield'!$U$10:$U$129</definedName>
    <definedName name="IQR20yearTreasuryYieldW9" hidden="1">'[11]20-year Treasury Yield'!$W$10:$W$129</definedName>
    <definedName name="IQR20yearTreasuryYieldY9" hidden="1">'[12]20-year Treasury Yield'!$Y$10:$Y$408</definedName>
    <definedName name="IQR30yearTreasuryYieldGermanR9" localSheetId="4" hidden="1">#REF!</definedName>
    <definedName name="IQR30yearTreasuryYieldGermanR9" hidden="1">#REF!</definedName>
    <definedName name="IQRA15" hidden="1">"$A$16:$A$515"</definedName>
    <definedName name="IQRA4" hidden="1">"$A$5:$A$15"</definedName>
    <definedName name="IQRAAPLremovetillossgraphA3" localSheetId="4" hidden="1">#REF!</definedName>
    <definedName name="IQRAAPLremovetillossgraphA3" hidden="1">#REF!</definedName>
    <definedName name="IQRAAPLremovetillossgraphB3" localSheetId="4" hidden="1">#REF!</definedName>
    <definedName name="IQRAAPLremovetillossgraphB3" hidden="1">#REF!</definedName>
    <definedName name="IQRAD53" hidden="1">"$AD$54:$AD$63"</definedName>
    <definedName name="IQRAD54" hidden="1">"$AE$54:$AG$54"</definedName>
    <definedName name="IQRAD55" hidden="1">"$AE$55:$AH$55"</definedName>
    <definedName name="IQRAD56" hidden="1">"$AE$56:$AO$56"</definedName>
    <definedName name="IQRAD57" hidden="1">"$AE$57:$AH$57"</definedName>
    <definedName name="IQRAE53" hidden="1">"$AE$54:$AE$56"</definedName>
    <definedName name="IQRAF53" hidden="1">"$AF$54:$AF$57"</definedName>
    <definedName name="IQRAG53" hidden="1">"$AG$54:$AG$64"</definedName>
    <definedName name="IQRAH53" hidden="1">"$AH$54:$AH$56"</definedName>
    <definedName name="IQRAJ53" hidden="1">"$AJ$54:$AJ$61"</definedName>
    <definedName name="IQRAK53" hidden="1">"$AK$54:$AK$57"</definedName>
    <definedName name="IQRAL53" hidden="1">"$AL$54:$AL$64"</definedName>
    <definedName name="IQRAM53" hidden="1">"$AM$54:$AM$61"</definedName>
    <definedName name="IQRAN53" hidden="1">"$AN$54:$AN$64"</definedName>
    <definedName name="IQRAP53" hidden="1">"$AP$54:$AP$61"</definedName>
    <definedName name="IQRAQ53" hidden="1">"$AQ$54:$AQ$57"</definedName>
    <definedName name="IQRAS53" hidden="1">"$AS$54:$AS$61"</definedName>
    <definedName name="IQRAV53" hidden="1">"$AV$54:$AV$118"</definedName>
    <definedName name="IQRAW53" hidden="1">"$AW$54:$AW$66"</definedName>
    <definedName name="IQRAX53" hidden="1">"$AX$54:$AX$182"</definedName>
    <definedName name="IQRC15" hidden="1">"$C$16:$C$515"</definedName>
    <definedName name="IQRC2" hidden="1">"$C$3:$C$13"</definedName>
    <definedName name="IQRChartsAG53" localSheetId="4" hidden="1">#REF!</definedName>
    <definedName name="IQRChartsAG53" hidden="1">#REF!</definedName>
    <definedName name="IQRChartsAJ53" localSheetId="4" hidden="1">#REF!</definedName>
    <definedName name="IQRChartsAJ53" hidden="1">#REF!</definedName>
    <definedName name="IQRChartsAM53" localSheetId="4" hidden="1">#REF!</definedName>
    <definedName name="IQRChartsAM53" hidden="1">#REF!</definedName>
    <definedName name="IQRChartsAX53" hidden="1">#REF!</definedName>
    <definedName name="IQRCompaniesH12" localSheetId="4" hidden="1">[13]Companies!$I$12:$M$12</definedName>
    <definedName name="IQRCompaniesH12" hidden="1">[14]Companies!$I$12:$M$12</definedName>
    <definedName name="IQRCompaniesH13" localSheetId="4" hidden="1">[13]Companies!$I$13:$M$13</definedName>
    <definedName name="IQRCompaniesH13" hidden="1">[14]Companies!$I$13:$M$13</definedName>
    <definedName name="IQRCompaniesH14" localSheetId="4" hidden="1">[13]Companies!$I$14:$M$14</definedName>
    <definedName name="IQRCompaniesH14" hidden="1">[14]Companies!$I$14:$M$14</definedName>
    <definedName name="IQRCompaniesH15" localSheetId="4" hidden="1">[13]Companies!$I$15:$M$15</definedName>
    <definedName name="IQRCompaniesH15" hidden="1">[14]Companies!$I$15:$M$15</definedName>
    <definedName name="IQRCompaniesH16" localSheetId="4" hidden="1">[13]Companies!$I$16:$M$16</definedName>
    <definedName name="IQRCompaniesH16" hidden="1">[14]Companies!$I$16:$M$16</definedName>
    <definedName name="IQRCompaniesH17" localSheetId="4" hidden="1">[13]Companies!$I$17:$M$17</definedName>
    <definedName name="IQRCompaniesH17" hidden="1">[14]Companies!$I$17:$M$17</definedName>
    <definedName name="IQRCompaniesH18" localSheetId="4" hidden="1">[13]Companies!$I$18:$M$18</definedName>
    <definedName name="IQRCompaniesH18" hidden="1">[14]Companies!$I$18:$M$18</definedName>
    <definedName name="IQRCompaniesH19" localSheetId="4" hidden="1">[13]Companies!$I$19:$M$19</definedName>
    <definedName name="IQRCompaniesH19" hidden="1">[14]Companies!$I$19:$M$19</definedName>
    <definedName name="IQRCompaniesI12" hidden="1">[15]Companies!$J$12:$N$12</definedName>
    <definedName name="IQRCompaniesI13" hidden="1">[15]Companies!$J$13:$N$13</definedName>
    <definedName name="IQRCompaniesI14" hidden="1">[15]Companies!$J$14:$N$14</definedName>
    <definedName name="IQRCompaniesI15" hidden="1">[15]Companies!$J$15:$N$15</definedName>
    <definedName name="IQRCompaniesI16" hidden="1">[15]Companies!$J$16:$N$16</definedName>
    <definedName name="IQRCompaniesI17" hidden="1">[15]Companies!$J$17:$N$17</definedName>
    <definedName name="IQRCompaniesJ100" hidden="1">[16]Companies!$K$100:$L$100</definedName>
    <definedName name="IQRCompaniesJ101" hidden="1">[16]Companies!$K$101:$M$101</definedName>
    <definedName name="IQRCompaniesJ102" hidden="1">[16]Companies!$K$102:$O$102</definedName>
    <definedName name="IQRCompaniesJ103" hidden="1">[16]Companies!$K$103:$O$103</definedName>
    <definedName name="IQRCompaniesJ104" hidden="1">[16]Companies!$K$104:$O$104</definedName>
    <definedName name="IQRCompaniesJ105" hidden="1">[16]Companies!$K$105:$O$105</definedName>
    <definedName name="IQRCompaniesJ106" hidden="1">[16]Companies!$K$106:$L$106</definedName>
    <definedName name="IQRCompaniesJ107" hidden="1">[16]Companies!$K$107</definedName>
    <definedName name="IQRCompaniesJ108" hidden="1">[16]Companies!$K$108:$O$108</definedName>
    <definedName name="IQRCompaniesJ109" hidden="1">[16]Companies!$K$109:$O$109</definedName>
    <definedName name="IQRCompaniesJ110" hidden="1">[16]Companies!$K$110:$M$110</definedName>
    <definedName name="IQRCompaniesJ111" hidden="1">[16]Companies!$K$111:$O$111</definedName>
    <definedName name="IQRCompaniesJ112" hidden="1">[16]Companies!$K$112:$O$112</definedName>
    <definedName name="IQRCompaniesJ113" hidden="1">[16]Companies!$K$113:$O$113</definedName>
    <definedName name="IQRCompaniesJ114" hidden="1">[16]Companies!$K$114:$M$114</definedName>
    <definedName name="IQRCompaniesJ115" hidden="1">[16]Companies!$K$115:$O$115</definedName>
    <definedName name="IQRCompaniesJ116" hidden="1">[16]Companies!$K$116:$O$116</definedName>
    <definedName name="IQRCompaniesJ117" hidden="1">[16]Companies!$K$117:$O$117</definedName>
    <definedName name="IQRCompaniesJ118" hidden="1">[16]Companies!$K$118:$O$118</definedName>
    <definedName name="IQRCompaniesJ119" hidden="1">[16]Companies!$K$119:$N$119</definedName>
    <definedName name="IQRCompaniesJ12" hidden="1">[16]Companies!$K$12:$L$12</definedName>
    <definedName name="IQRCompaniesJ120" hidden="1">[16]Companies!$K$120:$M$120</definedName>
    <definedName name="IQRCompaniesJ121" hidden="1">[16]Companies!$K$121:$O$121</definedName>
    <definedName name="IQRCompaniesJ122" hidden="1">[16]Companies!$K$122:$O$122</definedName>
    <definedName name="IQRCompaniesJ123" hidden="1">[16]Companies!$K$123:$O$123</definedName>
    <definedName name="IQRCompaniesJ124" hidden="1">[16]Companies!$K$124:$O$124</definedName>
    <definedName name="IQRCompaniesJ125" hidden="1">[16]Companies!$K$125:$O$125</definedName>
    <definedName name="IQRCompaniesJ126" hidden="1">[16]Companies!$K$126:$L$126</definedName>
    <definedName name="IQRCompaniesJ127" hidden="1">[16]Companies!$K$127:$O$127</definedName>
    <definedName name="IQRCompaniesJ128" hidden="1">[16]Companies!$K$128:$O$128</definedName>
    <definedName name="IQRCompaniesJ129" hidden="1">[16]Companies!$K$129:$O$129</definedName>
    <definedName name="IQRCompaniesJ13" hidden="1">[16]Companies!$K$13:$O$13</definedName>
    <definedName name="IQRCompaniesJ130" hidden="1">[16]Companies!$K$130:$O$130</definedName>
    <definedName name="IQRCompaniesJ131" hidden="1">[16]Companies!$K$131:$O$131</definedName>
    <definedName name="IQRCompaniesJ132" hidden="1">[16]Companies!$K$132:$O$132</definedName>
    <definedName name="IQRCompaniesJ133" hidden="1">[16]Companies!$K$133</definedName>
    <definedName name="IQRCompaniesJ134" hidden="1">[16]Companies!$K$134:$O$134</definedName>
    <definedName name="IQRCompaniesJ135" hidden="1">[16]Companies!$K$135:$O$135</definedName>
    <definedName name="IQRCompaniesJ136" hidden="1">[16]Companies!$K$136:$O$136</definedName>
    <definedName name="IQRCompaniesJ137" hidden="1">[16]Companies!$K$137:$O$137</definedName>
    <definedName name="IQRCompaniesJ138" hidden="1">[16]Companies!$K$138</definedName>
    <definedName name="IQRCompaniesJ139" hidden="1">[16]Companies!$K$139:$M$139</definedName>
    <definedName name="IQRCompaniesJ14" hidden="1">[16]Companies!$K$14:$O$14</definedName>
    <definedName name="IQRCompaniesJ140" hidden="1">[16]Companies!$K$140:$M$140</definedName>
    <definedName name="IQRCompaniesJ141" hidden="1">[16]Companies!$K$141:$O$141</definedName>
    <definedName name="IQRCompaniesJ142" hidden="1">[16]Companies!$K$142:$O$142</definedName>
    <definedName name="IQRCompaniesJ143" hidden="1">[16]Companies!$K$143:$O$143</definedName>
    <definedName name="IQRCompaniesJ144" hidden="1">[16]Companies!$K$144:$O$144</definedName>
    <definedName name="IQRCompaniesJ145" hidden="1">[16]Companies!$K$145</definedName>
    <definedName name="IQRCompaniesJ146" hidden="1">[16]Companies!$K$146:$O$146</definedName>
    <definedName name="IQRCompaniesJ147" hidden="1">[16]Companies!$K$147:$M$147</definedName>
    <definedName name="IQRCompaniesJ148" hidden="1">[16]Companies!$K$148</definedName>
    <definedName name="IQRCompaniesJ149" hidden="1">[16]Companies!$K$149</definedName>
    <definedName name="IQRCompaniesJ15" hidden="1">[16]Companies!$K$15:$L$15</definedName>
    <definedName name="IQRCompaniesJ150" hidden="1">[16]Companies!$K$150</definedName>
    <definedName name="IQRCompaniesJ151" hidden="1">[16]Companies!$K$151:$O$151</definedName>
    <definedName name="IQRCompaniesJ152" hidden="1">[16]Companies!$K$152</definedName>
    <definedName name="IQRCompaniesJ153" hidden="1">[16]Companies!$K$153:$O$153</definedName>
    <definedName name="IQRCompaniesJ154" hidden="1">[16]Companies!$K$154:$O$154</definedName>
    <definedName name="IQRCompaniesJ155" hidden="1">[16]Companies!$K$155:$O$155</definedName>
    <definedName name="IQRCompaniesJ156" hidden="1">[16]Companies!$K$156:$O$156</definedName>
    <definedName name="IQRCompaniesJ157" hidden="1">[16]Companies!$K$157:$O$157</definedName>
    <definedName name="IQRCompaniesJ158" hidden="1">[16]Companies!$K$158:$O$158</definedName>
    <definedName name="IQRCompaniesJ159" hidden="1">[16]Companies!$K$159:$O$159</definedName>
    <definedName name="IQRCompaniesJ16" hidden="1">[16]Companies!$K$16:$N$16</definedName>
    <definedName name="IQRCompaniesJ160" hidden="1">[16]Companies!$K$160:$M$160</definedName>
    <definedName name="IQRCompaniesJ161" hidden="1">[16]Companies!$K$161:$O$161</definedName>
    <definedName name="IQRCompaniesJ162" hidden="1">[16]Companies!$K$162</definedName>
    <definedName name="IQRCompaniesJ163" hidden="1">[16]Companies!$K$163:$O$163</definedName>
    <definedName name="IQRCompaniesJ164" hidden="1">[16]Companies!$K$164:$N$164</definedName>
    <definedName name="IQRCompaniesJ165" hidden="1">[16]Companies!$K$165:$O$165</definedName>
    <definedName name="IQRCompaniesJ166" hidden="1">[16]Companies!$K$166:$L$166</definedName>
    <definedName name="IQRCompaniesJ167" hidden="1">[16]Companies!$K$167:$O$167</definedName>
    <definedName name="IQRCompaniesJ168" hidden="1">[16]Companies!$K$168:$N$168</definedName>
    <definedName name="IQRCompaniesJ169" hidden="1">[16]Companies!$K$169</definedName>
    <definedName name="IQRCompaniesJ17" hidden="1">[16]Companies!$K$17:$O$17</definedName>
    <definedName name="IQRCompaniesJ170" hidden="1">[16]Companies!$K$170:$O$170</definedName>
    <definedName name="IQRCompaniesJ171" hidden="1">[16]Companies!$K$171:$O$171</definedName>
    <definedName name="IQRCompaniesJ172" hidden="1">[16]Companies!$K$172:$O$172</definedName>
    <definedName name="IQRCompaniesJ173" hidden="1">[16]Companies!$K$173</definedName>
    <definedName name="IQRCompaniesJ174" hidden="1">[16]Companies!$K$174:$O$174</definedName>
    <definedName name="IQRCompaniesJ175" hidden="1">[16]Companies!$K$175</definedName>
    <definedName name="IQRCompaniesJ176" hidden="1">[16]Companies!$K$176:$O$176</definedName>
    <definedName name="IQRCompaniesJ177" hidden="1">[16]Companies!$K$177</definedName>
    <definedName name="IQRCompaniesJ178" hidden="1">[16]Companies!$K$178:$M$178</definedName>
    <definedName name="IQRCompaniesJ179" hidden="1">[16]Companies!$K$179:$O$179</definedName>
    <definedName name="IQRCompaniesJ18" hidden="1">[16]Companies!$K$18:$O$18</definedName>
    <definedName name="IQRCompaniesJ180" hidden="1">[16]Companies!$K$180:$O$180</definedName>
    <definedName name="IQRCompaniesJ181" hidden="1">[16]Companies!$K$181:$O$181</definedName>
    <definedName name="IQRCompaniesJ182" hidden="1">[16]Companies!$K$182:$O$182</definedName>
    <definedName name="IQRCompaniesJ183" hidden="1">[16]Companies!$K$183:$O$183</definedName>
    <definedName name="IQRCompaniesJ184" hidden="1">[16]Companies!$K$184:$L$184</definedName>
    <definedName name="IQRCompaniesJ185" hidden="1">[16]Companies!$K$185</definedName>
    <definedName name="IQRCompaniesJ186" hidden="1">[16]Companies!$K$186:$L$186</definedName>
    <definedName name="IQRCompaniesJ187" hidden="1">[16]Companies!$K$187:$O$187</definedName>
    <definedName name="IQRCompaniesJ188" hidden="1">[16]Companies!$K$188</definedName>
    <definedName name="IQRCompaniesJ189" hidden="1">[16]Companies!$K$189:$O$189</definedName>
    <definedName name="IQRCompaniesJ19" hidden="1">[16]Companies!$K$19:$O$19</definedName>
    <definedName name="IQRCompaniesJ190" hidden="1">[16]Companies!$K$190:$L$190</definedName>
    <definedName name="IQRCompaniesJ191" hidden="1">[16]Companies!$K$191</definedName>
    <definedName name="IQRCompaniesJ192" hidden="1">[16]Companies!$K$192:$O$192</definedName>
    <definedName name="IQRCompaniesJ193" hidden="1">[16]Companies!$K$193</definedName>
    <definedName name="IQRCompaniesJ194" hidden="1">[16]Companies!$K$194</definedName>
    <definedName name="IQRCompaniesJ195" hidden="1">[16]Companies!$K$195:$M$195</definedName>
    <definedName name="IQRCompaniesJ196" hidden="1">[16]Companies!$K$196:$O$196</definedName>
    <definedName name="IQRCompaniesJ197" hidden="1">[16]Companies!$K$197:$O$197</definedName>
    <definedName name="IQRCompaniesJ198" hidden="1">[16]Companies!$K$198:$O$198</definedName>
    <definedName name="IQRCompaniesJ199" hidden="1">[16]Companies!$K$199</definedName>
    <definedName name="IQRCompaniesJ20" hidden="1">[16]Companies!$K$20:$O$20</definedName>
    <definedName name="IQRCompaniesJ200" hidden="1">[16]Companies!$K$200:$N$200</definedName>
    <definedName name="IQRCompaniesJ201" hidden="1">[16]Companies!$K$201:$O$201</definedName>
    <definedName name="IQRCompaniesJ202" hidden="1">[16]Companies!$K$202:$L$202</definedName>
    <definedName name="IQRCompaniesJ203" hidden="1">[16]Companies!$K$203</definedName>
    <definedName name="IQRCompaniesJ204" hidden="1">[16]Companies!$K$204</definedName>
    <definedName name="IQRCompaniesJ205" hidden="1">[16]Companies!$K$205:$M$205</definedName>
    <definedName name="IQRCompaniesJ206" hidden="1">[16]Companies!$K$206</definedName>
    <definedName name="IQRCompaniesJ207" hidden="1">[16]Companies!$K$207:$O$207</definedName>
    <definedName name="IQRCompaniesJ208" hidden="1">[16]Companies!$K$208:$M$208</definedName>
    <definedName name="IQRCompaniesJ209" hidden="1">[16]Companies!$K$209:$O$209</definedName>
    <definedName name="IQRCompaniesJ21" hidden="1">[16]Companies!$K$21:$L$21</definedName>
    <definedName name="IQRCompaniesJ210" hidden="1">[16]Companies!$K$210:$O$210</definedName>
    <definedName name="IQRCompaniesJ211" hidden="1">[16]Companies!$K$211:$M$211</definedName>
    <definedName name="IQRCompaniesJ212" hidden="1">[16]Companies!$K$212:$M$212</definedName>
    <definedName name="IQRCompaniesJ213" hidden="1">[16]Companies!$K$213:$O$213</definedName>
    <definedName name="IQRCompaniesJ214" hidden="1">[16]Companies!$K$214:$O$214</definedName>
    <definedName name="IQRCompaniesJ215" hidden="1">[16]Companies!$K$215:$N$215</definedName>
    <definedName name="IQRCompaniesJ216" hidden="1">[16]Companies!$K$216:$O$216</definedName>
    <definedName name="IQRCompaniesJ217" hidden="1">[16]Companies!$K$217:$O$217</definedName>
    <definedName name="IQRCompaniesJ218" hidden="1">[16]Companies!$K$218</definedName>
    <definedName name="IQRCompaniesJ219" hidden="1">[16]Companies!$K$219:$O$219</definedName>
    <definedName name="IQRCompaniesJ22" hidden="1">[16]Companies!$K$22:$L$22</definedName>
    <definedName name="IQRCompaniesJ220" hidden="1">[16]Companies!$K$220</definedName>
    <definedName name="IQRCompaniesJ221" hidden="1">[16]Companies!$K$221:$O$221</definedName>
    <definedName name="IQRCompaniesJ222" hidden="1">[16]Companies!$K$222:$L$222</definedName>
    <definedName name="IQRCompaniesJ223" hidden="1">[16]Companies!$K$223</definedName>
    <definedName name="IQRCompaniesJ224" hidden="1">[16]Companies!$K$224:$N$224</definedName>
    <definedName name="IQRCompaniesJ225" hidden="1">[16]Companies!$K$225:$N$225</definedName>
    <definedName name="IQRCompaniesJ226" hidden="1">[16]Companies!$K$226:$O$226</definedName>
    <definedName name="IQRCompaniesJ227" hidden="1">[16]Companies!$K$227</definedName>
    <definedName name="IQRCompaniesJ228" hidden="1">[16]Companies!$K$228:$O$228</definedName>
    <definedName name="IQRCompaniesJ229" hidden="1">[16]Companies!$K$229:$M$229</definedName>
    <definedName name="IQRCompaniesJ23" hidden="1">[16]Companies!$K$23:$N$23</definedName>
    <definedName name="IQRCompaniesJ230" hidden="1">[16]Companies!$K$230:$O$230</definedName>
    <definedName name="IQRCompaniesJ231" hidden="1">[16]Companies!$K$231:$N$231</definedName>
    <definedName name="IQRCompaniesJ232" hidden="1">[16]Companies!$K$232:$O$232</definedName>
    <definedName name="IQRCompaniesJ233" hidden="1">[16]Companies!$K$233:$O$233</definedName>
    <definedName name="IQRCompaniesJ234" hidden="1">[16]Companies!$K$234:$O$234</definedName>
    <definedName name="IQRCompaniesJ235" hidden="1">[16]Companies!$K$235:$L$235</definedName>
    <definedName name="IQRCompaniesJ236" hidden="1">[16]Companies!$K$236:$O$236</definedName>
    <definedName name="IQRCompaniesJ237" hidden="1">[16]Companies!$K$237:$M$237</definedName>
    <definedName name="IQRCompaniesJ238" hidden="1">[16]Companies!$K$238:$M$238</definedName>
    <definedName name="IQRCompaniesJ239" hidden="1">[16]Companies!$K$239:$O$239</definedName>
    <definedName name="IQRCompaniesJ24" hidden="1">[16]Companies!$K$24:$O$24</definedName>
    <definedName name="IQRCompaniesJ240" hidden="1">[16]Companies!$K$240</definedName>
    <definedName name="IQRCompaniesJ241" hidden="1">[16]Companies!$K$241:$O$241</definedName>
    <definedName name="IQRCompaniesJ242" hidden="1">[16]Companies!$K$242</definedName>
    <definedName name="IQRCompaniesJ243" hidden="1">[16]Companies!$K$243</definedName>
    <definedName name="IQRCompaniesJ244" hidden="1">[16]Companies!$K$244:$O$244</definedName>
    <definedName name="IQRCompaniesJ245" hidden="1">[16]Companies!$K$245:$O$245</definedName>
    <definedName name="IQRCompaniesJ246" hidden="1">[16]Companies!$K$246:$O$246</definedName>
    <definedName name="IQRCompaniesJ247" hidden="1">[16]Companies!$K$247:$M$247</definedName>
    <definedName name="IQRCompaniesJ248" hidden="1">[16]Companies!$K$248:$L$248</definedName>
    <definedName name="IQRCompaniesJ249" hidden="1">[16]Companies!$K$249:$M$249</definedName>
    <definedName name="IQRCompaniesJ25" hidden="1">[16]Companies!$K$25:$O$25</definedName>
    <definedName name="IQRCompaniesJ250" hidden="1">[16]Companies!$K$250:$L$250</definedName>
    <definedName name="IQRCompaniesJ251" hidden="1">[16]Companies!$K$251:$M$251</definedName>
    <definedName name="IQRCompaniesJ252" hidden="1">[16]Companies!$K$252:$L$252</definedName>
    <definedName name="IQRCompaniesJ253" hidden="1">[16]Companies!$K$253</definedName>
    <definedName name="IQRCompaniesJ254" hidden="1">[16]Companies!$K$254</definedName>
    <definedName name="IQRCompaniesJ255" hidden="1">[16]Companies!$K$255:$L$255</definedName>
    <definedName name="IQRCompaniesJ256" hidden="1">[16]Companies!$K$256:$O$256</definedName>
    <definedName name="IQRCompaniesJ257" hidden="1">[16]Companies!$K$257:$L$257</definedName>
    <definedName name="IQRCompaniesJ258" hidden="1">[16]Companies!$K$258:$N$258</definedName>
    <definedName name="IQRCompaniesJ259" hidden="1">[16]Companies!$K$259:$L$259</definedName>
    <definedName name="IQRCompaniesJ26" hidden="1">[16]Companies!$K$26:$N$26</definedName>
    <definedName name="IQRCompaniesJ260" hidden="1">[16]Companies!$K$260:$O$260</definedName>
    <definedName name="IQRCompaniesJ261" hidden="1">[16]Companies!$K$261:$O$261</definedName>
    <definedName name="IQRCompaniesJ262" hidden="1">[16]Companies!$K$262</definedName>
    <definedName name="IQRCompaniesJ263" hidden="1">[16]Companies!$K$263:$L$263</definedName>
    <definedName name="IQRCompaniesJ264" hidden="1">[16]Companies!$K$264:$N$264</definedName>
    <definedName name="IQRCompaniesJ265" hidden="1">[16]Companies!$K$265:$N$265</definedName>
    <definedName name="IQRCompaniesJ266" hidden="1">[16]Companies!$K$266:$O$266</definedName>
    <definedName name="IQRCompaniesJ267" hidden="1">[16]Companies!$K$267:$L$267</definedName>
    <definedName name="IQRCompaniesJ268" hidden="1">[16]Companies!$K$268</definedName>
    <definedName name="IQRCompaniesJ269" hidden="1">[16]Companies!$K$269:$L$269</definedName>
    <definedName name="IQRCompaniesJ27" hidden="1">[16]Companies!$K$27</definedName>
    <definedName name="IQRCompaniesJ270" hidden="1">[16]Companies!$K$270:$O$270</definedName>
    <definedName name="IQRCompaniesJ271" hidden="1">[16]Companies!$K$271:$O$271</definedName>
    <definedName name="IQRCompaniesJ272" hidden="1">[16]Companies!$K$272:$M$272</definedName>
    <definedName name="IQRCompaniesJ273" hidden="1">[16]Companies!$K$273:$N$273</definedName>
    <definedName name="IQRCompaniesJ274" hidden="1">[16]Companies!$K$274:$L$274</definedName>
    <definedName name="IQRCompaniesJ275" hidden="1">[16]Companies!$K$275</definedName>
    <definedName name="IQRCompaniesJ276" hidden="1">[16]Companies!$K$276:$O$276</definedName>
    <definedName name="IQRCompaniesJ277" hidden="1">[16]Companies!$K$277:$O$277</definedName>
    <definedName name="IQRCompaniesJ278" hidden="1">[16]Companies!$K$278:$O$278</definedName>
    <definedName name="IQRCompaniesJ279" hidden="1">[16]Companies!$K$279:$O$279</definedName>
    <definedName name="IQRCompaniesJ28" hidden="1">[16]Companies!$K$28:$L$28</definedName>
    <definedName name="IQRCompaniesJ280" hidden="1">[16]Companies!$K$280:$M$280</definedName>
    <definedName name="IQRCompaniesJ281" hidden="1">[16]Companies!$K$281:$O$281</definedName>
    <definedName name="IQRCompaniesJ282" hidden="1">[16]Companies!$K$282:$O$282</definedName>
    <definedName name="IQRCompaniesJ283" hidden="1">[16]Companies!$K$283:$O$283</definedName>
    <definedName name="IQRCompaniesJ284" hidden="1">[16]Companies!$K$284</definedName>
    <definedName name="IQRCompaniesJ285" hidden="1">[16]Companies!$K$285:$O$285</definedName>
    <definedName name="IQRCompaniesJ286" hidden="1">[16]Companies!$K$286:$O$286</definedName>
    <definedName name="IQRCompaniesJ287" hidden="1">[16]Companies!$K$287:$O$287</definedName>
    <definedName name="IQRCompaniesJ288" hidden="1">[16]Companies!$K$288</definedName>
    <definedName name="IQRCompaniesJ289" hidden="1">[16]Companies!$K$289:$O$289</definedName>
    <definedName name="IQRCompaniesJ29" hidden="1">[16]Companies!$K$29:$O$29</definedName>
    <definedName name="IQRCompaniesJ290" hidden="1">[16]Companies!$K$290:$O$290</definedName>
    <definedName name="IQRCompaniesJ291" hidden="1">[16]Companies!$K$291:$L$291</definedName>
    <definedName name="IQRCompaniesJ292" hidden="1">[16]Companies!$K$292:$L$292</definedName>
    <definedName name="IQRCompaniesJ293" hidden="1">[16]Companies!$K$293</definedName>
    <definedName name="IQRCompaniesJ294" hidden="1">[16]Companies!$K$294:$L$294</definedName>
    <definedName name="IQRCompaniesJ295" hidden="1">[16]Companies!$K$295</definedName>
    <definedName name="IQRCompaniesJ296" hidden="1">[16]Companies!$K$296:$L$296</definedName>
    <definedName name="IQRCompaniesJ297" hidden="1">[16]Companies!$K$297</definedName>
    <definedName name="IQRCompaniesJ298" hidden="1">[16]Companies!$K$298</definedName>
    <definedName name="IQRCompaniesJ299" hidden="1">[16]Companies!$K$299:$M$299</definedName>
    <definedName name="IQRCompaniesJ30" hidden="1">[16]Companies!$K$30</definedName>
    <definedName name="IQRCompaniesJ300" hidden="1">[16]Companies!$K$300:$L$300</definedName>
    <definedName name="IQRCompaniesJ301" hidden="1">[16]Companies!$K$301:$N$301</definedName>
    <definedName name="IQRCompaniesJ302" hidden="1">[16]Companies!$K$302</definedName>
    <definedName name="IQRCompaniesJ303" hidden="1">[16]Companies!$K$303:$M$303</definedName>
    <definedName name="IQRCompaniesJ304" hidden="1">[16]Companies!$K$304</definedName>
    <definedName name="IQRCompaniesJ305" hidden="1">[16]Companies!$K$305:$L$305</definedName>
    <definedName name="IQRCompaniesJ306" hidden="1">[16]Companies!$K$306:$O$306</definedName>
    <definedName name="IQRCompaniesJ307" hidden="1">[16]Companies!$K$307</definedName>
    <definedName name="IQRCompaniesJ308" hidden="1">[16]Companies!$K$308</definedName>
    <definedName name="IQRCompaniesJ309" hidden="1">[16]Companies!$K$309</definedName>
    <definedName name="IQRCompaniesJ31" hidden="1">[16]Companies!$K$31:$O$31</definedName>
    <definedName name="IQRCompaniesJ310" hidden="1">[16]Companies!$K$310:$L$310</definedName>
    <definedName name="IQRCompaniesJ311" hidden="1">[16]Companies!$K$311</definedName>
    <definedName name="IQRCompaniesJ312" hidden="1">[16]Companies!$K$312:$M$312</definedName>
    <definedName name="IQRCompaniesJ313" hidden="1">[16]Companies!$K$313</definedName>
    <definedName name="IQRCompaniesJ314" hidden="1">[16]Companies!$K$314</definedName>
    <definedName name="IQRCompaniesJ315" hidden="1">[16]Companies!$K$315</definedName>
    <definedName name="IQRCompaniesJ316" hidden="1">[16]Companies!$K$316</definedName>
    <definedName name="IQRCompaniesJ317" hidden="1">[16]Companies!$K$317:$O$317</definedName>
    <definedName name="IQRCompaniesJ318" hidden="1">[16]Companies!$K$318:$N$318</definedName>
    <definedName name="IQRCompaniesJ319" hidden="1">[16]Companies!$K$319:$O$319</definedName>
    <definedName name="IQRCompaniesJ32" hidden="1">[16]Companies!$K$32:$O$32</definedName>
    <definedName name="IQRCompaniesJ320" hidden="1">[16]Companies!$K$320:$M$320</definedName>
    <definedName name="IQRCompaniesJ321" hidden="1">[16]Companies!$K$321</definedName>
    <definedName name="IQRCompaniesJ322" hidden="1">[16]Companies!$K$322:$O$322</definedName>
    <definedName name="IQRCompaniesJ323" hidden="1">[16]Companies!$K$323:$O$323</definedName>
    <definedName name="IQRCompaniesJ324" hidden="1">[16]Companies!$K$324:$M$324</definedName>
    <definedName name="IQRCompaniesJ325" hidden="1">[16]Companies!$K$325:$O$325</definedName>
    <definedName name="IQRCompaniesJ326" hidden="1">[16]Companies!$K$326:$L$326</definedName>
    <definedName name="IQRCompaniesJ327" hidden="1">[16]Companies!$K$327:$L$327</definedName>
    <definedName name="IQRCompaniesJ328" hidden="1">[16]Companies!$K$328:$M$328</definedName>
    <definedName name="IQRCompaniesJ329" hidden="1">[16]Companies!$K$329:$M$329</definedName>
    <definedName name="IQRCompaniesJ33" hidden="1">[16]Companies!$K$33:$O$33</definedName>
    <definedName name="IQRCompaniesJ330" hidden="1">[16]Companies!$K$330:$L$330</definedName>
    <definedName name="IQRCompaniesJ331" hidden="1">[16]Companies!$K$331</definedName>
    <definedName name="IQRCompaniesJ332" hidden="1">[16]Companies!$K$332</definedName>
    <definedName name="IQRCompaniesJ333" hidden="1">[16]Companies!$K$333</definedName>
    <definedName name="IQRCompaniesJ334" hidden="1">[16]Companies!$K$334:$O$334</definedName>
    <definedName name="IQRCompaniesJ335" hidden="1">[16]Companies!$K$335:$O$335</definedName>
    <definedName name="IQRCompaniesJ336" hidden="1">[16]Companies!$K$336</definedName>
    <definedName name="IQRCompaniesJ337" hidden="1">[16]Companies!$K$337:$O$337</definedName>
    <definedName name="IQRCompaniesJ338" hidden="1">[16]Companies!$K$338:$O$338</definedName>
    <definedName name="IQRCompaniesJ339" hidden="1">[16]Companies!$K$339:$M$339</definedName>
    <definedName name="IQRCompaniesJ34" hidden="1">[16]Companies!$K$34:$O$34</definedName>
    <definedName name="IQRCompaniesJ340" hidden="1">[16]Companies!$K$340</definedName>
    <definedName name="IQRCompaniesJ341" hidden="1">[16]Companies!$K$341</definedName>
    <definedName name="IQRCompaniesJ342" hidden="1">[16]Companies!$K$342:$O$342</definedName>
    <definedName name="IQRCompaniesJ343" hidden="1">[16]Companies!$K$343:$O$343</definedName>
    <definedName name="IQRCompaniesJ344" hidden="1">[16]Companies!$K$344:$L$344</definedName>
    <definedName name="IQRCompaniesJ345" hidden="1">[16]Companies!$K$345:$O$345</definedName>
    <definedName name="IQRCompaniesJ346" hidden="1">[16]Companies!$K$346:$L$346</definedName>
    <definedName name="IQRCompaniesJ347" hidden="1">[16]Companies!$K$347:$O$347</definedName>
    <definedName name="IQRCompaniesJ348" hidden="1">[16]Companies!$K$348:$O$348</definedName>
    <definedName name="IQRCompaniesJ349" hidden="1">[16]Companies!$K$349:$L$349</definedName>
    <definedName name="IQRCompaniesJ35" hidden="1">[16]Companies!$K$35</definedName>
    <definedName name="IQRCompaniesJ350" hidden="1">[16]Companies!$K$350</definedName>
    <definedName name="IQRCompaniesJ351" hidden="1">[16]Companies!$K$351:$O$351</definedName>
    <definedName name="IQRCompaniesJ352" hidden="1">[16]Companies!$K$352:$L$352</definedName>
    <definedName name="IQRCompaniesJ353" hidden="1">[16]Companies!$K$353</definedName>
    <definedName name="IQRCompaniesJ354" hidden="1">[16]Companies!$K$354</definedName>
    <definedName name="IQRCompaniesJ355" hidden="1">[16]Companies!$K$355:$O$355</definedName>
    <definedName name="IQRCompaniesJ356" hidden="1">[16]Companies!$K$356:$M$356</definedName>
    <definedName name="IQRCompaniesJ357" hidden="1">[16]Companies!$K$357:$O$357</definedName>
    <definedName name="IQRCompaniesJ358" hidden="1">[16]Companies!$K$358:$N$358</definedName>
    <definedName name="IQRCompaniesJ359" hidden="1">[16]Companies!$K$359:$O$359</definedName>
    <definedName name="IQRCompaniesJ36" hidden="1">[16]Companies!$K$36:$O$36</definedName>
    <definedName name="IQRCompaniesJ360" hidden="1">[16]Companies!$K$360</definedName>
    <definedName name="IQRCompaniesJ361" hidden="1">[16]Companies!$K$361:$O$361</definedName>
    <definedName name="IQRCompaniesJ362" hidden="1">[16]Companies!$K$362:$L$362</definedName>
    <definedName name="IQRCompaniesJ363" hidden="1">[16]Companies!$K$363:$O$363</definedName>
    <definedName name="IQRCompaniesJ364" hidden="1">[16]Companies!$K$364:$O$364</definedName>
    <definedName name="IQRCompaniesJ365" hidden="1">[16]Companies!$K$365:$L$365</definedName>
    <definedName name="IQRCompaniesJ366" hidden="1">[16]Companies!$K$366:$O$366</definedName>
    <definedName name="IQRCompaniesJ367" hidden="1">[16]Companies!$K$367:$M$367</definedName>
    <definedName name="IQRCompaniesJ368" hidden="1">[16]Companies!$K$368:$L$368</definedName>
    <definedName name="IQRCompaniesJ369" hidden="1">[16]Companies!$K$369:$O$369</definedName>
    <definedName name="IQRCompaniesJ37" hidden="1">[16]Companies!$K$37:$O$37</definedName>
    <definedName name="IQRCompaniesJ370" hidden="1">[16]Companies!$K$370:$O$370</definedName>
    <definedName name="IQRCompaniesJ371" hidden="1">[16]Companies!$K$371:$O$371</definedName>
    <definedName name="IQRCompaniesJ372" hidden="1">[16]Companies!$K$372:$L$372</definedName>
    <definedName name="IQRCompaniesJ373" hidden="1">[16]Companies!$K$373:$O$373</definedName>
    <definedName name="IQRCompaniesJ374" hidden="1">[16]Companies!$K$374:$O$374</definedName>
    <definedName name="IQRCompaniesJ375" hidden="1">[16]Companies!$K$375:$M$375</definedName>
    <definedName name="IQRCompaniesJ376" hidden="1">[16]Companies!$K$376:$N$376</definedName>
    <definedName name="IQRCompaniesJ377" hidden="1">[16]Companies!$K$377</definedName>
    <definedName name="IQRCompaniesJ378" hidden="1">[16]Companies!$K$378:$O$378</definedName>
    <definedName name="IQRCompaniesJ379" hidden="1">[16]Companies!$K$379:$O$379</definedName>
    <definedName name="IQRCompaniesJ38" hidden="1">[16]Companies!$K$38:$O$38</definedName>
    <definedName name="IQRCompaniesJ380" hidden="1">[16]Companies!$K$380:$L$380</definedName>
    <definedName name="IQRCompaniesJ381" hidden="1">[16]Companies!$K$381:$L$381</definedName>
    <definedName name="IQRCompaniesJ382" hidden="1">[16]Companies!$K$382:$O$382</definedName>
    <definedName name="IQRCompaniesJ383" hidden="1">[16]Companies!$K$383:$M$383</definedName>
    <definedName name="IQRCompaniesJ384" hidden="1">[16]Companies!$K$384:$M$384</definedName>
    <definedName name="IQRCompaniesJ385" hidden="1">[16]Companies!$K$385</definedName>
    <definedName name="IQRCompaniesJ386" hidden="1">[16]Companies!$K$386:$L$386</definedName>
    <definedName name="IQRCompaniesJ387" hidden="1">[16]Companies!$K$387:$M$387</definedName>
    <definedName name="IQRCompaniesJ388" hidden="1">[16]Companies!$K$388:$L$388</definedName>
    <definedName name="IQRCompaniesJ389" hidden="1">[16]Companies!$K$389:$L$389</definedName>
    <definedName name="IQRCompaniesJ39" hidden="1">[16]Companies!$K$39:$O$39</definedName>
    <definedName name="IQRCompaniesJ390" hidden="1">[16]Companies!$K$390:$O$390</definedName>
    <definedName name="IQRCompaniesJ391" hidden="1">[16]Companies!$K$391:$L$391</definedName>
    <definedName name="IQRCompaniesJ392" hidden="1">[16]Companies!$K$392:$O$392</definedName>
    <definedName name="IQRCompaniesJ393" hidden="1">[16]Companies!$K$393:$O$393</definedName>
    <definedName name="IQRCompaniesJ394" hidden="1">[16]Companies!$K$394:$O$394</definedName>
    <definedName name="IQRCompaniesJ395" hidden="1">[16]Companies!$K$395:$L$395</definedName>
    <definedName name="IQRCompaniesJ396" hidden="1">[16]Companies!$K$396:$O$396</definedName>
    <definedName name="IQRCompaniesJ397" hidden="1">[16]Companies!$K$397:$O$397</definedName>
    <definedName name="IQRCompaniesJ398" hidden="1">[16]Companies!$K$398:$M$398</definedName>
    <definedName name="IQRCompaniesJ399" hidden="1">[16]Companies!$K$399:$O$399</definedName>
    <definedName name="IQRCompaniesJ40" hidden="1">[16]Companies!$K$40:$O$40</definedName>
    <definedName name="IQRCompaniesJ400" hidden="1">[16]Companies!$K$400</definedName>
    <definedName name="IQRCompaniesJ401" hidden="1">[16]Companies!$K$401:$O$401</definedName>
    <definedName name="IQRCompaniesJ402" hidden="1">[16]Companies!$K$402:$O$402</definedName>
    <definedName name="IQRCompaniesJ403" hidden="1">[16]Companies!$K$403:$L$403</definedName>
    <definedName name="IQRCompaniesJ404" hidden="1">[16]Companies!$K$404:$L$404</definedName>
    <definedName name="IQRCompaniesJ405" hidden="1">[16]Companies!$K$405</definedName>
    <definedName name="IQRCompaniesJ406" hidden="1">[16]Companies!$K$406:$O$406</definedName>
    <definedName name="IQRCompaniesJ407" hidden="1">[16]Companies!$K$407:$L$407</definedName>
    <definedName name="IQRCompaniesJ408" hidden="1">[16]Companies!$K$408:$N$408</definedName>
    <definedName name="IQRCompaniesJ409" hidden="1">[16]Companies!$K$409:$O$409</definedName>
    <definedName name="IQRCompaniesJ41" hidden="1">[16]Companies!$K$41:$O$41</definedName>
    <definedName name="IQRCompaniesJ410" hidden="1">[16]Companies!$K$410</definedName>
    <definedName name="IQRCompaniesJ411" hidden="1">[16]Companies!$K$411:$O$411</definedName>
    <definedName name="IQRCompaniesJ412" hidden="1">[16]Companies!$K$412:$L$412</definedName>
    <definedName name="IQRCompaniesJ413" hidden="1">[16]Companies!$K$413:$O$413</definedName>
    <definedName name="IQRCompaniesJ414" hidden="1">[16]Companies!$K$414:$O$414</definedName>
    <definedName name="IQRCompaniesJ415" hidden="1">[16]Companies!$K$415:$N$415</definedName>
    <definedName name="IQRCompaniesJ416" hidden="1">[16]Companies!$K$416:$O$416</definedName>
    <definedName name="IQRCompaniesJ417" hidden="1">[16]Companies!$K$417:$O$417</definedName>
    <definedName name="IQRCompaniesJ418" hidden="1">[16]Companies!$K$418:$O$418</definedName>
    <definedName name="IQRCompaniesJ419" hidden="1">[16]Companies!$K$419:$M$419</definedName>
    <definedName name="IQRCompaniesJ42" hidden="1">[16]Companies!$K$42:$O$42</definedName>
    <definedName name="IQRCompaniesJ420" hidden="1">[16]Companies!$K$420:$O$420</definedName>
    <definedName name="IQRCompaniesJ421" hidden="1">[16]Companies!$K$421</definedName>
    <definedName name="IQRCompaniesJ422" hidden="1">[16]Companies!$K$422</definedName>
    <definedName name="IQRCompaniesJ423" hidden="1">[16]Companies!$K$423</definedName>
    <definedName name="IQRCompaniesJ424" hidden="1">[16]Companies!$K$424:$L$424</definedName>
    <definedName name="IQRCompaniesJ425" hidden="1">[16]Companies!$K$425:$M$425</definedName>
    <definedName name="IQRCompaniesJ426" hidden="1">[16]Companies!$K$426:$L$426</definedName>
    <definedName name="IQRCompaniesJ427" hidden="1">[16]Companies!$K$427:$O$427</definedName>
    <definedName name="IQRCompaniesJ428" hidden="1">[16]Companies!$K$428:$M$428</definedName>
    <definedName name="IQRCompaniesJ429" hidden="1">[16]Companies!$K$429</definedName>
    <definedName name="IQRCompaniesJ43" hidden="1">[16]Companies!$K$43:$O$43</definedName>
    <definedName name="IQRCompaniesJ430" hidden="1">[16]Companies!$K$430:$O$430</definedName>
    <definedName name="IQRCompaniesJ431" hidden="1">[16]Companies!$K$431</definedName>
    <definedName name="IQRCompaniesJ432" hidden="1">[16]Companies!$K$432:$O$432</definedName>
    <definedName name="IQRCompaniesJ433" hidden="1">[16]Companies!$K$433:$O$433</definedName>
    <definedName name="IQRCompaniesJ434" hidden="1">[16]Companies!$K$434:$O$434</definedName>
    <definedName name="IQRCompaniesJ435" hidden="1">[16]Companies!$K$435</definedName>
    <definedName name="IQRCompaniesJ436" hidden="1">[16]Companies!$K$436</definedName>
    <definedName name="IQRCompaniesJ437" hidden="1">[16]Companies!$K$437</definedName>
    <definedName name="IQRCompaniesJ438" hidden="1">[16]Companies!$K$438</definedName>
    <definedName name="IQRCompaniesJ439" hidden="1">[16]Companies!$K$439</definedName>
    <definedName name="IQRCompaniesJ44" hidden="1">[16]Companies!$K$44:$O$44</definedName>
    <definedName name="IQRCompaniesJ440" hidden="1">[16]Companies!$K$440:$O$440</definedName>
    <definedName name="IQRCompaniesJ441" hidden="1">[16]Companies!$K$441:$N$441</definedName>
    <definedName name="IQRCompaniesJ442" hidden="1">[16]Companies!$K$442</definedName>
    <definedName name="IQRCompaniesJ443" hidden="1">[16]Companies!$K$443:$O$443</definedName>
    <definedName name="IQRCompaniesJ444" hidden="1">[16]Companies!$K$444:$O$444</definedName>
    <definedName name="IQRCompaniesJ445" hidden="1">[16]Companies!$K$445</definedName>
    <definedName name="IQRCompaniesJ446" hidden="1">[16]Companies!$K$446:$L$446</definedName>
    <definedName name="IQRCompaniesJ447" hidden="1">[16]Companies!$K$447:$O$447</definedName>
    <definedName name="IQRCompaniesJ448" hidden="1">[16]Companies!$K$448:$M$448</definedName>
    <definedName name="IQRCompaniesJ449" hidden="1">[16]Companies!$K$449:$O$449</definedName>
    <definedName name="IQRCompaniesJ45" hidden="1">[16]Companies!$K$45</definedName>
    <definedName name="IQRCompaniesJ450" hidden="1">[16]Companies!$K$450</definedName>
    <definedName name="IQRCompaniesJ451" hidden="1">[16]Companies!$K$451:$M$451</definedName>
    <definedName name="IQRCompaniesJ453" hidden="1">[16]Companies!$K$453:$M$453</definedName>
    <definedName name="IQRCompaniesJ454" hidden="1">[16]Companies!$K$454:$M$454</definedName>
    <definedName name="IQRCompaniesJ455" hidden="1">[16]Companies!$K$455</definedName>
    <definedName name="IQRCompaniesJ456" hidden="1">[16]Companies!$K$456:$O$456</definedName>
    <definedName name="IQRCompaniesJ457" hidden="1">[16]Companies!$K$457:$N$457</definedName>
    <definedName name="IQRCompaniesJ459" hidden="1">[16]Companies!$K$459</definedName>
    <definedName name="IQRCompaniesJ46" hidden="1">[16]Companies!$K$46:$O$46</definedName>
    <definedName name="IQRCompaniesJ460" hidden="1">[16]Companies!$K$460:$L$460</definedName>
    <definedName name="IQRCompaniesJ462" hidden="1">[16]Companies!$K$462:$O$462</definedName>
    <definedName name="IQRCompaniesJ463" hidden="1">[16]Companies!$K$463:$L$463</definedName>
    <definedName name="IQRCompaniesJ464" hidden="1">[16]Companies!$K$464:$O$464</definedName>
    <definedName name="IQRCompaniesJ465" hidden="1">[16]Companies!$K$465:$O$465</definedName>
    <definedName name="IQRCompaniesJ466" hidden="1">[16]Companies!$K$466</definedName>
    <definedName name="IQRCompaniesJ467" hidden="1">[16]Companies!$K$467:$O$467</definedName>
    <definedName name="IQRCompaniesJ468" hidden="1">[16]Companies!$K$468:$L$468</definedName>
    <definedName name="IQRCompaniesJ469" hidden="1">[16]Companies!$K$469:$O$469</definedName>
    <definedName name="IQRCompaniesJ47" hidden="1">[16]Companies!$K$47:$L$47</definedName>
    <definedName name="IQRCompaniesJ470" hidden="1">[16]Companies!$K$470:$O$470</definedName>
    <definedName name="IQRCompaniesJ471" hidden="1">[16]Companies!$K$471:$L$471</definedName>
    <definedName name="IQRCompaniesJ472" hidden="1">[16]Companies!$K$472:$L$472</definedName>
    <definedName name="IQRCompaniesJ473" hidden="1">[16]Companies!$K$473:$M$473</definedName>
    <definedName name="IQRCompaniesJ474" hidden="1">[16]Companies!$K$474</definedName>
    <definedName name="IQRCompaniesJ475" hidden="1">[16]Companies!$K$475:$L$475</definedName>
    <definedName name="IQRCompaniesJ476" hidden="1">[16]Companies!$K$476:$L$476</definedName>
    <definedName name="IQRCompaniesJ477" hidden="1">[16]Companies!$K$477:$L$477</definedName>
    <definedName name="IQRCompaniesJ479" hidden="1">[16]Companies!$K$479</definedName>
    <definedName name="IQRCompaniesJ48" hidden="1">[16]Companies!$K$48:$O$48</definedName>
    <definedName name="IQRCompaniesJ480" hidden="1">[16]Companies!$K$480:$L$480</definedName>
    <definedName name="IQRCompaniesJ482" hidden="1">[16]Companies!$K$482:$O$482</definedName>
    <definedName name="IQRCompaniesJ483" hidden="1">[16]Companies!$K$483:$O$483</definedName>
    <definedName name="IQRCompaniesJ484" hidden="1">[16]Companies!$K$484:$L$484</definedName>
    <definedName name="IQRCompaniesJ485" hidden="1">[16]Companies!$K$485:$N$485</definedName>
    <definedName name="IQRCompaniesJ487" hidden="1">[16]Companies!$K$487:$M$487</definedName>
    <definedName name="IQRCompaniesJ49" hidden="1">[16]Companies!$K$49:$O$49</definedName>
    <definedName name="IQRCompaniesJ490" hidden="1">[16]Companies!$K$490:$O$490</definedName>
    <definedName name="IQRCompaniesJ491" hidden="1">[16]Companies!$K$491:$O$491</definedName>
    <definedName name="IQRCompaniesJ492" hidden="1">[16]Companies!$K$492:$O$492</definedName>
    <definedName name="IQRCompaniesJ493" hidden="1">[16]Companies!$K$493</definedName>
    <definedName name="IQRCompaniesJ494" hidden="1">[16]Companies!$K$494:$O$494</definedName>
    <definedName name="IQRCompaniesJ495" hidden="1">[16]Companies!$K$495:$M$495</definedName>
    <definedName name="IQRCompaniesJ496" hidden="1">[16]Companies!$K$496</definedName>
    <definedName name="IQRCompaniesJ498" hidden="1">[16]Companies!$K$498:$L$498</definedName>
    <definedName name="IQRCompaniesJ499" hidden="1">[16]Companies!$K$499:$M$499</definedName>
    <definedName name="IQRCompaniesJ50" hidden="1">[16]Companies!$K$50:$L$50</definedName>
    <definedName name="IQRCompaniesJ500" hidden="1">[16]Companies!$K$500:$M$500</definedName>
    <definedName name="IQRCompaniesJ501" hidden="1">[16]Companies!$K$501:$N$501</definedName>
    <definedName name="IQRCompaniesJ502" hidden="1">[16]Companies!$K$502</definedName>
    <definedName name="IQRCompaniesJ503" hidden="1">[16]Companies!$K$503:$N$503</definedName>
    <definedName name="IQRCompaniesJ504" hidden="1">[16]Companies!$K$504</definedName>
    <definedName name="IQRCompaniesJ505" hidden="1">[16]Companies!$K$505</definedName>
    <definedName name="IQRCompaniesJ506" hidden="1">[16]Companies!$K$506:$L$506</definedName>
    <definedName name="IQRCompaniesJ508" hidden="1">[16]Companies!$K$508:$L$508</definedName>
    <definedName name="IQRCompaniesJ509" hidden="1">[16]Companies!$K$509:$M$509</definedName>
    <definedName name="IQRCompaniesJ51" hidden="1">[16]Companies!$K$51:$O$51</definedName>
    <definedName name="IQRCompaniesJ510" hidden="1">[16]Companies!$K$510:$O$510</definedName>
    <definedName name="IQRCompaniesJ511" hidden="1">[16]Companies!$K$511:$L$511</definedName>
    <definedName name="IQRCompaniesJ512" hidden="1">[16]Companies!$K$512</definedName>
    <definedName name="IQRCompaniesJ513" hidden="1">[16]Companies!$K$513:$M$513</definedName>
    <definedName name="IQRCompaniesJ514" hidden="1">[16]Companies!$K$514:$M$514</definedName>
    <definedName name="IQRCompaniesJ515" hidden="1">[16]Companies!$K$515:$O$515</definedName>
    <definedName name="IQRCompaniesJ516" hidden="1">[16]Companies!$K$516</definedName>
    <definedName name="IQRCompaniesJ517" hidden="1">[16]Companies!$K$517</definedName>
    <definedName name="IQRCompaniesJ518" hidden="1">[16]Companies!$K$518:$O$518</definedName>
    <definedName name="IQRCompaniesJ519" hidden="1">[16]Companies!$K$519</definedName>
    <definedName name="IQRCompaniesJ52" hidden="1">[16]Companies!$K$52:$N$52</definedName>
    <definedName name="IQRCompaniesJ521" hidden="1">[16]Companies!$K$521:$O$521</definedName>
    <definedName name="IQRCompaniesJ522" hidden="1">[16]Companies!$K$522:$O$522</definedName>
    <definedName name="IQRCompaniesJ523" hidden="1">[16]Companies!$K$523:$M$523</definedName>
    <definedName name="IQRCompaniesJ524" hidden="1">[16]Companies!$K$524:$M$524</definedName>
    <definedName name="IQRCompaniesJ525" hidden="1">[16]Companies!$K$525</definedName>
    <definedName name="IQRCompaniesJ526" hidden="1">[16]Companies!$K$526:$M$526</definedName>
    <definedName name="IQRCompaniesJ527" hidden="1">[16]Companies!$K$527</definedName>
    <definedName name="IQRCompaniesJ528" hidden="1">[16]Companies!$K$528:$O$528</definedName>
    <definedName name="IQRCompaniesJ529" hidden="1">[16]Companies!$K$529</definedName>
    <definedName name="IQRCompaniesJ53" hidden="1">[16]Companies!$K$53:$O$53</definedName>
    <definedName name="IQRCompaniesJ530" hidden="1">[16]Companies!$K$530:$O$530</definedName>
    <definedName name="IQRCompaniesJ531" hidden="1">[16]Companies!$K$531:$N$531</definedName>
    <definedName name="IQRCompaniesJ532" hidden="1">[16]Companies!$K$532:$O$532</definedName>
    <definedName name="IQRCompaniesJ533" hidden="1">[16]Companies!$K$533:$O$533</definedName>
    <definedName name="IQRCompaniesJ534" hidden="1">[16]Companies!$K$534</definedName>
    <definedName name="IQRCompaniesJ535" hidden="1">[16]Companies!$K$535:$L$535</definedName>
    <definedName name="IQRCompaniesJ536" hidden="1">[16]Companies!$K$536:$O$536</definedName>
    <definedName name="IQRCompaniesJ537" hidden="1">[16]Companies!$K$537:$M$537</definedName>
    <definedName name="IQRCompaniesJ538" hidden="1">[16]Companies!$K$538:$O$538</definedName>
    <definedName name="IQRCompaniesJ539" hidden="1">[16]Companies!$K$539:$O$539</definedName>
    <definedName name="IQRCompaniesJ54" hidden="1">[16]Companies!$K$54:$L$54</definedName>
    <definedName name="IQRCompaniesJ540" hidden="1">[16]Companies!$K$540:$O$540</definedName>
    <definedName name="IQRCompaniesJ541" hidden="1">[16]Companies!$K$541:$L$541</definedName>
    <definedName name="IQRCompaniesJ542" hidden="1">[16]Companies!$K$542:$L$542</definedName>
    <definedName name="IQRCompaniesJ543" hidden="1">[16]Companies!$K$543:$M$543</definedName>
    <definedName name="IQRCompaniesJ544" hidden="1">[16]Companies!$K$544:$O$544</definedName>
    <definedName name="IQRCompaniesJ545" hidden="1">[16]Companies!$K$545:$N$545</definedName>
    <definedName name="IQRCompaniesJ546" hidden="1">[16]Companies!$K$546:$O$546</definedName>
    <definedName name="IQRCompaniesJ547" hidden="1">[16]Companies!$K$547</definedName>
    <definedName name="IQRCompaniesJ548" hidden="1">[16]Companies!$K$548:$N$548</definedName>
    <definedName name="IQRCompaniesJ549" hidden="1">[16]Companies!$K$549:$O$549</definedName>
    <definedName name="IQRCompaniesJ55" hidden="1">[16]Companies!$K$55:$L$55</definedName>
    <definedName name="IQRCompaniesJ550" hidden="1">[16]Companies!$K$550</definedName>
    <definedName name="IQRCompaniesJ551" hidden="1">[16]Companies!$K$551:$L$551</definedName>
    <definedName name="IQRCompaniesJ553" hidden="1">[16]Companies!$K$553:$O$553</definedName>
    <definedName name="IQRCompaniesJ554" hidden="1">[16]Companies!$K$554:$M$554</definedName>
    <definedName name="IQRCompaniesJ555" hidden="1">[16]Companies!$K$555:$L$555</definedName>
    <definedName name="IQRCompaniesJ556" hidden="1">[16]Companies!$K$556:$L$556</definedName>
    <definedName name="IQRCompaniesJ558" hidden="1">[16]Companies!$K$558:$L$558</definedName>
    <definedName name="IQRCompaniesJ56" hidden="1">[16]Companies!$K$56:$O$56</definedName>
    <definedName name="IQRCompaniesJ560" hidden="1">[16]Companies!$K$560:$L$560</definedName>
    <definedName name="IQRCompaniesJ561" hidden="1">[16]Companies!$K$561:$O$561</definedName>
    <definedName name="IQRCompaniesJ562" hidden="1">[16]Companies!$K$562:$O$562</definedName>
    <definedName name="IQRCompaniesJ563" hidden="1">[16]Companies!$K$563:$O$563</definedName>
    <definedName name="IQRCompaniesJ564" hidden="1">[16]Companies!$K$564:$O$564</definedName>
    <definedName name="IQRCompaniesJ565" hidden="1">[16]Companies!$K$565:$M$565</definedName>
    <definedName name="IQRCompaniesJ566" hidden="1">[16]Companies!$K$566:$L$566</definedName>
    <definedName name="IQRCompaniesJ567" hidden="1">[16]Companies!$K$567:$O$567</definedName>
    <definedName name="IQRCompaniesJ568" hidden="1">[16]Companies!$K$568</definedName>
    <definedName name="IQRCompaniesJ57" hidden="1">[16]Companies!$K$57:$O$57</definedName>
    <definedName name="IQRCompaniesJ570" hidden="1">[16]Companies!$K$570</definedName>
    <definedName name="IQRCompaniesJ571" hidden="1">[16]Companies!$K$571</definedName>
    <definedName name="IQRCompaniesJ573" hidden="1">[16]Companies!$K$573:$O$573</definedName>
    <definedName name="IQRCompaniesJ574" hidden="1">[16]Companies!$K$574:$L$574</definedName>
    <definedName name="IQRCompaniesJ575" hidden="1">[16]Companies!$K$575</definedName>
    <definedName name="IQRCompaniesJ576" hidden="1">[16]Companies!$K$576</definedName>
    <definedName name="IQRCompaniesJ577" hidden="1">[16]Companies!$K$577:$O$577</definedName>
    <definedName name="IQRCompaniesJ578" hidden="1">[16]Companies!$K$578:$O$578</definedName>
    <definedName name="IQRCompaniesJ579" hidden="1">[16]Companies!$K$579:$L$579</definedName>
    <definedName name="IQRCompaniesJ58" hidden="1">[16]Companies!$K$58</definedName>
    <definedName name="IQRCompaniesJ580" hidden="1">[16]Companies!$K$580</definedName>
    <definedName name="IQRCompaniesJ581" hidden="1">[16]Companies!$K$581:$O$581</definedName>
    <definedName name="IQRCompaniesJ582" hidden="1">[16]Companies!$K$582:$O$582</definedName>
    <definedName name="IQRCompaniesJ583" hidden="1">[16]Companies!$K$583:$O$583</definedName>
    <definedName name="IQRCompaniesJ584" hidden="1">[16]Companies!$K$584:$N$584</definedName>
    <definedName name="IQRCompaniesJ585" hidden="1">[16]Companies!$K$585:$O$585</definedName>
    <definedName name="IQRCompaniesJ586" hidden="1">[16]Companies!$K$586:$O$586</definedName>
    <definedName name="IQRCompaniesJ587" hidden="1">[16]Companies!$K$587:$O$587</definedName>
    <definedName name="IQRCompaniesJ588" hidden="1">[16]Companies!$K$588:$L$588</definedName>
    <definedName name="IQRCompaniesJ589" hidden="1">[16]Companies!$K$589:$M$589</definedName>
    <definedName name="IQRCompaniesJ59" hidden="1">[16]Companies!$K$59:$L$59</definedName>
    <definedName name="IQRCompaniesJ590" hidden="1">[16]Companies!$K$590:$O$590</definedName>
    <definedName name="IQRCompaniesJ591" hidden="1">[16]Companies!$K$591:$N$591</definedName>
    <definedName name="IQRCompaniesJ592" hidden="1">[16]Companies!$K$592:$O$592</definedName>
    <definedName name="IQRCompaniesJ593" hidden="1">[16]Companies!$K$593:$L$593</definedName>
    <definedName name="IQRCompaniesJ594" hidden="1">[16]Companies!$K$594:$O$594</definedName>
    <definedName name="IQRCompaniesJ595" hidden="1">[16]Companies!$K$595</definedName>
    <definedName name="IQRCompaniesJ60" hidden="1">[16]Companies!$K$60:$O$60</definedName>
    <definedName name="IQRCompaniesJ61" hidden="1">[16]Companies!$K$61:$O$61</definedName>
    <definedName name="IQRCompaniesJ62" hidden="1">[16]Companies!$K$62:$O$62</definedName>
    <definedName name="IQRCompaniesJ63" hidden="1">[16]Companies!$K$63:$O$63</definedName>
    <definedName name="IQRCompaniesJ64" hidden="1">[16]Companies!$K$64:$O$64</definedName>
    <definedName name="IQRCompaniesJ65" hidden="1">[16]Companies!$K$65:$O$65</definedName>
    <definedName name="IQRCompaniesJ66" hidden="1">[16]Companies!$K$66:$N$66</definedName>
    <definedName name="IQRCompaniesJ67" hidden="1">[16]Companies!$K$67:$O$67</definedName>
    <definedName name="IQRCompaniesJ68" hidden="1">[16]Companies!$K$68:$O$68</definedName>
    <definedName name="IQRCompaniesJ69" hidden="1">[16]Companies!$K$69</definedName>
    <definedName name="IQRCompaniesJ70" hidden="1">[16]Companies!$K$70:$O$70</definedName>
    <definedName name="IQRCompaniesJ71" hidden="1">[16]Companies!$K$71</definedName>
    <definedName name="IQRCompaniesJ72" hidden="1">[16]Companies!$K$72:$O$72</definedName>
    <definedName name="IQRCompaniesJ73" hidden="1">[16]Companies!$K$73:$N$73</definedName>
    <definedName name="IQRCompaniesJ74" hidden="1">[16]Companies!$K$74:$O$74</definedName>
    <definedName name="IQRCompaniesJ75" hidden="1">[16]Companies!$K$75</definedName>
    <definedName name="IQRCompaniesJ76" hidden="1">[16]Companies!$K$76:$M$76</definedName>
    <definedName name="IQRCompaniesJ77" hidden="1">[16]Companies!$K$77</definedName>
    <definedName name="IQRCompaniesJ78" hidden="1">[16]Companies!$K$78:$L$78</definedName>
    <definedName name="IQRCompaniesJ79" hidden="1">[16]Companies!$K$79:$O$79</definedName>
    <definedName name="IQRCompaniesJ80" hidden="1">[16]Companies!$K$80</definedName>
    <definedName name="IQRCompaniesJ81" hidden="1">[16]Companies!$K$81:$O$81</definedName>
    <definedName name="IQRCompaniesJ82" hidden="1">[16]Companies!$K$82:$O$82</definedName>
    <definedName name="IQRCompaniesJ83" hidden="1">[16]Companies!$K$83:$M$83</definedName>
    <definedName name="IQRCompaniesJ84" hidden="1">[16]Companies!$K$84:$O$84</definedName>
    <definedName name="IQRCompaniesJ85" hidden="1">[16]Companies!$K$85:$O$85</definedName>
    <definedName name="IQRCompaniesJ856" hidden="1">[17]Companies!$K$856:$L$856</definedName>
    <definedName name="IQRCompaniesJ857" hidden="1">[17]Companies!$K$857:$M$857</definedName>
    <definedName name="IQRCompaniesJ858" hidden="1">[17]Companies!$K$858:$O$858</definedName>
    <definedName name="IQRCompaniesJ859" hidden="1">[17]Companies!$K$859:$O$859</definedName>
    <definedName name="IQRCompaniesJ86" hidden="1">[16]Companies!$K$86:$O$86</definedName>
    <definedName name="IQRCompaniesJ860" hidden="1">[17]Companies!$K$860:$L$860</definedName>
    <definedName name="IQRCompaniesJ861" hidden="1">[17]Companies!$K$861</definedName>
    <definedName name="IQRCompaniesJ862" hidden="1">[17]Companies!$K$862:$O$862</definedName>
    <definedName name="IQRCompaniesJ863" hidden="1">[17]Companies!$K$863:$O$863</definedName>
    <definedName name="IQRCompaniesJ864" hidden="1">[17]Companies!$K$864:$N$864</definedName>
    <definedName name="IQRCompaniesJ865" hidden="1">[17]Companies!$K$865</definedName>
    <definedName name="IQRCompaniesJ866" hidden="1">[17]Companies!$K$866:$N$866</definedName>
    <definedName name="IQRCompaniesJ867" hidden="1">[17]Companies!$K$867:$N$867</definedName>
    <definedName name="IQRCompaniesJ868" hidden="1">[17]Companies!$K$868:$L$868</definedName>
    <definedName name="IQRCompaniesJ869" hidden="1">[17]Companies!$K$869:$N$869</definedName>
    <definedName name="IQRCompaniesJ87" hidden="1">[16]Companies!$K$87:$O$87</definedName>
    <definedName name="IQRCompaniesJ870" hidden="1">[17]Companies!$K$870:$N$870</definedName>
    <definedName name="IQRCompaniesJ871" hidden="1">[17]Companies!$K$871</definedName>
    <definedName name="IQRCompaniesJ872" hidden="1">[17]Companies!$K$872:$M$872</definedName>
    <definedName name="IQRCompaniesJ873" hidden="1">[17]Companies!$K$873</definedName>
    <definedName name="IQRCompaniesJ874" hidden="1">[17]Companies!$K$874:$M$874</definedName>
    <definedName name="IQRCompaniesJ875" hidden="1">[17]Companies!$K$875:$N$875</definedName>
    <definedName name="IQRCompaniesJ876" hidden="1">[17]Companies!$K$876:$O$876</definedName>
    <definedName name="IQRCompaniesJ877" hidden="1">[17]Companies!$K$877:$O$877</definedName>
    <definedName name="IQRCompaniesJ88" hidden="1">[16]Companies!$K$88</definedName>
    <definedName name="IQRCompaniesJ89" hidden="1">[16]Companies!$K$89</definedName>
    <definedName name="IQRCompaniesJ90" hidden="1">[16]Companies!$K$90:$O$90</definedName>
    <definedName name="IQRCompaniesJ91" hidden="1">[16]Companies!$K$91</definedName>
    <definedName name="IQRCompaniesJ92" hidden="1">[16]Companies!$K$92:$L$92</definedName>
    <definedName name="IQRCompaniesJ93" hidden="1">[16]Companies!$K$93:$N$93</definedName>
    <definedName name="IQRCompaniesJ94" hidden="1">[16]Companies!$K$94:$O$94</definedName>
    <definedName name="IQRCompaniesJ95" hidden="1">[16]Companies!$K$95:$O$95</definedName>
    <definedName name="IQRCompaniesJ96" hidden="1">[16]Companies!$K$96:$O$96</definedName>
    <definedName name="IQRCompaniesJ97" hidden="1">[16]Companies!$K$97:$N$97</definedName>
    <definedName name="IQRCompaniesJ98" hidden="1">[16]Companies!$K$98:$O$98</definedName>
    <definedName name="IQRCompaniesJ99" hidden="1">[16]Companies!$K$99:$O$99</definedName>
    <definedName name="IQRCompaniesN12" localSheetId="4" hidden="1">[13]Companies!$O$12:$S$12</definedName>
    <definedName name="IQRCompaniesN12" hidden="1">[14]Companies!$O$12:$S$12</definedName>
    <definedName name="IQRCompaniesN13" localSheetId="4" hidden="1">[13]Companies!$O$13:$S$13</definedName>
    <definedName name="IQRCompaniesN13" hidden="1">[14]Companies!$O$13:$S$13</definedName>
    <definedName name="IQRCompaniesN14" localSheetId="4" hidden="1">[13]Companies!$O$14:$S$14</definedName>
    <definedName name="IQRCompaniesN14" hidden="1">[14]Companies!$O$14:$S$14</definedName>
    <definedName name="IQRCompaniesN15" localSheetId="4" hidden="1">[13]Companies!$O$15:$S$15</definedName>
    <definedName name="IQRCompaniesN15" hidden="1">[14]Companies!$O$15:$S$15</definedName>
    <definedName name="IQRCompaniesN16" localSheetId="4" hidden="1">[13]Companies!$O$16:$S$16</definedName>
    <definedName name="IQRCompaniesN16" hidden="1">[14]Companies!$O$16:$S$16</definedName>
    <definedName name="IQRCompaniesN17" localSheetId="4" hidden="1">[13]Companies!$O$17:$S$17</definedName>
    <definedName name="IQRCompaniesN17" hidden="1">[14]Companies!$O$17:$S$17</definedName>
    <definedName name="IQRCompaniesN18" localSheetId="4" hidden="1">[13]Companies!$O$18:$S$18</definedName>
    <definedName name="IQRCompaniesN18" hidden="1">[14]Companies!$O$18:$S$18</definedName>
    <definedName name="IQRCompaniesN19" localSheetId="4" hidden="1">[13]Companies!$O$19:$S$19</definedName>
    <definedName name="IQRCompaniesN19" hidden="1">[14]Companies!$O$19:$S$19</definedName>
    <definedName name="IQRCompaniesO12" hidden="1">[15]Companies!$P$12:$T$12</definedName>
    <definedName name="IQRCompaniesO13" hidden="1">[15]Companies!$P$13:$T$13</definedName>
    <definedName name="IQRCompaniesO14" hidden="1">[15]Companies!$P$14:$T$14</definedName>
    <definedName name="IQRCompaniesO15" hidden="1">[15]Companies!$P$15:$T$15</definedName>
    <definedName name="IQRCompaniesO16" hidden="1">[15]Companies!$P$16:$T$16</definedName>
    <definedName name="IQRCompaniesO17" hidden="1">[15]Companies!$P$17:$T$17</definedName>
    <definedName name="IQRCompaniesP100" hidden="1">[16]Companies!$Q$100:$R$100</definedName>
    <definedName name="IQRCompaniesP101" hidden="1">[16]Companies!$Q$101:$S$101</definedName>
    <definedName name="IQRCompaniesP102" hidden="1">[16]Companies!$Q$102:$U$102</definedName>
    <definedName name="IQRCompaniesP103" hidden="1">[16]Companies!$Q$103:$U$103</definedName>
    <definedName name="IQRCompaniesP104" hidden="1">[16]Companies!$Q$104:$U$104</definedName>
    <definedName name="IQRCompaniesP105" hidden="1">[16]Companies!$Q$105:$U$105</definedName>
    <definedName name="IQRCompaniesP106" hidden="1">[16]Companies!$Q$106:$R$106</definedName>
    <definedName name="IQRCompaniesP107" hidden="1">[16]Companies!$Q$107</definedName>
    <definedName name="IQRCompaniesP108" hidden="1">[16]Companies!$Q$108:$U$108</definedName>
    <definedName name="IQRCompaniesP109" hidden="1">[16]Companies!$Q$109:$U$109</definedName>
    <definedName name="IQRCompaniesP110" hidden="1">[16]Companies!$Q$110:$S$110</definedName>
    <definedName name="IQRCompaniesP111" hidden="1">[16]Companies!$Q$111:$U$111</definedName>
    <definedName name="IQRCompaniesP112" hidden="1">[16]Companies!$Q$112:$U$112</definedName>
    <definedName name="IQRCompaniesP113" hidden="1">[16]Companies!$Q$113:$U$113</definedName>
    <definedName name="IQRCompaniesP114" hidden="1">[16]Companies!$Q$114:$S$114</definedName>
    <definedName name="IQRCompaniesP115" hidden="1">[16]Companies!$Q$115:$U$115</definedName>
    <definedName name="IQRCompaniesP116" hidden="1">[16]Companies!$Q$116:$U$116</definedName>
    <definedName name="IQRCompaniesP117" hidden="1">[16]Companies!$Q$117:$U$117</definedName>
    <definedName name="IQRCompaniesP118" hidden="1">[16]Companies!$Q$118:$U$118</definedName>
    <definedName name="IQRCompaniesP119" hidden="1">[16]Companies!$Q$119:$T$119</definedName>
    <definedName name="IQRCompaniesP12" hidden="1">[16]Companies!$Q$12:$R$12</definedName>
    <definedName name="IQRCompaniesP120" hidden="1">[16]Companies!$Q$120:$S$120</definedName>
    <definedName name="IQRCompaniesP121" hidden="1">[16]Companies!$Q$121:$U$121</definedName>
    <definedName name="IQRCompaniesP122" hidden="1">[16]Companies!$Q$122:$U$122</definedName>
    <definedName name="IQRCompaniesP123" hidden="1">[16]Companies!$Q$123:$U$123</definedName>
    <definedName name="IQRCompaniesP124" hidden="1">[16]Companies!$Q$124:$U$124</definedName>
    <definedName name="IQRCompaniesP125" hidden="1">[16]Companies!$Q$125:$U$125</definedName>
    <definedName name="IQRCompaniesP126" hidden="1">[16]Companies!$Q$126:$R$126</definedName>
    <definedName name="IQRCompaniesP127" hidden="1">[16]Companies!$Q$127:$U$127</definedName>
    <definedName name="IQRCompaniesP128" hidden="1">[16]Companies!$Q$128:$U$128</definedName>
    <definedName name="IQRCompaniesP129" hidden="1">[16]Companies!$Q$129:$U$129</definedName>
    <definedName name="IQRCompaniesP13" hidden="1">[16]Companies!$Q$13:$U$13</definedName>
    <definedName name="IQRCompaniesP130" hidden="1">[16]Companies!$Q$130:$U$130</definedName>
    <definedName name="IQRCompaniesP131" hidden="1">[16]Companies!$Q$131:$U$131</definedName>
    <definedName name="IQRCompaniesP132" hidden="1">[16]Companies!$Q$132:$U$132</definedName>
    <definedName name="IQRCompaniesP133" hidden="1">[16]Companies!$Q$133</definedName>
    <definedName name="IQRCompaniesP134" hidden="1">[16]Companies!$Q$134:$U$134</definedName>
    <definedName name="IQRCompaniesP135" hidden="1">[16]Companies!$Q$135:$U$135</definedName>
    <definedName name="IQRCompaniesP136" hidden="1">[16]Companies!$Q$136:$U$136</definedName>
    <definedName name="IQRCompaniesP137" hidden="1">[16]Companies!$Q$137:$U$137</definedName>
    <definedName name="IQRCompaniesP138" hidden="1">[16]Companies!$Q$138</definedName>
    <definedName name="IQRCompaniesP139" hidden="1">[16]Companies!$Q$139:$S$139</definedName>
    <definedName name="IQRCompaniesP14" hidden="1">[16]Companies!$Q$14:$U$14</definedName>
    <definedName name="IQRCompaniesP140" hidden="1">[16]Companies!$Q$140:$S$140</definedName>
    <definedName name="IQRCompaniesP141" hidden="1">[16]Companies!$Q$141:$U$141</definedName>
    <definedName name="IQRCompaniesP142" hidden="1">[16]Companies!$Q$142:$U$142</definedName>
    <definedName name="IQRCompaniesP143" hidden="1">[16]Companies!$Q$143:$U$143</definedName>
    <definedName name="IQRCompaniesP144" hidden="1">[16]Companies!$Q$144:$U$144</definedName>
    <definedName name="IQRCompaniesP145" hidden="1">[16]Companies!$Q$145</definedName>
    <definedName name="IQRCompaniesP146" hidden="1">[16]Companies!$Q$146:$U$146</definedName>
    <definedName name="IQRCompaniesP147" hidden="1">[16]Companies!$Q$147:$S$147</definedName>
    <definedName name="IQRCompaniesP148" hidden="1">[16]Companies!$Q$148</definedName>
    <definedName name="IQRCompaniesP149" hidden="1">[16]Companies!$Q$149</definedName>
    <definedName name="IQRCompaniesP15" hidden="1">[16]Companies!$Q$15:$R$15</definedName>
    <definedName name="IQRCompaniesP150" hidden="1">[16]Companies!$Q$150</definedName>
    <definedName name="IQRCompaniesP151" hidden="1">[16]Companies!$Q$151:$U$151</definedName>
    <definedName name="IQRCompaniesP152" hidden="1">[16]Companies!$Q$152</definedName>
    <definedName name="IQRCompaniesP153" hidden="1">[16]Companies!$Q$153:$U$153</definedName>
    <definedName name="IQRCompaniesP154" hidden="1">[16]Companies!$Q$154:$U$154</definedName>
    <definedName name="IQRCompaniesP155" hidden="1">[16]Companies!$Q$155:$U$155</definedName>
    <definedName name="IQRCompaniesP156" hidden="1">[16]Companies!$Q$156:$U$156</definedName>
    <definedName name="IQRCompaniesP157" hidden="1">[16]Companies!$Q$157:$U$157</definedName>
    <definedName name="IQRCompaniesP158" hidden="1">[16]Companies!$Q$158:$U$158</definedName>
    <definedName name="IQRCompaniesP159" hidden="1">[16]Companies!$Q$159:$U$159</definedName>
    <definedName name="IQRCompaniesP16" hidden="1">[16]Companies!$Q$16:$T$16</definedName>
    <definedName name="IQRCompaniesP160" hidden="1">[16]Companies!$Q$160:$S$160</definedName>
    <definedName name="IQRCompaniesP161" hidden="1">[16]Companies!$Q$161:$U$161</definedName>
    <definedName name="IQRCompaniesP162" hidden="1">[16]Companies!$Q$162</definedName>
    <definedName name="IQRCompaniesP163" hidden="1">[16]Companies!$Q$163:$U$163</definedName>
    <definedName name="IQRCompaniesP164" hidden="1">[16]Companies!$Q$164:$T$164</definedName>
    <definedName name="IQRCompaniesP165" hidden="1">[16]Companies!$Q$165:$U$165</definedName>
    <definedName name="IQRCompaniesP166" hidden="1">[16]Companies!$Q$166:$R$166</definedName>
    <definedName name="IQRCompaniesP167" hidden="1">[16]Companies!$Q$167:$U$167</definedName>
    <definedName name="IQRCompaniesP168" hidden="1">[16]Companies!$Q$168:$T$168</definedName>
    <definedName name="IQRCompaniesP169" hidden="1">[16]Companies!$Q$169</definedName>
    <definedName name="IQRCompaniesP17" hidden="1">[16]Companies!$Q$17:$U$17</definedName>
    <definedName name="IQRCompaniesP170" hidden="1">[16]Companies!$Q$170:$U$170</definedName>
    <definedName name="IQRCompaniesP171" hidden="1">[16]Companies!$Q$171:$U$171</definedName>
    <definedName name="IQRCompaniesP172" hidden="1">[16]Companies!$Q$172:$U$172</definedName>
    <definedName name="IQRCompaniesP173" hidden="1">[16]Companies!$Q$173</definedName>
    <definedName name="IQRCompaniesP174" hidden="1">[16]Companies!$Q$174:$U$174</definedName>
    <definedName name="IQRCompaniesP175" hidden="1">[16]Companies!$Q$175</definedName>
    <definedName name="IQRCompaniesP176" hidden="1">[16]Companies!$Q$176:$U$176</definedName>
    <definedName name="IQRCompaniesP177" hidden="1">[16]Companies!$Q$177</definedName>
    <definedName name="IQRCompaniesP178" hidden="1">[16]Companies!$Q$178:$S$178</definedName>
    <definedName name="IQRCompaniesP179" hidden="1">[16]Companies!$Q$179:$U$179</definedName>
    <definedName name="IQRCompaniesP18" hidden="1">[16]Companies!$Q$18:$U$18</definedName>
    <definedName name="IQRCompaniesP180" hidden="1">[16]Companies!$Q$180:$U$180</definedName>
    <definedName name="IQRCompaniesP181" hidden="1">[16]Companies!$Q$181:$U$181</definedName>
    <definedName name="IQRCompaniesP182" hidden="1">[16]Companies!$Q$182:$U$182</definedName>
    <definedName name="IQRCompaniesP183" hidden="1">[16]Companies!$Q$183:$U$183</definedName>
    <definedName name="IQRCompaniesP184" hidden="1">[16]Companies!$Q$184:$R$184</definedName>
    <definedName name="IQRCompaniesP185" hidden="1">[16]Companies!$Q$185</definedName>
    <definedName name="IQRCompaniesP186" hidden="1">[16]Companies!$Q$186:$R$186</definedName>
    <definedName name="IQRCompaniesP187" hidden="1">[16]Companies!$Q$187:$U$187</definedName>
    <definedName name="IQRCompaniesP188" hidden="1">[16]Companies!$Q$188</definedName>
    <definedName name="IQRCompaniesP189" hidden="1">[16]Companies!$Q$189:$U$189</definedName>
    <definedName name="IQRCompaniesP19" hidden="1">[16]Companies!$Q$19:$U$19</definedName>
    <definedName name="IQRCompaniesP190" hidden="1">[16]Companies!$Q$190:$R$190</definedName>
    <definedName name="IQRCompaniesP191" hidden="1">[16]Companies!$Q$191</definedName>
    <definedName name="IQRCompaniesP192" hidden="1">[16]Companies!$Q$192:$U$192</definedName>
    <definedName name="IQRCompaniesP193" hidden="1">[16]Companies!$Q$193</definedName>
    <definedName name="IQRCompaniesP194" hidden="1">[16]Companies!$Q$194</definedName>
    <definedName name="IQRCompaniesP195" hidden="1">[16]Companies!$Q$195:$S$195</definedName>
    <definedName name="IQRCompaniesP196" hidden="1">[16]Companies!$Q$196:$U$196</definedName>
    <definedName name="IQRCompaniesP197" hidden="1">[16]Companies!$Q$197:$U$197</definedName>
    <definedName name="IQRCompaniesP198" hidden="1">[16]Companies!$Q$198:$U$198</definedName>
    <definedName name="IQRCompaniesP199" hidden="1">[16]Companies!$Q$199</definedName>
    <definedName name="IQRCompaniesP20" hidden="1">[16]Companies!$Q$20:$U$20</definedName>
    <definedName name="IQRCompaniesP200" hidden="1">[16]Companies!$Q$200:$T$200</definedName>
    <definedName name="IQRCompaniesP201" hidden="1">[16]Companies!$Q$201:$U$201</definedName>
    <definedName name="IQRCompaniesP202" hidden="1">[16]Companies!$Q$202:$R$202</definedName>
    <definedName name="IQRCompaniesP203" hidden="1">[16]Companies!$Q$203</definedName>
    <definedName name="IQRCompaniesP204" hidden="1">[16]Companies!$Q$204</definedName>
    <definedName name="IQRCompaniesP205" hidden="1">[16]Companies!$Q$205:$S$205</definedName>
    <definedName name="IQRCompaniesP206" hidden="1">[16]Companies!$Q$206</definedName>
    <definedName name="IQRCompaniesP207" hidden="1">[16]Companies!$Q$207:$U$207</definedName>
    <definedName name="IQRCompaniesP208" hidden="1">[16]Companies!$Q$208:$S$208</definedName>
    <definedName name="IQRCompaniesP209" hidden="1">[16]Companies!$Q$209:$U$209</definedName>
    <definedName name="IQRCompaniesP21" hidden="1">[16]Companies!$Q$21:$R$21</definedName>
    <definedName name="IQRCompaniesP210" hidden="1">[16]Companies!$Q$210:$U$210</definedName>
    <definedName name="IQRCompaniesP211" hidden="1">[16]Companies!$Q$211:$S$211</definedName>
    <definedName name="IQRCompaniesP212" hidden="1">[16]Companies!$Q$212:$S$212</definedName>
    <definedName name="IQRCompaniesP213" hidden="1">[16]Companies!$Q$213:$U$213</definedName>
    <definedName name="IQRCompaniesP214" hidden="1">[16]Companies!$Q$214:$U$214</definedName>
    <definedName name="IQRCompaniesP215" hidden="1">[16]Companies!$Q$215:$T$215</definedName>
    <definedName name="IQRCompaniesP216" hidden="1">[16]Companies!$Q$216:$U$216</definedName>
    <definedName name="IQRCompaniesP217" hidden="1">[16]Companies!$Q$217:$U$217</definedName>
    <definedName name="IQRCompaniesP218" hidden="1">[16]Companies!$Q$218</definedName>
    <definedName name="IQRCompaniesP219" hidden="1">[16]Companies!$Q$219:$U$219</definedName>
    <definedName name="IQRCompaniesP22" hidden="1">[16]Companies!$Q$22:$R$22</definedName>
    <definedName name="IQRCompaniesP220" hidden="1">[16]Companies!$Q$220</definedName>
    <definedName name="IQRCompaniesP221" hidden="1">[16]Companies!$Q$221:$U$221</definedName>
    <definedName name="IQRCompaniesP222" hidden="1">[16]Companies!$Q$222:$R$222</definedName>
    <definedName name="IQRCompaniesP223" hidden="1">[16]Companies!$Q$223</definedName>
    <definedName name="IQRCompaniesP224" hidden="1">[16]Companies!$Q$224:$T$224</definedName>
    <definedName name="IQRCompaniesP225" hidden="1">[16]Companies!$Q$225:$T$225</definedName>
    <definedName name="IQRCompaniesP226" hidden="1">[16]Companies!$Q$226:$U$226</definedName>
    <definedName name="IQRCompaniesP227" hidden="1">[16]Companies!$Q$227</definedName>
    <definedName name="IQRCompaniesP228" hidden="1">[16]Companies!$Q$228:$U$228</definedName>
    <definedName name="IQRCompaniesP229" hidden="1">[16]Companies!$Q$229:$S$229</definedName>
    <definedName name="IQRCompaniesP23" hidden="1">[16]Companies!$Q$23:$T$23</definedName>
    <definedName name="IQRCompaniesP230" hidden="1">[16]Companies!$Q$230:$U$230</definedName>
    <definedName name="IQRCompaniesP231" hidden="1">[16]Companies!$Q$231:$T$231</definedName>
    <definedName name="IQRCompaniesP232" hidden="1">[16]Companies!$Q$232:$U$232</definedName>
    <definedName name="IQRCompaniesP233" hidden="1">[16]Companies!$Q$233:$U$233</definedName>
    <definedName name="IQRCompaniesP234" hidden="1">[16]Companies!$Q$234:$U$234</definedName>
    <definedName name="IQRCompaniesP235" hidden="1">[16]Companies!$Q$235:$R$235</definedName>
    <definedName name="IQRCompaniesP236" hidden="1">[16]Companies!$Q$236:$U$236</definedName>
    <definedName name="IQRCompaniesP237" hidden="1">[16]Companies!$Q$237:$S$237</definedName>
    <definedName name="IQRCompaniesP238" hidden="1">[16]Companies!$Q$238:$S$238</definedName>
    <definedName name="IQRCompaniesP239" hidden="1">[16]Companies!$Q$239:$U$239</definedName>
    <definedName name="IQRCompaniesP24" hidden="1">[16]Companies!$Q$24:$U$24</definedName>
    <definedName name="IQRCompaniesP240" hidden="1">[16]Companies!$Q$240</definedName>
    <definedName name="IQRCompaniesP241" hidden="1">[16]Companies!$Q$241:$U$241</definedName>
    <definedName name="IQRCompaniesP242" hidden="1">[16]Companies!$Q$242</definedName>
    <definedName name="IQRCompaniesP243" hidden="1">[16]Companies!$Q$243</definedName>
    <definedName name="IQRCompaniesP244" hidden="1">[16]Companies!$Q$244:$U$244</definedName>
    <definedName name="IQRCompaniesP245" hidden="1">[16]Companies!$Q$245:$U$245</definedName>
    <definedName name="IQRCompaniesP246" hidden="1">[16]Companies!$Q$246:$U$246</definedName>
    <definedName name="IQRCompaniesP247" hidden="1">[16]Companies!$Q$247:$S$247</definedName>
    <definedName name="IQRCompaniesP248" hidden="1">[16]Companies!$Q$248:$R$248</definedName>
    <definedName name="IQRCompaniesP249" hidden="1">[16]Companies!$Q$249:$S$249</definedName>
    <definedName name="IQRCompaniesP25" hidden="1">[16]Companies!$Q$25:$U$25</definedName>
    <definedName name="IQRCompaniesP250" hidden="1">[16]Companies!$Q$250:$R$250</definedName>
    <definedName name="IQRCompaniesP251" hidden="1">[16]Companies!$Q$251:$S$251</definedName>
    <definedName name="IQRCompaniesP252" hidden="1">[16]Companies!$Q$252:$R$252</definedName>
    <definedName name="IQRCompaniesP253" hidden="1">[16]Companies!$Q$253</definedName>
    <definedName name="IQRCompaniesP254" hidden="1">[16]Companies!$Q$254</definedName>
    <definedName name="IQRCompaniesP255" hidden="1">[16]Companies!$Q$255:$R$255</definedName>
    <definedName name="IQRCompaniesP256" hidden="1">[16]Companies!$Q$256:$U$256</definedName>
    <definedName name="IQRCompaniesP257" hidden="1">[16]Companies!$Q$257:$R$257</definedName>
    <definedName name="IQRCompaniesP258" hidden="1">[16]Companies!$Q$258:$T$258</definedName>
    <definedName name="IQRCompaniesP259" hidden="1">[16]Companies!$Q$259:$R$259</definedName>
    <definedName name="IQRCompaniesP26" hidden="1">[16]Companies!$Q$26:$T$26</definedName>
    <definedName name="IQRCompaniesP260" hidden="1">[16]Companies!$Q$260:$U$260</definedName>
    <definedName name="IQRCompaniesP261" hidden="1">[16]Companies!$Q$261:$U$261</definedName>
    <definedName name="IQRCompaniesP262" hidden="1">[16]Companies!$Q$262</definedName>
    <definedName name="IQRCompaniesP263" hidden="1">[16]Companies!$Q$263:$R$263</definedName>
    <definedName name="IQRCompaniesP264" hidden="1">[16]Companies!$Q$264:$T$264</definedName>
    <definedName name="IQRCompaniesP265" hidden="1">[16]Companies!$Q$265:$T$265</definedName>
    <definedName name="IQRCompaniesP266" hidden="1">[16]Companies!$Q$266:$U$266</definedName>
    <definedName name="IQRCompaniesP267" hidden="1">[16]Companies!$Q$267:$R$267</definedName>
    <definedName name="IQRCompaniesP268" hidden="1">[16]Companies!$Q$268</definedName>
    <definedName name="IQRCompaniesP269" hidden="1">[16]Companies!$Q$269:$R$269</definedName>
    <definedName name="IQRCompaniesP27" hidden="1">[16]Companies!$Q$27</definedName>
    <definedName name="IQRCompaniesP270" hidden="1">[16]Companies!$Q$270:$U$270</definedName>
    <definedName name="IQRCompaniesP271" hidden="1">[16]Companies!$Q$271:$U$271</definedName>
    <definedName name="IQRCompaniesP272" hidden="1">[16]Companies!$Q$272:$S$272</definedName>
    <definedName name="IQRCompaniesP273" hidden="1">[16]Companies!$Q$273:$T$273</definedName>
    <definedName name="IQRCompaniesP274" hidden="1">[16]Companies!$Q$274:$R$274</definedName>
    <definedName name="IQRCompaniesP275" hidden="1">[16]Companies!$Q$275</definedName>
    <definedName name="IQRCompaniesP276" hidden="1">[16]Companies!$Q$276:$U$276</definedName>
    <definedName name="IQRCompaniesP277" hidden="1">[16]Companies!$Q$277:$U$277</definedName>
    <definedName name="IQRCompaniesP278" hidden="1">[16]Companies!$Q$278:$U$278</definedName>
    <definedName name="IQRCompaniesP279" hidden="1">[16]Companies!$Q$279:$U$279</definedName>
    <definedName name="IQRCompaniesP28" hidden="1">[16]Companies!$Q$28:$R$28</definedName>
    <definedName name="IQRCompaniesP280" hidden="1">[16]Companies!$Q$280:$S$280</definedName>
    <definedName name="IQRCompaniesP281" hidden="1">[16]Companies!$Q$281:$U$281</definedName>
    <definedName name="IQRCompaniesP282" hidden="1">[16]Companies!$Q$282:$U$282</definedName>
    <definedName name="IQRCompaniesP283" hidden="1">[16]Companies!$Q$283:$U$283</definedName>
    <definedName name="IQRCompaniesP284" hidden="1">[16]Companies!$Q$284</definedName>
    <definedName name="IQRCompaniesP285" hidden="1">[16]Companies!$Q$285:$U$285</definedName>
    <definedName name="IQRCompaniesP286" hidden="1">[16]Companies!$Q$286:$U$286</definedName>
    <definedName name="IQRCompaniesP287" hidden="1">[16]Companies!$Q$287:$U$287</definedName>
    <definedName name="IQRCompaniesP288" hidden="1">[16]Companies!$Q$288</definedName>
    <definedName name="IQRCompaniesP289" hidden="1">[16]Companies!$Q$289:$U$289</definedName>
    <definedName name="IQRCompaniesP29" hidden="1">[16]Companies!$Q$29:$U$29</definedName>
    <definedName name="IQRCompaniesP290" hidden="1">[16]Companies!$Q$290:$U$290</definedName>
    <definedName name="IQRCompaniesP291" hidden="1">[16]Companies!$Q$291:$R$291</definedName>
    <definedName name="IQRCompaniesP292" hidden="1">[16]Companies!$Q$292:$R$292</definedName>
    <definedName name="IQRCompaniesP293" hidden="1">[16]Companies!$Q$293</definedName>
    <definedName name="IQRCompaniesP294" hidden="1">[16]Companies!$Q$294:$R$294</definedName>
    <definedName name="IQRCompaniesP295" hidden="1">[16]Companies!$Q$295</definedName>
    <definedName name="IQRCompaniesP296" hidden="1">[16]Companies!$Q$296:$R$296</definedName>
    <definedName name="IQRCompaniesP297" hidden="1">[16]Companies!$Q$297</definedName>
    <definedName name="IQRCompaniesP298" hidden="1">[16]Companies!$Q$298</definedName>
    <definedName name="IQRCompaniesP299" hidden="1">[16]Companies!$Q$299:$S$299</definedName>
    <definedName name="IQRCompaniesP30" hidden="1">[16]Companies!$Q$30</definedName>
    <definedName name="IQRCompaniesP300" hidden="1">[16]Companies!$Q$300:$R$300</definedName>
    <definedName name="IQRCompaniesP301" hidden="1">[16]Companies!$Q$301:$T$301</definedName>
    <definedName name="IQRCompaniesP302" hidden="1">[16]Companies!$Q$302</definedName>
    <definedName name="IQRCompaniesP303" hidden="1">[16]Companies!$Q$303:$S$303</definedName>
    <definedName name="IQRCompaniesP304" hidden="1">[16]Companies!$Q$304</definedName>
    <definedName name="IQRCompaniesP305" hidden="1">[16]Companies!$Q$305:$R$305</definedName>
    <definedName name="IQRCompaniesP306" hidden="1">[16]Companies!$Q$306:$U$306</definedName>
    <definedName name="IQRCompaniesP307" hidden="1">[16]Companies!$Q$307</definedName>
    <definedName name="IQRCompaniesP308" hidden="1">[16]Companies!$Q$308</definedName>
    <definedName name="IQRCompaniesP309" hidden="1">[16]Companies!$Q$309</definedName>
    <definedName name="IQRCompaniesP31" hidden="1">[16]Companies!$Q$31:$U$31</definedName>
    <definedName name="IQRCompaniesP310" hidden="1">[16]Companies!$Q$310:$R$310</definedName>
    <definedName name="IQRCompaniesP311" hidden="1">[16]Companies!$Q$311</definedName>
    <definedName name="IQRCompaniesP312" hidden="1">[16]Companies!$Q$312:$S$312</definedName>
    <definedName name="IQRCompaniesP313" hidden="1">[16]Companies!$Q$313</definedName>
    <definedName name="IQRCompaniesP314" hidden="1">[16]Companies!$Q$314</definedName>
    <definedName name="IQRCompaniesP315" hidden="1">[16]Companies!$Q$315</definedName>
    <definedName name="IQRCompaniesP316" hidden="1">[16]Companies!$Q$316</definedName>
    <definedName name="IQRCompaniesP317" hidden="1">[16]Companies!$Q$317:$U$317</definedName>
    <definedName name="IQRCompaniesP318" hidden="1">[16]Companies!$Q$318:$T$318</definedName>
    <definedName name="IQRCompaniesP319" hidden="1">[16]Companies!$Q$319:$U$319</definedName>
    <definedName name="IQRCompaniesP32" hidden="1">[16]Companies!$Q$32:$U$32</definedName>
    <definedName name="IQRCompaniesP320" hidden="1">[16]Companies!$Q$320:$S$320</definedName>
    <definedName name="IQRCompaniesP321" hidden="1">[16]Companies!$Q$321</definedName>
    <definedName name="IQRCompaniesP322" hidden="1">[16]Companies!$Q$322:$U$322</definedName>
    <definedName name="IQRCompaniesP323" hidden="1">[16]Companies!$Q$323:$U$323</definedName>
    <definedName name="IQRCompaniesP324" hidden="1">[16]Companies!$Q$324:$S$324</definedName>
    <definedName name="IQRCompaniesP325" hidden="1">[16]Companies!$Q$325:$U$325</definedName>
    <definedName name="IQRCompaniesP326" hidden="1">[16]Companies!$Q$326:$R$326</definedName>
    <definedName name="IQRCompaniesP327" hidden="1">[16]Companies!$Q$327:$R$327</definedName>
    <definedName name="IQRCompaniesP328" hidden="1">[16]Companies!$Q$328:$S$328</definedName>
    <definedName name="IQRCompaniesP329" hidden="1">[16]Companies!$Q$329:$S$329</definedName>
    <definedName name="IQRCompaniesP33" hidden="1">[16]Companies!$Q$33:$U$33</definedName>
    <definedName name="IQRCompaniesP330" hidden="1">[16]Companies!$Q$330:$R$330</definedName>
    <definedName name="IQRCompaniesP331" hidden="1">[16]Companies!$Q$331</definedName>
    <definedName name="IQRCompaniesP332" hidden="1">[16]Companies!$Q$332</definedName>
    <definedName name="IQRCompaniesP333" hidden="1">[16]Companies!$Q$333</definedName>
    <definedName name="IQRCompaniesP334" hidden="1">[16]Companies!$Q$334:$U$334</definedName>
    <definedName name="IQRCompaniesP335" hidden="1">[16]Companies!$Q$335:$U$335</definedName>
    <definedName name="IQRCompaniesP336" hidden="1">[16]Companies!$Q$336</definedName>
    <definedName name="IQRCompaniesP337" hidden="1">[16]Companies!$Q$337:$U$337</definedName>
    <definedName name="IQRCompaniesP338" hidden="1">[16]Companies!$Q$338:$U$338</definedName>
    <definedName name="IQRCompaniesP339" hidden="1">[16]Companies!$Q$339:$S$339</definedName>
    <definedName name="IQRCompaniesP34" hidden="1">[16]Companies!$Q$34:$U$34</definedName>
    <definedName name="IQRCompaniesP340" hidden="1">[16]Companies!$Q$340</definedName>
    <definedName name="IQRCompaniesP341" hidden="1">[16]Companies!$Q$341</definedName>
    <definedName name="IQRCompaniesP342" hidden="1">[16]Companies!$Q$342:$U$342</definedName>
    <definedName name="IQRCompaniesP343" hidden="1">[16]Companies!$Q$343:$U$343</definedName>
    <definedName name="IQRCompaniesP344" hidden="1">[16]Companies!$Q$344:$R$344</definedName>
    <definedName name="IQRCompaniesP345" hidden="1">[16]Companies!$Q$345:$U$345</definedName>
    <definedName name="IQRCompaniesP346" hidden="1">[16]Companies!$Q$346:$R$346</definedName>
    <definedName name="IQRCompaniesP347" hidden="1">[16]Companies!$Q$347:$U$347</definedName>
    <definedName name="IQRCompaniesP348" hidden="1">[16]Companies!$Q$348:$U$348</definedName>
    <definedName name="IQRCompaniesP349" hidden="1">[16]Companies!$Q$349:$R$349</definedName>
    <definedName name="IQRCompaniesP35" hidden="1">[16]Companies!$Q$35</definedName>
    <definedName name="IQRCompaniesP350" hidden="1">[16]Companies!$Q$350</definedName>
    <definedName name="IQRCompaniesP351" hidden="1">[16]Companies!$Q$351:$U$351</definedName>
    <definedName name="IQRCompaniesP352" hidden="1">[16]Companies!$Q$352:$R$352</definedName>
    <definedName name="IQRCompaniesP353" hidden="1">[16]Companies!$Q$353</definedName>
    <definedName name="IQRCompaniesP354" hidden="1">[16]Companies!$Q$354</definedName>
    <definedName name="IQRCompaniesP355" hidden="1">[16]Companies!$Q$355:$U$355</definedName>
    <definedName name="IQRCompaniesP356" hidden="1">[16]Companies!$Q$356:$S$356</definedName>
    <definedName name="IQRCompaniesP357" hidden="1">[16]Companies!$Q$357:$U$357</definedName>
    <definedName name="IQRCompaniesP358" hidden="1">[16]Companies!$Q$358:$T$358</definedName>
    <definedName name="IQRCompaniesP359" hidden="1">[16]Companies!$Q$359:$U$359</definedName>
    <definedName name="IQRCompaniesP36" hidden="1">[16]Companies!$Q$36:$U$36</definedName>
    <definedName name="IQRCompaniesP360" hidden="1">[16]Companies!$Q$360</definedName>
    <definedName name="IQRCompaniesP361" hidden="1">[16]Companies!$Q$361:$U$361</definedName>
    <definedName name="IQRCompaniesP362" hidden="1">[16]Companies!$Q$362:$R$362</definedName>
    <definedName name="IQRCompaniesP363" hidden="1">[16]Companies!$Q$363:$U$363</definedName>
    <definedName name="IQRCompaniesP364" hidden="1">[16]Companies!$Q$364:$U$364</definedName>
    <definedName name="IQRCompaniesP365" hidden="1">[16]Companies!$Q$365:$R$365</definedName>
    <definedName name="IQRCompaniesP366" hidden="1">[16]Companies!$Q$366:$U$366</definedName>
    <definedName name="IQRCompaniesP367" hidden="1">[16]Companies!$Q$367:$S$367</definedName>
    <definedName name="IQRCompaniesP368" hidden="1">[16]Companies!$Q$368:$R$368</definedName>
    <definedName name="IQRCompaniesP369" hidden="1">[16]Companies!$Q$369:$U$369</definedName>
    <definedName name="IQRCompaniesP37" hidden="1">[16]Companies!$Q$37:$U$37</definedName>
    <definedName name="IQRCompaniesP370" hidden="1">[16]Companies!$Q$370:$U$370</definedName>
    <definedName name="IQRCompaniesP371" hidden="1">[16]Companies!$Q$371:$U$371</definedName>
    <definedName name="IQRCompaniesP372" hidden="1">[16]Companies!$Q$372:$R$372</definedName>
    <definedName name="IQRCompaniesP373" hidden="1">[16]Companies!$Q$373:$U$373</definedName>
    <definedName name="IQRCompaniesP374" hidden="1">[16]Companies!$Q$374:$U$374</definedName>
    <definedName name="IQRCompaniesP375" hidden="1">[16]Companies!$Q$375:$S$375</definedName>
    <definedName name="IQRCompaniesP376" hidden="1">[16]Companies!$Q$376:$T$376</definedName>
    <definedName name="IQRCompaniesP377" hidden="1">[16]Companies!$Q$377</definedName>
    <definedName name="IQRCompaniesP378" hidden="1">[16]Companies!$Q$378:$U$378</definedName>
    <definedName name="IQRCompaniesP379" hidden="1">[16]Companies!$Q$379:$U$379</definedName>
    <definedName name="IQRCompaniesP38" hidden="1">[16]Companies!$Q$38:$U$38</definedName>
    <definedName name="IQRCompaniesP380" hidden="1">[16]Companies!$Q$380:$R$380</definedName>
    <definedName name="IQRCompaniesP381" hidden="1">[16]Companies!$Q$381:$R$381</definedName>
    <definedName name="IQRCompaniesP382" hidden="1">[16]Companies!$Q$382:$U$382</definedName>
    <definedName name="IQRCompaniesP383" hidden="1">[16]Companies!$Q$383:$S$383</definedName>
    <definedName name="IQRCompaniesP384" hidden="1">[16]Companies!$Q$384:$S$384</definedName>
    <definedName name="IQRCompaniesP385" hidden="1">[16]Companies!$Q$385</definedName>
    <definedName name="IQRCompaniesP386" hidden="1">[16]Companies!$Q$386:$R$386</definedName>
    <definedName name="IQRCompaniesP387" hidden="1">[16]Companies!$Q$387:$S$387</definedName>
    <definedName name="IQRCompaniesP388" hidden="1">[16]Companies!$Q$388:$R$388</definedName>
    <definedName name="IQRCompaniesP389" hidden="1">[16]Companies!$Q$389:$R$389</definedName>
    <definedName name="IQRCompaniesP39" hidden="1">[16]Companies!$Q$39:$U$39</definedName>
    <definedName name="IQRCompaniesP390" hidden="1">[16]Companies!$Q$390:$U$390</definedName>
    <definedName name="IQRCompaniesP391" hidden="1">[16]Companies!$Q$391:$R$391</definedName>
    <definedName name="IQRCompaniesP392" hidden="1">[16]Companies!$Q$392:$U$392</definedName>
    <definedName name="IQRCompaniesP393" hidden="1">[16]Companies!$Q$393:$U$393</definedName>
    <definedName name="IQRCompaniesP394" hidden="1">[16]Companies!$Q$394:$U$394</definedName>
    <definedName name="IQRCompaniesP395" hidden="1">[16]Companies!$Q$395:$R$395</definedName>
    <definedName name="IQRCompaniesP396" hidden="1">[16]Companies!$Q$396:$U$396</definedName>
    <definedName name="IQRCompaniesP397" hidden="1">[16]Companies!$Q$397:$U$397</definedName>
    <definedName name="IQRCompaniesP398" hidden="1">[16]Companies!$Q$398:$S$398</definedName>
    <definedName name="IQRCompaniesP399" hidden="1">[16]Companies!$Q$399:$U$399</definedName>
    <definedName name="IQRCompaniesP40" hidden="1">[16]Companies!$Q$40:$U$40</definedName>
    <definedName name="IQRCompaniesP400" hidden="1">[16]Companies!$Q$400</definedName>
    <definedName name="IQRCompaniesP401" hidden="1">[16]Companies!$Q$401:$U$401</definedName>
    <definedName name="IQRCompaniesP402" hidden="1">[16]Companies!$Q$402:$U$402</definedName>
    <definedName name="IQRCompaniesP403" hidden="1">[16]Companies!$Q$403:$R$403</definedName>
    <definedName name="IQRCompaniesP404" hidden="1">[16]Companies!$Q$404:$R$404</definedName>
    <definedName name="IQRCompaniesP405" hidden="1">[16]Companies!$Q$405</definedName>
    <definedName name="IQRCompaniesP406" hidden="1">[16]Companies!$Q$406:$U$406</definedName>
    <definedName name="IQRCompaniesP407" hidden="1">[16]Companies!$Q$407:$R$407</definedName>
    <definedName name="IQRCompaniesP408" hidden="1">[16]Companies!$Q$408:$T$408</definedName>
    <definedName name="IQRCompaniesP409" hidden="1">[16]Companies!$Q$409:$U$409</definedName>
    <definedName name="IQRCompaniesP41" hidden="1">[16]Companies!$Q$41:$U$41</definedName>
    <definedName name="IQRCompaniesP410" hidden="1">[16]Companies!$Q$410</definedName>
    <definedName name="IQRCompaniesP411" hidden="1">[16]Companies!$Q$411:$U$411</definedName>
    <definedName name="IQRCompaniesP412" hidden="1">[16]Companies!$Q$412:$R$412</definedName>
    <definedName name="IQRCompaniesP413" hidden="1">[16]Companies!$Q$413:$U$413</definedName>
    <definedName name="IQRCompaniesP414" hidden="1">[16]Companies!$Q$414:$U$414</definedName>
    <definedName name="IQRCompaniesP415" hidden="1">[16]Companies!$Q$415:$T$415</definedName>
    <definedName name="IQRCompaniesP416" hidden="1">[16]Companies!$Q$416:$U$416</definedName>
    <definedName name="IQRCompaniesP417" hidden="1">[16]Companies!$Q$417:$U$417</definedName>
    <definedName name="IQRCompaniesP418" hidden="1">[16]Companies!$Q$418:$U$418</definedName>
    <definedName name="IQRCompaniesP419" hidden="1">[16]Companies!$Q$419:$S$419</definedName>
    <definedName name="IQRCompaniesP42" hidden="1">[16]Companies!$Q$42:$U$42</definedName>
    <definedName name="IQRCompaniesP420" hidden="1">[16]Companies!$Q$420:$U$420</definedName>
    <definedName name="IQRCompaniesP421" hidden="1">[16]Companies!$Q$421</definedName>
    <definedName name="IQRCompaniesP422" hidden="1">[16]Companies!$Q$422</definedName>
    <definedName name="IQRCompaniesP423" hidden="1">[16]Companies!$Q$423</definedName>
    <definedName name="IQRCompaniesP424" hidden="1">[16]Companies!$Q$424:$R$424</definedName>
    <definedName name="IQRCompaniesP425" hidden="1">[16]Companies!$Q$425:$S$425</definedName>
    <definedName name="IQRCompaniesP426" hidden="1">[16]Companies!$Q$426:$R$426</definedName>
    <definedName name="IQRCompaniesP427" hidden="1">[16]Companies!$Q$427:$U$427</definedName>
    <definedName name="IQRCompaniesP428" hidden="1">[16]Companies!$Q$428:$S$428</definedName>
    <definedName name="IQRCompaniesP429" hidden="1">[16]Companies!$Q$429</definedName>
    <definedName name="IQRCompaniesP43" hidden="1">[16]Companies!$Q$43:$U$43</definedName>
    <definedName name="IQRCompaniesP430" hidden="1">[16]Companies!$Q$430:$U$430</definedName>
    <definedName name="IQRCompaniesP431" hidden="1">[16]Companies!$Q$431</definedName>
    <definedName name="IQRCompaniesP432" hidden="1">[16]Companies!$Q$432:$U$432</definedName>
    <definedName name="IQRCompaniesP433" hidden="1">[16]Companies!$Q$433:$U$433</definedName>
    <definedName name="IQRCompaniesP434" hidden="1">[16]Companies!$Q$434:$U$434</definedName>
    <definedName name="IQRCompaniesP435" hidden="1">[16]Companies!$Q$435</definedName>
    <definedName name="IQRCompaniesP436" hidden="1">[16]Companies!$Q$436</definedName>
    <definedName name="IQRCompaniesP437" hidden="1">[16]Companies!$Q$437</definedName>
    <definedName name="IQRCompaniesP438" hidden="1">[16]Companies!$Q$438</definedName>
    <definedName name="IQRCompaniesP439" hidden="1">[16]Companies!$Q$439</definedName>
    <definedName name="IQRCompaniesP44" hidden="1">[16]Companies!$Q$44:$U$44</definedName>
    <definedName name="IQRCompaniesP440" hidden="1">[16]Companies!$Q$440:$U$440</definedName>
    <definedName name="IQRCompaniesP441" hidden="1">[16]Companies!$Q$441:$T$441</definedName>
    <definedName name="IQRCompaniesP442" hidden="1">[16]Companies!$Q$442</definedName>
    <definedName name="IQRCompaniesP443" hidden="1">[16]Companies!$Q$443:$U$443</definedName>
    <definedName name="IQRCompaniesP444" hidden="1">[16]Companies!$Q$444:$U$444</definedName>
    <definedName name="IQRCompaniesP445" hidden="1">[16]Companies!$Q$445</definedName>
    <definedName name="IQRCompaniesP446" hidden="1">[16]Companies!$Q$446:$R$446</definedName>
    <definedName name="IQRCompaniesP447" hidden="1">[16]Companies!$Q$447:$U$447</definedName>
    <definedName name="IQRCompaniesP448" hidden="1">[16]Companies!$Q$448:$S$448</definedName>
    <definedName name="IQRCompaniesP449" hidden="1">[16]Companies!$Q$449:$U$449</definedName>
    <definedName name="IQRCompaniesP45" hidden="1">[16]Companies!$Q$45</definedName>
    <definedName name="IQRCompaniesP450" hidden="1">[16]Companies!$Q$450</definedName>
    <definedName name="IQRCompaniesP451" hidden="1">[16]Companies!$Q$451:$S$451</definedName>
    <definedName name="IQRCompaniesP453" hidden="1">[16]Companies!$Q$453:$S$453</definedName>
    <definedName name="IQRCompaniesP454" hidden="1">[16]Companies!$Q$454:$S$454</definedName>
    <definedName name="IQRCompaniesP455" hidden="1">[16]Companies!$Q$455</definedName>
    <definedName name="IQRCompaniesP456" hidden="1">[16]Companies!$Q$456:$U$456</definedName>
    <definedName name="IQRCompaniesP457" hidden="1">[16]Companies!$Q$457:$T$457</definedName>
    <definedName name="IQRCompaniesP459" hidden="1">[16]Companies!$Q$459</definedName>
    <definedName name="IQRCompaniesP46" hidden="1">[16]Companies!$Q$46:$U$46</definedName>
    <definedName name="IQRCompaniesP460" hidden="1">[16]Companies!$Q$460:$R$460</definedName>
    <definedName name="IQRCompaniesP462" hidden="1">[16]Companies!$Q$462:$U$462</definedName>
    <definedName name="IQRCompaniesP463" hidden="1">[16]Companies!$Q$463:$R$463</definedName>
    <definedName name="IQRCompaniesP464" hidden="1">[16]Companies!$Q$464:$U$464</definedName>
    <definedName name="IQRCompaniesP465" hidden="1">[16]Companies!$Q$465:$U$465</definedName>
    <definedName name="IQRCompaniesP466" hidden="1">[16]Companies!$Q$466</definedName>
    <definedName name="IQRCompaniesP467" hidden="1">[16]Companies!$Q$467:$U$467</definedName>
    <definedName name="IQRCompaniesP468" hidden="1">[16]Companies!$Q$468:$R$468</definedName>
    <definedName name="IQRCompaniesP469" hidden="1">[16]Companies!$Q$469:$U$469</definedName>
    <definedName name="IQRCompaniesP47" hidden="1">[16]Companies!$Q$47:$R$47</definedName>
    <definedName name="IQRCompaniesP470" hidden="1">[16]Companies!$Q$470:$U$470</definedName>
    <definedName name="IQRCompaniesP471" hidden="1">[16]Companies!$Q$471:$R$471</definedName>
    <definedName name="IQRCompaniesP472" hidden="1">[16]Companies!$Q$472:$R$472</definedName>
    <definedName name="IQRCompaniesP473" hidden="1">[16]Companies!$Q$473:$S$473</definedName>
    <definedName name="IQRCompaniesP474" hidden="1">[16]Companies!$Q$474</definedName>
    <definedName name="IQRCompaniesP475" hidden="1">[16]Companies!$Q$475:$R$475</definedName>
    <definedName name="IQRCompaniesP476" hidden="1">[16]Companies!$Q$476:$R$476</definedName>
    <definedName name="IQRCompaniesP477" hidden="1">[16]Companies!$Q$477:$R$477</definedName>
    <definedName name="IQRCompaniesP479" hidden="1">[16]Companies!$Q$479</definedName>
    <definedName name="IQRCompaniesP48" hidden="1">[16]Companies!$Q$48:$U$48</definedName>
    <definedName name="IQRCompaniesP480" hidden="1">[16]Companies!$Q$480:$R$480</definedName>
    <definedName name="IQRCompaniesP482" hidden="1">[16]Companies!$Q$482:$U$482</definedName>
    <definedName name="IQRCompaniesP483" hidden="1">[16]Companies!$Q$483:$U$483</definedName>
    <definedName name="IQRCompaniesP484" hidden="1">[16]Companies!$Q$484:$R$484</definedName>
    <definedName name="IQRCompaniesP485" hidden="1">[16]Companies!$Q$485:$T$485</definedName>
    <definedName name="IQRCompaniesP487" hidden="1">[16]Companies!$Q$487:$S$487</definedName>
    <definedName name="IQRCompaniesP49" hidden="1">[16]Companies!$Q$49:$U$49</definedName>
    <definedName name="IQRCompaniesP490" hidden="1">[16]Companies!$Q$490:$U$490</definedName>
    <definedName name="IQRCompaniesP491" hidden="1">[16]Companies!$Q$491:$U$491</definedName>
    <definedName name="IQRCompaniesP492" hidden="1">[16]Companies!$Q$492:$U$492</definedName>
    <definedName name="IQRCompaniesP493" hidden="1">[16]Companies!$Q$493</definedName>
    <definedName name="IQRCompaniesP494" hidden="1">[16]Companies!$Q$494:$U$494</definedName>
    <definedName name="IQRCompaniesP495" hidden="1">[16]Companies!$Q$495:$S$495</definedName>
    <definedName name="IQRCompaniesP496" hidden="1">[16]Companies!$Q$496</definedName>
    <definedName name="IQRCompaniesP498" hidden="1">[16]Companies!$Q$498:$R$498</definedName>
    <definedName name="IQRCompaniesP499" hidden="1">[16]Companies!$Q$499:$S$499</definedName>
    <definedName name="IQRCompaniesP50" hidden="1">[16]Companies!$Q$50:$R$50</definedName>
    <definedName name="IQRCompaniesP500" hidden="1">[16]Companies!$Q$500:$S$500</definedName>
    <definedName name="IQRCompaniesP501" hidden="1">[16]Companies!$Q$501:$T$501</definedName>
    <definedName name="IQRCompaniesP502" hidden="1">[16]Companies!$Q$502</definedName>
    <definedName name="IQRCompaniesP503" hidden="1">[16]Companies!$Q$503:$T$503</definedName>
    <definedName name="IQRCompaniesP504" hidden="1">[16]Companies!$Q$504</definedName>
    <definedName name="IQRCompaniesP505" hidden="1">[16]Companies!$Q$505</definedName>
    <definedName name="IQRCompaniesP506" hidden="1">[16]Companies!$Q$506:$R$506</definedName>
    <definedName name="IQRCompaniesP508" hidden="1">[16]Companies!$Q$508:$R$508</definedName>
    <definedName name="IQRCompaniesP509" hidden="1">[16]Companies!$Q$509:$S$509</definedName>
    <definedName name="IQRCompaniesP51" hidden="1">[16]Companies!$Q$51:$U$51</definedName>
    <definedName name="IQRCompaniesP510" hidden="1">[16]Companies!$Q$510:$U$510</definedName>
    <definedName name="IQRCompaniesP511" hidden="1">[16]Companies!$Q$511:$R$511</definedName>
    <definedName name="IQRCompaniesP512" hidden="1">[16]Companies!$Q$512</definedName>
    <definedName name="IQRCompaniesP513" hidden="1">[16]Companies!$Q$513:$S$513</definedName>
    <definedName name="IQRCompaniesP514" hidden="1">[16]Companies!$Q$514:$S$514</definedName>
    <definedName name="IQRCompaniesP515" hidden="1">[16]Companies!$Q$515:$U$515</definedName>
    <definedName name="IQRCompaniesP516" hidden="1">[16]Companies!$Q$516</definedName>
    <definedName name="IQRCompaniesP517" hidden="1">[16]Companies!$Q$517</definedName>
    <definedName name="IQRCompaniesP518" hidden="1">[16]Companies!$Q$518:$U$518</definedName>
    <definedName name="IQRCompaniesP519" hidden="1">[16]Companies!$Q$519</definedName>
    <definedName name="IQRCompaniesP52" hidden="1">[16]Companies!$Q$52:$T$52</definedName>
    <definedName name="IQRCompaniesP521" hidden="1">[16]Companies!$Q$521:$U$521</definedName>
    <definedName name="IQRCompaniesP522" hidden="1">[16]Companies!$Q$522:$U$522</definedName>
    <definedName name="IQRCompaniesP523" hidden="1">[16]Companies!$Q$523:$S$523</definedName>
    <definedName name="IQRCompaniesP524" hidden="1">[16]Companies!$Q$524:$S$524</definedName>
    <definedName name="IQRCompaniesP525" hidden="1">[16]Companies!$Q$525</definedName>
    <definedName name="IQRCompaniesP526" hidden="1">[16]Companies!$Q$526:$S$526</definedName>
    <definedName name="IQRCompaniesP527" hidden="1">[16]Companies!$Q$527</definedName>
    <definedName name="IQRCompaniesP528" hidden="1">[16]Companies!$Q$528:$U$528</definedName>
    <definedName name="IQRCompaniesP529" hidden="1">[16]Companies!$Q$529</definedName>
    <definedName name="IQRCompaniesP53" hidden="1">[16]Companies!$Q$53:$U$53</definedName>
    <definedName name="IQRCompaniesP530" hidden="1">[16]Companies!$Q$530:$U$530</definedName>
    <definedName name="IQRCompaniesP531" hidden="1">[16]Companies!$Q$531:$T$531</definedName>
    <definedName name="IQRCompaniesP532" hidden="1">[16]Companies!$Q$532:$U$532</definedName>
    <definedName name="IQRCompaniesP533" hidden="1">[16]Companies!$Q$533:$U$533</definedName>
    <definedName name="IQRCompaniesP534" hidden="1">[16]Companies!$Q$534</definedName>
    <definedName name="IQRCompaniesP535" hidden="1">[16]Companies!$Q$535:$R$535</definedName>
    <definedName name="IQRCompaniesP536" hidden="1">[16]Companies!$Q$536:$U$536</definedName>
    <definedName name="IQRCompaniesP537" hidden="1">[16]Companies!$Q$537:$S$537</definedName>
    <definedName name="IQRCompaniesP538" hidden="1">[16]Companies!$Q$538:$U$538</definedName>
    <definedName name="IQRCompaniesP539" hidden="1">[16]Companies!$Q$539:$U$539</definedName>
    <definedName name="IQRCompaniesP54" hidden="1">[16]Companies!$Q$54:$R$54</definedName>
    <definedName name="IQRCompaniesP540" hidden="1">[16]Companies!$Q$540:$U$540</definedName>
    <definedName name="IQRCompaniesP541" hidden="1">[16]Companies!$Q$541:$R$541</definedName>
    <definedName name="IQRCompaniesP542" hidden="1">[16]Companies!$Q$542:$R$542</definedName>
    <definedName name="IQRCompaniesP543" hidden="1">[16]Companies!$Q$543:$S$543</definedName>
    <definedName name="IQRCompaniesP544" hidden="1">[16]Companies!$Q$544:$U$544</definedName>
    <definedName name="IQRCompaniesP545" hidden="1">[16]Companies!$Q$545:$T$545</definedName>
    <definedName name="IQRCompaniesP546" hidden="1">[16]Companies!$Q$546:$U$546</definedName>
    <definedName name="IQRCompaniesP547" hidden="1">[16]Companies!$Q$547</definedName>
    <definedName name="IQRCompaniesP548" hidden="1">[16]Companies!$Q$548:$T$548</definedName>
    <definedName name="IQRCompaniesP549" hidden="1">[16]Companies!$Q$549:$U$549</definedName>
    <definedName name="IQRCompaniesP55" hidden="1">[16]Companies!$Q$55:$R$55</definedName>
    <definedName name="IQRCompaniesP550" hidden="1">[16]Companies!$Q$550</definedName>
    <definedName name="IQRCompaniesP551" hidden="1">[16]Companies!$Q$551:$R$551</definedName>
    <definedName name="IQRCompaniesP553" hidden="1">[16]Companies!$Q$553:$U$553</definedName>
    <definedName name="IQRCompaniesP554" hidden="1">[16]Companies!$Q$554:$S$554</definedName>
    <definedName name="IQRCompaniesP555" hidden="1">[16]Companies!$Q$555:$R$555</definedName>
    <definedName name="IQRCompaniesP556" hidden="1">[16]Companies!$Q$556:$R$556</definedName>
    <definedName name="IQRCompaniesP558" hidden="1">[16]Companies!$Q$558:$R$558</definedName>
    <definedName name="IQRCompaniesP56" hidden="1">[16]Companies!$Q$56:$U$56</definedName>
    <definedName name="IQRCompaniesP560" hidden="1">[16]Companies!$Q$560:$R$560</definedName>
    <definedName name="IQRCompaniesP561" hidden="1">[16]Companies!$Q$561:$U$561</definedName>
    <definedName name="IQRCompaniesP562" hidden="1">[16]Companies!$Q$562:$U$562</definedName>
    <definedName name="IQRCompaniesP563" hidden="1">[16]Companies!$Q$563:$U$563</definedName>
    <definedName name="IQRCompaniesP564" hidden="1">[16]Companies!$Q$564:$U$564</definedName>
    <definedName name="IQRCompaniesP565" hidden="1">[16]Companies!$Q$565:$S$565</definedName>
    <definedName name="IQRCompaniesP566" hidden="1">[16]Companies!$Q$566:$R$566</definedName>
    <definedName name="IQRCompaniesP567" hidden="1">[16]Companies!$Q$567:$U$567</definedName>
    <definedName name="IQRCompaniesP568" hidden="1">[16]Companies!$Q$568</definedName>
    <definedName name="IQRCompaniesP57" hidden="1">[16]Companies!$Q$57:$U$57</definedName>
    <definedName name="IQRCompaniesP570" hidden="1">[16]Companies!$Q$570</definedName>
    <definedName name="IQRCompaniesP571" hidden="1">[16]Companies!$Q$571</definedName>
    <definedName name="IQRCompaniesP573" hidden="1">[16]Companies!$Q$573:$U$573</definedName>
    <definedName name="IQRCompaniesP574" hidden="1">[16]Companies!$Q$574:$R$574</definedName>
    <definedName name="IQRCompaniesP575" hidden="1">[16]Companies!$Q$575</definedName>
    <definedName name="IQRCompaniesP576" hidden="1">[16]Companies!$Q$576</definedName>
    <definedName name="IQRCompaniesP577" hidden="1">[16]Companies!$Q$577:$U$577</definedName>
    <definedName name="IQRCompaniesP578" hidden="1">[16]Companies!$Q$578:$U$578</definedName>
    <definedName name="IQRCompaniesP579" hidden="1">[16]Companies!$Q$579:$R$579</definedName>
    <definedName name="IQRCompaniesP58" hidden="1">[16]Companies!$Q$58</definedName>
    <definedName name="IQRCompaniesP580" hidden="1">[16]Companies!$Q$580</definedName>
    <definedName name="IQRCompaniesP581" hidden="1">[16]Companies!$Q$581:$U$581</definedName>
    <definedName name="IQRCompaniesP582" hidden="1">[16]Companies!$Q$582:$U$582</definedName>
    <definedName name="IQRCompaniesP583" hidden="1">[16]Companies!$Q$583:$U$583</definedName>
    <definedName name="IQRCompaniesP584" hidden="1">[16]Companies!$Q$584:$T$584</definedName>
    <definedName name="IQRCompaniesP585" hidden="1">[16]Companies!$Q$585:$U$585</definedName>
    <definedName name="IQRCompaniesP586" hidden="1">[16]Companies!$Q$586:$U$586</definedName>
    <definedName name="IQRCompaniesP587" hidden="1">[16]Companies!$Q$587:$U$587</definedName>
    <definedName name="IQRCompaniesP588" hidden="1">[16]Companies!$Q$588:$R$588</definedName>
    <definedName name="IQRCompaniesP589" hidden="1">[16]Companies!$Q$589:$S$589</definedName>
    <definedName name="IQRCompaniesP59" hidden="1">[16]Companies!$Q$59:$R$59</definedName>
    <definedName name="IQRCompaniesP590" hidden="1">[16]Companies!$Q$590:$U$590</definedName>
    <definedName name="IQRCompaniesP591" hidden="1">[16]Companies!$Q$591:$T$591</definedName>
    <definedName name="IQRCompaniesP592" hidden="1">[16]Companies!$Q$592:$U$592</definedName>
    <definedName name="IQRCompaniesP593" hidden="1">[16]Companies!$Q$593:$R$593</definedName>
    <definedName name="IQRCompaniesP594" hidden="1">[16]Companies!$Q$594:$U$594</definedName>
    <definedName name="IQRCompaniesP595" hidden="1">[16]Companies!$Q$595</definedName>
    <definedName name="IQRCompaniesP60" hidden="1">[16]Companies!$Q$60:$U$60</definedName>
    <definedName name="IQRCompaniesP61" hidden="1">[16]Companies!$Q$61:$U$61</definedName>
    <definedName name="IQRCompaniesP62" hidden="1">[16]Companies!$Q$62:$U$62</definedName>
    <definedName name="IQRCompaniesP63" hidden="1">[16]Companies!$Q$63:$U$63</definedName>
    <definedName name="IQRCompaniesP64" hidden="1">[16]Companies!$Q$64:$U$64</definedName>
    <definedName name="IQRCompaniesP65" hidden="1">[16]Companies!$Q$65:$U$65</definedName>
    <definedName name="IQRCompaniesP66" hidden="1">[16]Companies!$Q$66:$T$66</definedName>
    <definedName name="IQRCompaniesP67" hidden="1">[16]Companies!$Q$67:$U$67</definedName>
    <definedName name="IQRCompaniesP68" hidden="1">[16]Companies!$Q$68:$U$68</definedName>
    <definedName name="IQRCompaniesP69" hidden="1">[16]Companies!$Q$69</definedName>
    <definedName name="IQRCompaniesP70" hidden="1">[16]Companies!$Q$70:$U$70</definedName>
    <definedName name="IQRCompaniesP71" hidden="1">[16]Companies!$Q$71</definedName>
    <definedName name="IQRCompaniesP72" hidden="1">[16]Companies!$Q$72:$U$72</definedName>
    <definedName name="IQRCompaniesP73" hidden="1">[16]Companies!$Q$73:$T$73</definedName>
    <definedName name="IQRCompaniesP74" hidden="1">[16]Companies!$Q$74:$U$74</definedName>
    <definedName name="IQRCompaniesP75" hidden="1">[16]Companies!$Q$75</definedName>
    <definedName name="IQRCompaniesP76" hidden="1">[16]Companies!$Q$76:$S$76</definedName>
    <definedName name="IQRCompaniesP77" hidden="1">[16]Companies!$Q$77</definedName>
    <definedName name="IQRCompaniesP78" hidden="1">[16]Companies!$Q$78:$R$78</definedName>
    <definedName name="IQRCompaniesP79" hidden="1">[16]Companies!$Q$79:$U$79</definedName>
    <definedName name="IQRCompaniesP80" hidden="1">[16]Companies!$Q$80</definedName>
    <definedName name="IQRCompaniesP81" hidden="1">[16]Companies!$Q$81:$U$81</definedName>
    <definedName name="IQRCompaniesP82" hidden="1">[16]Companies!$Q$82:$U$82</definedName>
    <definedName name="IQRCompaniesP83" hidden="1">[16]Companies!$Q$83:$S$83</definedName>
    <definedName name="IQRCompaniesP84" hidden="1">[16]Companies!$Q$84:$U$84</definedName>
    <definedName name="IQRCompaniesP85" hidden="1">[16]Companies!$Q$85:$U$85</definedName>
    <definedName name="IQRCompaniesP856" hidden="1">[17]Companies!$Q$856:$R$856</definedName>
    <definedName name="IQRCompaniesP857" hidden="1">[17]Companies!$Q$857:$S$857</definedName>
    <definedName name="IQRCompaniesP858" hidden="1">[17]Companies!$Q$858:$U$858</definedName>
    <definedName name="IQRCompaniesP859" hidden="1">[17]Companies!$Q$859:$U$859</definedName>
    <definedName name="IQRCompaniesP86" hidden="1">[16]Companies!$Q$86:$U$86</definedName>
    <definedName name="IQRCompaniesP860" hidden="1">[17]Companies!$Q$860:$R$860</definedName>
    <definedName name="IQRCompaniesP861" hidden="1">[17]Companies!$Q$861</definedName>
    <definedName name="IQRCompaniesP862" hidden="1">[17]Companies!$Q$862:$U$862</definedName>
    <definedName name="IQRCompaniesP863" hidden="1">[17]Companies!$Q$863:$U$863</definedName>
    <definedName name="IQRCompaniesP864" hidden="1">[17]Companies!$Q$864:$T$864</definedName>
    <definedName name="IQRCompaniesP865" hidden="1">[17]Companies!$Q$865</definedName>
    <definedName name="IQRCompaniesP866" hidden="1">[17]Companies!$Q$866:$T$866</definedName>
    <definedName name="IQRCompaniesP867" hidden="1">[17]Companies!$Q$867:$T$867</definedName>
    <definedName name="IQRCompaniesP868" hidden="1">[17]Companies!$Q$868:$R$868</definedName>
    <definedName name="IQRCompaniesP869" hidden="1">[17]Companies!$Q$869:$T$869</definedName>
    <definedName name="IQRCompaniesP87" hidden="1">[16]Companies!$Q$87:$U$87</definedName>
    <definedName name="IQRCompaniesP870" hidden="1">[17]Companies!$Q$870:$T$870</definedName>
    <definedName name="IQRCompaniesP871" hidden="1">[17]Companies!$Q$871</definedName>
    <definedName name="IQRCompaniesP872" hidden="1">[17]Companies!$Q$872:$S$872</definedName>
    <definedName name="IQRCompaniesP873" hidden="1">[17]Companies!$Q$873</definedName>
    <definedName name="IQRCompaniesP874" hidden="1">[17]Companies!$Q$874:$S$874</definedName>
    <definedName name="IQRCompaniesP875" hidden="1">[17]Companies!$Q$875:$T$875</definedName>
    <definedName name="IQRCompaniesP876" hidden="1">[17]Companies!$Q$876:$U$876</definedName>
    <definedName name="IQRCompaniesP877" hidden="1">[17]Companies!$Q$877:$U$877</definedName>
    <definedName name="IQRCompaniesP88" hidden="1">[16]Companies!$Q$88</definedName>
    <definedName name="IQRCompaniesP89" hidden="1">[16]Companies!$Q$89</definedName>
    <definedName name="IQRCompaniesP90" hidden="1">[16]Companies!$Q$90:$U$90</definedName>
    <definedName name="IQRCompaniesP91" hidden="1">[16]Companies!$Q$91</definedName>
    <definedName name="IQRCompaniesP92" hidden="1">[16]Companies!$Q$92:$R$92</definedName>
    <definedName name="IQRCompaniesP93" hidden="1">[16]Companies!$Q$93:$T$93</definedName>
    <definedName name="IQRCompaniesP94" hidden="1">[16]Companies!$Q$94:$U$94</definedName>
    <definedName name="IQRCompaniesP95" hidden="1">[16]Companies!$Q$95:$U$95</definedName>
    <definedName name="IQRCompaniesP96" hidden="1">[16]Companies!$Q$96:$U$96</definedName>
    <definedName name="IQRCompaniesP97" hidden="1">[16]Companies!$Q$97:$T$97</definedName>
    <definedName name="IQRCompaniesP98" hidden="1">[16]Companies!$Q$98:$U$98</definedName>
    <definedName name="IQRCompaniesP99" hidden="1">[16]Companies!$Q$99:$U$99</definedName>
    <definedName name="IQRCreditSpreadsA12" localSheetId="4" hidden="1">#REF!</definedName>
    <definedName name="IQRCreditSpreadsA12" hidden="1">#REF!</definedName>
    <definedName name="IQRD2" hidden="1">"$D$3"</definedName>
    <definedName name="IQRDataA4" localSheetId="4" hidden="1">#REF!</definedName>
    <definedName name="IQRDataA4" hidden="1">#REF!</definedName>
    <definedName name="IQRDatabaseN283" localSheetId="4" hidden="1">#REF!</definedName>
    <definedName name="IQRDatabaseN283" hidden="1">#REF!</definedName>
    <definedName name="IQRDatabaseN7" localSheetId="4" hidden="1">#REF!</definedName>
    <definedName name="IQRDatabaseN7" hidden="1">#REF!</definedName>
    <definedName name="IQRE15" hidden="1">"$E$16:$E$515"</definedName>
    <definedName name="IQREquitymktscalculationA1271" hidden="1">'[12]Equity mkts calculation'!$A$1272:$A$1321</definedName>
    <definedName name="IQREquitymktscalculationA8" hidden="1">'[11]Equity mkts calculation'!$A$9:$A$1267</definedName>
    <definedName name="IQRExhbit33R9" localSheetId="4" hidden="1">#REF!</definedName>
    <definedName name="IQRExhbit33R9" hidden="1">#REF!</definedName>
    <definedName name="IQRExhbit34R9" localSheetId="4" hidden="1">#REF!</definedName>
    <definedName name="IQRExhbit34R9" hidden="1">#REF!</definedName>
    <definedName name="IQRExhibit310AH8" localSheetId="4" hidden="1">#REF!</definedName>
    <definedName name="IQRExhibit310AH8" hidden="1">#REF!</definedName>
    <definedName name="IQRExhibit36R9" hidden="1">#REF!</definedName>
    <definedName name="IQRExtraR9" hidden="1">#REF!</definedName>
    <definedName name="IQRG15" hidden="1">"$G$16:$G$515"</definedName>
    <definedName name="IQRGraph1E68" localSheetId="4" hidden="1">#REF!</definedName>
    <definedName name="IQRGraph1E68" hidden="1">#REF!</definedName>
    <definedName name="IQRGraph1J14" localSheetId="4" hidden="1">#REF!</definedName>
    <definedName name="IQRGraph1J14" hidden="1">#REF!</definedName>
    <definedName name="IQRGraph1J4" localSheetId="4" hidden="1">#REF!</definedName>
    <definedName name="IQRGraph1J4" hidden="1">#REF!</definedName>
    <definedName name="IQRGraph1J73" hidden="1">#REF!</definedName>
    <definedName name="IQRGraph1J9" hidden="1">#REF!</definedName>
    <definedName name="IQRGraph1M9" hidden="1">#REF!</definedName>
    <definedName name="IQRGraph1R9" hidden="1">#REF!</definedName>
    <definedName name="IQRGraph3AC8" hidden="1">#REF!</definedName>
    <definedName name="IQRGraph3AD8" hidden="1">#REF!</definedName>
    <definedName name="IQRGraph3AE8" hidden="1">#REF!</definedName>
    <definedName name="IQRGraph3AG8" hidden="1">#REF!</definedName>
    <definedName name="IQRGraph3X10" hidden="1">#REF!</definedName>
    <definedName name="IQRGraph3X9" hidden="1">#REF!</definedName>
    <definedName name="IQRGraph3Y8" hidden="1">#REF!</definedName>
    <definedName name="IQRGraph3Y9" hidden="1">#REF!</definedName>
    <definedName name="IQRGraph3Z8" hidden="1">#REF!</definedName>
    <definedName name="IQRGRAPH5ReturnBasedAnalysisW3" hidden="1">#REF!</definedName>
    <definedName name="IQRGraph5W3" hidden="1">#REF!</definedName>
    <definedName name="IQRGraph7B3" hidden="1">#REF!</definedName>
    <definedName name="IQRGWIvsTSXQ4" hidden="1">#REF!</definedName>
    <definedName name="IQRGWIvsTSXR65" hidden="1">#REF!</definedName>
    <definedName name="IQRGWIvsTSXR7" hidden="1">#REF!</definedName>
    <definedName name="IQRGWIvsTSXT2" hidden="1">#REF!</definedName>
    <definedName name="IQRGWIvsTSXT4" hidden="1">#REF!</definedName>
    <definedName name="IQRHassettD3" localSheetId="4" hidden="1">[18]Hassett!#REF!</definedName>
    <definedName name="IQRHassettD3" hidden="1">[18]Hassett!#REF!</definedName>
    <definedName name="IQRI15" hidden="1">"$I$16:$I$515"</definedName>
    <definedName name="IQRIndustryPremiaD21" localSheetId="4" hidden="1">#REF!</definedName>
    <definedName name="IQRIndustryPremiaD21" hidden="1">#REF!</definedName>
    <definedName name="IQRIndustryPremiaE21" localSheetId="4" hidden="1">#REF!</definedName>
    <definedName name="IQRIndustryPremiaE21" hidden="1">#REF!</definedName>
    <definedName name="IQRIndustryPremiaE22" localSheetId="4" hidden="1">#REF!</definedName>
    <definedName name="IQRIndustryPremiaE22" hidden="1">#REF!</definedName>
    <definedName name="IQRLaborPayrollConsumerA19" hidden="1">#REF!</definedName>
    <definedName name="IQRLiveFormulasB9" localSheetId="4" hidden="1">'[19]VIX Index'!#REF!</definedName>
    <definedName name="IQRLiveFormulasB9" hidden="1">'[19]VIX Index'!#REF!</definedName>
    <definedName name="IQRLiveFormulasD1048569" localSheetId="4" hidden="1">#REF!</definedName>
    <definedName name="IQRLiveFormulasD1048569" hidden="1">#REF!</definedName>
    <definedName name="IQRPeopleH12" localSheetId="4" hidden="1">[13]People!$I$12:$L$12</definedName>
    <definedName name="IQRPeopleH12" hidden="1">[14]People!$I$12:$L$12</definedName>
    <definedName name="IQRPeopleH13" localSheetId="4" hidden="1">[13]People!$I$13:$M$13</definedName>
    <definedName name="IQRPeopleH13" hidden="1">[14]People!$I$13:$M$13</definedName>
    <definedName name="IQRPeopleH14" localSheetId="4" hidden="1">[13]People!$I$14:$L$14</definedName>
    <definedName name="IQRPeopleH14" hidden="1">[14]People!$I$14:$L$14</definedName>
    <definedName name="IQRPeopleH15" localSheetId="4" hidden="1">[13]People!$I$15:$K$15</definedName>
    <definedName name="IQRPeopleH15" hidden="1">[14]People!$I$15:$K$15</definedName>
    <definedName name="IQRPeopleI12" hidden="1">[15]People!$J$12:$N$12</definedName>
    <definedName name="IQRPeopleI13" hidden="1">[15]People!$J$13:$N$13</definedName>
    <definedName name="IQRPeopleI14" hidden="1">[15]People!$J$14:$M$14</definedName>
    <definedName name="IQRPeopleN12" localSheetId="4" hidden="1">[13]People!$O$12:$R$12</definedName>
    <definedName name="IQRPeopleN12" hidden="1">[14]People!$O$12:$R$12</definedName>
    <definedName name="IQRPeopleN13" localSheetId="4" hidden="1">[13]People!$O$13:$S$13</definedName>
    <definedName name="IQRPeopleN13" hidden="1">[14]People!$O$13:$S$13</definedName>
    <definedName name="IQRPeopleN14" localSheetId="4" hidden="1">[13]People!$O$14:$R$14</definedName>
    <definedName name="IQRPeopleN14" hidden="1">[14]People!$O$14:$R$14</definedName>
    <definedName name="IQRPeopleN15" localSheetId="4" hidden="1">[13]People!$O$15:$Q$15</definedName>
    <definedName name="IQRPeopleN15" hidden="1">[14]People!$O$15:$Q$15</definedName>
    <definedName name="IQRPeopleO12" hidden="1">[15]People!$P$12:$T$12</definedName>
    <definedName name="IQRPeopleO13" hidden="1">[15]People!$P$13:$T$13</definedName>
    <definedName name="IQRPeopleO14" hidden="1">[15]People!$P$14:$S$14</definedName>
    <definedName name="IQRPeopleO15" hidden="1">[15]People!$P$15:$R$15</definedName>
    <definedName name="IQRQETimelineD21" localSheetId="4" hidden="1">#REF!</definedName>
    <definedName name="IQRQETimelineD21" hidden="1">#REF!</definedName>
    <definedName name="IQRQETimelineE21" localSheetId="4" hidden="1">#REF!</definedName>
    <definedName name="IQRQETimelineE21" hidden="1">#REF!</definedName>
    <definedName name="IQRQETimelineF21" localSheetId="4" hidden="1">#REF!</definedName>
    <definedName name="IQRQETimelineF21" hidden="1">#REF!</definedName>
    <definedName name="IQRQETimelineG21" hidden="1">#REF!</definedName>
    <definedName name="IQRQETimelineTableD21" hidden="1">#REF!</definedName>
    <definedName name="IQRQETimelineTableE21" hidden="1">#REF!</definedName>
    <definedName name="IQRQETimelineTableF21" hidden="1">#REF!</definedName>
    <definedName name="IQRQETimelineTableG21" hidden="1">#REF!</definedName>
    <definedName name="IQRResults2D3" hidden="1">#REF!</definedName>
    <definedName name="IQRResults2G3" hidden="1">#REF!</definedName>
    <definedName name="IQRResults2I3" hidden="1">#REF!</definedName>
    <definedName name="IQRResultsI3" hidden="1">#REF!</definedName>
    <definedName name="IQRResultsM3" hidden="1">#REF!</definedName>
    <definedName name="IQRResultsQ3" hidden="1">[20]Results!$I$4:$I$64</definedName>
    <definedName name="IQRReturnBasedAnalysisW3" localSheetId="4" hidden="1">#REF!</definedName>
    <definedName name="IQRReturnBasedAnalysisW3" hidden="1">#REF!</definedName>
    <definedName name="IQRReturnBasedAnalysisZ3" localSheetId="4" hidden="1">#REF!</definedName>
    <definedName name="IQRReturnBasedAnalysisZ3" hidden="1">#REF!</definedName>
    <definedName name="IQRRiskfreeRateA5" localSheetId="4" hidden="1">'[19]Risk-free Rate'!#REF!</definedName>
    <definedName name="IQRRiskfreeRateA5" hidden="1">'[19]Risk-free Rate'!#REF!</definedName>
    <definedName name="IQRSheet13A5" localSheetId="4" hidden="1">#REF!</definedName>
    <definedName name="IQRSheet13A5" hidden="1">#REF!</definedName>
    <definedName name="IQRSheet13A6" localSheetId="4" hidden="1">#REF!</definedName>
    <definedName name="IQRSheet13A6" hidden="1">#REF!</definedName>
    <definedName name="IQRSheet1A6" hidden="1">#REF!</definedName>
    <definedName name="IQRSheet1B11" localSheetId="4" hidden="1">'[19]VIX Index'!#REF!</definedName>
    <definedName name="IQRSheet1B11" hidden="1">'[19]VIX Index'!#REF!</definedName>
    <definedName name="IQRSheet1B6" hidden="1">#REF!</definedName>
    <definedName name="IQRSheet1B9" localSheetId="4" hidden="1">'[19]VIX Index'!#REF!</definedName>
    <definedName name="IQRSheet1B9" hidden="1">'[19]VIX Index'!#REF!</definedName>
    <definedName name="IQRSheet1C8" localSheetId="4" hidden="1">#REF!</definedName>
    <definedName name="IQRSheet1C8" hidden="1">#REF!</definedName>
    <definedName name="IQRSheet1D4" localSheetId="4" hidden="1">#REF!</definedName>
    <definedName name="IQRSheet1D4" hidden="1">#REF!</definedName>
    <definedName name="IQRSheet1D6" localSheetId="4" hidden="1">#REF!</definedName>
    <definedName name="IQRSheet1D6" hidden="1">#REF!</definedName>
    <definedName name="IQRSheet1F4" hidden="1">#REF!</definedName>
    <definedName name="IQRSheet1G4" hidden="1">#REF!</definedName>
    <definedName name="IQRSheet1H4" hidden="1">#REF!</definedName>
    <definedName name="IQRSheet2A5" hidden="1">'[19]Risk-free Rate'!#REF!</definedName>
    <definedName name="IQRSheet2C5" hidden="1">'[19]Risk-free Rate'!#REF!</definedName>
    <definedName name="IQRSheet2E10" localSheetId="4" hidden="1">#REF!</definedName>
    <definedName name="IQRSheet2E10" hidden="1">#REF!</definedName>
    <definedName name="IQRSheet2E11" localSheetId="4" hidden="1">#REF!</definedName>
    <definedName name="IQRSheet2E11" hidden="1">#REF!</definedName>
    <definedName name="IQRSheet2E12" localSheetId="4" hidden="1">#REF!</definedName>
    <definedName name="IQRSheet2E12" hidden="1">#REF!</definedName>
    <definedName name="IQRSheet2E13" hidden="1">#REF!</definedName>
    <definedName name="IQRSheet2E14" hidden="1">#REF!</definedName>
    <definedName name="IQRSheet2E15" hidden="1">#REF!</definedName>
    <definedName name="IQRSheet2E16" hidden="1">#REF!</definedName>
    <definedName name="IQRSheet2E17" hidden="1">#REF!</definedName>
    <definedName name="IQRSheet2E18" hidden="1">#REF!</definedName>
    <definedName name="IQRSheet2E19" hidden="1">#REF!</definedName>
    <definedName name="IQRSheet2E20" hidden="1">#REF!</definedName>
    <definedName name="IQRSheet2E21" hidden="1">#REF!</definedName>
    <definedName name="IQRSheet2E22" hidden="1">#REF!</definedName>
    <definedName name="IQRSheet2E23" hidden="1">#REF!</definedName>
    <definedName name="IQRSheet2E24" hidden="1">#REF!</definedName>
    <definedName name="IQRSheet2E25" hidden="1">#REF!</definedName>
    <definedName name="IQRSheet2E26" hidden="1">#REF!</definedName>
    <definedName name="IQRSheet2E27" hidden="1">#REF!</definedName>
    <definedName name="IQRSheet2E28" hidden="1">#REF!</definedName>
    <definedName name="IQRSheet2E29" hidden="1">#REF!</definedName>
    <definedName name="IQRSheet2E30" hidden="1">#REF!</definedName>
    <definedName name="IQRSheet2E31" hidden="1">#REF!</definedName>
    <definedName name="IQRSheet2E32" hidden="1">#REF!</definedName>
    <definedName name="IQRSheet2E33" hidden="1">#REF!</definedName>
    <definedName name="IQRSheet2E34" hidden="1">#REF!</definedName>
    <definedName name="IQRSheet2E35" hidden="1">#REF!</definedName>
    <definedName name="IQRSheet2E36" hidden="1">#REF!</definedName>
    <definedName name="IQRSheet2E37" hidden="1">#REF!</definedName>
    <definedName name="IQRSheet2E38" hidden="1">#REF!</definedName>
    <definedName name="IQRSheet2E39" hidden="1">#REF!</definedName>
    <definedName name="IQRSheet2E40" hidden="1">#REF!</definedName>
    <definedName name="IQRSheet2E41" hidden="1">#REF!</definedName>
    <definedName name="IQRSheet2E42" hidden="1">#REF!</definedName>
    <definedName name="IQRSheet2E43" hidden="1">#REF!</definedName>
    <definedName name="IQRSheet2E9" hidden="1">#REF!</definedName>
    <definedName name="IQRSheet2G5" hidden="1">'[19]Risk-free Rate'!#REF!</definedName>
    <definedName name="IQRSheet4B3" localSheetId="4" hidden="1">#REF!</definedName>
    <definedName name="IQRSheet4B3" hidden="1">#REF!</definedName>
    <definedName name="IQRSheet8A3" localSheetId="4" hidden="1">#REF!</definedName>
    <definedName name="IQRSheet8A3" hidden="1">#REF!</definedName>
    <definedName name="IQRSP500ConstituentsA15" localSheetId="4" hidden="1">#REF!</definedName>
    <definedName name="IQRSP500ConstituentsA15" hidden="1">#REF!</definedName>
    <definedName name="IQRSP500ConstituentsA6" hidden="1">#REF!</definedName>
    <definedName name="IQRSP500ConstituentsB6" hidden="1">#REF!</definedName>
    <definedName name="IQRSP500ConstituentsC15" hidden="1">#REF!</definedName>
    <definedName name="IQRSP500ConstituentsC6" hidden="1">#REF!</definedName>
    <definedName name="IQRSP500ConstituentsD6" hidden="1">#REF!</definedName>
    <definedName name="IQRSP500ConstituentsE15" hidden="1">#REF!</definedName>
    <definedName name="IQRSP500ConstituentsE6" hidden="1">#REF!</definedName>
    <definedName name="IQRSP500ConstituentsF6" hidden="1">#REF!</definedName>
    <definedName name="IQRSP500ConstituentsG15" hidden="1">#REF!</definedName>
    <definedName name="IQRSP500ConstituentsG6" hidden="1">#REF!</definedName>
    <definedName name="IQRSP500ConstituentsH6" hidden="1">#REF!</definedName>
    <definedName name="IQRSP500ConstituentsI15" hidden="1">#REF!</definedName>
    <definedName name="IQRSP500ConstituentsI6" hidden="1">#REF!</definedName>
    <definedName name="IQRSP500ConstituentsJ6" hidden="1">#REF!</definedName>
    <definedName name="IQRTestC15" hidden="1">#REF!</definedName>
    <definedName name="IQRTEXT7Graph4B3" hidden="1">#REF!</definedName>
    <definedName name="IQRVIXA16" hidden="1">#REF!</definedName>
    <definedName name="IQRVIXIndexAC8" hidden="1">#REF!</definedName>
    <definedName name="IQRVIXIndexAE8" hidden="1">'[11]VIX Index'!$AE$9:$AE$1664</definedName>
    <definedName name="IQRVIXIndexAI8" localSheetId="4" hidden="1">#REF!</definedName>
    <definedName name="IQRVIXIndexAI8" hidden="1">#REF!</definedName>
    <definedName name="IQRVIXIndexAL8" localSheetId="4" hidden="1">#REF!</definedName>
    <definedName name="IQRVIXIndexAL8" hidden="1">#REF!</definedName>
    <definedName name="IQRVIXK6" localSheetId="4" hidden="1">#REF!</definedName>
    <definedName name="IQRVIXK6" hidden="1">#REF!</definedName>
    <definedName name="IQRVolatilitySP500IndexVIXA16" hidden="1">#REF!</definedName>
    <definedName name="IQRYieldCurve2M7" hidden="1">#REF!</definedName>
    <definedName name="IQRYieldCurveM7" hidden="1">#REF!</definedName>
    <definedName name="Kd_COP">TD!$C$19</definedName>
    <definedName name="KdChange">#REF!,#REF!,#REF!,#REF!,#REF!,#REF!,#REF!,#REF!,#REF!</definedName>
    <definedName name="Ke_COP">TD!$C$16</definedName>
    <definedName name="Kurs">[21]Kurse!$B$3:$C$72</definedName>
    <definedName name="Kurse">[22]Kurse!$A$3:$B$65</definedName>
    <definedName name="Liste" localSheetId="4">#REF!</definedName>
    <definedName name="Liste">#REF!</definedName>
    <definedName name="lnspreads" localSheetId="4">#REF!</definedName>
    <definedName name="lnspreads">#REF!</definedName>
    <definedName name="mar_color">OFFSET([23]Lookups!$B$2,0,0,COUNTA([23]Lookups!$B:$B)-1,1)</definedName>
    <definedName name="mark_size">OFFSET([23]Lookups!$A$2,0,0,COUNTA([23]Lookups!$A:$A)-1,1)</definedName>
    <definedName name="MatchedPairs">#REF!</definedName>
    <definedName name="MatchedPairsX">#REF!</definedName>
    <definedName name="MKTVAL" localSheetId="4">#REF!</definedName>
    <definedName name="MKTVAL">#REF!</definedName>
    <definedName name="MKTVBETA">#REF!</definedName>
    <definedName name="MKTVDATA">#REF!</definedName>
    <definedName name="moodys">#REF!</definedName>
    <definedName name="MVIC">#REF!</definedName>
    <definedName name="MVICBETA">#REF!</definedName>
    <definedName name="MVICDATA">#REF!</definedName>
    <definedName name="NETINC">#REF!</definedName>
    <definedName name="NIBETA">#REF!</definedName>
    <definedName name="NIDATA">#REF!</definedName>
    <definedName name="NUMBER">#REF!</definedName>
    <definedName name="opmargin">#REF!</definedName>
    <definedName name="payout">#REF!</definedName>
    <definedName name="Period">[3]Inputs!$AQ$21</definedName>
    <definedName name="PRINT85" localSheetId="4">#REF!</definedName>
    <definedName name="PRINT85">#REF!</definedName>
    <definedName name="PRINT87" localSheetId="4">#REF!</definedName>
    <definedName name="PRINT87">#REF!</definedName>
    <definedName name="PRINT90" localSheetId="4">#REF!</definedName>
    <definedName name="PRINT90">#REF!</definedName>
    <definedName name="PRINT91">#REF!</definedName>
    <definedName name="PRINT92">#REF!</definedName>
    <definedName name="PRINT93">#REF!</definedName>
    <definedName name="PRINT94">#REF!</definedName>
    <definedName name="Riskfree_Rate">'[1]10.5'!$D$23</definedName>
    <definedName name="riskfreerate">#REF!</definedName>
    <definedName name="roe" localSheetId="4">#REF!</definedName>
    <definedName name="roe">#REF!</definedName>
    <definedName name="RPR_ERP">'[1]10.5'!$D$20</definedName>
    <definedName name="rvcountries">[2]Lists!$E$6:$E$79</definedName>
    <definedName name="SALEBETA" localSheetId="4">#REF!</definedName>
    <definedName name="SALEBETA">#REF!</definedName>
    <definedName name="SALEDATA" localSheetId="4">#REF!</definedName>
    <definedName name="SALEDATA">#REF!</definedName>
    <definedName name="SALES" localSheetId="4">#REF!</definedName>
    <definedName name="SALES">#REF!</definedName>
    <definedName name="Sammeln">#REF!</definedName>
    <definedName name="sdfsdfsdf" hidden="1">#REF!</definedName>
    <definedName name="SOV_DebtRating">'[6]USD Inputs'!$B$26:$G$179</definedName>
    <definedName name="SPbasedNormalized" localSheetId="4">#REF!</definedName>
    <definedName name="SPbasedNormalized">#REF!</definedName>
    <definedName name="SPLIT_BREAK" localSheetId="4">#REF!</definedName>
    <definedName name="SPLIT_BREAK">#REF!</definedName>
    <definedName name="SPLIT_MAX" localSheetId="4">#REF!</definedName>
    <definedName name="SPLIT_MAX">#REF!</definedName>
    <definedName name="SPLIT_MIN">#REF!</definedName>
    <definedName name="SPLIT_RESUME">#REF!</definedName>
    <definedName name="SPWS_WBID" localSheetId="4">"34A8B750-42AB-11D4-82B2-0010A4E7D79B"</definedName>
    <definedName name="SPWS_WBID">"6719AA3C-96CC-45B8-A42F-B0BB1EE0F0CB"</definedName>
    <definedName name="SUMMARY" localSheetId="4">#REF!</definedName>
    <definedName name="SUMMARY">#REF!</definedName>
    <definedName name="SUMMARYB" localSheetId="4">#REF!</definedName>
    <definedName name="SUMMARYB">#REF!</definedName>
    <definedName name="SUMMRY1" localSheetId="4">#REF!</definedName>
    <definedName name="SUMMRY1">#REF!</definedName>
    <definedName name="SUMMRY2">#REF!</definedName>
    <definedName name="TaxRate" localSheetId="4">'[24]History of tax rates'!$N$9</definedName>
    <definedName name="TaxRate">#REF!</definedName>
    <definedName name="Test1" localSheetId="4">OFFSET(#REF!,1,0,#REF!)</definedName>
    <definedName name="Test1">OFFSET(#REF!,1,0,#REF!)</definedName>
    <definedName name="Threshold">#REF!</definedName>
    <definedName name="Tx">TD!$C$22</definedName>
    <definedName name="Übertragung" localSheetId="4">#REF!</definedName>
    <definedName name="Übertragung">#REF!</definedName>
    <definedName name="US">OFFSET(#REF!,0,0,COUNTA(#REF!),1)</definedName>
    <definedName name="US_NOTES" localSheetId="4">#REF!</definedName>
    <definedName name="US_NOTES">#REF!</definedName>
    <definedName name="US_YLD" localSheetId="4">#REF!</definedName>
    <definedName name="US_YLD">#REF!</definedName>
    <definedName name="USD_Yield_Spread">'[6]USD Inputs'!$B$26:$E$179</definedName>
    <definedName name="USER_ERP">'[1]10.5'!$D$19</definedName>
    <definedName name="ValDate">[7]Dashboard!$B$5</definedName>
    <definedName name="Valuta">[21]Kurse!$F$1</definedName>
    <definedName name="WACC_COP_ai">TD!$C$24</definedName>
    <definedName name="Wd">TD!$C$20</definedName>
    <definedName name="We">TD!$C$17</definedName>
    <definedName name="whichinputs">#REF!</definedName>
    <definedName name="XValues" localSheetId="4">OFFSET(#REF!,0,0,#REF!,1)</definedName>
    <definedName name="XValues">OFFSET(#REF!,0,0,#REF!,1)</definedName>
    <definedName name="YEAR" localSheetId="4">'[9]Date Inputs &amp; Print Macros'!$B$2</definedName>
    <definedName name="YEAR">#REF!</definedName>
    <definedName name="yesno">#REF!</definedName>
    <definedName name="yieldspreadcountries">[2]Lists!$C$6:$C$193</definedName>
    <definedName name="YValues1" localSheetId="4">OFFSET([25]!XValues,0,1)</definedName>
    <definedName name="YValues1">OFFSET([26]!XValues,0,1)</definedName>
    <definedName name="YValues2" localSheetId="4">OFFSET([25]!XValues,0,2)</definedName>
    <definedName name="YValues2">OFFSET([26]!XValues,0,2)</definedName>
    <definedName name="YValues3" localSheetId="4">OFFSET([25]!XValues,0,3)</definedName>
    <definedName name="YValues3">OFFSET([26]!XValues,0,3)</definedName>
    <definedName name="ZGRAPH" localSheetId="4">#REF!</definedName>
    <definedName name="ZGRAPH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1" i="23" l="1"/>
  <c r="B46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P50" i="23"/>
  <c r="Q50" i="23"/>
  <c r="R50" i="23"/>
  <c r="S50" i="23"/>
  <c r="T50" i="23"/>
  <c r="U50" i="23"/>
  <c r="V50" i="23"/>
  <c r="R45" i="23"/>
  <c r="S45" i="23"/>
  <c r="T45" i="23"/>
  <c r="U45" i="23"/>
  <c r="V45" i="23"/>
  <c r="R46" i="23"/>
  <c r="S46" i="23"/>
  <c r="T46" i="23"/>
  <c r="U46" i="23"/>
  <c r="V46" i="23"/>
  <c r="P45" i="23"/>
  <c r="Q45" i="23"/>
  <c r="P46" i="23"/>
  <c r="Q46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36" i="23"/>
  <c r="G36" i="23" l="1"/>
  <c r="O36" i="23"/>
  <c r="C26" i="23"/>
  <c r="V36" i="23"/>
  <c r="R36" i="23"/>
  <c r="D36" i="23"/>
  <c r="L36" i="23"/>
  <c r="U36" i="23"/>
  <c r="P36" i="23"/>
  <c r="H36" i="23"/>
  <c r="I36" i="23"/>
  <c r="E36" i="23"/>
  <c r="F36" i="23"/>
  <c r="Q36" i="23"/>
  <c r="S36" i="23"/>
  <c r="C36" i="23"/>
  <c r="K36" i="23"/>
  <c r="T36" i="23"/>
  <c r="M36" i="23"/>
  <c r="N36" i="23"/>
  <c r="J36" i="23"/>
  <c r="C27" i="23"/>
  <c r="C3" i="1"/>
  <c r="C28" i="23" l="1"/>
  <c r="C29" i="23" s="1"/>
  <c r="C30" i="23"/>
  <c r="C32" i="23" s="1"/>
  <c r="B7" i="5" s="1"/>
  <c r="D6" i="2"/>
  <c r="D72" i="4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657" i="2"/>
  <c r="K658" i="2"/>
  <c r="K659" i="2"/>
  <c r="K654" i="2"/>
  <c r="K655" i="2"/>
  <c r="K656" i="2"/>
  <c r="K652" i="2"/>
  <c r="K653" i="2"/>
  <c r="K651" i="2"/>
  <c r="K645" i="2"/>
  <c r="K646" i="2"/>
  <c r="K647" i="2"/>
  <c r="K648" i="2"/>
  <c r="K649" i="2"/>
  <c r="K650" i="2"/>
  <c r="K639" i="2"/>
  <c r="K640" i="2"/>
  <c r="K641" i="2"/>
  <c r="K642" i="2"/>
  <c r="K643" i="2"/>
  <c r="K644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C7" i="5" l="1"/>
  <c r="D7" i="5" s="1"/>
  <c r="C7" i="1"/>
  <c r="B3" i="5" l="1"/>
  <c r="B2" i="5"/>
  <c r="D71" i="4"/>
  <c r="K538" i="2"/>
  <c r="K540" i="2"/>
  <c r="K541" i="2"/>
  <c r="K542" i="2"/>
  <c r="K544" i="2"/>
  <c r="K545" i="2"/>
  <c r="K546" i="2"/>
  <c r="K547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9" i="2"/>
  <c r="K543" i="2"/>
  <c r="K548" i="2"/>
  <c r="K572" i="2"/>
  <c r="C11" i="1" l="1"/>
  <c r="Q3" i="2" l="1"/>
  <c r="Q4" i="2" l="1"/>
  <c r="Q5" i="2" l="1"/>
  <c r="Q6" i="2" l="1"/>
  <c r="Q7" i="2" l="1"/>
  <c r="Q8" i="2" l="1"/>
  <c r="Q9" i="2" l="1"/>
  <c r="Q10" i="2" l="1"/>
  <c r="Q11" i="2" l="1"/>
  <c r="Q12" i="2" l="1"/>
  <c r="Q13" i="2" l="1"/>
  <c r="Q14" i="2" l="1"/>
  <c r="Q15" i="2" l="1"/>
  <c r="Q16" i="2" l="1"/>
  <c r="Q17" i="2" l="1"/>
  <c r="Q18" i="2" l="1"/>
  <c r="Q19" i="2" l="1"/>
  <c r="Q20" i="2" l="1"/>
  <c r="Q21" i="2" l="1"/>
  <c r="Q22" i="2" l="1"/>
  <c r="Q23" i="2" l="1"/>
  <c r="Q24" i="2" l="1"/>
  <c r="Q25" i="2" l="1"/>
  <c r="Q26" i="2" l="1"/>
  <c r="Q27" i="2" l="1"/>
  <c r="Q28" i="2" l="1"/>
  <c r="Q29" i="2" l="1"/>
  <c r="Q30" i="2" l="1"/>
  <c r="Q31" i="2" l="1"/>
  <c r="Q32" i="2" l="1"/>
  <c r="Q33" i="2" l="1"/>
  <c r="Q34" i="2" l="1"/>
  <c r="Q35" i="2" l="1"/>
  <c r="Q36" i="2" l="1"/>
  <c r="Q37" i="2" l="1"/>
  <c r="Q38" i="2" l="1"/>
  <c r="Q39" i="2" l="1"/>
  <c r="Q40" i="2" l="1"/>
  <c r="Q41" i="2" l="1"/>
  <c r="Q42" i="2" l="1"/>
  <c r="Q43" i="2" l="1"/>
  <c r="Q44" i="2" l="1"/>
  <c r="Q45" i="2" l="1"/>
  <c r="Q46" i="2" l="1"/>
  <c r="Q47" i="2" l="1"/>
  <c r="Q48" i="2" l="1"/>
  <c r="Q49" i="2" l="1"/>
  <c r="Q50" i="2" l="1"/>
  <c r="Q51" i="2" l="1"/>
  <c r="Q52" i="2" l="1"/>
  <c r="Q53" i="2" l="1"/>
  <c r="Q54" i="2" l="1"/>
  <c r="Q55" i="2" l="1"/>
  <c r="Q56" i="2" l="1"/>
  <c r="Q57" i="2" l="1"/>
  <c r="Q58" i="2" l="1"/>
  <c r="Q59" i="2" l="1"/>
  <c r="Q60" i="2" l="1"/>
  <c r="Q61" i="2" l="1"/>
  <c r="Q62" i="2" l="1"/>
  <c r="Q63" i="2" l="1"/>
  <c r="Q64" i="2" l="1"/>
  <c r="Q65" i="2" l="1"/>
  <c r="Q66" i="2" l="1"/>
  <c r="Q67" i="2" l="1"/>
  <c r="Q68" i="2" l="1"/>
  <c r="Q69" i="2" l="1"/>
  <c r="Q70" i="2" l="1"/>
  <c r="Q71" i="2" l="1"/>
  <c r="Q72" i="2" l="1"/>
  <c r="Q73" i="2" l="1"/>
  <c r="Q74" i="2" l="1"/>
  <c r="Q75" i="2" l="1"/>
  <c r="Q76" i="2" l="1"/>
  <c r="Q77" i="2" l="1"/>
  <c r="Q78" i="2" l="1"/>
  <c r="Q79" i="2" l="1"/>
  <c r="Q80" i="2" l="1"/>
  <c r="Q81" i="2" l="1"/>
  <c r="Q82" i="2" l="1"/>
  <c r="Q83" i="2" l="1"/>
  <c r="Q84" i="2" l="1"/>
  <c r="Q85" i="2" l="1"/>
  <c r="Q86" i="2" l="1"/>
  <c r="Q87" i="2" l="1"/>
  <c r="Q88" i="2" l="1"/>
  <c r="Q89" i="2" l="1"/>
  <c r="Q90" i="2" l="1"/>
  <c r="Q91" i="2" l="1"/>
  <c r="Q92" i="2" l="1"/>
  <c r="Q93" i="2" l="1"/>
  <c r="Q94" i="2" l="1"/>
  <c r="Q95" i="2" l="1"/>
  <c r="Q96" i="2" l="1"/>
  <c r="Q97" i="2" l="1"/>
  <c r="Q98" i="2" l="1"/>
  <c r="Q99" i="2" l="1"/>
  <c r="Q100" i="2" l="1"/>
  <c r="Q101" i="2" l="1"/>
  <c r="Q102" i="2" l="1"/>
  <c r="Q103" i="2" l="1"/>
  <c r="Q104" i="2" l="1"/>
  <c r="Q105" i="2" l="1"/>
  <c r="Q106" i="2" l="1"/>
  <c r="Q107" i="2" l="1"/>
  <c r="Q108" i="2" l="1"/>
  <c r="Q109" i="2" l="1"/>
  <c r="Q110" i="2" l="1"/>
  <c r="Q111" i="2" l="1"/>
  <c r="Q112" i="2" l="1"/>
  <c r="Q113" i="2" l="1"/>
  <c r="Q114" i="2" l="1"/>
  <c r="Q115" i="2" l="1"/>
  <c r="Q116" i="2" l="1"/>
  <c r="Q117" i="2" l="1"/>
  <c r="Q118" i="2" l="1"/>
  <c r="Q119" i="2" l="1"/>
  <c r="Q120" i="2" l="1"/>
  <c r="Q121" i="2" l="1"/>
  <c r="Q122" i="2" l="1"/>
  <c r="Q123" i="2" l="1"/>
  <c r="Q124" i="2" l="1"/>
  <c r="Q125" i="2" l="1"/>
  <c r="Q126" i="2" l="1"/>
  <c r="Q127" i="2" l="1"/>
  <c r="Q128" i="2" l="1"/>
  <c r="Q129" i="2" l="1"/>
  <c r="Q130" i="2" l="1"/>
  <c r="Q131" i="2" l="1"/>
  <c r="Q132" i="2" l="1"/>
  <c r="Q133" i="2" l="1"/>
  <c r="Q134" i="2" l="1"/>
  <c r="Q135" i="2" l="1"/>
  <c r="Q136" i="2" l="1"/>
  <c r="Q137" i="2" l="1"/>
  <c r="Q138" i="2" l="1"/>
  <c r="Q139" i="2" l="1"/>
  <c r="Q140" i="2" l="1"/>
  <c r="Q141" i="2" l="1"/>
  <c r="Q142" i="2" l="1"/>
  <c r="Q143" i="2" l="1"/>
  <c r="Q144" i="2" l="1"/>
  <c r="Q145" i="2" l="1"/>
  <c r="Q146" i="2" l="1"/>
  <c r="Q147" i="2" l="1"/>
  <c r="Q148" i="2" l="1"/>
  <c r="Q149" i="2" l="1"/>
  <c r="Q150" i="2" l="1"/>
  <c r="Q151" i="2" l="1"/>
  <c r="Q152" i="2" l="1"/>
  <c r="Q153" i="2" l="1"/>
  <c r="Q154" i="2" l="1"/>
  <c r="Q155" i="2" l="1"/>
  <c r="Q156" i="2" l="1"/>
  <c r="Q157" i="2" l="1"/>
  <c r="Q158" i="2" l="1"/>
  <c r="Q159" i="2" l="1"/>
  <c r="Q160" i="2" l="1"/>
  <c r="Q161" i="2" l="1"/>
  <c r="Q162" i="2" l="1"/>
  <c r="Q163" i="2" l="1"/>
  <c r="Q164" i="2" l="1"/>
  <c r="Q165" i="2" l="1"/>
  <c r="Q166" i="2" l="1"/>
  <c r="Q167" i="2" l="1"/>
  <c r="Q168" i="2" l="1"/>
  <c r="Q169" i="2" l="1"/>
  <c r="Q170" i="2" l="1"/>
  <c r="Q171" i="2" l="1"/>
  <c r="Q172" i="2" l="1"/>
  <c r="Q173" i="2" l="1"/>
  <c r="Q174" i="2" l="1"/>
  <c r="Q175" i="2" l="1"/>
  <c r="Q176" i="2" l="1"/>
  <c r="Q177" i="2" l="1"/>
  <c r="Q178" i="2" l="1"/>
  <c r="Q179" i="2" l="1"/>
  <c r="Q180" i="2" l="1"/>
  <c r="Q181" i="2" l="1"/>
  <c r="Q182" i="2" l="1"/>
  <c r="Q183" i="2" l="1"/>
  <c r="Q184" i="2" l="1"/>
  <c r="Q185" i="2" l="1"/>
  <c r="Q186" i="2" l="1"/>
  <c r="Q187" i="2" l="1"/>
  <c r="Q188" i="2" l="1"/>
  <c r="Q189" i="2" l="1"/>
  <c r="Q190" i="2" l="1"/>
  <c r="Q191" i="2" l="1"/>
  <c r="Q192" i="2" l="1"/>
  <c r="Q193" i="2" l="1"/>
  <c r="Q194" i="2" l="1"/>
  <c r="Q195" i="2" l="1"/>
  <c r="Q196" i="2" l="1"/>
  <c r="Q197" i="2" l="1"/>
  <c r="Q198" i="2" l="1"/>
  <c r="Q199" i="2" l="1"/>
  <c r="Q200" i="2" l="1"/>
  <c r="Q201" i="2" l="1"/>
  <c r="Q202" i="2" l="1"/>
  <c r="Q203" i="2" l="1"/>
  <c r="Q204" i="2" l="1"/>
  <c r="Q205" i="2" l="1"/>
  <c r="Q206" i="2" l="1"/>
  <c r="Q207" i="2" l="1"/>
  <c r="Q208" i="2" l="1"/>
  <c r="Q209" i="2" l="1"/>
  <c r="Q210" i="2" l="1"/>
  <c r="Q211" i="2" l="1"/>
  <c r="Q212" i="2" l="1"/>
  <c r="Q213" i="2" l="1"/>
  <c r="Q214" i="2" l="1"/>
  <c r="Q215" i="2" l="1"/>
  <c r="Q216" i="2" l="1"/>
  <c r="Q217" i="2" l="1"/>
  <c r="Q218" i="2" l="1"/>
  <c r="Q219" i="2" l="1"/>
  <c r="Q220" i="2" l="1"/>
  <c r="Q221" i="2" l="1"/>
  <c r="Q222" i="2" l="1"/>
  <c r="Q223" i="2" l="1"/>
  <c r="Q224" i="2" l="1"/>
  <c r="Q225" i="2" l="1"/>
  <c r="Q226" i="2" l="1"/>
  <c r="Q227" i="2" l="1"/>
  <c r="Q228" i="2" l="1"/>
  <c r="Q229" i="2" l="1"/>
  <c r="Q230" i="2" l="1"/>
  <c r="Q231" i="2" l="1"/>
  <c r="Q232" i="2" l="1"/>
  <c r="Q233" i="2" l="1"/>
  <c r="Q234" i="2" l="1"/>
  <c r="Q235" i="2" l="1"/>
  <c r="Q236" i="2" l="1"/>
  <c r="Q237" i="2" l="1"/>
  <c r="Q238" i="2" l="1"/>
  <c r="Q239" i="2" l="1"/>
  <c r="Q240" i="2" l="1"/>
  <c r="Q241" i="2" l="1"/>
  <c r="Q242" i="2" l="1"/>
  <c r="Q243" i="2" l="1"/>
  <c r="Q244" i="2" l="1"/>
  <c r="Q245" i="2" l="1"/>
  <c r="Q246" i="2" l="1"/>
  <c r="Q247" i="2" l="1"/>
  <c r="Q248" i="2" l="1"/>
  <c r="Q249" i="2" l="1"/>
  <c r="Q250" i="2" l="1"/>
  <c r="Q251" i="2" l="1"/>
  <c r="Q252" i="2" l="1"/>
  <c r="Q253" i="2" l="1"/>
  <c r="Q254" i="2" l="1"/>
  <c r="Q255" i="2" l="1"/>
  <c r="Q256" i="2" l="1"/>
  <c r="Q257" i="2" l="1"/>
  <c r="Q258" i="2" l="1"/>
  <c r="Q259" i="2" l="1"/>
  <c r="Q260" i="2" l="1"/>
  <c r="Q261" i="2" l="1"/>
  <c r="Q262" i="2" l="1"/>
  <c r="Q263" i="2" l="1"/>
  <c r="Q264" i="2" l="1"/>
  <c r="Q265" i="2" l="1"/>
  <c r="Q266" i="2" l="1"/>
  <c r="Q267" i="2" l="1"/>
  <c r="Q268" i="2" l="1"/>
  <c r="Q269" i="2" l="1"/>
  <c r="Q270" i="2" l="1"/>
  <c r="Q271" i="2" l="1"/>
  <c r="Q272" i="2" l="1"/>
  <c r="Q273" i="2" l="1"/>
  <c r="Q274" i="2" l="1"/>
  <c r="Q275" i="2" l="1"/>
  <c r="Q276" i="2" l="1"/>
  <c r="Q277" i="2" l="1"/>
  <c r="Q278" i="2" l="1"/>
  <c r="Q279" i="2" l="1"/>
  <c r="Q280" i="2" l="1"/>
  <c r="Q281" i="2" l="1"/>
  <c r="Q282" i="2" l="1"/>
  <c r="Q283" i="2" l="1"/>
  <c r="Q284" i="2" l="1"/>
  <c r="Q285" i="2" l="1"/>
  <c r="Q286" i="2" l="1"/>
  <c r="Q287" i="2" l="1"/>
  <c r="Q288" i="2" l="1"/>
  <c r="Q289" i="2" l="1"/>
  <c r="Q290" i="2" l="1"/>
  <c r="Q291" i="2" l="1"/>
  <c r="Q292" i="2" l="1"/>
  <c r="Q293" i="2" l="1"/>
  <c r="Q294" i="2" l="1"/>
  <c r="Q295" i="2" l="1"/>
  <c r="Q296" i="2" l="1"/>
  <c r="Q297" i="2" l="1"/>
  <c r="Q298" i="2" l="1"/>
  <c r="Q299" i="2" l="1"/>
  <c r="Q300" i="2" l="1"/>
  <c r="Q301" i="2" l="1"/>
  <c r="Q302" i="2" l="1"/>
  <c r="Q303" i="2" l="1"/>
  <c r="Q304" i="2" l="1"/>
  <c r="Q305" i="2" l="1"/>
  <c r="Q306" i="2" l="1"/>
  <c r="Q307" i="2" l="1"/>
  <c r="Q308" i="2" l="1"/>
  <c r="Q309" i="2" l="1"/>
  <c r="Q310" i="2" l="1"/>
  <c r="Q311" i="2" l="1"/>
  <c r="Q312" i="2" l="1"/>
  <c r="Q313" i="2" l="1"/>
  <c r="Q314" i="2" l="1"/>
  <c r="Q315" i="2" l="1"/>
  <c r="Q316" i="2" l="1"/>
  <c r="Q317" i="2" l="1"/>
  <c r="Q318" i="2" l="1"/>
  <c r="Q319" i="2" l="1"/>
  <c r="Q320" i="2" l="1"/>
  <c r="Q321" i="2" l="1"/>
  <c r="Q322" i="2" l="1"/>
  <c r="Q323" i="2" l="1"/>
  <c r="Q324" i="2" l="1"/>
  <c r="Q325" i="2" l="1"/>
  <c r="Q326" i="2" l="1"/>
  <c r="Q327" i="2" l="1"/>
  <c r="Q328" i="2" l="1"/>
  <c r="Q329" i="2" l="1"/>
  <c r="Q330" i="2" l="1"/>
  <c r="Q331" i="2" l="1"/>
  <c r="Q332" i="2" l="1"/>
  <c r="Q333" i="2" l="1"/>
  <c r="Q334" i="2" l="1"/>
  <c r="Q335" i="2" l="1"/>
  <c r="Q336" i="2" l="1"/>
  <c r="Q337" i="2" l="1"/>
  <c r="Q338" i="2" l="1"/>
  <c r="Q339" i="2" l="1"/>
  <c r="Q340" i="2" l="1"/>
  <c r="Q341" i="2" l="1"/>
  <c r="Q342" i="2" l="1"/>
  <c r="Q343" i="2" l="1"/>
  <c r="Q344" i="2" l="1"/>
  <c r="Q345" i="2" l="1"/>
  <c r="Q346" i="2" l="1"/>
  <c r="Q347" i="2" l="1"/>
  <c r="Q348" i="2" l="1"/>
  <c r="Q349" i="2" l="1"/>
  <c r="Q350" i="2" l="1"/>
  <c r="Q351" i="2" l="1"/>
  <c r="Q352" i="2" l="1"/>
  <c r="Q353" i="2" l="1"/>
  <c r="Q354" i="2" l="1"/>
  <c r="Q355" i="2" l="1"/>
  <c r="Q356" i="2" l="1"/>
  <c r="Q357" i="2" l="1"/>
  <c r="Q358" i="2" l="1"/>
  <c r="Q359" i="2" l="1"/>
  <c r="Q360" i="2" l="1"/>
  <c r="Q361" i="2" l="1"/>
  <c r="Q362" i="2" l="1"/>
  <c r="Q363" i="2" l="1"/>
  <c r="Q364" i="2" l="1"/>
  <c r="Q365" i="2" l="1"/>
  <c r="Q366" i="2" l="1"/>
  <c r="Q367" i="2" l="1"/>
  <c r="Q368" i="2" l="1"/>
  <c r="Q369" i="2" l="1"/>
  <c r="Q370" i="2" l="1"/>
  <c r="Q371" i="2" l="1"/>
  <c r="Q372" i="2" l="1"/>
  <c r="Q373" i="2" l="1"/>
  <c r="Q374" i="2" l="1"/>
  <c r="Q375" i="2" l="1"/>
  <c r="Q376" i="2" l="1"/>
  <c r="Q377" i="2" l="1"/>
  <c r="Q378" i="2" l="1"/>
  <c r="Q379" i="2" l="1"/>
  <c r="Q380" i="2" l="1"/>
  <c r="Q381" i="2" l="1"/>
  <c r="Q382" i="2" l="1"/>
  <c r="Q383" i="2" l="1"/>
  <c r="Q384" i="2" l="1"/>
  <c r="Q385" i="2" l="1"/>
  <c r="Q386" i="2" l="1"/>
  <c r="Q387" i="2" l="1"/>
  <c r="Q388" i="2" l="1"/>
  <c r="Q389" i="2" l="1"/>
  <c r="Q390" i="2" l="1"/>
  <c r="Q391" i="2" l="1"/>
  <c r="Q392" i="2" l="1"/>
  <c r="Q393" i="2" l="1"/>
  <c r="Q394" i="2" l="1"/>
  <c r="Q395" i="2" l="1"/>
  <c r="Q396" i="2" l="1"/>
  <c r="Q397" i="2" l="1"/>
  <c r="Q398" i="2" l="1"/>
  <c r="Q399" i="2" l="1"/>
  <c r="Q400" i="2" l="1"/>
  <c r="Q401" i="2" l="1"/>
  <c r="Q402" i="2" l="1"/>
  <c r="Q403" i="2" l="1"/>
  <c r="Q404" i="2" l="1"/>
  <c r="Q405" i="2" l="1"/>
  <c r="Q406" i="2" l="1"/>
  <c r="Q407" i="2" l="1"/>
  <c r="Q408" i="2" l="1"/>
  <c r="Q409" i="2" l="1"/>
  <c r="Q410" i="2" l="1"/>
  <c r="Q411" i="2" l="1"/>
  <c r="Q412" i="2" l="1"/>
  <c r="Q413" i="2" l="1"/>
  <c r="Q414" i="2" l="1"/>
  <c r="Q415" i="2" l="1"/>
  <c r="Q416" i="2" l="1"/>
  <c r="Q417" i="2" l="1"/>
  <c r="Q418" i="2" l="1"/>
  <c r="Q419" i="2" l="1"/>
  <c r="Q420" i="2" l="1"/>
  <c r="Q421" i="2" l="1"/>
  <c r="Q422" i="2" l="1"/>
  <c r="Q423" i="2" l="1"/>
  <c r="Q424" i="2" l="1"/>
  <c r="Q425" i="2" l="1"/>
  <c r="Q426" i="2" l="1"/>
  <c r="Q427" i="2" l="1"/>
  <c r="Q428" i="2" l="1"/>
  <c r="Q429" i="2" l="1"/>
  <c r="Q430" i="2" l="1"/>
  <c r="Q431" i="2" l="1"/>
  <c r="Q432" i="2" l="1"/>
  <c r="Q433" i="2" l="1"/>
  <c r="Q434" i="2" l="1"/>
  <c r="Q435" i="2" l="1"/>
  <c r="Q436" i="2" l="1"/>
  <c r="Q437" i="2" l="1"/>
  <c r="Q438" i="2" l="1"/>
  <c r="Q439" i="2" l="1"/>
  <c r="Q440" i="2" l="1"/>
  <c r="Q441" i="2" l="1"/>
  <c r="Q442" i="2" l="1"/>
  <c r="Q443" i="2" l="1"/>
  <c r="Q444" i="2" l="1"/>
  <c r="Q445" i="2" l="1"/>
  <c r="Q446" i="2" l="1"/>
  <c r="Q447" i="2" l="1"/>
  <c r="Q448" i="2" l="1"/>
  <c r="Q449" i="2" l="1"/>
  <c r="Q450" i="2" l="1"/>
  <c r="Q451" i="2" l="1"/>
  <c r="Q452" i="2" l="1"/>
  <c r="Q453" i="2" l="1"/>
  <c r="Q454" i="2" l="1"/>
  <c r="Q455" i="2" l="1"/>
  <c r="Q456" i="2" l="1"/>
  <c r="Q457" i="2" l="1"/>
  <c r="Q458" i="2" l="1"/>
  <c r="Q459" i="2" l="1"/>
  <c r="Q460" i="2" l="1"/>
  <c r="Q461" i="2" l="1"/>
  <c r="Q462" i="2" l="1"/>
  <c r="Q463" i="2" l="1"/>
  <c r="Q464" i="2" l="1"/>
  <c r="Q465" i="2" l="1"/>
  <c r="Q466" i="2" l="1"/>
  <c r="Q467" i="2" l="1"/>
  <c r="Q468" i="2" l="1"/>
  <c r="Q469" i="2" l="1"/>
  <c r="Q470" i="2" l="1"/>
  <c r="Q471" i="2" l="1"/>
  <c r="Q472" i="2" l="1"/>
  <c r="Q473" i="2" l="1"/>
  <c r="Q474" i="2" l="1"/>
  <c r="Q475" i="2" l="1"/>
  <c r="Q476" i="2" l="1"/>
  <c r="Q477" i="2" l="1"/>
  <c r="Q478" i="2" l="1"/>
  <c r="Q479" i="2" l="1"/>
  <c r="Q480" i="2" l="1"/>
  <c r="Q481" i="2" l="1"/>
  <c r="Q482" i="2" l="1"/>
  <c r="Q483" i="2" l="1"/>
  <c r="Q484" i="2" l="1"/>
  <c r="Q485" i="2" l="1"/>
  <c r="Q486" i="2" l="1"/>
  <c r="Q487" i="2" l="1"/>
  <c r="Q488" i="2" l="1"/>
  <c r="Q489" i="2" l="1"/>
  <c r="Q490" i="2" l="1"/>
  <c r="Q491" i="2" l="1"/>
  <c r="Q492" i="2" l="1"/>
  <c r="Q493" i="2" l="1"/>
  <c r="Q494" i="2" l="1"/>
  <c r="Q495" i="2" l="1"/>
  <c r="Q496" i="2" l="1"/>
  <c r="Q497" i="2" l="1"/>
  <c r="Q498" i="2" l="1"/>
  <c r="Q499" i="2" l="1"/>
  <c r="Q500" i="2" l="1"/>
  <c r="Q501" i="2" l="1"/>
  <c r="Q502" i="2" l="1"/>
  <c r="Q503" i="2" l="1"/>
  <c r="Q504" i="2" l="1"/>
  <c r="Q505" i="2" l="1"/>
  <c r="Q506" i="2" l="1"/>
  <c r="Q507" i="2" l="1"/>
  <c r="Q508" i="2" l="1"/>
  <c r="Q509" i="2" l="1"/>
  <c r="Q510" i="2" l="1"/>
  <c r="Q511" i="2" l="1"/>
  <c r="Q512" i="2" l="1"/>
  <c r="Q513" i="2" l="1"/>
  <c r="Q514" i="2" l="1"/>
  <c r="Q515" i="2" l="1"/>
  <c r="Q516" i="2" l="1"/>
  <c r="Q517" i="2" l="1"/>
  <c r="Q518" i="2" l="1"/>
  <c r="Q519" i="2" l="1"/>
  <c r="Q520" i="2" l="1"/>
  <c r="Q521" i="2" l="1"/>
  <c r="Q522" i="2" l="1"/>
  <c r="Q523" i="2" l="1"/>
  <c r="Q524" i="2" l="1"/>
  <c r="Q525" i="2" l="1"/>
  <c r="Q526" i="2" l="1"/>
  <c r="Q527" i="2" l="1"/>
  <c r="Q528" i="2" l="1"/>
  <c r="Q529" i="2" l="1"/>
  <c r="Q530" i="2" l="1"/>
  <c r="Q531" i="2" l="1"/>
  <c r="Q532" i="2" l="1"/>
  <c r="Q533" i="2" l="1"/>
  <c r="Q534" i="2" l="1"/>
  <c r="Q535" i="2" l="1"/>
  <c r="Q536" i="2" l="1"/>
  <c r="Q537" i="2" l="1"/>
  <c r="Q538" i="2" l="1"/>
  <c r="Q539" i="2" l="1"/>
  <c r="Q540" i="2" l="1"/>
  <c r="Q541" i="2" l="1"/>
  <c r="Q542" i="2" l="1"/>
  <c r="Q543" i="2" l="1"/>
  <c r="Q544" i="2" l="1"/>
  <c r="Q545" i="2" l="1"/>
  <c r="Q546" i="2" l="1"/>
  <c r="Q547" i="2" l="1"/>
  <c r="Q548" i="2" l="1"/>
  <c r="Q549" i="2" l="1"/>
  <c r="Q550" i="2" l="1"/>
  <c r="Q551" i="2" l="1"/>
  <c r="Q552" i="2" l="1"/>
  <c r="Q553" i="2" l="1"/>
  <c r="Q554" i="2" l="1"/>
  <c r="Q555" i="2" l="1"/>
  <c r="Q556" i="2" l="1"/>
  <c r="Q557" i="2" l="1"/>
  <c r="Q558" i="2" l="1"/>
  <c r="Q559" i="2" l="1"/>
  <c r="Q560" i="2" l="1"/>
  <c r="Q561" i="2" l="1"/>
  <c r="Q562" i="2" l="1"/>
  <c r="Q563" i="2" l="1"/>
  <c r="Q564" i="2" l="1"/>
  <c r="Q565" i="2" l="1"/>
  <c r="Q566" i="2" l="1"/>
  <c r="Q567" i="2" l="1"/>
  <c r="Q568" i="2" l="1"/>
  <c r="Q569" i="2" l="1"/>
  <c r="Q570" i="2" l="1"/>
  <c r="Q571" i="2" l="1"/>
  <c r="Q572" i="2" l="1"/>
  <c r="Q573" i="2" l="1"/>
  <c r="Q574" i="2" l="1"/>
  <c r="Q575" i="2" l="1"/>
  <c r="Q576" i="2" l="1"/>
  <c r="Q577" i="2" l="1"/>
  <c r="Q578" i="2" l="1"/>
  <c r="Q579" i="2" l="1"/>
  <c r="Q580" i="2" l="1"/>
  <c r="Q581" i="2" l="1"/>
  <c r="Q582" i="2" l="1"/>
  <c r="Q583" i="2" l="1"/>
  <c r="Q584" i="2" l="1"/>
  <c r="Q585" i="2" l="1"/>
  <c r="Q586" i="2" l="1"/>
  <c r="Q587" i="2" l="1"/>
  <c r="Q588" i="2" l="1"/>
  <c r="Q589" i="2" l="1"/>
  <c r="Q590" i="2" l="1"/>
  <c r="Q591" i="2" l="1"/>
  <c r="Q592" i="2" l="1"/>
  <c r="Q593" i="2" l="1"/>
  <c r="Q594" i="2" l="1"/>
  <c r="Q595" i="2" l="1"/>
  <c r="Q596" i="2" l="1"/>
  <c r="Q597" i="2" l="1"/>
  <c r="Q598" i="2" l="1"/>
  <c r="Q599" i="2" l="1"/>
  <c r="Q600" i="2" l="1"/>
  <c r="Q601" i="2" l="1"/>
  <c r="Q602" i="2" l="1"/>
  <c r="Q603" i="2" l="1"/>
  <c r="Q604" i="2" l="1"/>
  <c r="Q605" i="2" l="1"/>
  <c r="Q606" i="2" l="1"/>
  <c r="Q607" i="2" l="1"/>
  <c r="Q608" i="2" l="1"/>
  <c r="Q609" i="2" l="1"/>
  <c r="Q610" i="2" l="1"/>
  <c r="Q611" i="2" l="1"/>
  <c r="Q612" i="2" l="1"/>
  <c r="Q613" i="2" l="1"/>
  <c r="Q614" i="2" l="1"/>
  <c r="Q615" i="2" l="1"/>
  <c r="Q616" i="2" l="1"/>
  <c r="Q617" i="2" l="1"/>
  <c r="Q618" i="2" l="1"/>
  <c r="Q619" i="2" l="1"/>
  <c r="Q620" i="2" l="1"/>
  <c r="Q621" i="2" l="1"/>
  <c r="Q622" i="2" l="1"/>
  <c r="Q623" i="2" l="1"/>
  <c r="Q624" i="2" l="1"/>
  <c r="Q625" i="2" l="1"/>
  <c r="Q626" i="2" l="1"/>
  <c r="Q627" i="2" l="1"/>
  <c r="Q628" i="2" l="1"/>
  <c r="Q629" i="2" l="1"/>
  <c r="Q630" i="2" l="1"/>
  <c r="Q631" i="2" l="1"/>
  <c r="Q632" i="2" l="1"/>
  <c r="Q633" i="2" l="1"/>
  <c r="Q634" i="2" l="1"/>
  <c r="Q635" i="2" l="1"/>
  <c r="Q636" i="2" l="1"/>
  <c r="Q637" i="2" l="1"/>
  <c r="Q638" i="2" l="1"/>
  <c r="Q639" i="2" l="1"/>
  <c r="Q640" i="2" l="1"/>
  <c r="Q641" i="2" l="1"/>
  <c r="Q642" i="2" l="1"/>
  <c r="Q643" i="2" l="1"/>
  <c r="Q644" i="2" l="1"/>
  <c r="Q645" i="2" l="1"/>
  <c r="Q646" i="2" l="1"/>
  <c r="Q647" i="2" l="1"/>
  <c r="Q648" i="2" l="1"/>
  <c r="Q649" i="2" l="1"/>
  <c r="Q650" i="2" l="1"/>
  <c r="Q651" i="2" l="1"/>
  <c r="Q652" i="2" l="1"/>
  <c r="Q653" i="2" l="1"/>
  <c r="Q654" i="2" l="1"/>
  <c r="Q655" i="2" l="1"/>
  <c r="Q656" i="2" l="1"/>
  <c r="Q657" i="2" l="1"/>
  <c r="Q658" i="2" l="1"/>
  <c r="Q659" i="2" l="1"/>
  <c r="Q660" i="2" l="1"/>
  <c r="Q661" i="2" l="1"/>
  <c r="Q662" i="2" l="1"/>
  <c r="Q663" i="2" l="1"/>
  <c r="Q664" i="2" l="1"/>
  <c r="Q665" i="2" l="1"/>
  <c r="Q666" i="2" l="1"/>
  <c r="Q667" i="2" l="1"/>
  <c r="Q668" i="2" l="1"/>
  <c r="Q669" i="2" l="1"/>
  <c r="Q670" i="2" l="1"/>
  <c r="Q671" i="2" l="1"/>
  <c r="Q672" i="2" l="1"/>
  <c r="Q673" i="2" l="1"/>
  <c r="Q674" i="2" l="1"/>
  <c r="Q675" i="2" l="1"/>
  <c r="Q676" i="2" l="1"/>
  <c r="Q677" i="2" l="1"/>
  <c r="Q678" i="2" l="1"/>
  <c r="Q679" i="2" l="1"/>
  <c r="Q680" i="2" l="1"/>
  <c r="Q681" i="2" l="1"/>
  <c r="Q682" i="2" l="1"/>
  <c r="Q683" i="2" l="1"/>
  <c r="Q684" i="2" l="1"/>
  <c r="Q685" i="2" l="1"/>
  <c r="Q686" i="2" l="1"/>
  <c r="Q687" i="2" l="1"/>
  <c r="Q688" i="2" l="1"/>
  <c r="Q689" i="2" l="1"/>
  <c r="Q690" i="2" l="1"/>
  <c r="Q691" i="2" l="1"/>
  <c r="Q692" i="2" l="1"/>
  <c r="Q693" i="2" l="1"/>
  <c r="Q694" i="2" l="1"/>
  <c r="Q695" i="2" l="1"/>
  <c r="Q696" i="2" l="1"/>
  <c r="Q697" i="2" l="1"/>
  <c r="Q698" i="2" l="1"/>
  <c r="Q699" i="2" l="1"/>
  <c r="Q700" i="2" l="1"/>
  <c r="Q701" i="2" l="1"/>
  <c r="Q702" i="2" l="1"/>
  <c r="Q703" i="2" l="1"/>
  <c r="Q704" i="2" l="1"/>
  <c r="Q705" i="2" l="1"/>
  <c r="Q706" i="2" l="1"/>
  <c r="Q707" i="2" l="1"/>
  <c r="Q708" i="2" l="1"/>
  <c r="Q709" i="2" l="1"/>
  <c r="Q710" i="2" l="1"/>
  <c r="Q711" i="2" l="1"/>
  <c r="Q712" i="2" l="1"/>
  <c r="Q713" i="2" l="1"/>
  <c r="Q714" i="2" l="1"/>
  <c r="Q715" i="2" l="1"/>
  <c r="Q716" i="2" l="1"/>
  <c r="Q717" i="2" l="1"/>
  <c r="Q718" i="2" l="1"/>
  <c r="Q719" i="2" l="1"/>
  <c r="Q720" i="2" l="1"/>
  <c r="Q721" i="2" l="1"/>
  <c r="Q722" i="2" l="1"/>
  <c r="Q723" i="2" l="1"/>
  <c r="Q724" i="2" l="1"/>
  <c r="Q725" i="2" l="1"/>
  <c r="Q726" i="2" l="1"/>
  <c r="Q727" i="2" l="1"/>
  <c r="Q728" i="2" l="1"/>
  <c r="Q729" i="2" l="1"/>
  <c r="Q730" i="2" l="1"/>
  <c r="Q731" i="2" l="1"/>
  <c r="Q732" i="2" l="1"/>
  <c r="Q733" i="2" l="1"/>
  <c r="Q734" i="2" l="1"/>
  <c r="Q735" i="2" l="1"/>
  <c r="Q736" i="2" l="1"/>
  <c r="Q737" i="2" l="1"/>
  <c r="Q738" i="2" l="1"/>
  <c r="Q739" i="2" l="1"/>
  <c r="Q740" i="2" l="1"/>
  <c r="Q741" i="2" l="1"/>
  <c r="Q742" i="2" l="1"/>
  <c r="Q743" i="2" l="1"/>
  <c r="Q744" i="2" l="1"/>
  <c r="Q745" i="2" l="1"/>
  <c r="Q746" i="2" l="1"/>
  <c r="Q747" i="2" l="1"/>
  <c r="Q748" i="2" l="1"/>
  <c r="Q749" i="2" l="1"/>
  <c r="Q750" i="2" l="1"/>
  <c r="Q751" i="2" l="1"/>
  <c r="Q752" i="2" l="1"/>
  <c r="Q753" i="2" l="1"/>
  <c r="Q754" i="2" l="1"/>
  <c r="Q755" i="2" l="1"/>
  <c r="Q756" i="2" l="1"/>
  <c r="Q757" i="2" l="1"/>
  <c r="Q758" i="2" l="1"/>
  <c r="Q759" i="2" l="1"/>
  <c r="Q760" i="2" l="1"/>
  <c r="Q761" i="2" l="1"/>
  <c r="Q762" i="2" l="1"/>
  <c r="Q763" i="2" l="1"/>
  <c r="Q764" i="2" l="1"/>
  <c r="Q765" i="2" l="1"/>
  <c r="Q766" i="2" l="1"/>
  <c r="Q767" i="2" l="1"/>
  <c r="Q768" i="2" l="1"/>
  <c r="Q769" i="2" l="1"/>
  <c r="Q770" i="2" l="1"/>
  <c r="Q771" i="2" l="1"/>
  <c r="Q772" i="2" l="1"/>
  <c r="Q773" i="2" l="1"/>
  <c r="Q774" i="2" l="1"/>
  <c r="Q775" i="2" l="1"/>
  <c r="Q776" i="2" l="1"/>
  <c r="Q777" i="2" l="1"/>
  <c r="Q778" i="2" l="1"/>
  <c r="Q779" i="2" l="1"/>
  <c r="Q780" i="2" l="1"/>
  <c r="Q781" i="2" l="1"/>
  <c r="Q782" i="2" l="1"/>
  <c r="Q783" i="2" l="1"/>
  <c r="Q784" i="2" l="1"/>
  <c r="Q785" i="2" l="1"/>
  <c r="Q786" i="2" l="1"/>
  <c r="Q787" i="2" l="1"/>
  <c r="Q788" i="2" l="1"/>
  <c r="Q789" i="2" l="1"/>
  <c r="Q790" i="2" l="1"/>
  <c r="Q791" i="2" l="1"/>
  <c r="Q792" i="2" l="1"/>
  <c r="Q793" i="2" l="1"/>
  <c r="Q794" i="2" l="1"/>
  <c r="Q795" i="2" l="1"/>
  <c r="Q796" i="2" l="1"/>
  <c r="Q797" i="2" l="1"/>
  <c r="Q798" i="2" l="1"/>
  <c r="Q799" i="2" l="1"/>
  <c r="Q800" i="2" l="1"/>
  <c r="Q801" i="2" l="1"/>
  <c r="Q802" i="2" l="1"/>
  <c r="Q803" i="2" l="1"/>
  <c r="Q804" i="2" l="1"/>
  <c r="Q805" i="2" l="1"/>
  <c r="Q806" i="2" l="1"/>
  <c r="Q807" i="2" l="1"/>
  <c r="Q808" i="2" l="1"/>
  <c r="Q809" i="2" l="1"/>
  <c r="Q810" i="2" l="1"/>
  <c r="Q811" i="2" l="1"/>
  <c r="Q812" i="2" l="1"/>
  <c r="Q813" i="2" l="1"/>
  <c r="Q814" i="2" l="1"/>
  <c r="Q815" i="2" l="1"/>
  <c r="Q816" i="2" l="1"/>
  <c r="Q817" i="2" l="1"/>
  <c r="Q818" i="2" l="1"/>
  <c r="Q819" i="2" l="1"/>
  <c r="Q820" i="2" l="1"/>
  <c r="Q821" i="2" l="1"/>
  <c r="Q822" i="2" l="1"/>
  <c r="Q823" i="2" l="1"/>
  <c r="Q824" i="2" l="1"/>
  <c r="Q825" i="2" l="1"/>
  <c r="Q826" i="2" l="1"/>
  <c r="Q827" i="2" l="1"/>
  <c r="Q828" i="2" l="1"/>
  <c r="Q829" i="2" l="1"/>
  <c r="Q830" i="2" l="1"/>
  <c r="Q831" i="2" l="1"/>
  <c r="Q832" i="2" l="1"/>
  <c r="Q833" i="2" l="1"/>
  <c r="Q834" i="2" l="1"/>
  <c r="Q835" i="2" l="1"/>
  <c r="Q836" i="2" l="1"/>
  <c r="Q837" i="2" l="1"/>
  <c r="Q838" i="2" l="1"/>
  <c r="Q839" i="2" l="1"/>
  <c r="Q840" i="2" l="1"/>
  <c r="Q841" i="2" l="1"/>
  <c r="Q842" i="2" l="1"/>
  <c r="Q843" i="2" l="1"/>
  <c r="Q844" i="2" l="1"/>
  <c r="Q845" i="2" l="1"/>
  <c r="Q846" i="2" l="1"/>
  <c r="Q847" i="2" l="1"/>
  <c r="Q848" i="2" l="1"/>
  <c r="Q849" i="2" l="1"/>
  <c r="Q850" i="2" l="1"/>
  <c r="Q851" i="2" l="1"/>
  <c r="Q852" i="2" l="1"/>
  <c r="Q853" i="2" l="1"/>
  <c r="Q854" i="2" l="1"/>
  <c r="Q855" i="2" l="1"/>
  <c r="Q856" i="2" l="1"/>
  <c r="Q857" i="2" l="1"/>
  <c r="Q858" i="2" l="1"/>
  <c r="Q859" i="2" l="1"/>
  <c r="Q860" i="2" l="1"/>
  <c r="Q861" i="2" l="1"/>
  <c r="Q862" i="2" l="1"/>
  <c r="Q863" i="2" l="1"/>
  <c r="Q864" i="2" l="1"/>
  <c r="Q865" i="2" l="1"/>
  <c r="Q866" i="2" l="1"/>
  <c r="Q867" i="2" l="1"/>
  <c r="Q868" i="2" l="1"/>
  <c r="Q869" i="2" l="1"/>
  <c r="Q870" i="2" l="1"/>
  <c r="Q871" i="2" l="1"/>
  <c r="Q872" i="2" l="1"/>
  <c r="Q873" i="2" l="1"/>
  <c r="Q874" i="2" l="1"/>
  <c r="Q875" i="2" l="1"/>
  <c r="Q876" i="2" l="1"/>
  <c r="Q877" i="2" l="1"/>
  <c r="Q878" i="2" l="1"/>
  <c r="Q879" i="2" l="1"/>
  <c r="Q880" i="2" l="1"/>
  <c r="Q881" i="2" l="1"/>
  <c r="Q882" i="2" l="1"/>
  <c r="Q883" i="2" l="1"/>
  <c r="Q884" i="2" l="1"/>
  <c r="Q885" i="2" l="1"/>
  <c r="Q886" i="2" l="1"/>
  <c r="Q887" i="2" l="1"/>
  <c r="Q888" i="2" l="1"/>
  <c r="Q889" i="2" l="1"/>
  <c r="Q890" i="2" l="1"/>
  <c r="Q891" i="2" l="1"/>
  <c r="Q892" i="2" l="1"/>
  <c r="Q893" i="2" l="1"/>
  <c r="Q894" i="2" l="1"/>
  <c r="Q895" i="2" l="1"/>
  <c r="Q896" i="2" l="1"/>
  <c r="Q897" i="2" l="1"/>
  <c r="Q898" i="2" l="1"/>
  <c r="Q899" i="2" l="1"/>
  <c r="Q900" i="2" l="1"/>
  <c r="Q901" i="2" l="1"/>
  <c r="Q902" i="2" l="1"/>
  <c r="Q903" i="2" l="1"/>
  <c r="Q904" i="2" l="1"/>
  <c r="Q905" i="2" l="1"/>
  <c r="Q906" i="2" l="1"/>
  <c r="Q907" i="2" l="1"/>
  <c r="Q908" i="2" l="1"/>
  <c r="Q909" i="2" l="1"/>
  <c r="Q910" i="2" l="1"/>
  <c r="Q911" i="2" l="1"/>
  <c r="Q912" i="2" l="1"/>
  <c r="Q913" i="2" l="1"/>
  <c r="Q914" i="2" l="1"/>
  <c r="Q915" i="2" l="1"/>
  <c r="Q916" i="2" l="1"/>
  <c r="Q917" i="2" l="1"/>
  <c r="Q918" i="2" l="1"/>
  <c r="Q919" i="2" l="1"/>
  <c r="Q920" i="2" l="1"/>
  <c r="Q921" i="2" l="1"/>
  <c r="Q922" i="2" l="1"/>
  <c r="Q923" i="2" l="1"/>
  <c r="Q924" i="2" l="1"/>
  <c r="Q925" i="2" l="1"/>
  <c r="Q926" i="2" l="1"/>
  <c r="Q927" i="2" l="1"/>
  <c r="Q928" i="2" l="1"/>
  <c r="Q929" i="2" l="1"/>
  <c r="Q930" i="2" l="1"/>
  <c r="Q931" i="2" l="1"/>
  <c r="Q932" i="2" l="1"/>
  <c r="Q933" i="2" l="1"/>
  <c r="Q934" i="2" l="1"/>
  <c r="Q935" i="2" l="1"/>
  <c r="Q936" i="2" l="1"/>
  <c r="Q937" i="2" l="1"/>
  <c r="Q938" i="2" l="1"/>
  <c r="Q939" i="2" l="1"/>
  <c r="Q940" i="2" l="1"/>
  <c r="Q941" i="2" l="1"/>
  <c r="Q942" i="2" l="1"/>
  <c r="Q943" i="2" l="1"/>
  <c r="Q944" i="2" l="1"/>
  <c r="Q945" i="2" l="1"/>
  <c r="Q946" i="2" l="1"/>
  <c r="Q947" i="2" l="1"/>
  <c r="Q948" i="2" l="1"/>
  <c r="Q949" i="2" l="1"/>
  <c r="Q950" i="2" l="1"/>
  <c r="Q951" i="2" l="1"/>
  <c r="Q952" i="2" l="1"/>
  <c r="Q953" i="2" l="1"/>
  <c r="Q954" i="2" l="1"/>
  <c r="Q955" i="2" l="1"/>
  <c r="Q956" i="2" l="1"/>
  <c r="Q957" i="2" l="1"/>
  <c r="Q958" i="2" l="1"/>
  <c r="Q959" i="2" l="1"/>
  <c r="Q960" i="2" l="1"/>
  <c r="Q961" i="2" l="1"/>
  <c r="Q962" i="2" l="1"/>
  <c r="Q963" i="2" l="1"/>
  <c r="Q964" i="2" l="1"/>
  <c r="Q965" i="2" l="1"/>
  <c r="Q966" i="2" l="1"/>
  <c r="Q967" i="2" l="1"/>
  <c r="Q968" i="2" l="1"/>
  <c r="Q969" i="2" l="1"/>
  <c r="Q970" i="2" l="1"/>
  <c r="Q971" i="2" l="1"/>
  <c r="Q972" i="2" l="1"/>
  <c r="Q973" i="2" l="1"/>
  <c r="Q974" i="2" l="1"/>
  <c r="Q975" i="2" l="1"/>
  <c r="B4" i="5"/>
  <c r="C8" i="1" s="1"/>
  <c r="C20" i="1"/>
  <c r="Q976" i="2" l="1"/>
  <c r="C17" i="1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C9" i="1" l="1"/>
  <c r="Q977" i="2"/>
  <c r="Q978" i="2" l="1"/>
  <c r="Q979" i="2" l="1"/>
  <c r="Q980" i="2" l="1"/>
  <c r="Q981" i="2" l="1"/>
  <c r="Q982" i="2" l="1"/>
  <c r="Q983" i="2" l="1"/>
  <c r="Q984" i="2" l="1"/>
  <c r="Q985" i="2" l="1"/>
  <c r="Q986" i="2" l="1"/>
  <c r="Q987" i="2" l="1"/>
  <c r="Q988" i="2" l="1"/>
  <c r="Q989" i="2" l="1"/>
  <c r="Q990" i="2" l="1"/>
  <c r="Q991" i="2" l="1"/>
  <c r="Q992" i="2" l="1"/>
  <c r="Q993" i="2" l="1"/>
  <c r="Q994" i="2" l="1"/>
  <c r="Q995" i="2" l="1"/>
  <c r="Q996" i="2" l="1"/>
  <c r="Q997" i="2" l="1"/>
  <c r="Q998" i="2" l="1"/>
  <c r="Q999" i="2" l="1"/>
  <c r="Q1000" i="2" l="1"/>
  <c r="Q1001" i="2" l="1"/>
  <c r="Q1002" i="2" l="1"/>
  <c r="Q1003" i="2" l="1"/>
  <c r="Q1004" i="2" l="1"/>
  <c r="Q1005" i="2" l="1"/>
  <c r="Q1006" i="2" l="1"/>
  <c r="Q1007" i="2" l="1"/>
  <c r="Q1008" i="2" l="1"/>
  <c r="Q1009" i="2" l="1"/>
  <c r="Q1010" i="2" l="1"/>
  <c r="Q1011" i="2" l="1"/>
  <c r="Q1012" i="2" l="1"/>
  <c r="Q1013" i="2" l="1"/>
  <c r="Q1014" i="2" l="1"/>
  <c r="Q1015" i="2" l="1"/>
  <c r="Q1016" i="2" l="1"/>
  <c r="Q1017" i="2" l="1"/>
  <c r="Q1018" i="2" l="1"/>
  <c r="Q1019" i="2" l="1"/>
  <c r="Q1020" i="2" l="1"/>
  <c r="Q1021" i="2" l="1"/>
  <c r="Q1022" i="2" l="1"/>
  <c r="Q1023" i="2" l="1"/>
  <c r="Q1024" i="2" l="1"/>
  <c r="Q1025" i="2" l="1"/>
  <c r="Q1026" i="2" l="1"/>
  <c r="Q1027" i="2" l="1"/>
  <c r="Q1028" i="2" l="1"/>
  <c r="Q1029" i="2" l="1"/>
  <c r="Q1030" i="2" l="1"/>
  <c r="Q1031" i="2" l="1"/>
  <c r="Q1032" i="2" l="1"/>
  <c r="Q1033" i="2" l="1"/>
  <c r="Q1034" i="2" l="1"/>
  <c r="E14" i="4" l="1"/>
  <c r="Q1035" i="2"/>
  <c r="E15" i="4" l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Q1036" i="2"/>
  <c r="F71" i="4" l="1"/>
  <c r="E72" i="4"/>
  <c r="F72" i="4"/>
  <c r="F38" i="4"/>
  <c r="F44" i="4"/>
  <c r="F24" i="4"/>
  <c r="F30" i="4"/>
  <c r="F34" i="4"/>
  <c r="F16" i="4"/>
  <c r="F22" i="4"/>
  <c r="F20" i="4"/>
  <c r="F45" i="4"/>
  <c r="F29" i="4"/>
  <c r="F49" i="4"/>
  <c r="F14" i="4"/>
  <c r="Q1037" i="2"/>
  <c r="F69" i="4" l="1"/>
  <c r="F50" i="4"/>
  <c r="F33" i="4"/>
  <c r="F28" i="4"/>
  <c r="F48" i="4"/>
  <c r="F56" i="4"/>
  <c r="F57" i="4"/>
  <c r="F58" i="4"/>
  <c r="F25" i="4"/>
  <c r="F42" i="4"/>
  <c r="F59" i="4"/>
  <c r="F15" i="4"/>
  <c r="F18" i="4"/>
  <c r="F41" i="4"/>
  <c r="F31" i="4"/>
  <c r="F53" i="4"/>
  <c r="F60" i="4"/>
  <c r="F61" i="4"/>
  <c r="F62" i="4"/>
  <c r="F27" i="4"/>
  <c r="F47" i="4"/>
  <c r="F63" i="4"/>
  <c r="F17" i="4"/>
  <c r="F36" i="4"/>
  <c r="F26" i="4"/>
  <c r="F46" i="4"/>
  <c r="F37" i="4"/>
  <c r="F67" i="4"/>
  <c r="F66" i="4"/>
  <c r="F64" i="4"/>
  <c r="F68" i="4"/>
  <c r="F35" i="4"/>
  <c r="F51" i="4"/>
  <c r="F13" i="4"/>
  <c r="F40" i="4"/>
  <c r="F32" i="4"/>
  <c r="F52" i="4"/>
  <c r="F43" i="4"/>
  <c r="F70" i="4"/>
  <c r="F65" i="4"/>
  <c r="F54" i="4"/>
  <c r="F23" i="4"/>
  <c r="F39" i="4"/>
  <c r="F55" i="4"/>
  <c r="F19" i="4"/>
  <c r="F21" i="4"/>
  <c r="Q1038" i="2"/>
  <c r="C19" i="1" l="1" a="1"/>
  <c r="C19" i="1" s="1"/>
  <c r="Q1039" i="2"/>
  <c r="Q1040" i="2" l="1"/>
  <c r="Q1041" i="2" l="1"/>
  <c r="E3" i="2"/>
  <c r="Q1042" i="2" l="1"/>
  <c r="E4" i="2"/>
  <c r="Q1043" i="2" l="1"/>
  <c r="E5" i="2"/>
  <c r="Q1044" i="2" l="1"/>
  <c r="E6" i="2"/>
  <c r="Q1045" i="2" l="1"/>
  <c r="E7" i="2"/>
  <c r="Q1046" i="2" l="1"/>
  <c r="E8" i="2"/>
  <c r="Q1047" i="2" l="1"/>
  <c r="E9" i="2"/>
  <c r="Q1048" i="2" l="1"/>
  <c r="E10" i="2"/>
  <c r="Q1049" i="2" l="1"/>
  <c r="E11" i="2"/>
  <c r="Q1050" i="2" l="1"/>
  <c r="E12" i="2"/>
  <c r="Q1051" i="2" l="1"/>
  <c r="E13" i="2"/>
  <c r="Q1052" i="2" l="1"/>
  <c r="E14" i="2"/>
  <c r="Q1053" i="2" l="1"/>
  <c r="E15" i="2"/>
  <c r="Q1054" i="2" l="1"/>
  <c r="E16" i="2"/>
  <c r="Q1055" i="2" l="1"/>
  <c r="E17" i="2"/>
  <c r="Q1056" i="2" l="1"/>
  <c r="E18" i="2"/>
  <c r="Q1057" i="2" l="1"/>
  <c r="E19" i="2"/>
  <c r="Q1058" i="2" l="1"/>
  <c r="E20" i="2"/>
  <c r="Q1059" i="2" l="1"/>
  <c r="E21" i="2"/>
  <c r="Q1060" i="2" l="1"/>
  <c r="E22" i="2"/>
  <c r="Q1061" i="2" l="1"/>
  <c r="E23" i="2"/>
  <c r="Q1062" i="2" l="1"/>
  <c r="E24" i="2"/>
  <c r="Q1063" i="2" l="1"/>
  <c r="E25" i="2"/>
  <c r="Q1064" i="2" l="1"/>
  <c r="E26" i="2"/>
  <c r="Q1065" i="2" l="1"/>
  <c r="E27" i="2"/>
  <c r="Q1066" i="2" l="1"/>
  <c r="E28" i="2"/>
  <c r="Q1067" i="2" l="1"/>
  <c r="E29" i="2"/>
  <c r="Q1068" i="2" l="1"/>
  <c r="E30" i="2"/>
  <c r="Q1069" i="2" l="1"/>
  <c r="E31" i="2"/>
  <c r="Q1070" i="2" l="1"/>
  <c r="E32" i="2"/>
  <c r="Q1071" i="2" l="1"/>
  <c r="E33" i="2"/>
  <c r="Q1072" i="2" l="1"/>
  <c r="E34" i="2"/>
  <c r="Q1073" i="2" l="1"/>
  <c r="E35" i="2"/>
  <c r="Q1074" i="2" l="1"/>
  <c r="E36" i="2"/>
  <c r="Q1075" i="2" l="1"/>
  <c r="E37" i="2"/>
  <c r="Q1076" i="2" l="1"/>
  <c r="E38" i="2"/>
  <c r="Q1077" i="2" l="1"/>
  <c r="E39" i="2"/>
  <c r="Q1078" i="2" l="1"/>
  <c r="E40" i="2"/>
  <c r="Q1079" i="2" l="1"/>
  <c r="E41" i="2"/>
  <c r="Q1080" i="2" l="1"/>
  <c r="E42" i="2"/>
  <c r="Q1081" i="2" l="1"/>
  <c r="E43" i="2"/>
  <c r="Q1082" i="2" l="1"/>
  <c r="E44" i="2"/>
  <c r="Q1083" i="2" l="1"/>
  <c r="E45" i="2"/>
  <c r="Q1084" i="2" l="1"/>
  <c r="E46" i="2"/>
  <c r="Q1085" i="2" l="1"/>
  <c r="E47" i="2"/>
  <c r="Q1086" i="2" l="1"/>
  <c r="Q1087" i="2" s="1"/>
  <c r="E48" i="2"/>
  <c r="Q1088" i="2" l="1"/>
  <c r="E49" i="2"/>
  <c r="Q1089" i="2" l="1"/>
  <c r="E50" i="2"/>
  <c r="Q1090" i="2" l="1"/>
  <c r="E51" i="2"/>
  <c r="Q1091" i="2" l="1"/>
  <c r="E52" i="2"/>
  <c r="Q1092" i="2" l="1"/>
  <c r="E53" i="2"/>
  <c r="Q1093" i="2" l="1"/>
  <c r="E54" i="2"/>
  <c r="Q1094" i="2" l="1"/>
  <c r="E55" i="2"/>
  <c r="Q1095" i="2" l="1"/>
  <c r="E56" i="2"/>
  <c r="Q1096" i="2" l="1"/>
  <c r="E57" i="2"/>
  <c r="Q1097" i="2" l="1"/>
  <c r="E58" i="2"/>
  <c r="Q1098" i="2" l="1"/>
  <c r="E59" i="2"/>
  <c r="Q1099" i="2" l="1"/>
  <c r="E60" i="2"/>
  <c r="Q1100" i="2" l="1"/>
  <c r="E61" i="2"/>
  <c r="Q1101" i="2" l="1"/>
  <c r="E62" i="2"/>
  <c r="Q1102" i="2" l="1"/>
  <c r="E63" i="2"/>
  <c r="Q1103" i="2" l="1"/>
  <c r="E64" i="2"/>
  <c r="Q1104" i="2" l="1"/>
  <c r="E65" i="2"/>
  <c r="Q1105" i="2" l="1"/>
  <c r="E66" i="2"/>
  <c r="Q1106" i="2" l="1"/>
  <c r="E67" i="2"/>
  <c r="Q1107" i="2" l="1"/>
  <c r="E68" i="2"/>
  <c r="Q1108" i="2" l="1"/>
  <c r="E69" i="2"/>
  <c r="Q1109" i="2" l="1"/>
  <c r="E70" i="2"/>
  <c r="Q1110" i="2" l="1"/>
  <c r="E71" i="2"/>
  <c r="Q1111" i="2" l="1"/>
  <c r="E72" i="2"/>
  <c r="Q1112" i="2" l="1"/>
  <c r="E73" i="2"/>
  <c r="Q1113" i="2" l="1"/>
  <c r="E74" i="2"/>
  <c r="Q1114" i="2" l="1"/>
  <c r="E75" i="2"/>
  <c r="Q1115" i="2" l="1"/>
  <c r="E76" i="2"/>
  <c r="Q1116" i="2" l="1"/>
  <c r="E77" i="2"/>
  <c r="Q1117" i="2" l="1"/>
  <c r="E78" i="2"/>
  <c r="Q1118" i="2" l="1"/>
  <c r="E79" i="2"/>
  <c r="Q1119" i="2" l="1"/>
  <c r="E80" i="2"/>
  <c r="Q1120" i="2" l="1"/>
  <c r="E81" i="2"/>
  <c r="Q1121" i="2" l="1"/>
  <c r="E82" i="2"/>
  <c r="Q1122" i="2" l="1"/>
  <c r="E83" i="2"/>
  <c r="Q1123" i="2" l="1"/>
  <c r="E84" i="2"/>
  <c r="Q1124" i="2" l="1"/>
  <c r="E85" i="2"/>
  <c r="Q1125" i="2" l="1"/>
  <c r="E86" i="2"/>
  <c r="Q1126" i="2" l="1"/>
  <c r="E87" i="2"/>
  <c r="Q1127" i="2" l="1"/>
  <c r="E88" i="2"/>
  <c r="Q1128" i="2" l="1"/>
  <c r="E89" i="2"/>
  <c r="Q1129" i="2" l="1"/>
  <c r="E90" i="2"/>
  <c r="Q1130" i="2" l="1"/>
  <c r="E91" i="2"/>
  <c r="Q1131" i="2" l="1"/>
  <c r="E92" i="2"/>
  <c r="Q1132" i="2" l="1"/>
  <c r="E93" i="2"/>
  <c r="Q1133" i="2" l="1"/>
  <c r="E94" i="2"/>
  <c r="Q1134" i="2" l="1"/>
  <c r="E95" i="2"/>
  <c r="Q1135" i="2" l="1"/>
  <c r="E96" i="2"/>
  <c r="Q1136" i="2" l="1"/>
  <c r="E97" i="2"/>
  <c r="Q1137" i="2" l="1"/>
  <c r="E98" i="2"/>
  <c r="Q1138" i="2" l="1"/>
  <c r="E99" i="2"/>
  <c r="Q1139" i="2" l="1"/>
  <c r="E100" i="2"/>
  <c r="Q1140" i="2" l="1"/>
  <c r="E101" i="2"/>
  <c r="Q1141" i="2" l="1"/>
  <c r="E102" i="2"/>
  <c r="Q1142" i="2" l="1"/>
  <c r="E103" i="2"/>
  <c r="Q1143" i="2" l="1"/>
  <c r="E104" i="2"/>
  <c r="Q1144" i="2" l="1"/>
  <c r="E105" i="2"/>
  <c r="Q1145" i="2" l="1"/>
  <c r="E106" i="2"/>
  <c r="Q1146" i="2" l="1"/>
  <c r="E107" i="2"/>
  <c r="Q1147" i="2" l="1"/>
  <c r="E108" i="2"/>
  <c r="Q1148" i="2" l="1"/>
  <c r="E109" i="2"/>
  <c r="Q1149" i="2" l="1"/>
  <c r="E110" i="2"/>
  <c r="Q1150" i="2" l="1"/>
  <c r="E111" i="2"/>
  <c r="Q1151" i="2" l="1"/>
  <c r="E112" i="2"/>
  <c r="Q1152" i="2" l="1"/>
  <c r="E113" i="2"/>
  <c r="Q1153" i="2" l="1"/>
  <c r="E114" i="2"/>
  <c r="Q1154" i="2" l="1"/>
  <c r="E115" i="2"/>
  <c r="Q1155" i="2" l="1"/>
  <c r="E116" i="2"/>
  <c r="Q1156" i="2" l="1"/>
  <c r="E117" i="2"/>
  <c r="Q1157" i="2" l="1"/>
  <c r="E118" i="2"/>
  <c r="Q1158" i="2" l="1"/>
  <c r="E119" i="2"/>
  <c r="Q1159" i="2" l="1"/>
  <c r="E120" i="2"/>
  <c r="Q1160" i="2" l="1"/>
  <c r="E121" i="2"/>
  <c r="Q1161" i="2" l="1"/>
  <c r="E122" i="2"/>
  <c r="Q1162" i="2" l="1"/>
  <c r="E123" i="2"/>
  <c r="Q1163" i="2" l="1"/>
  <c r="E124" i="2"/>
  <c r="Q1164" i="2" l="1"/>
  <c r="E125" i="2"/>
  <c r="Q1165" i="2" l="1"/>
  <c r="E126" i="2"/>
  <c r="Q1166" i="2" l="1"/>
  <c r="E127" i="2"/>
  <c r="Q1167" i="2" l="1"/>
  <c r="E128" i="2"/>
  <c r="Q1168" i="2" l="1"/>
  <c r="E129" i="2"/>
  <c r="Q1169" i="2" l="1"/>
  <c r="E130" i="2"/>
  <c r="Q1170" i="2" l="1"/>
  <c r="E131" i="2"/>
  <c r="Q1171" i="2" l="1"/>
  <c r="E132" i="2"/>
  <c r="Q1172" i="2" l="1"/>
  <c r="E133" i="2"/>
  <c r="Q1173" i="2" l="1"/>
  <c r="E134" i="2"/>
  <c r="Q1174" i="2" l="1"/>
  <c r="E135" i="2"/>
  <c r="Q1175" i="2" l="1"/>
  <c r="E136" i="2"/>
  <c r="Q1176" i="2" l="1"/>
  <c r="E137" i="2"/>
  <c r="Q1177" i="2" l="1"/>
  <c r="E138" i="2"/>
  <c r="Q1178" i="2" l="1"/>
  <c r="E139" i="2"/>
  <c r="Q1179" i="2" l="1"/>
  <c r="E140" i="2"/>
  <c r="Q1180" i="2" l="1"/>
  <c r="E141" i="2"/>
  <c r="Q1181" i="2" l="1"/>
  <c r="E142" i="2"/>
  <c r="Q1182" i="2" l="1"/>
  <c r="E143" i="2"/>
  <c r="Q1183" i="2" l="1"/>
  <c r="E144" i="2"/>
  <c r="Q1184" i="2" l="1"/>
  <c r="E145" i="2"/>
  <c r="Q1185" i="2" l="1"/>
  <c r="E146" i="2"/>
  <c r="Q1186" i="2" l="1"/>
  <c r="E147" i="2"/>
  <c r="Q1187" i="2" l="1"/>
  <c r="E148" i="2"/>
  <c r="Q1188" i="2" l="1"/>
  <c r="E149" i="2"/>
  <c r="Q1189" i="2" l="1"/>
  <c r="E150" i="2"/>
  <c r="Q1190" i="2" l="1"/>
  <c r="E151" i="2"/>
  <c r="Q1191" i="2" l="1"/>
  <c r="E152" i="2"/>
  <c r="Q1192" i="2" l="1"/>
  <c r="E153" i="2"/>
  <c r="Q1193" i="2" l="1"/>
  <c r="E154" i="2"/>
  <c r="Q1194" i="2" l="1"/>
  <c r="E155" i="2"/>
  <c r="Q1195" i="2" l="1"/>
  <c r="E156" i="2"/>
  <c r="Q1196" i="2" l="1"/>
  <c r="E157" i="2"/>
  <c r="Q1197" i="2" l="1"/>
  <c r="E158" i="2"/>
  <c r="Q1198" i="2" l="1"/>
  <c r="E159" i="2"/>
  <c r="Q1199" i="2" l="1"/>
  <c r="E160" i="2"/>
  <c r="Q1200" i="2" l="1"/>
  <c r="E161" i="2"/>
  <c r="Q1201" i="2" l="1"/>
  <c r="E162" i="2"/>
  <c r="Q1202" i="2" l="1"/>
  <c r="E163" i="2"/>
  <c r="Q1203" i="2" l="1"/>
  <c r="E164" i="2"/>
  <c r="Q1204" i="2" l="1"/>
  <c r="E165" i="2"/>
  <c r="Q1205" i="2" l="1"/>
  <c r="E166" i="2"/>
  <c r="Q1206" i="2" l="1"/>
  <c r="E167" i="2"/>
  <c r="Q1207" i="2" l="1"/>
  <c r="E168" i="2"/>
  <c r="Q1208" i="2" l="1"/>
  <c r="E169" i="2"/>
  <c r="Q1209" i="2" l="1"/>
  <c r="E170" i="2"/>
  <c r="Q1210" i="2" l="1"/>
  <c r="E171" i="2"/>
  <c r="Q1211" i="2" l="1"/>
  <c r="E172" i="2"/>
  <c r="Q1212" i="2" l="1"/>
  <c r="E173" i="2"/>
  <c r="Q1213" i="2" l="1"/>
  <c r="E174" i="2"/>
  <c r="Q1214" i="2" l="1"/>
  <c r="E175" i="2"/>
  <c r="Q1215" i="2" l="1"/>
  <c r="E176" i="2"/>
  <c r="Q1216" i="2" l="1"/>
  <c r="E177" i="2"/>
  <c r="Q1217" i="2" l="1"/>
  <c r="E178" i="2"/>
  <c r="Q1218" i="2" l="1"/>
  <c r="E179" i="2"/>
  <c r="Q1219" i="2" l="1"/>
  <c r="E180" i="2"/>
  <c r="Q1220" i="2" l="1"/>
  <c r="E181" i="2"/>
  <c r="Q1221" i="2" l="1"/>
  <c r="E182" i="2"/>
  <c r="Q1222" i="2" l="1"/>
  <c r="E183" i="2"/>
  <c r="Q1223" i="2" l="1"/>
  <c r="E184" i="2"/>
  <c r="Q1224" i="2" l="1"/>
  <c r="E185" i="2"/>
  <c r="Q1225" i="2" l="1"/>
  <c r="E186" i="2"/>
  <c r="Q1226" i="2" l="1"/>
  <c r="E187" i="2"/>
  <c r="Q1227" i="2" l="1"/>
  <c r="E188" i="2"/>
  <c r="Q1228" i="2" l="1"/>
  <c r="E189" i="2"/>
  <c r="Q1229" i="2" l="1"/>
  <c r="E190" i="2"/>
  <c r="Q1230" i="2" l="1"/>
  <c r="E191" i="2"/>
  <c r="Q1231" i="2" l="1"/>
  <c r="E192" i="2"/>
  <c r="Q1232" i="2" l="1"/>
  <c r="E193" i="2"/>
  <c r="Q1233" i="2" l="1"/>
  <c r="E194" i="2"/>
  <c r="Q1234" i="2" l="1"/>
  <c r="E195" i="2"/>
  <c r="Q1235" i="2" l="1"/>
  <c r="E196" i="2"/>
  <c r="Q1236" i="2" l="1"/>
  <c r="E197" i="2"/>
  <c r="Q1237" i="2" l="1"/>
  <c r="Q1238" i="2" s="1"/>
  <c r="E198" i="2"/>
  <c r="Q1239" i="2" l="1"/>
  <c r="E199" i="2"/>
  <c r="Q1240" i="2" l="1"/>
  <c r="E200" i="2"/>
  <c r="Q1241" i="2" l="1"/>
  <c r="E201" i="2"/>
  <c r="Q1242" i="2" l="1"/>
  <c r="E202" i="2"/>
  <c r="Q1243" i="2" l="1"/>
  <c r="E203" i="2"/>
  <c r="Q1244" i="2" l="1"/>
  <c r="E204" i="2"/>
  <c r="Q1245" i="2" l="1"/>
  <c r="E205" i="2"/>
  <c r="Q1246" i="2" l="1"/>
  <c r="E206" i="2"/>
  <c r="Q1247" i="2" l="1"/>
  <c r="E207" i="2"/>
  <c r="Q1248" i="2" l="1"/>
  <c r="E208" i="2"/>
  <c r="Q1249" i="2" l="1"/>
  <c r="E209" i="2"/>
  <c r="Q1250" i="2" l="1"/>
  <c r="E210" i="2"/>
  <c r="Q1251" i="2" l="1"/>
  <c r="E211" i="2"/>
  <c r="Q1252" i="2" l="1"/>
  <c r="E212" i="2"/>
  <c r="Q1253" i="2" l="1"/>
  <c r="E213" i="2"/>
  <c r="Q1254" i="2" l="1"/>
  <c r="E214" i="2"/>
  <c r="Q1255" i="2" l="1"/>
  <c r="E215" i="2"/>
  <c r="Q1256" i="2" l="1"/>
  <c r="E216" i="2"/>
  <c r="Q1257" i="2" l="1"/>
  <c r="E217" i="2"/>
  <c r="Q1258" i="2" l="1"/>
  <c r="E218" i="2"/>
  <c r="Q1259" i="2" l="1"/>
  <c r="E219" i="2"/>
  <c r="Q1260" i="2" l="1"/>
  <c r="E220" i="2"/>
  <c r="Q1261" i="2" l="1"/>
  <c r="E221" i="2"/>
  <c r="Q1262" i="2" l="1"/>
  <c r="E222" i="2"/>
  <c r="Q1263" i="2" l="1"/>
  <c r="E223" i="2"/>
  <c r="Q1264" i="2" l="1"/>
  <c r="E224" i="2"/>
  <c r="Q1265" i="2" l="1"/>
  <c r="E225" i="2"/>
  <c r="Q1266" i="2" l="1"/>
  <c r="E226" i="2"/>
  <c r="Q1267" i="2" l="1"/>
  <c r="E227" i="2"/>
  <c r="Q1268" i="2" l="1"/>
  <c r="E228" i="2"/>
  <c r="Q1269" i="2" l="1"/>
  <c r="E229" i="2"/>
  <c r="Q1270" i="2" l="1"/>
  <c r="E230" i="2"/>
  <c r="Q1271" i="2" l="1"/>
  <c r="E231" i="2"/>
  <c r="Q1272" i="2" l="1"/>
  <c r="E232" i="2"/>
  <c r="Q1273" i="2" l="1"/>
  <c r="E233" i="2"/>
  <c r="Q1274" i="2" l="1"/>
  <c r="E234" i="2"/>
  <c r="Q1275" i="2" l="1"/>
  <c r="E235" i="2"/>
  <c r="Q1276" i="2" l="1"/>
  <c r="E236" i="2"/>
  <c r="Q1277" i="2" l="1"/>
  <c r="E237" i="2"/>
  <c r="Q1278" i="2" l="1"/>
  <c r="E238" i="2"/>
  <c r="Q1279" i="2" l="1"/>
  <c r="E239" i="2"/>
  <c r="Q1280" i="2" l="1"/>
  <c r="E240" i="2"/>
  <c r="Q1281" i="2" l="1"/>
  <c r="E241" i="2"/>
  <c r="Q1282" i="2" l="1"/>
  <c r="E242" i="2"/>
  <c r="E243" i="2" l="1"/>
  <c r="E244" i="2" l="1"/>
  <c r="E245" i="2" l="1"/>
  <c r="E246" i="2" l="1"/>
  <c r="E247" i="2" l="1"/>
  <c r="E248" i="2" l="1"/>
  <c r="E249" i="2" l="1"/>
  <c r="E250" i="2" l="1"/>
  <c r="E251" i="2" l="1"/>
  <c r="E252" i="2" l="1"/>
  <c r="E253" i="2" l="1"/>
  <c r="E254" i="2" l="1"/>
  <c r="E255" i="2" l="1"/>
  <c r="E256" i="2" l="1"/>
  <c r="E257" i="2" l="1"/>
  <c r="E258" i="2" l="1"/>
  <c r="E259" i="2" l="1"/>
  <c r="E260" i="2" l="1"/>
  <c r="E261" i="2" l="1"/>
  <c r="E262" i="2" l="1"/>
  <c r="E263" i="2" l="1"/>
  <c r="E264" i="2" l="1"/>
  <c r="E265" i="2" l="1"/>
  <c r="E266" i="2" l="1"/>
  <c r="E267" i="2" l="1"/>
  <c r="E268" i="2" l="1"/>
  <c r="E269" i="2" l="1"/>
  <c r="E270" i="2" l="1"/>
  <c r="E271" i="2" l="1"/>
  <c r="E272" i="2" l="1"/>
  <c r="E273" i="2" l="1"/>
  <c r="E274" i="2" l="1"/>
  <c r="E275" i="2" l="1"/>
  <c r="R1230" i="2" l="1"/>
  <c r="R1236" i="2"/>
  <c r="R1228" i="2"/>
  <c r="R1239" i="2"/>
  <c r="R1232" i="2"/>
  <c r="R1234" i="2"/>
  <c r="R8" i="2"/>
  <c r="R667" i="2"/>
  <c r="R517" i="2"/>
  <c r="R814" i="2"/>
  <c r="R601" i="2"/>
  <c r="R877" i="2"/>
  <c r="R801" i="2"/>
  <c r="R932" i="2"/>
  <c r="R773" i="2"/>
  <c r="R589" i="2"/>
  <c r="R511" i="2"/>
  <c r="R1167" i="2"/>
  <c r="R658" i="2"/>
  <c r="R1147" i="2"/>
  <c r="R374" i="2"/>
  <c r="R740" i="2"/>
  <c r="R501" i="2"/>
  <c r="R636" i="2"/>
  <c r="R161" i="2"/>
  <c r="R15" i="2"/>
  <c r="R176" i="2"/>
  <c r="R569" i="2"/>
  <c r="R82" i="2"/>
  <c r="R313" i="2"/>
  <c r="R168" i="2"/>
  <c r="R608" i="2"/>
  <c r="R218" i="2"/>
  <c r="R18" i="2"/>
  <c r="R194" i="2"/>
  <c r="R261" i="2"/>
  <c r="R649" i="2"/>
  <c r="R944" i="2"/>
  <c r="R1026" i="2"/>
  <c r="R457" i="2"/>
  <c r="R1116" i="2"/>
  <c r="R1222" i="2"/>
  <c r="R917" i="2"/>
  <c r="R919" i="2"/>
  <c r="R185" i="2"/>
  <c r="R21" i="2"/>
  <c r="R1201" i="2"/>
  <c r="R251" i="2"/>
  <c r="R171" i="2"/>
  <c r="R1083" i="2"/>
  <c r="R491" i="2"/>
  <c r="R656" i="2"/>
  <c r="R742" i="2"/>
  <c r="R358" i="2"/>
  <c r="R613" i="2"/>
  <c r="R214" i="2"/>
  <c r="R153" i="2"/>
  <c r="R276" i="2"/>
  <c r="R134" i="2"/>
  <c r="R30" i="2"/>
  <c r="R830" i="2"/>
  <c r="R850" i="2"/>
  <c r="R798" i="2"/>
  <c r="R1160" i="2"/>
  <c r="R920" i="2"/>
  <c r="R759" i="2"/>
  <c r="R907" i="2"/>
  <c r="R762" i="2"/>
  <c r="R950" i="2"/>
  <c r="R527" i="2"/>
  <c r="R482" i="2"/>
  <c r="R188" i="2"/>
  <c r="R566" i="2"/>
  <c r="R1207" i="2"/>
  <c r="R894" i="2"/>
  <c r="R672" i="2"/>
  <c r="R1240" i="2"/>
  <c r="R620" i="2"/>
  <c r="R154" i="2"/>
  <c r="R565" i="2"/>
  <c r="R191" i="2"/>
  <c r="R828" i="2"/>
  <c r="R799" i="2"/>
  <c r="R224" i="2"/>
  <c r="R1154" i="2"/>
  <c r="R1095" i="2"/>
  <c r="R463" i="2"/>
  <c r="R315" i="2"/>
  <c r="R523" i="2"/>
  <c r="R173" i="2"/>
  <c r="R1146" i="2"/>
  <c r="R836" i="2"/>
  <c r="R1204" i="2"/>
  <c r="R514" i="2"/>
  <c r="R395" i="2"/>
  <c r="R204" i="2"/>
  <c r="R731" i="2"/>
  <c r="R76" i="2"/>
  <c r="R997" i="2"/>
  <c r="R177" i="2"/>
  <c r="R911" i="2"/>
  <c r="R1010" i="2"/>
  <c r="R490" i="2"/>
  <c r="R213" i="2"/>
  <c r="R94" i="2"/>
  <c r="R1192" i="2"/>
  <c r="R669" i="2"/>
  <c r="R1152" i="2"/>
  <c r="R1052" i="2"/>
  <c r="R345" i="2"/>
  <c r="R424" i="2"/>
  <c r="R233" i="2"/>
  <c r="R745" i="2"/>
  <c r="R699" i="2"/>
  <c r="R1114" i="2"/>
  <c r="R719" i="2"/>
  <c r="R655" i="2"/>
  <c r="R881" i="2"/>
  <c r="R544" i="2"/>
  <c r="R382" i="2"/>
  <c r="R643" i="2"/>
  <c r="R451" i="2"/>
  <c r="R141" i="2"/>
  <c r="R819" i="2"/>
  <c r="R535" i="2"/>
  <c r="R56" i="2"/>
  <c r="R893" i="2"/>
  <c r="R164" i="2"/>
  <c r="R741" i="2"/>
  <c r="R885" i="2"/>
  <c r="R1199" i="2"/>
  <c r="R593" i="2"/>
  <c r="R779" i="2"/>
  <c r="R507" i="2"/>
  <c r="R146" i="2"/>
  <c r="R167" i="2"/>
  <c r="R247" i="2"/>
  <c r="R32" i="2"/>
  <c r="R990" i="2"/>
  <c r="R64" i="2"/>
  <c r="R423" i="2"/>
  <c r="R330" i="2"/>
  <c r="R951" i="2"/>
  <c r="R818" i="2"/>
  <c r="R1108" i="2"/>
  <c r="R865" i="2"/>
  <c r="R303" i="2"/>
  <c r="R558" i="2"/>
  <c r="R1188" i="2"/>
  <c r="R845" i="2"/>
  <c r="R1179" i="2"/>
  <c r="R974" i="2"/>
  <c r="R428" i="2"/>
  <c r="R312" i="2"/>
  <c r="R1054" i="2"/>
  <c r="R375" i="2"/>
  <c r="R448" i="2"/>
  <c r="R1170" i="2"/>
  <c r="R1058" i="2"/>
  <c r="R963" i="2"/>
  <c r="R928" i="2"/>
  <c r="R811" i="2"/>
  <c r="R652" i="2"/>
  <c r="R217" i="2"/>
  <c r="R80" i="2"/>
  <c r="R264" i="2"/>
  <c r="R357" i="2"/>
  <c r="R953" i="2"/>
  <c r="R864" i="2"/>
  <c r="R607" i="2"/>
  <c r="R1011" i="2"/>
  <c r="R1208" i="2"/>
  <c r="R481" i="2"/>
  <c r="R284" i="2"/>
  <c r="R532" i="2"/>
  <c r="R690" i="2"/>
  <c r="R453" i="2"/>
  <c r="R1110" i="2"/>
  <c r="R539" i="2"/>
  <c r="R117" i="2"/>
  <c r="R278" i="2"/>
  <c r="R459" i="2"/>
  <c r="R781" i="2"/>
  <c r="R320" i="2"/>
  <c r="R412" i="2"/>
  <c r="R115" i="2"/>
  <c r="R226" i="2"/>
  <c r="R484" i="2"/>
  <c r="R407" i="2"/>
  <c r="R806" i="2"/>
  <c r="R277" i="2"/>
  <c r="R260" i="2"/>
  <c r="R616" i="2"/>
  <c r="R388" i="2"/>
  <c r="R628" i="2"/>
  <c r="R1144" i="2"/>
  <c r="R678" i="2"/>
  <c r="R1030" i="2"/>
  <c r="R1059" i="2"/>
  <c r="R1128" i="2"/>
  <c r="R101" i="2"/>
  <c r="R285" i="2"/>
  <c r="R621" i="2"/>
  <c r="R55" i="2"/>
  <c r="R11" i="2"/>
  <c r="R404" i="2"/>
  <c r="R882" i="2"/>
  <c r="R66" i="2"/>
  <c r="R547" i="2"/>
  <c r="R327" i="2"/>
  <c r="R103" i="2"/>
  <c r="R725" i="2"/>
  <c r="R947" i="2"/>
  <c r="R41" i="2"/>
  <c r="R109" i="2"/>
  <c r="R279" i="2"/>
  <c r="R521" i="2"/>
  <c r="R57" i="2"/>
  <c r="R902" i="2"/>
  <c r="R563" i="2"/>
  <c r="R180" i="2"/>
  <c r="R222" i="2"/>
  <c r="R503" i="2"/>
  <c r="R305" i="2"/>
  <c r="R266" i="2"/>
  <c r="R458" i="2"/>
  <c r="R707" i="2"/>
  <c r="R568" i="2"/>
  <c r="R985" i="2"/>
  <c r="R221" i="2"/>
  <c r="R88" i="2"/>
  <c r="R190" i="2"/>
  <c r="R342" i="2"/>
  <c r="R993" i="2"/>
  <c r="R717" i="2"/>
  <c r="R758" i="2"/>
  <c r="R1158" i="2"/>
  <c r="R435" i="2"/>
  <c r="R869" i="2"/>
  <c r="R581" i="2"/>
  <c r="R892" i="2"/>
  <c r="R873" i="2"/>
  <c r="R236" i="2"/>
  <c r="R709" i="2"/>
  <c r="R805" i="2"/>
  <c r="R1027" i="2"/>
  <c r="R288" i="2"/>
  <c r="R258" i="2"/>
  <c r="R594" i="2"/>
  <c r="R973" i="2"/>
  <c r="R629" i="2"/>
  <c r="R353" i="2"/>
  <c r="R225" i="2"/>
  <c r="R255" i="2"/>
  <c r="R474" i="2"/>
  <c r="R325" i="2"/>
  <c r="R275" i="2"/>
  <c r="R874" i="2"/>
  <c r="R265" i="2"/>
  <c r="R23" i="2"/>
  <c r="R967" i="2"/>
  <c r="R123" i="2"/>
  <c r="R300" i="2"/>
  <c r="R116" i="2"/>
  <c r="R263" i="2"/>
  <c r="R958" i="2"/>
  <c r="R1050" i="2"/>
  <c r="R137" i="2"/>
  <c r="R26" i="2"/>
  <c r="R1025" i="2"/>
  <c r="R557" i="2"/>
  <c r="R642" i="2"/>
  <c r="R886" i="2"/>
  <c r="R1065" i="2"/>
  <c r="R1226" i="2"/>
  <c r="R1191" i="2"/>
  <c r="R322" i="2"/>
  <c r="R10" i="2"/>
  <c r="R477" i="2"/>
  <c r="R603" i="2"/>
  <c r="R840" i="2"/>
  <c r="R47" i="2"/>
  <c r="R367" i="2"/>
  <c r="R187" i="2"/>
  <c r="R861" i="2"/>
  <c r="R999" i="2"/>
  <c r="R465" i="2"/>
  <c r="R1186" i="2"/>
  <c r="R876" i="2"/>
  <c r="R692" i="2"/>
  <c r="R651" i="2"/>
  <c r="R914" i="2"/>
  <c r="R114" i="2"/>
  <c r="R129" i="2"/>
  <c r="R445" i="2"/>
  <c r="R1143" i="2"/>
  <c r="R436" i="2"/>
  <c r="R1197" i="2"/>
  <c r="R1132" i="2"/>
  <c r="R319" i="2"/>
  <c r="R299" i="2"/>
  <c r="R1039" i="2"/>
  <c r="R595" i="2"/>
  <c r="R737" i="2"/>
  <c r="R1214" i="2"/>
  <c r="R868" i="2"/>
  <c r="R1060" i="2"/>
  <c r="R1206" i="2"/>
  <c r="R104" i="2"/>
  <c r="R780" i="2"/>
  <c r="R926" i="2"/>
  <c r="R831" i="2"/>
  <c r="R680" i="2"/>
  <c r="R912" i="2"/>
  <c r="R72" i="2"/>
  <c r="R900" i="2"/>
  <c r="R207" i="2"/>
  <c r="R100" i="2"/>
  <c r="R43" i="2"/>
  <c r="R1104" i="2"/>
  <c r="R29" i="2"/>
  <c r="R156" i="2"/>
  <c r="R112" i="2"/>
  <c r="R398" i="2"/>
  <c r="R2" i="2"/>
  <c r="R788" i="2"/>
  <c r="R1193" i="2"/>
  <c r="R329" i="2"/>
  <c r="R597" i="2"/>
  <c r="R755" i="2"/>
  <c r="R449" i="2"/>
  <c r="R964" i="2"/>
  <c r="R413" i="2"/>
  <c r="R230" i="2"/>
  <c r="R324" i="2"/>
  <c r="R1017" i="2"/>
  <c r="R632" i="2"/>
  <c r="R800" i="2"/>
  <c r="R136" i="2"/>
  <c r="R855" i="2"/>
  <c r="R1140" i="2"/>
  <c r="R205" i="2"/>
  <c r="R24" i="2"/>
  <c r="R229" i="2"/>
  <c r="R1036" i="2"/>
  <c r="R172" i="2"/>
  <c r="R584" i="2"/>
  <c r="R470" i="2"/>
  <c r="R434" i="2"/>
  <c r="R730" i="2"/>
  <c r="R574" i="2"/>
  <c r="R232" i="2"/>
  <c r="R1064" i="2"/>
  <c r="R74" i="2"/>
  <c r="R849" i="2"/>
  <c r="R216" i="2"/>
  <c r="R387" i="2"/>
  <c r="R234" i="2"/>
  <c r="R1164" i="2"/>
  <c r="R386" i="2"/>
  <c r="R807" i="2"/>
  <c r="R1057" i="2"/>
  <c r="R144" i="2"/>
  <c r="R897" i="2"/>
  <c r="R765" i="2"/>
  <c r="R1066" i="2"/>
  <c r="R1118" i="2"/>
  <c r="R125" i="2"/>
  <c r="R978" i="2"/>
  <c r="R394" i="2"/>
  <c r="R476" i="2"/>
  <c r="R1044" i="2"/>
  <c r="R1183" i="2"/>
  <c r="R1221" i="2"/>
  <c r="R1113" i="2"/>
  <c r="R858" i="2"/>
  <c r="R344" i="2"/>
  <c r="R625" i="2"/>
  <c r="R157" i="2"/>
  <c r="R269" i="2"/>
  <c r="R854" i="2"/>
  <c r="R916" i="2"/>
  <c r="R75" i="2"/>
  <c r="R98" i="2"/>
  <c r="R654" i="2"/>
  <c r="R1213" i="2"/>
  <c r="R627" i="2"/>
  <c r="R1202" i="2"/>
  <c r="R359" i="2"/>
  <c r="R147" i="2"/>
  <c r="R138" i="2"/>
  <c r="R1235" i="2"/>
  <c r="R421" i="2"/>
  <c r="R1051" i="2"/>
  <c r="R772" i="2"/>
  <c r="R522" i="2"/>
  <c r="R314" i="2"/>
  <c r="R506" i="2"/>
  <c r="R1045" i="2"/>
  <c r="R909" i="2"/>
  <c r="R231" i="2"/>
  <c r="R1123" i="2"/>
  <c r="R498" i="2"/>
  <c r="R556" i="2"/>
  <c r="R270" i="2"/>
  <c r="R513" i="2"/>
  <c r="R561" i="2"/>
  <c r="R500" i="2"/>
  <c r="R256" i="2"/>
  <c r="R346" i="2"/>
  <c r="R670" i="2"/>
  <c r="R744" i="2"/>
  <c r="R860" i="2"/>
  <c r="R37" i="2"/>
  <c r="R12" i="2"/>
  <c r="R1069" i="2"/>
  <c r="R363" i="2"/>
  <c r="R508" i="2"/>
  <c r="R124" i="2"/>
  <c r="R1004" i="2"/>
  <c r="R970" i="2"/>
  <c r="R661" i="2"/>
  <c r="R425" i="2"/>
  <c r="R280" i="2"/>
  <c r="R274" i="2"/>
  <c r="R1107" i="2"/>
  <c r="R933" i="2"/>
  <c r="R1076" i="2"/>
  <c r="R986" i="2"/>
  <c r="R825" i="2"/>
  <c r="R941" i="2"/>
  <c r="R431" i="2"/>
  <c r="R1216" i="2"/>
  <c r="R1227" i="2"/>
  <c r="R283" i="2"/>
  <c r="R981" i="2"/>
  <c r="R853" i="2"/>
  <c r="R1012" i="2"/>
  <c r="R545" i="2"/>
  <c r="R694" i="2"/>
  <c r="R95" i="2"/>
  <c r="R290" i="2"/>
  <c r="R908" i="2"/>
  <c r="R743" i="2"/>
  <c r="R711" i="2"/>
  <c r="R294" i="2"/>
  <c r="R774" i="2"/>
  <c r="R454" i="2"/>
  <c r="R1141" i="2"/>
  <c r="R1029" i="2"/>
  <c r="R6" i="2"/>
  <c r="R804" i="2"/>
  <c r="R475" i="2"/>
  <c r="R238" i="2"/>
  <c r="R427" i="2"/>
  <c r="R422" i="2"/>
  <c r="R802" i="2"/>
  <c r="R598" i="2"/>
  <c r="R219" i="2"/>
  <c r="R789" i="2"/>
  <c r="R1055" i="2"/>
  <c r="R414" i="2"/>
  <c r="R27" i="2"/>
  <c r="R839" i="2"/>
  <c r="R1238" i="2"/>
  <c r="R460" i="2"/>
  <c r="R1003" i="2"/>
  <c r="R1043" i="2"/>
  <c r="R1178" i="2"/>
  <c r="R1180" i="2"/>
  <c r="R1187" i="2"/>
  <c r="R1223" i="2"/>
  <c r="R44" i="2"/>
  <c r="R959" i="2"/>
  <c r="R677" i="2"/>
  <c r="R686" i="2"/>
  <c r="R727" i="2"/>
  <c r="R537" i="2"/>
  <c r="R289" i="2"/>
  <c r="R237" i="2"/>
  <c r="R969" i="2"/>
  <c r="R249" i="2"/>
  <c r="R51" i="2"/>
  <c r="R542" i="2"/>
  <c r="R343" i="2"/>
  <c r="R197" i="2"/>
  <c r="R929" i="2"/>
  <c r="R748" i="2"/>
  <c r="R81" i="2"/>
  <c r="R1155" i="2"/>
  <c r="R555" i="2"/>
  <c r="R754" i="2"/>
  <c r="R1120" i="2"/>
  <c r="R160" i="2"/>
  <c r="R647" i="2"/>
  <c r="R111" i="2"/>
  <c r="R220" i="2"/>
  <c r="R821" i="2"/>
  <c r="R369" i="2"/>
  <c r="R1090" i="2"/>
  <c r="R753" i="2"/>
  <c r="R383" i="2"/>
  <c r="R956" i="2"/>
  <c r="R968" i="2"/>
  <c r="R368" i="2"/>
  <c r="R1079" i="2"/>
  <c r="R770" i="2"/>
  <c r="R351" i="2"/>
  <c r="R169" i="2"/>
  <c r="R485" i="2"/>
  <c r="R69" i="2"/>
  <c r="R906" i="2"/>
  <c r="R390" i="2"/>
  <c r="R1096" i="2"/>
  <c r="R105" i="2"/>
  <c r="R1173" i="2"/>
  <c r="R1212" i="2"/>
  <c r="R79" i="2"/>
  <c r="R360" i="2"/>
  <c r="R630" i="2"/>
  <c r="R393" i="2"/>
  <c r="R567" i="2"/>
  <c r="R1062" i="2"/>
  <c r="R391" i="2"/>
  <c r="R875" i="2"/>
  <c r="R816" i="2"/>
  <c r="R339" i="2"/>
  <c r="R657" i="2"/>
  <c r="R1028" i="2"/>
  <c r="R954" i="2"/>
  <c r="R975" i="2"/>
  <c r="R784" i="2"/>
  <c r="R408" i="2"/>
  <c r="R184" i="2"/>
  <c r="R406" i="2"/>
  <c r="R1135" i="2"/>
  <c r="R1150" i="2"/>
  <c r="R199" i="2"/>
  <c r="R70" i="2"/>
  <c r="R1022" i="2"/>
  <c r="R634" i="2"/>
  <c r="R895" i="2"/>
  <c r="R354" i="2"/>
  <c r="R685" i="2"/>
  <c r="R7" i="2"/>
  <c r="R302" i="2"/>
  <c r="R61" i="2"/>
  <c r="R870" i="2"/>
  <c r="R135" i="2"/>
  <c r="R155" i="2"/>
  <c r="R720" i="2"/>
  <c r="R637" i="2"/>
  <c r="R309" i="2"/>
  <c r="R1176" i="2"/>
  <c r="R120" i="2"/>
  <c r="R838" i="2"/>
  <c r="R856" i="2"/>
  <c r="R640" i="2"/>
  <c r="R456" i="2"/>
  <c r="R250" i="2"/>
  <c r="R1174" i="2"/>
  <c r="R1182" i="2"/>
  <c r="R618" i="2"/>
  <c r="R396" i="2"/>
  <c r="R1048" i="2"/>
  <c r="R952" i="2"/>
  <c r="R152" i="2"/>
  <c r="R809" i="2"/>
  <c r="R321" i="2"/>
  <c r="R267" i="2"/>
  <c r="R551" i="2"/>
  <c r="R397" i="2"/>
  <c r="R943" i="2"/>
  <c r="R550" i="2"/>
  <c r="R1181" i="2"/>
  <c r="R1125" i="2"/>
  <c r="R426" i="2"/>
  <c r="R1091" i="2"/>
  <c r="R40" i="2"/>
  <c r="R326" i="2"/>
  <c r="R466" i="2"/>
  <c r="R420" i="2"/>
  <c r="R122" i="2"/>
  <c r="R1084" i="2"/>
  <c r="R705" i="2"/>
  <c r="R918" i="2"/>
  <c r="R38" i="2"/>
  <c r="R307" i="2"/>
  <c r="R689" i="2"/>
  <c r="R212" i="2"/>
  <c r="R775" i="2"/>
  <c r="R119" i="2"/>
  <c r="R726" i="2"/>
  <c r="R1229" i="2"/>
  <c r="R301" i="2"/>
  <c r="R1211" i="2"/>
  <c r="R140" i="2"/>
  <c r="R192" i="2"/>
  <c r="R1205" i="2"/>
  <c r="R352" i="2"/>
  <c r="R355" i="2"/>
  <c r="R605" i="2"/>
  <c r="R1210" i="2"/>
  <c r="R866" i="2"/>
  <c r="R19" i="2"/>
  <c r="R524" i="2"/>
  <c r="R646" i="2"/>
  <c r="R186" i="2"/>
  <c r="R273" i="2"/>
  <c r="R193" i="2"/>
  <c r="R606" i="2"/>
  <c r="R583" i="2"/>
  <c r="R691" i="2"/>
  <c r="R776" i="2"/>
  <c r="R110" i="2"/>
  <c r="R841" i="2"/>
  <c r="R891" i="2"/>
  <c r="R384" i="2"/>
  <c r="R446" i="2"/>
  <c r="R679" i="2"/>
  <c r="R820" i="2"/>
  <c r="R797" i="2"/>
  <c r="R96" i="2"/>
  <c r="R588" i="2"/>
  <c r="R1061" i="2"/>
  <c r="R716" i="2"/>
  <c r="R693" i="2"/>
  <c r="R437" i="2"/>
  <c r="R837" i="2"/>
  <c r="R896" i="2"/>
  <c r="R22" i="2"/>
  <c r="R25" i="2"/>
  <c r="R1175" i="2"/>
  <c r="R1111" i="2"/>
  <c r="R570" i="2"/>
  <c r="R1075" i="2"/>
  <c r="R77" i="2"/>
  <c r="R590" i="2"/>
  <c r="R596" i="2"/>
  <c r="R571" i="2"/>
  <c r="R591" i="2"/>
  <c r="R756" i="2"/>
  <c r="R844" i="2"/>
  <c r="R259" i="2"/>
  <c r="R706" i="2"/>
  <c r="R318" i="2"/>
  <c r="R86" i="2"/>
  <c r="R1196" i="2"/>
  <c r="R202" i="2"/>
  <c r="R34" i="2"/>
  <c r="R189" i="2"/>
  <c r="R54" i="2"/>
  <c r="R195" i="2"/>
  <c r="R871" i="2"/>
  <c r="R623" i="2"/>
  <c r="R644" i="2"/>
  <c r="R792" i="2"/>
  <c r="R1038" i="2"/>
  <c r="R502" i="2"/>
  <c r="R373" i="2"/>
  <c r="R580" i="2"/>
  <c r="R553" i="2"/>
  <c r="R1018" i="2"/>
  <c r="R158" i="2"/>
  <c r="R203" i="2"/>
  <c r="R1225" i="2"/>
  <c r="R732" i="2"/>
  <c r="R700" i="2"/>
  <c r="R505" i="2"/>
  <c r="R921" i="2"/>
  <c r="R832" i="2"/>
  <c r="R440" i="2"/>
  <c r="R935" i="2"/>
  <c r="R728" i="2"/>
  <c r="R890" i="2"/>
  <c r="R292" i="2"/>
  <c r="R735" i="2"/>
  <c r="R638" i="2"/>
  <c r="R708" i="2"/>
  <c r="R872" i="2"/>
  <c r="R33" i="2"/>
  <c r="R62" i="2"/>
  <c r="R931" i="2"/>
  <c r="R13" i="2"/>
  <c r="R1171" i="2"/>
  <c r="R723" i="2"/>
  <c r="R496" i="2"/>
  <c r="R402" i="2"/>
  <c r="R1145" i="2"/>
  <c r="R633" i="2"/>
  <c r="R1063" i="2"/>
  <c r="R356" i="2"/>
  <c r="R403" i="2"/>
  <c r="R5" i="2"/>
  <c r="R796" i="2"/>
  <c r="R349" i="2"/>
  <c r="R560" i="2"/>
  <c r="R128" i="2"/>
  <c r="R1000" i="2"/>
  <c r="R883" i="2"/>
  <c r="R139" i="2"/>
  <c r="R538" i="2"/>
  <c r="R323" i="2"/>
  <c r="R244" i="2"/>
  <c r="R1101" i="2"/>
  <c r="R52" i="2"/>
  <c r="R704" i="2"/>
  <c r="R389" i="2"/>
  <c r="R1203" i="2"/>
  <c r="R1130" i="2"/>
  <c r="R1100" i="2"/>
  <c r="R549" i="2"/>
  <c r="R455" i="2"/>
  <c r="R208" i="2"/>
  <c r="R1049" i="2"/>
  <c r="R813" i="2"/>
  <c r="R924" i="2"/>
  <c r="R572" i="2"/>
  <c r="R983" i="2"/>
  <c r="R576" i="2"/>
  <c r="R827" i="2"/>
  <c r="R982" i="2"/>
  <c r="R682" i="2"/>
  <c r="R1042" i="2"/>
  <c r="R63" i="2"/>
  <c r="R148" i="2"/>
  <c r="R562" i="2"/>
  <c r="R1089" i="2"/>
  <c r="R768" i="2"/>
  <c r="R149" i="2"/>
  <c r="R948" i="2"/>
  <c r="R867" i="2"/>
  <c r="R1006" i="2"/>
  <c r="R826" i="2"/>
  <c r="R1016" i="2"/>
  <c r="R304" i="2"/>
  <c r="R1151" i="2"/>
  <c r="R42" i="2"/>
  <c r="R89" i="2"/>
  <c r="R16" i="2"/>
  <c r="R810" i="2"/>
  <c r="R337" i="2"/>
  <c r="R306" i="2"/>
  <c r="R215" i="2"/>
  <c r="R1086" i="2"/>
  <c r="R487" i="2"/>
  <c r="R939" i="2"/>
  <c r="R1080" i="2"/>
  <c r="R287" i="2"/>
  <c r="R546" i="2"/>
  <c r="R747" i="2"/>
  <c r="R1233" i="2"/>
  <c r="R674" i="2"/>
  <c r="R666" i="2"/>
  <c r="R619" i="2"/>
  <c r="R1067" i="2"/>
  <c r="R468" i="2"/>
  <c r="R347" i="2"/>
  <c r="R645" i="2"/>
  <c r="R609" i="2"/>
  <c r="R761" i="2"/>
  <c r="R782" i="2"/>
  <c r="R235" i="2"/>
  <c r="R65" i="2"/>
  <c r="R433" i="2"/>
  <c r="R724" i="2"/>
  <c r="R379" i="2"/>
  <c r="R764" i="2"/>
  <c r="R1097" i="2"/>
  <c r="R714" i="2"/>
  <c r="R1109" i="2"/>
  <c r="R1122" i="2"/>
  <c r="R163" i="2"/>
  <c r="R443" i="2"/>
  <c r="R444" i="2"/>
  <c r="R559" i="2"/>
  <c r="R1168" i="2"/>
  <c r="R1220" i="2"/>
  <c r="R879" i="2"/>
  <c r="R976" i="2"/>
  <c r="R372" i="2"/>
  <c r="R28" i="2"/>
  <c r="R934" i="2"/>
  <c r="R991" i="2"/>
  <c r="R715" i="2"/>
  <c r="R829" i="2"/>
  <c r="R1078" i="2"/>
  <c r="R20" i="2"/>
  <c r="R587" i="2"/>
  <c r="R713" i="2"/>
  <c r="R130" i="2"/>
  <c r="R1099" i="2"/>
  <c r="R210" i="2"/>
  <c r="R78" i="2"/>
  <c r="R977" i="2"/>
  <c r="R340" i="2"/>
  <c r="R1127" i="2"/>
  <c r="R1148" i="2"/>
  <c r="R673" i="2"/>
  <c r="R1014" i="2"/>
  <c r="R946" i="2"/>
  <c r="R1074" i="2"/>
  <c r="R930" i="2"/>
  <c r="R335" i="2"/>
  <c r="R178" i="2"/>
  <c r="R962" i="2"/>
  <c r="R752" i="2"/>
  <c r="R751" i="2"/>
  <c r="R1056" i="2"/>
  <c r="R887" i="2"/>
  <c r="R510" i="2"/>
  <c r="R411" i="2"/>
  <c r="R316" i="2"/>
  <c r="R852" i="2"/>
  <c r="R515" i="2"/>
  <c r="R50" i="2"/>
  <c r="R331" i="2"/>
  <c r="R489" i="2"/>
  <c r="R1034" i="2"/>
  <c r="R271" i="2"/>
  <c r="R418" i="2"/>
  <c r="R695" i="2"/>
  <c r="R60" i="2"/>
  <c r="R419" i="2"/>
  <c r="R286" i="2"/>
  <c r="R734" i="2"/>
  <c r="R378" i="2"/>
  <c r="R334" i="2"/>
  <c r="R131" i="2"/>
  <c r="R1218" i="2"/>
  <c r="R785" i="2"/>
  <c r="R362" i="2"/>
  <c r="R750" i="2"/>
  <c r="R1024" i="2"/>
  <c r="R1020" i="2"/>
  <c r="R602" i="2"/>
  <c r="R1138" i="2"/>
  <c r="R681" i="2"/>
  <c r="R851" i="2"/>
  <c r="R863" i="2"/>
  <c r="R432" i="2"/>
  <c r="R381" i="2"/>
  <c r="R90" i="2"/>
  <c r="R121" i="2"/>
  <c r="R771" i="2"/>
  <c r="R971" i="2"/>
  <c r="R494" i="2"/>
  <c r="R531" i="2"/>
  <c r="R142" i="2"/>
  <c r="R710" i="2"/>
  <c r="R1070" i="2"/>
  <c r="R102" i="2"/>
  <c r="R1093" i="2"/>
  <c r="R45" i="2"/>
  <c r="R683" i="2"/>
  <c r="R1117" i="2"/>
  <c r="R4" i="2"/>
  <c r="R227" i="2"/>
  <c r="R281" i="2"/>
  <c r="R615" i="2"/>
  <c r="R366" i="2"/>
  <c r="R67" i="2"/>
  <c r="R697" i="2"/>
  <c r="R913" i="2"/>
  <c r="R923" i="2"/>
  <c r="R1139" i="2"/>
  <c r="R650" i="2"/>
  <c r="R478" i="2"/>
  <c r="R665" i="2"/>
  <c r="R1159" i="2"/>
  <c r="R1124" i="2"/>
  <c r="R722" i="2"/>
  <c r="R464" i="2"/>
  <c r="R1194" i="2"/>
  <c r="R884" i="2"/>
  <c r="R159" i="2"/>
  <c r="R533" i="2"/>
  <c r="R99" i="2"/>
  <c r="R198" i="2"/>
  <c r="R377" i="2"/>
  <c r="R1019" i="2"/>
  <c r="R399" i="2"/>
  <c r="R1126" i="2"/>
  <c r="R1106" i="2"/>
  <c r="R904" i="2"/>
  <c r="R196" i="2"/>
  <c r="R46" i="2"/>
  <c r="R519" i="2"/>
  <c r="R1190" i="2"/>
  <c r="R1073" i="2"/>
  <c r="R282" i="2"/>
  <c r="R3" i="2"/>
  <c r="R429" i="2"/>
  <c r="R1149" i="2"/>
  <c r="R611" i="2"/>
  <c r="R473" i="2"/>
  <c r="R1072" i="2"/>
  <c r="R486" i="2"/>
  <c r="R1129" i="2"/>
  <c r="R175" i="2"/>
  <c r="R746" i="2"/>
  <c r="R472" i="2"/>
  <c r="R749" i="2"/>
  <c r="R58" i="2"/>
  <c r="R1053" i="2"/>
  <c r="R937" i="2"/>
  <c r="R688" i="2"/>
  <c r="R1009" i="2"/>
  <c r="R317" i="2"/>
  <c r="R59" i="2"/>
  <c r="R626" i="2"/>
  <c r="R246" i="2"/>
  <c r="R794" i="2"/>
  <c r="R936" i="2"/>
  <c r="R942" i="2"/>
  <c r="R417" i="2"/>
  <c r="R35" i="2"/>
  <c r="R1195" i="2"/>
  <c r="R1015" i="2"/>
  <c r="R223" i="2"/>
  <c r="R617" i="2"/>
  <c r="R48" i="2"/>
  <c r="R834" i="2"/>
  <c r="R1224" i="2"/>
  <c r="R439" i="2"/>
  <c r="R586" i="2"/>
  <c r="R534" i="2"/>
  <c r="R209" i="2"/>
  <c r="R127" i="2"/>
  <c r="R578" i="2"/>
  <c r="R438" i="2"/>
  <c r="R239" i="2"/>
  <c r="R1166" i="2"/>
  <c r="R183" i="2"/>
  <c r="R479" i="2"/>
  <c r="R815" i="2"/>
  <c r="R240" i="2"/>
  <c r="R338" i="2"/>
  <c r="R1077" i="2"/>
  <c r="R957" i="2"/>
  <c r="R371" i="2"/>
  <c r="R739" i="2"/>
  <c r="R1162" i="2"/>
  <c r="R783" i="2"/>
  <c r="R364" i="2"/>
  <c r="R718" i="2"/>
  <c r="R664" i="2"/>
  <c r="R812" i="2"/>
  <c r="R899" i="2"/>
  <c r="R889" i="2"/>
  <c r="R949" i="2"/>
  <c r="R348" i="2"/>
  <c r="R211" i="2"/>
  <c r="R333" i="2"/>
  <c r="R392" i="2"/>
  <c r="R1231" i="2"/>
  <c r="R385" i="2"/>
  <c r="R1007" i="2"/>
  <c r="R36" i="2"/>
  <c r="R9" i="2"/>
  <c r="R132" i="2"/>
  <c r="R989" i="2"/>
  <c r="R552" i="2"/>
  <c r="R297" i="2"/>
  <c r="R823" i="2"/>
  <c r="R93" i="2"/>
  <c r="R675" i="2"/>
  <c r="R1008" i="2"/>
  <c r="R1031" i="2"/>
  <c r="R857" i="2"/>
  <c r="R252" i="2"/>
  <c r="R1219" i="2"/>
  <c r="R1102" i="2"/>
  <c r="R543" i="2"/>
  <c r="R174" i="2"/>
  <c r="R610" i="2"/>
  <c r="R492" i="2"/>
  <c r="R1153" i="2"/>
  <c r="R49" i="2"/>
  <c r="R497" i="2"/>
  <c r="R1163" i="2"/>
  <c r="R257" i="2"/>
  <c r="R733" i="2"/>
  <c r="R843" i="2"/>
  <c r="R1200" i="2"/>
  <c r="R729" i="2"/>
  <c r="R817" i="2"/>
  <c r="R245" i="2"/>
  <c r="R1005" i="2"/>
  <c r="R653" i="2"/>
  <c r="R165" i="2"/>
  <c r="R401" i="2"/>
  <c r="R518" i="2"/>
  <c r="R31" i="2"/>
  <c r="R575" i="2"/>
  <c r="R955" i="2"/>
  <c r="R450" i="2"/>
  <c r="R1087" i="2"/>
  <c r="R703" i="2"/>
  <c r="R1047" i="2"/>
  <c r="R1189" i="2"/>
  <c r="R68" i="2"/>
  <c r="R599" i="2"/>
  <c r="R467" i="2"/>
  <c r="R228" i="2"/>
  <c r="R254" i="2"/>
  <c r="R509" i="2"/>
  <c r="R1035" i="2"/>
  <c r="R994" i="2"/>
  <c r="R170" i="2"/>
  <c r="R1209" i="2"/>
  <c r="R663" i="2"/>
  <c r="R1157" i="2"/>
  <c r="R143" i="2"/>
  <c r="R846" i="2"/>
  <c r="R1169" i="2"/>
  <c r="R1156" i="2"/>
  <c r="R106" i="2"/>
  <c r="R659" i="2"/>
  <c r="R1082" i="2"/>
  <c r="R988" i="2"/>
  <c r="R540" i="2"/>
  <c r="R53" i="2"/>
  <c r="R635" i="2"/>
  <c r="R972" i="2"/>
  <c r="R376" i="2"/>
  <c r="R848" i="2"/>
  <c r="R541" i="2"/>
  <c r="R87" i="2"/>
  <c r="R179" i="2"/>
  <c r="R296" i="2"/>
  <c r="R84" i="2"/>
  <c r="R998" i="2"/>
  <c r="R272" i="2"/>
  <c r="R1071" i="2"/>
  <c r="R987" i="2"/>
  <c r="R150" i="2"/>
  <c r="R253" i="2"/>
  <c r="R995" i="2"/>
  <c r="R803" i="2"/>
  <c r="R536" i="2"/>
  <c r="R592" i="2"/>
  <c r="R1119" i="2"/>
  <c r="R600" i="2"/>
  <c r="R97" i="2"/>
  <c r="R965" i="2"/>
  <c r="R1023" i="2"/>
  <c r="R579" i="2"/>
  <c r="R660" i="2"/>
  <c r="R415" i="2"/>
  <c r="R1165" i="2"/>
  <c r="R126" i="2"/>
  <c r="R1184" i="2"/>
  <c r="R996" i="2"/>
  <c r="R291" i="2"/>
  <c r="R311" i="2"/>
  <c r="R17" i="2"/>
  <c r="R1046" i="2"/>
  <c r="R118" i="2"/>
  <c r="R777" i="2"/>
  <c r="R1131" i="2"/>
  <c r="R201" i="2"/>
  <c r="R903" i="2"/>
  <c r="R1032" i="2"/>
  <c r="R370" i="2"/>
  <c r="R295" i="2"/>
  <c r="R405" i="2"/>
  <c r="R248" i="2"/>
  <c r="R702" i="2"/>
  <c r="R166" i="2"/>
  <c r="R822" i="2"/>
  <c r="R1177" i="2"/>
  <c r="R1215" i="2"/>
  <c r="R495" i="2"/>
  <c r="R791" i="2"/>
  <c r="R341" i="2"/>
  <c r="R469" i="2"/>
  <c r="R786" i="2"/>
  <c r="R980" i="2"/>
  <c r="R905" i="2"/>
  <c r="R763" i="2"/>
  <c r="R639" i="2"/>
  <c r="R1137" i="2"/>
  <c r="R790" i="2"/>
  <c r="R577" i="2"/>
  <c r="R480" i="2"/>
  <c r="R787" i="2"/>
  <c r="R738" i="2"/>
  <c r="R85" i="2"/>
  <c r="R452" i="2"/>
  <c r="R1092" i="2"/>
  <c r="R736" i="2"/>
  <c r="R1068" i="2"/>
  <c r="R242" i="2"/>
  <c r="R622" i="2"/>
  <c r="R1094" i="2"/>
  <c r="R488" i="2"/>
  <c r="R332" i="2"/>
  <c r="R471" i="2"/>
  <c r="R960" i="2"/>
  <c r="R410" i="2"/>
  <c r="R862" i="2"/>
  <c r="R1161" i="2"/>
  <c r="R901" i="2"/>
  <c r="R92" i="2"/>
  <c r="R39" i="2"/>
  <c r="R1001" i="2"/>
  <c r="R310" i="2"/>
  <c r="R308" i="2"/>
  <c r="R842" i="2"/>
  <c r="R767" i="2"/>
  <c r="R888" i="2"/>
  <c r="R671" i="2"/>
  <c r="R698" i="2"/>
  <c r="R1081" i="2"/>
  <c r="R1121" i="2"/>
  <c r="R504" i="2"/>
  <c r="R1105" i="2"/>
  <c r="R648" i="2"/>
  <c r="R14" i="2"/>
  <c r="R1103" i="2"/>
  <c r="R662" i="2"/>
  <c r="R499" i="2"/>
  <c r="R133" i="2"/>
  <c r="R631" i="2"/>
  <c r="R922" i="2"/>
  <c r="R350" i="2"/>
  <c r="R1098" i="2"/>
  <c r="R1112" i="2"/>
  <c r="R483" i="2"/>
  <c r="R262" i="2"/>
  <c r="R241" i="2"/>
  <c r="R925" i="2"/>
  <c r="R712" i="2"/>
  <c r="R824" i="2"/>
  <c r="R760" i="2"/>
  <c r="R945" i="2"/>
  <c r="R145" i="2"/>
  <c r="R1041" i="2"/>
  <c r="R108" i="2"/>
  <c r="R684" i="2"/>
  <c r="R298" i="2"/>
  <c r="R676" i="2"/>
  <c r="R113" i="2"/>
  <c r="R268" i="2"/>
  <c r="R554" i="2"/>
  <c r="R107" i="2"/>
  <c r="R365" i="2"/>
  <c r="R961" i="2"/>
  <c r="R493" i="2"/>
  <c r="R71" i="2"/>
  <c r="R778" i="2"/>
  <c r="R1040" i="2"/>
  <c r="R573" i="2"/>
  <c r="R1115" i="2"/>
  <c r="R880" i="2"/>
  <c r="R416" i="2"/>
  <c r="R835" i="2"/>
  <c r="R206" i="2"/>
  <c r="R447" i="2"/>
  <c r="R938" i="2"/>
  <c r="R182" i="2"/>
  <c r="R530" i="2"/>
  <c r="R243" i="2"/>
  <c r="R701" i="2"/>
  <c r="R582" i="2"/>
  <c r="R181" i="2"/>
  <c r="R878" i="2"/>
  <c r="R585" i="2"/>
  <c r="R898" i="2"/>
  <c r="R984" i="2"/>
  <c r="R966" i="2"/>
  <c r="R624" i="2"/>
  <c r="R1002" i="2"/>
  <c r="R1021" i="2"/>
  <c r="R757" i="2"/>
  <c r="R795" i="2"/>
  <c r="R526" i="2"/>
  <c r="R73" i="2"/>
  <c r="R793" i="2"/>
  <c r="R1134" i="2"/>
  <c r="R604" i="2"/>
  <c r="R512" i="2"/>
  <c r="R1085" i="2"/>
  <c r="R1172" i="2"/>
  <c r="R1136" i="2"/>
  <c r="R83" i="2"/>
  <c r="R1198" i="2"/>
  <c r="R91" i="2"/>
  <c r="R564" i="2"/>
  <c r="R548" i="2"/>
  <c r="R859" i="2"/>
  <c r="R462" i="2"/>
  <c r="R687" i="2"/>
  <c r="R1037" i="2"/>
  <c r="R1237" i="2"/>
  <c r="R380" i="2"/>
  <c r="R528" i="2"/>
  <c r="R162" i="2"/>
  <c r="R529" i="2"/>
  <c r="R612" i="2"/>
  <c r="R200" i="2"/>
  <c r="R992" i="2"/>
  <c r="R293" i="2"/>
  <c r="R769" i="2"/>
  <c r="R151" i="2"/>
  <c r="R927" i="2"/>
  <c r="R516" i="2"/>
  <c r="R641" i="2"/>
  <c r="R979" i="2"/>
  <c r="R721" i="2"/>
  <c r="R409" i="2"/>
  <c r="R614" i="2"/>
  <c r="R1133" i="2"/>
  <c r="R1217" i="2"/>
  <c r="R1088" i="2"/>
  <c r="R328" i="2"/>
  <c r="R1033" i="2"/>
  <c r="R1142" i="2"/>
  <c r="R442" i="2"/>
  <c r="R430" i="2"/>
  <c r="R520" i="2"/>
  <c r="R668" i="2"/>
  <c r="R808" i="2"/>
  <c r="R833" i="2"/>
  <c r="R361" i="2"/>
  <c r="R940" i="2"/>
  <c r="R461" i="2"/>
  <c r="R910" i="2"/>
  <c r="R441" i="2"/>
  <c r="R1185" i="2"/>
  <c r="R1013" i="2"/>
  <c r="R915" i="2"/>
  <c r="R696" i="2"/>
  <c r="R847" i="2"/>
  <c r="R400" i="2"/>
  <c r="R525" i="2"/>
  <c r="R766" i="2"/>
  <c r="R336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E276" i="2"/>
  <c r="C5" i="1" l="1"/>
  <c r="C13" i="1" s="1"/>
  <c r="E277" i="2"/>
  <c r="E278" i="2" l="1"/>
  <c r="E279" i="2" l="1"/>
  <c r="E280" i="2" l="1"/>
  <c r="E281" i="2" l="1"/>
  <c r="E282" i="2" l="1"/>
  <c r="E283" i="2" l="1"/>
  <c r="E284" i="2" l="1"/>
  <c r="E285" i="2" l="1"/>
  <c r="E286" i="2" l="1"/>
  <c r="E287" i="2" l="1"/>
  <c r="E288" i="2" l="1"/>
  <c r="E289" i="2" l="1"/>
  <c r="E290" i="2" l="1"/>
  <c r="E291" i="2" l="1"/>
  <c r="E292" i="2" l="1"/>
  <c r="E293" i="2" l="1"/>
  <c r="E294" i="2" l="1"/>
  <c r="E295" i="2" l="1"/>
  <c r="E296" i="2" l="1"/>
  <c r="E297" i="2" l="1"/>
  <c r="E298" i="2" l="1"/>
  <c r="E299" i="2" l="1"/>
  <c r="E300" i="2" l="1"/>
  <c r="E301" i="2" l="1"/>
  <c r="E302" i="2" l="1"/>
  <c r="E303" i="2" l="1"/>
  <c r="E304" i="2" l="1"/>
  <c r="E305" i="2" l="1"/>
  <c r="E306" i="2" l="1"/>
  <c r="E307" i="2" l="1"/>
  <c r="E308" i="2" l="1"/>
  <c r="E309" i="2" l="1"/>
  <c r="E310" i="2" l="1"/>
  <c r="E311" i="2" l="1"/>
  <c r="E312" i="2" l="1"/>
  <c r="E313" i="2" l="1"/>
  <c r="E314" i="2" l="1"/>
  <c r="E315" i="2" l="1"/>
  <c r="E316" i="2" l="1"/>
  <c r="E317" i="2" l="1"/>
  <c r="E318" i="2" l="1"/>
  <c r="E319" i="2" l="1"/>
  <c r="E320" i="2" l="1"/>
  <c r="E321" i="2" l="1"/>
  <c r="E322" i="2" l="1"/>
  <c r="E323" i="2" l="1"/>
  <c r="E324" i="2" l="1"/>
  <c r="E325" i="2" l="1"/>
  <c r="E326" i="2" l="1"/>
  <c r="E327" i="2" l="1"/>
  <c r="E328" i="2" l="1"/>
  <c r="E329" i="2" l="1"/>
  <c r="E330" i="2" l="1"/>
  <c r="E331" i="2" l="1"/>
  <c r="E332" i="2" l="1"/>
  <c r="E333" i="2" l="1"/>
  <c r="E334" i="2" l="1"/>
  <c r="E335" i="2" l="1"/>
  <c r="E336" i="2" l="1"/>
  <c r="E337" i="2" l="1"/>
  <c r="E338" i="2" l="1"/>
  <c r="E339" i="2" l="1"/>
  <c r="E340" i="2" l="1"/>
  <c r="E341" i="2" l="1"/>
  <c r="E342" i="2" l="1"/>
  <c r="E343" i="2" l="1"/>
  <c r="E344" i="2" l="1"/>
  <c r="E345" i="2" l="1"/>
  <c r="E346" i="2" l="1"/>
  <c r="E347" i="2" l="1"/>
  <c r="E348" i="2" l="1"/>
  <c r="E349" i="2" l="1"/>
  <c r="E350" i="2" l="1"/>
  <c r="E351" i="2" l="1"/>
  <c r="E352" i="2" l="1"/>
  <c r="E353" i="2" l="1"/>
  <c r="E354" i="2" l="1"/>
  <c r="E355" i="2" l="1"/>
  <c r="E356" i="2" l="1"/>
  <c r="E357" i="2" l="1"/>
  <c r="E358" i="2" l="1"/>
  <c r="E359" i="2" l="1"/>
  <c r="E360" i="2" l="1"/>
  <c r="E361" i="2" l="1"/>
  <c r="E362" i="2" l="1"/>
  <c r="E363" i="2" l="1"/>
  <c r="E364" i="2" l="1"/>
  <c r="E365" i="2" l="1"/>
  <c r="E366" i="2" l="1"/>
  <c r="E367" i="2" l="1"/>
  <c r="E368" i="2" l="1"/>
  <c r="E369" i="2" l="1"/>
  <c r="E370" i="2" l="1"/>
  <c r="E371" i="2" l="1"/>
  <c r="E372" i="2" l="1"/>
  <c r="E373" i="2" l="1"/>
  <c r="E374" i="2" l="1"/>
  <c r="E375" i="2" l="1"/>
  <c r="E376" i="2" l="1"/>
  <c r="E377" i="2" l="1"/>
  <c r="E378" i="2" l="1"/>
  <c r="E379" i="2" l="1"/>
  <c r="E380" i="2" l="1"/>
  <c r="E381" i="2" l="1"/>
  <c r="E382" i="2" l="1"/>
  <c r="E383" i="2" l="1"/>
  <c r="E384" i="2" l="1"/>
  <c r="E385" i="2" l="1"/>
  <c r="E386" i="2" l="1"/>
  <c r="E387" i="2" l="1"/>
  <c r="E388" i="2" l="1"/>
  <c r="E389" i="2" l="1"/>
  <c r="E390" i="2" l="1"/>
  <c r="E391" i="2" l="1"/>
  <c r="E392" i="2" l="1"/>
  <c r="E393" i="2" l="1"/>
  <c r="E394" i="2" l="1"/>
  <c r="E395" i="2" l="1"/>
  <c r="E396" i="2" l="1"/>
  <c r="E397" i="2" l="1"/>
  <c r="E398" i="2" l="1"/>
  <c r="E399" i="2" l="1"/>
  <c r="E400" i="2" l="1"/>
  <c r="E401" i="2" l="1"/>
  <c r="E402" i="2" l="1"/>
  <c r="E403" i="2" l="1"/>
  <c r="E404" i="2" l="1"/>
  <c r="E405" i="2" l="1"/>
  <c r="E406" i="2" l="1"/>
  <c r="E407" i="2" l="1"/>
  <c r="E408" i="2" l="1"/>
  <c r="E409" i="2" l="1"/>
  <c r="E410" i="2" l="1"/>
  <c r="E411" i="2" l="1"/>
  <c r="E412" i="2" l="1"/>
  <c r="E413" i="2" l="1"/>
  <c r="E414" i="2" l="1"/>
  <c r="E415" i="2" l="1"/>
  <c r="E416" i="2" l="1"/>
  <c r="E417" i="2" l="1"/>
  <c r="E418" i="2" l="1"/>
  <c r="E419" i="2" l="1"/>
  <c r="E420" i="2" l="1"/>
  <c r="E421" i="2" l="1"/>
  <c r="E422" i="2" l="1"/>
  <c r="E423" i="2" l="1"/>
  <c r="E424" i="2" l="1"/>
  <c r="E425" i="2" l="1"/>
  <c r="E426" i="2" l="1"/>
  <c r="E427" i="2" l="1"/>
  <c r="E428" i="2" l="1"/>
  <c r="E429" i="2" l="1"/>
  <c r="E430" i="2" l="1"/>
  <c r="E431" i="2" l="1"/>
  <c r="E432" i="2" l="1"/>
  <c r="E433" i="2" l="1"/>
  <c r="E434" i="2" l="1"/>
  <c r="E435" i="2" l="1"/>
  <c r="E436" i="2" l="1"/>
  <c r="E437" i="2" l="1"/>
  <c r="E438" i="2" l="1"/>
  <c r="E439" i="2" l="1"/>
  <c r="E440" i="2" l="1"/>
  <c r="E441" i="2" l="1"/>
  <c r="E442" i="2" l="1"/>
  <c r="E443" i="2" l="1"/>
  <c r="E444" i="2" l="1"/>
  <c r="E445" i="2" l="1"/>
  <c r="E446" i="2" l="1"/>
  <c r="E447" i="2" l="1"/>
  <c r="E448" i="2" l="1"/>
  <c r="E449" i="2" l="1"/>
  <c r="E450" i="2" l="1"/>
  <c r="E451" i="2" l="1"/>
  <c r="E452" i="2" l="1"/>
  <c r="E453" i="2" l="1"/>
  <c r="E454" i="2" l="1"/>
  <c r="E455" i="2" l="1"/>
  <c r="E456" i="2" l="1"/>
  <c r="E457" i="2" l="1"/>
  <c r="E458" i="2" l="1"/>
  <c r="E459" i="2" l="1"/>
  <c r="E460" i="2" l="1"/>
  <c r="E461" i="2" l="1"/>
  <c r="E462" i="2" l="1"/>
  <c r="E463" i="2" l="1"/>
  <c r="E464" i="2" l="1"/>
  <c r="E465" i="2" l="1"/>
  <c r="E466" i="2" l="1"/>
  <c r="E467" i="2" l="1"/>
  <c r="E468" i="2" l="1"/>
  <c r="E469" i="2" l="1"/>
  <c r="E470" i="2" l="1"/>
  <c r="E471" i="2" l="1"/>
  <c r="E472" i="2" l="1"/>
  <c r="E473" i="2" l="1"/>
  <c r="E474" i="2" l="1"/>
  <c r="E475" i="2" l="1"/>
  <c r="E476" i="2" l="1"/>
  <c r="E477" i="2" l="1"/>
  <c r="E478" i="2" l="1"/>
  <c r="E479" i="2" l="1"/>
  <c r="E480" i="2" l="1"/>
  <c r="E481" i="2" l="1"/>
  <c r="E482" i="2" l="1"/>
  <c r="E483" i="2" l="1"/>
  <c r="E484" i="2" l="1"/>
  <c r="E485" i="2" l="1"/>
  <c r="E486" i="2" l="1"/>
  <c r="E487" i="2" l="1"/>
  <c r="E488" i="2" l="1"/>
  <c r="E489" i="2" l="1"/>
  <c r="E490" i="2" l="1"/>
  <c r="E491" i="2" l="1"/>
  <c r="E492" i="2" l="1"/>
  <c r="E493" i="2" l="1"/>
  <c r="E494" i="2" l="1"/>
  <c r="E495" i="2" l="1"/>
  <c r="E496" i="2" l="1"/>
  <c r="E497" i="2" l="1"/>
  <c r="E498" i="2" l="1"/>
  <c r="E499" i="2" l="1"/>
  <c r="E500" i="2" l="1"/>
  <c r="E501" i="2" l="1"/>
  <c r="E502" i="2" l="1"/>
  <c r="E503" i="2" l="1"/>
  <c r="E504" i="2" l="1"/>
  <c r="E505" i="2" l="1"/>
  <c r="E506" i="2" l="1"/>
  <c r="E507" i="2" l="1"/>
  <c r="E508" i="2" l="1"/>
  <c r="E509" i="2" l="1"/>
  <c r="E510" i="2" l="1"/>
  <c r="E511" i="2" l="1"/>
  <c r="E512" i="2" l="1"/>
  <c r="E513" i="2" l="1"/>
  <c r="E514" i="2" l="1"/>
  <c r="E515" i="2" l="1"/>
  <c r="E516" i="2" l="1"/>
  <c r="E517" i="2" l="1"/>
  <c r="E518" i="2" l="1"/>
  <c r="E519" i="2" l="1"/>
  <c r="E520" i="2" l="1"/>
  <c r="E521" i="2" l="1"/>
  <c r="E522" i="2" l="1"/>
  <c r="E523" i="2" l="1"/>
  <c r="E524" i="2" l="1"/>
  <c r="E525" i="2" l="1"/>
  <c r="E526" i="2" l="1"/>
  <c r="E527" i="2" l="1"/>
  <c r="E528" i="2" l="1"/>
  <c r="E529" i="2" l="1"/>
  <c r="E530" i="2" l="1"/>
  <c r="E531" i="2" l="1"/>
  <c r="E532" i="2" l="1"/>
  <c r="E533" i="2" l="1"/>
  <c r="E534" i="2" l="1"/>
  <c r="E535" i="2" l="1"/>
  <c r="E536" i="2" l="1"/>
  <c r="E537" i="2" l="1"/>
  <c r="E538" i="2" l="1"/>
  <c r="E539" i="2" l="1"/>
  <c r="E540" i="2" l="1"/>
  <c r="E541" i="2" l="1"/>
  <c r="E542" i="2" l="1"/>
  <c r="E543" i="2" l="1"/>
  <c r="E544" i="2" l="1"/>
  <c r="E545" i="2" l="1"/>
  <c r="E546" i="2" l="1"/>
  <c r="E547" i="2" l="1"/>
  <c r="E548" i="2" l="1"/>
  <c r="E549" i="2" l="1"/>
  <c r="E550" i="2" l="1"/>
  <c r="E551" i="2" l="1"/>
  <c r="E552" i="2" l="1"/>
  <c r="E553" i="2" l="1"/>
  <c r="E554" i="2" l="1"/>
  <c r="E555" i="2" l="1"/>
  <c r="E556" i="2" l="1"/>
  <c r="E557" i="2" l="1"/>
  <c r="E558" i="2" l="1"/>
  <c r="E559" i="2" l="1"/>
  <c r="E560" i="2" l="1"/>
  <c r="E561" i="2" l="1"/>
  <c r="E562" i="2" l="1"/>
  <c r="E563" i="2" l="1"/>
  <c r="E564" i="2" l="1"/>
  <c r="E565" i="2" l="1"/>
  <c r="E566" i="2" l="1"/>
  <c r="E567" i="2" l="1"/>
  <c r="E568" i="2" l="1"/>
  <c r="E569" i="2" l="1"/>
  <c r="E570" i="2" l="1"/>
  <c r="E571" i="2" l="1"/>
  <c r="E572" i="2" l="1"/>
  <c r="E573" i="2" l="1"/>
  <c r="E574" i="2" l="1"/>
  <c r="E575" i="2" l="1"/>
  <c r="E576" i="2" l="1"/>
  <c r="E577" i="2" l="1"/>
  <c r="E578" i="2" l="1"/>
  <c r="E579" i="2" l="1"/>
  <c r="E580" i="2" l="1"/>
  <c r="E581" i="2" l="1"/>
  <c r="E582" i="2" l="1"/>
  <c r="E583" i="2" l="1"/>
  <c r="E584" i="2" l="1"/>
  <c r="E585" i="2" l="1"/>
  <c r="E586" i="2" l="1"/>
  <c r="E587" i="2" l="1"/>
  <c r="E588" i="2" l="1"/>
  <c r="E589" i="2" l="1"/>
  <c r="E590" i="2" l="1"/>
  <c r="E591" i="2" l="1"/>
  <c r="E592" i="2" l="1"/>
  <c r="E593" i="2" l="1"/>
  <c r="E594" i="2" l="1"/>
  <c r="E595" i="2" l="1"/>
  <c r="E596" i="2" l="1"/>
  <c r="E597" i="2" l="1"/>
  <c r="E598" i="2" l="1"/>
  <c r="E599" i="2" l="1"/>
  <c r="E600" i="2" l="1"/>
  <c r="E601" i="2" l="1"/>
  <c r="E602" i="2" l="1"/>
  <c r="E603" i="2" l="1"/>
  <c r="E604" i="2" l="1"/>
  <c r="E605" i="2" l="1"/>
  <c r="E606" i="2" l="1"/>
  <c r="E607" i="2" l="1"/>
  <c r="E608" i="2" l="1"/>
  <c r="E609" i="2" l="1"/>
  <c r="E610" i="2" l="1"/>
  <c r="E611" i="2" l="1"/>
  <c r="E612" i="2" l="1"/>
  <c r="E613" i="2" l="1"/>
  <c r="E614" i="2" l="1"/>
  <c r="E615" i="2" l="1"/>
  <c r="E616" i="2" l="1"/>
  <c r="E617" i="2" l="1"/>
  <c r="E618" i="2" l="1"/>
  <c r="E619" i="2" l="1"/>
  <c r="E620" i="2" l="1"/>
  <c r="E621" i="2" l="1"/>
  <c r="E622" i="2" l="1"/>
  <c r="E623" i="2" l="1"/>
  <c r="E624" i="2" l="1"/>
  <c r="E625" i="2" l="1"/>
  <c r="E626" i="2" l="1"/>
  <c r="E627" i="2" l="1"/>
  <c r="E628" i="2" l="1"/>
  <c r="E629" i="2" l="1"/>
  <c r="E630" i="2" l="1"/>
  <c r="E631" i="2" l="1"/>
  <c r="E632" i="2" l="1"/>
  <c r="E633" i="2" l="1"/>
  <c r="E634" i="2" l="1"/>
  <c r="E635" i="2" l="1"/>
  <c r="E636" i="2" l="1"/>
  <c r="E637" i="2" l="1"/>
  <c r="E638" i="2" l="1"/>
  <c r="E639" i="2" l="1"/>
  <c r="E640" i="2" l="1"/>
  <c r="E641" i="2" l="1"/>
  <c r="E642" i="2" l="1"/>
  <c r="E643" i="2" l="1"/>
  <c r="E644" i="2" l="1"/>
  <c r="E645" i="2" l="1"/>
  <c r="E646" i="2" l="1"/>
  <c r="E647" i="2" l="1"/>
  <c r="E648" i="2" l="1"/>
  <c r="E649" i="2" l="1"/>
  <c r="E650" i="2" l="1"/>
  <c r="E651" i="2" l="1"/>
  <c r="E652" i="2" l="1"/>
  <c r="E653" i="2" l="1"/>
  <c r="E654" i="2" l="1"/>
  <c r="E655" i="2" l="1"/>
  <c r="E656" i="2" l="1"/>
  <c r="E657" i="2" l="1"/>
  <c r="E658" i="2" l="1"/>
  <c r="E659" i="2" l="1"/>
  <c r="E660" i="2" l="1"/>
  <c r="E661" i="2" l="1"/>
  <c r="E662" i="2" l="1"/>
  <c r="E663" i="2" l="1"/>
  <c r="E664" i="2" l="1"/>
  <c r="E665" i="2" l="1"/>
  <c r="E666" i="2" l="1"/>
  <c r="E667" i="2" l="1"/>
  <c r="E668" i="2" l="1"/>
  <c r="E669" i="2" l="1"/>
  <c r="E670" i="2" l="1"/>
  <c r="E671" i="2" l="1"/>
  <c r="E672" i="2" l="1"/>
  <c r="E673" i="2" l="1"/>
  <c r="E674" i="2" l="1"/>
  <c r="E675" i="2" l="1"/>
  <c r="E676" i="2" l="1"/>
  <c r="E677" i="2" l="1"/>
  <c r="E678" i="2" l="1"/>
  <c r="E679" i="2" l="1"/>
  <c r="E680" i="2" l="1"/>
  <c r="E681" i="2" l="1"/>
  <c r="E682" i="2" l="1"/>
  <c r="E683" i="2" l="1"/>
  <c r="E684" i="2" l="1"/>
  <c r="E685" i="2" l="1"/>
  <c r="E686" i="2" l="1"/>
  <c r="E687" i="2" l="1"/>
  <c r="E688" i="2" l="1"/>
  <c r="E689" i="2" l="1"/>
  <c r="E690" i="2" l="1"/>
  <c r="E691" i="2" l="1"/>
  <c r="E692" i="2" l="1"/>
  <c r="E693" i="2" l="1"/>
  <c r="E694" i="2" l="1"/>
  <c r="E695" i="2" l="1"/>
  <c r="E696" i="2" l="1"/>
  <c r="E697" i="2" l="1"/>
  <c r="E698" i="2" l="1"/>
  <c r="E699" i="2" l="1"/>
  <c r="E700" i="2" l="1"/>
  <c r="E701" i="2" l="1"/>
  <c r="E702" i="2" l="1"/>
  <c r="E703" i="2" l="1"/>
  <c r="E704" i="2" l="1"/>
  <c r="E705" i="2" l="1"/>
  <c r="E706" i="2" l="1"/>
  <c r="E707" i="2" l="1"/>
  <c r="E708" i="2" l="1"/>
  <c r="E709" i="2" l="1"/>
  <c r="E710" i="2" l="1"/>
  <c r="E711" i="2" l="1"/>
  <c r="E712" i="2" l="1"/>
  <c r="E713" i="2" l="1"/>
  <c r="E714" i="2" l="1"/>
  <c r="E715" i="2" l="1"/>
  <c r="E716" i="2" l="1"/>
  <c r="E717" i="2" l="1"/>
  <c r="E718" i="2" l="1"/>
  <c r="E719" i="2" l="1"/>
  <c r="E720" i="2" l="1"/>
  <c r="E721" i="2" l="1"/>
  <c r="E722" i="2" l="1"/>
  <c r="E723" i="2" l="1"/>
  <c r="E724" i="2" l="1"/>
  <c r="E725" i="2" l="1"/>
  <c r="E726" i="2" l="1"/>
  <c r="E727" i="2" l="1"/>
  <c r="E728" i="2" l="1"/>
  <c r="E729" i="2" l="1"/>
  <c r="E730" i="2" l="1"/>
  <c r="E731" i="2" l="1"/>
  <c r="E732" i="2" l="1"/>
  <c r="E733" i="2" l="1"/>
  <c r="E734" i="2" l="1"/>
  <c r="E735" i="2" l="1"/>
  <c r="E736" i="2" l="1"/>
  <c r="E737" i="2" l="1"/>
  <c r="E738" i="2" l="1"/>
  <c r="E739" i="2" l="1"/>
  <c r="E740" i="2" l="1"/>
  <c r="E741" i="2" l="1"/>
  <c r="E742" i="2" l="1"/>
  <c r="E743" i="2" l="1"/>
  <c r="E744" i="2" l="1"/>
  <c r="E745" i="2" l="1"/>
  <c r="E746" i="2" l="1"/>
  <c r="E747" i="2" l="1"/>
  <c r="E748" i="2" l="1"/>
  <c r="E749" i="2" l="1"/>
  <c r="E750" i="2" l="1"/>
  <c r="E751" i="2" l="1"/>
  <c r="E752" i="2" l="1"/>
  <c r="E753" i="2" l="1"/>
  <c r="E754" i="2" l="1"/>
  <c r="E755" i="2" l="1"/>
  <c r="E756" i="2" l="1"/>
  <c r="E757" i="2" l="1"/>
  <c r="E758" i="2" l="1"/>
  <c r="E759" i="2" l="1"/>
  <c r="E760" i="2" l="1"/>
  <c r="E761" i="2" l="1"/>
  <c r="E762" i="2" l="1"/>
  <c r="E763" i="2" l="1"/>
  <c r="E764" i="2" l="1"/>
  <c r="E765" i="2" l="1"/>
  <c r="E766" i="2" l="1"/>
  <c r="E767" i="2" l="1"/>
  <c r="E768" i="2" l="1"/>
  <c r="E769" i="2" l="1"/>
  <c r="E770" i="2" l="1"/>
  <c r="E771" i="2" l="1"/>
  <c r="E772" i="2" l="1"/>
  <c r="E773" i="2" l="1"/>
  <c r="E774" i="2" l="1"/>
  <c r="E775" i="2" l="1"/>
  <c r="E776" i="2" l="1"/>
  <c r="E777" i="2" l="1"/>
  <c r="E778" i="2" l="1"/>
  <c r="E779" i="2" l="1"/>
  <c r="E780" i="2" l="1"/>
  <c r="E781" i="2" l="1"/>
  <c r="E782" i="2" l="1"/>
  <c r="E783" i="2" l="1"/>
  <c r="E784" i="2" l="1"/>
  <c r="E785" i="2" l="1"/>
  <c r="E786" i="2" l="1"/>
  <c r="E787" i="2" l="1"/>
  <c r="E788" i="2" l="1"/>
  <c r="E789" i="2" l="1"/>
  <c r="E790" i="2" l="1"/>
  <c r="E791" i="2" l="1"/>
  <c r="E792" i="2" l="1"/>
  <c r="E793" i="2" l="1"/>
  <c r="E794" i="2" l="1"/>
  <c r="E795" i="2" l="1"/>
  <c r="E796" i="2" l="1"/>
  <c r="E797" i="2" l="1"/>
  <c r="E798" i="2" l="1"/>
  <c r="E799" i="2" l="1"/>
  <c r="E800" i="2" l="1"/>
  <c r="E801" i="2" l="1"/>
  <c r="E802" i="2" l="1"/>
  <c r="E803" i="2" l="1"/>
  <c r="E804" i="2" l="1"/>
  <c r="E805" i="2" l="1"/>
  <c r="E806" i="2" l="1"/>
  <c r="E807" i="2" l="1"/>
  <c r="E808" i="2" l="1"/>
  <c r="E809" i="2" l="1"/>
  <c r="E810" i="2" l="1"/>
  <c r="E811" i="2" l="1"/>
  <c r="E812" i="2" l="1"/>
  <c r="E813" i="2" l="1"/>
  <c r="E814" i="2" l="1"/>
  <c r="E815" i="2" l="1"/>
  <c r="E816" i="2" l="1"/>
  <c r="E817" i="2" l="1"/>
  <c r="E818" i="2" l="1"/>
  <c r="E819" i="2" l="1"/>
  <c r="E820" i="2" l="1"/>
  <c r="E821" i="2" l="1"/>
  <c r="E822" i="2" l="1"/>
  <c r="E823" i="2" l="1"/>
  <c r="E824" i="2" l="1"/>
  <c r="E825" i="2" l="1"/>
  <c r="E826" i="2" l="1"/>
  <c r="E827" i="2" l="1"/>
  <c r="E828" i="2" l="1"/>
  <c r="E829" i="2" l="1"/>
  <c r="E830" i="2" l="1"/>
  <c r="E831" i="2" l="1"/>
  <c r="E832" i="2" l="1"/>
  <c r="E833" i="2" l="1"/>
  <c r="E834" i="2" l="1"/>
  <c r="E835" i="2" l="1"/>
  <c r="E836" i="2" l="1"/>
  <c r="E837" i="2" l="1"/>
  <c r="E838" i="2" l="1"/>
  <c r="E839" i="2" l="1"/>
  <c r="E840" i="2" l="1"/>
  <c r="E841" i="2" l="1"/>
  <c r="E842" i="2" l="1"/>
  <c r="E843" i="2" l="1"/>
  <c r="E844" i="2" l="1"/>
  <c r="E845" i="2" l="1"/>
  <c r="E846" i="2" l="1"/>
  <c r="E847" i="2" l="1"/>
  <c r="E848" i="2" l="1"/>
  <c r="E849" i="2" l="1"/>
  <c r="E850" i="2" l="1"/>
  <c r="E851" i="2" l="1"/>
  <c r="E852" i="2" l="1"/>
  <c r="E853" i="2" l="1"/>
  <c r="E854" i="2" l="1"/>
  <c r="E855" i="2" l="1"/>
  <c r="E856" i="2" l="1"/>
  <c r="E857" i="2" l="1"/>
  <c r="E858" i="2" l="1"/>
  <c r="E859" i="2" l="1"/>
  <c r="E860" i="2" l="1"/>
  <c r="E861" i="2" l="1"/>
  <c r="E862" i="2" l="1"/>
  <c r="E863" i="2" l="1"/>
  <c r="E864" i="2" l="1"/>
  <c r="E865" i="2" l="1"/>
  <c r="E866" i="2" l="1"/>
  <c r="E867" i="2" l="1"/>
  <c r="E868" i="2" l="1"/>
  <c r="E869" i="2" l="1"/>
  <c r="E870" i="2" l="1"/>
  <c r="E871" i="2" l="1"/>
  <c r="E872" i="2" l="1"/>
  <c r="E873" i="2" l="1"/>
  <c r="E874" i="2" l="1"/>
  <c r="E875" i="2" l="1"/>
  <c r="E876" i="2" l="1"/>
  <c r="E877" i="2" l="1"/>
  <c r="E878" i="2" l="1"/>
  <c r="E879" i="2" l="1"/>
  <c r="E880" i="2" l="1"/>
  <c r="E881" i="2" l="1"/>
  <c r="E882" i="2" l="1"/>
  <c r="E883" i="2" l="1"/>
  <c r="E884" i="2" l="1"/>
  <c r="E885" i="2" l="1"/>
  <c r="E886" i="2" l="1"/>
  <c r="E887" i="2" l="1"/>
  <c r="E888" i="2" l="1"/>
  <c r="E889" i="2" l="1"/>
  <c r="E890" i="2" l="1"/>
  <c r="E891" i="2" l="1"/>
  <c r="E892" i="2" l="1"/>
  <c r="E893" i="2" l="1"/>
  <c r="E894" i="2" l="1"/>
  <c r="E895" i="2" l="1"/>
  <c r="E896" i="2" l="1"/>
  <c r="E897" i="2" l="1"/>
  <c r="E898" i="2" l="1"/>
  <c r="E899" i="2" l="1"/>
  <c r="E900" i="2" l="1"/>
  <c r="E901" i="2" l="1"/>
  <c r="E902" i="2" l="1"/>
  <c r="E903" i="2" l="1"/>
  <c r="E904" i="2" l="1"/>
  <c r="E905" i="2" l="1"/>
  <c r="E906" i="2" l="1"/>
  <c r="E907" i="2" l="1"/>
  <c r="E908" i="2" l="1"/>
  <c r="E909" i="2" l="1"/>
  <c r="E910" i="2" l="1"/>
  <c r="E911" i="2" l="1"/>
  <c r="E912" i="2" l="1"/>
  <c r="E913" i="2" l="1"/>
  <c r="E914" i="2" l="1"/>
  <c r="E915" i="2" l="1"/>
  <c r="E916" i="2" l="1"/>
  <c r="E917" i="2" l="1"/>
  <c r="E918" i="2" l="1"/>
  <c r="E919" i="2" l="1"/>
  <c r="E920" i="2" l="1"/>
  <c r="E921" i="2" l="1"/>
  <c r="E922" i="2" l="1"/>
  <c r="E923" i="2" l="1"/>
  <c r="E924" i="2" l="1"/>
  <c r="E925" i="2" l="1"/>
  <c r="E926" i="2" l="1"/>
  <c r="E927" i="2" l="1"/>
  <c r="E928" i="2" l="1"/>
  <c r="E929" i="2" l="1"/>
  <c r="E930" i="2" l="1"/>
  <c r="E931" i="2" l="1"/>
  <c r="E932" i="2" l="1"/>
  <c r="E933" i="2" l="1"/>
  <c r="E934" i="2" l="1"/>
  <c r="E935" i="2" l="1"/>
  <c r="E936" i="2" l="1"/>
  <c r="E937" i="2" l="1"/>
  <c r="E938" i="2" l="1"/>
  <c r="E939" i="2" l="1"/>
  <c r="E940" i="2" l="1"/>
  <c r="E941" i="2" l="1"/>
  <c r="E942" i="2" l="1"/>
  <c r="E943" i="2" l="1"/>
  <c r="E944" i="2" l="1"/>
  <c r="E945" i="2" l="1"/>
  <c r="E946" i="2" l="1"/>
  <c r="E947" i="2" l="1"/>
  <c r="E948" i="2" l="1"/>
  <c r="E949" i="2" l="1"/>
  <c r="E950" i="2" l="1"/>
  <c r="E951" i="2" l="1"/>
  <c r="E952" i="2" l="1"/>
  <c r="E953" i="2" l="1"/>
  <c r="E954" i="2" l="1"/>
  <c r="E955" i="2" l="1"/>
  <c r="E956" i="2" l="1"/>
  <c r="E957" i="2" l="1"/>
  <c r="E958" i="2" l="1"/>
  <c r="E959" i="2" l="1"/>
  <c r="E960" i="2" l="1"/>
  <c r="E961" i="2" l="1"/>
  <c r="E962" i="2" l="1"/>
  <c r="E963" i="2" l="1"/>
  <c r="E964" i="2" l="1"/>
  <c r="E965" i="2" l="1"/>
  <c r="E966" i="2" l="1"/>
  <c r="E967" i="2" l="1"/>
  <c r="E968" i="2" l="1"/>
  <c r="E969" i="2" l="1"/>
  <c r="E970" i="2" l="1"/>
  <c r="E971" i="2" l="1"/>
  <c r="E972" i="2" l="1"/>
  <c r="E973" i="2" l="1"/>
  <c r="E974" i="2" l="1"/>
  <c r="E975" i="2" l="1"/>
  <c r="E976" i="2" l="1"/>
  <c r="E977" i="2" l="1"/>
  <c r="E978" i="2" l="1"/>
  <c r="E979" i="2" l="1"/>
  <c r="E980" i="2" l="1"/>
  <c r="E981" i="2" l="1"/>
  <c r="E982" i="2" l="1"/>
  <c r="E983" i="2" l="1"/>
  <c r="E984" i="2" l="1"/>
  <c r="E985" i="2" l="1"/>
  <c r="E986" i="2" l="1"/>
  <c r="E987" i="2" l="1"/>
  <c r="E988" i="2" l="1"/>
  <c r="E989" i="2" l="1"/>
  <c r="E990" i="2" l="1"/>
  <c r="E991" i="2" l="1"/>
  <c r="E992" i="2" l="1"/>
  <c r="E993" i="2" l="1"/>
  <c r="E994" i="2" l="1"/>
  <c r="E995" i="2" l="1"/>
  <c r="E996" i="2" l="1"/>
  <c r="E997" i="2" l="1"/>
  <c r="E998" i="2" l="1"/>
  <c r="E999" i="2" l="1"/>
  <c r="E1000" i="2" l="1"/>
  <c r="E1001" i="2" l="1"/>
  <c r="E1002" i="2" l="1"/>
  <c r="E1003" i="2" l="1"/>
  <c r="E1004" i="2" l="1"/>
  <c r="E1005" i="2" l="1"/>
  <c r="E1006" i="2" l="1"/>
  <c r="E1007" i="2" l="1"/>
  <c r="E1008" i="2" l="1"/>
  <c r="E1009" i="2" l="1"/>
  <c r="E1010" i="2" l="1"/>
  <c r="E1011" i="2" l="1"/>
  <c r="E1012" i="2" l="1"/>
  <c r="E1013" i="2" l="1"/>
  <c r="E1014" i="2" l="1"/>
  <c r="E1015" i="2" l="1"/>
  <c r="E1016" i="2" l="1"/>
  <c r="E1017" i="2" l="1"/>
  <c r="E1018" i="2" l="1"/>
  <c r="E1019" i="2" l="1"/>
  <c r="E1020" i="2" l="1"/>
  <c r="E1021" i="2" l="1"/>
  <c r="E1022" i="2" l="1"/>
  <c r="E1023" i="2" l="1"/>
  <c r="E1024" i="2" l="1"/>
  <c r="E1025" i="2" l="1"/>
  <c r="E1026" i="2" l="1"/>
  <c r="E1027" i="2" l="1"/>
  <c r="E1028" i="2" l="1"/>
  <c r="E1029" i="2" l="1"/>
  <c r="E1030" i="2" l="1"/>
  <c r="E1031" i="2" l="1"/>
  <c r="E1032" i="2" l="1"/>
  <c r="E1033" i="2" l="1"/>
  <c r="E1034" i="2" l="1"/>
  <c r="E1035" i="2" l="1"/>
  <c r="E1036" i="2" l="1"/>
  <c r="E1037" i="2" l="1"/>
  <c r="E1038" i="2" l="1"/>
  <c r="E1039" i="2" l="1"/>
  <c r="E1040" i="2" l="1"/>
  <c r="E1041" i="2" l="1"/>
  <c r="E1042" i="2" l="1"/>
  <c r="E1043" i="2" l="1"/>
  <c r="E1044" i="2" l="1"/>
  <c r="E1045" i="2" l="1"/>
  <c r="E1046" i="2" l="1"/>
  <c r="E1047" i="2" l="1"/>
  <c r="E1048" i="2" l="1"/>
  <c r="E1049" i="2" l="1"/>
  <c r="E1050" i="2" l="1"/>
  <c r="E1051" i="2" l="1"/>
  <c r="E1052" i="2" l="1"/>
  <c r="E1053" i="2" l="1"/>
  <c r="E1054" i="2" l="1"/>
  <c r="E1055" i="2" l="1"/>
  <c r="E1056" i="2" l="1"/>
  <c r="E1057" i="2" l="1"/>
  <c r="E1058" i="2" l="1"/>
  <c r="E1059" i="2" l="1"/>
  <c r="E1060" i="2" l="1"/>
  <c r="E1061" i="2" l="1"/>
  <c r="E1062" i="2" l="1"/>
  <c r="E1063" i="2" l="1"/>
  <c r="E1064" i="2" l="1"/>
  <c r="E1065" i="2" l="1"/>
  <c r="E1066" i="2" l="1"/>
  <c r="E1067" i="2" l="1"/>
  <c r="E1068" i="2" l="1"/>
  <c r="E1069" i="2" l="1"/>
  <c r="E1070" i="2" l="1"/>
  <c r="E1071" i="2" l="1"/>
  <c r="E1072" i="2" l="1"/>
  <c r="E1073" i="2" l="1"/>
  <c r="E1074" i="2" l="1"/>
  <c r="E1075" i="2" l="1"/>
  <c r="E1076" i="2" l="1"/>
  <c r="E1077" i="2" l="1"/>
  <c r="E1078" i="2" l="1"/>
  <c r="E1079" i="2" l="1"/>
  <c r="E1080" i="2" l="1"/>
  <c r="E1081" i="2" l="1"/>
  <c r="E1082" i="2" l="1"/>
  <c r="E1083" i="2" l="1"/>
  <c r="E1084" i="2" l="1"/>
  <c r="E1085" i="2" l="1"/>
  <c r="E1086" i="2" l="1"/>
  <c r="E1087" i="2" l="1"/>
  <c r="E1088" i="2" l="1"/>
  <c r="E1089" i="2" l="1"/>
  <c r="E1090" i="2" l="1"/>
  <c r="E1091" i="2" l="1"/>
  <c r="E1092" i="2" l="1"/>
  <c r="E1093" i="2" l="1"/>
  <c r="E1094" i="2" l="1"/>
  <c r="E1095" i="2" l="1"/>
  <c r="E1096" i="2" l="1"/>
  <c r="E1097" i="2" l="1"/>
  <c r="E1098" i="2" l="1"/>
  <c r="E1099" i="2" l="1"/>
  <c r="E1100" i="2" l="1"/>
  <c r="E1101" i="2" l="1"/>
  <c r="E1102" i="2" l="1"/>
  <c r="E1103" i="2" l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F1100" i="2"/>
  <c r="F1094" i="2"/>
  <c r="F1096" i="2" l="1"/>
  <c r="F1098" i="2"/>
  <c r="F1102" i="2"/>
  <c r="F1123" i="2"/>
  <c r="F1178" i="2"/>
  <c r="F1137" i="2"/>
  <c r="F1179" i="2"/>
  <c r="F1170" i="2"/>
  <c r="F1127" i="2"/>
  <c r="F1184" i="2"/>
  <c r="F1159" i="2"/>
  <c r="F1129" i="2"/>
  <c r="F1161" i="2"/>
  <c r="F1131" i="2"/>
  <c r="F1136" i="2"/>
  <c r="F1157" i="2"/>
  <c r="F1175" i="2"/>
  <c r="F1138" i="2"/>
  <c r="F1124" i="2"/>
  <c r="F1160" i="2"/>
  <c r="F1130" i="2"/>
  <c r="F1185" i="2"/>
  <c r="F1171" i="2"/>
  <c r="F1176" i="2"/>
  <c r="F1169" i="2"/>
  <c r="F1186" i="2"/>
  <c r="F1163" i="2"/>
  <c r="F1168" i="2"/>
  <c r="F1128" i="2"/>
  <c r="F1139" i="2"/>
  <c r="F1162" i="2"/>
  <c r="F1177" i="2"/>
  <c r="F1172" i="2"/>
  <c r="F1156" i="2"/>
  <c r="F1144" i="2"/>
  <c r="F1126" i="2"/>
  <c r="F1181" i="2"/>
  <c r="F1146" i="2"/>
  <c r="F1150" i="2"/>
  <c r="F1135" i="2"/>
  <c r="F1132" i="2"/>
  <c r="F1149" i="2"/>
  <c r="F1153" i="2"/>
  <c r="F1165" i="2"/>
  <c r="F1122" i="2"/>
  <c r="F1183" i="2"/>
  <c r="F1148" i="2"/>
  <c r="F1164" i="2"/>
  <c r="F1154" i="2"/>
  <c r="F1143" i="2"/>
  <c r="F1152" i="2"/>
  <c r="F1180" i="2"/>
  <c r="F1151" i="2"/>
  <c r="F1145" i="2"/>
  <c r="F1125" i="2"/>
  <c r="F1155" i="2"/>
  <c r="F1174" i="2"/>
  <c r="F1166" i="2"/>
  <c r="F1158" i="2"/>
  <c r="F1133" i="2"/>
  <c r="F1142" i="2"/>
  <c r="F1173" i="2"/>
  <c r="F1134" i="2"/>
  <c r="F1182" i="2"/>
  <c r="F1140" i="2"/>
  <c r="F1147" i="2"/>
  <c r="F1141" i="2"/>
  <c r="F1167" i="2"/>
  <c r="F1104" i="2"/>
  <c r="F1119" i="2"/>
  <c r="F1105" i="2"/>
  <c r="F1120" i="2"/>
  <c r="F1110" i="2"/>
  <c r="F1107" i="2"/>
  <c r="F1117" i="2"/>
  <c r="F1109" i="2"/>
  <c r="F1111" i="2"/>
  <c r="F1115" i="2"/>
  <c r="F1118" i="2"/>
  <c r="F1106" i="2"/>
  <c r="F1108" i="2"/>
  <c r="F1121" i="2"/>
  <c r="F1116" i="2"/>
  <c r="F1114" i="2"/>
  <c r="F1113" i="2"/>
  <c r="F1112" i="2"/>
  <c r="F1103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9" i="2"/>
  <c r="F1093" i="2"/>
  <c r="F1101" i="2"/>
  <c r="F1097" i="2"/>
  <c r="F1095" i="2"/>
  <c r="L3" i="2" l="1"/>
  <c r="L4" i="2" s="1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l="1"/>
  <c r="L247" i="2" l="1"/>
  <c r="L248" i="2" l="1"/>
  <c r="L249" i="2" l="1"/>
  <c r="L250" i="2" l="1"/>
  <c r="L251" i="2" l="1"/>
  <c r="L252" i="2" l="1"/>
  <c r="L253" i="2" l="1"/>
  <c r="L254" i="2" l="1"/>
  <c r="L255" i="2" l="1"/>
  <c r="L256" i="2" l="1"/>
  <c r="L257" i="2" l="1"/>
  <c r="L258" i="2" l="1"/>
  <c r="L259" i="2" l="1"/>
  <c r="L260" i="2" l="1"/>
  <c r="L261" i="2" l="1"/>
  <c r="L262" i="2" l="1"/>
  <c r="L263" i="2" l="1"/>
  <c r="L264" i="2" l="1"/>
  <c r="L265" i="2" l="1"/>
  <c r="L266" i="2" l="1"/>
  <c r="L267" i="2" l="1"/>
  <c r="L268" i="2" l="1"/>
  <c r="L269" i="2" l="1"/>
  <c r="L270" i="2" l="1"/>
  <c r="L271" i="2" l="1"/>
  <c r="L272" i="2" l="1"/>
  <c r="L273" i="2" l="1"/>
  <c r="L274" i="2" l="1"/>
  <c r="L275" i="2" l="1"/>
  <c r="L276" i="2" l="1"/>
  <c r="L277" i="2" l="1"/>
  <c r="L278" i="2" l="1"/>
  <c r="L279" i="2" l="1"/>
  <c r="L280" i="2" l="1"/>
  <c r="L281" i="2" l="1"/>
  <c r="L282" i="2" l="1"/>
  <c r="L283" i="2" l="1"/>
  <c r="L284" i="2" l="1"/>
  <c r="L285" i="2" l="1"/>
  <c r="L286" i="2" l="1"/>
  <c r="L287" i="2" l="1"/>
  <c r="L288" i="2" l="1"/>
  <c r="L289" i="2" l="1"/>
  <c r="L290" i="2" l="1"/>
  <c r="L291" i="2" l="1"/>
  <c r="L292" i="2" l="1"/>
  <c r="L293" i="2" l="1"/>
  <c r="L294" i="2" l="1"/>
  <c r="L295" i="2" l="1"/>
  <c r="L296" i="2" l="1"/>
  <c r="L297" i="2" l="1"/>
  <c r="L298" i="2" l="1"/>
  <c r="L299" i="2" l="1"/>
  <c r="L300" i="2" l="1"/>
  <c r="L301" i="2" l="1"/>
  <c r="L302" i="2" l="1"/>
  <c r="L303" i="2" l="1"/>
  <c r="L304" i="2" l="1"/>
  <c r="L305" i="2" l="1"/>
  <c r="L306" i="2" l="1"/>
  <c r="L307" i="2" l="1"/>
  <c r="L308" i="2" l="1"/>
  <c r="L309" i="2" l="1"/>
  <c r="L310" i="2" l="1"/>
  <c r="L311" i="2" l="1"/>
  <c r="L312" i="2" l="1"/>
  <c r="L313" i="2" l="1"/>
  <c r="L314" i="2" l="1"/>
  <c r="L315" i="2" l="1"/>
  <c r="L316" i="2" l="1"/>
  <c r="L317" i="2" l="1"/>
  <c r="L318" i="2" l="1"/>
  <c r="L319" i="2" l="1"/>
  <c r="L320" i="2" l="1"/>
  <c r="L321" i="2" l="1"/>
  <c r="L322" i="2" l="1"/>
  <c r="L323" i="2" l="1"/>
  <c r="L324" i="2" l="1"/>
  <c r="L325" i="2" l="1"/>
  <c r="L326" i="2" l="1"/>
  <c r="L327" i="2" l="1"/>
  <c r="L328" i="2" l="1"/>
  <c r="L329" i="2" l="1"/>
  <c r="L330" i="2" l="1"/>
  <c r="L331" i="2" l="1"/>
  <c r="L332" i="2" l="1"/>
  <c r="L333" i="2" l="1"/>
  <c r="L334" i="2" l="1"/>
  <c r="L335" i="2" l="1"/>
  <c r="L336" i="2" l="1"/>
  <c r="L337" i="2" l="1"/>
  <c r="L338" i="2" l="1"/>
  <c r="L339" i="2" l="1"/>
  <c r="L340" i="2" l="1"/>
  <c r="L341" i="2" l="1"/>
  <c r="L342" i="2" l="1"/>
  <c r="L343" i="2" l="1"/>
  <c r="L344" i="2" l="1"/>
  <c r="L345" i="2" l="1"/>
  <c r="L346" i="2" l="1"/>
  <c r="L347" i="2" l="1"/>
  <c r="L348" i="2" l="1"/>
  <c r="L349" i="2" l="1"/>
  <c r="L350" i="2" l="1"/>
  <c r="L351" i="2" l="1"/>
  <c r="L352" i="2" l="1"/>
  <c r="L353" i="2" l="1"/>
  <c r="L354" i="2" l="1"/>
  <c r="L355" i="2" l="1"/>
  <c r="L356" i="2" l="1"/>
  <c r="L357" i="2" l="1"/>
  <c r="L358" i="2" l="1"/>
  <c r="L359" i="2" l="1"/>
  <c r="L360" i="2" l="1"/>
  <c r="L361" i="2" l="1"/>
  <c r="L362" i="2" l="1"/>
  <c r="L363" i="2" l="1"/>
  <c r="L364" i="2" l="1"/>
  <c r="L365" i="2" l="1"/>
  <c r="L366" i="2" l="1"/>
  <c r="L367" i="2" l="1"/>
  <c r="L368" i="2" l="1"/>
  <c r="L369" i="2" l="1"/>
  <c r="L370" i="2" l="1"/>
  <c r="L371" i="2" l="1"/>
  <c r="L372" i="2" l="1"/>
  <c r="L373" i="2" l="1"/>
  <c r="L374" i="2" l="1"/>
  <c r="L375" i="2" l="1"/>
  <c r="L376" i="2" l="1"/>
  <c r="L377" i="2" l="1"/>
  <c r="L378" i="2" l="1"/>
  <c r="L379" i="2" l="1"/>
  <c r="L380" i="2" l="1"/>
  <c r="L381" i="2" l="1"/>
  <c r="L382" i="2" l="1"/>
  <c r="L383" i="2" l="1"/>
  <c r="L384" i="2" l="1"/>
  <c r="L385" i="2" l="1"/>
  <c r="L386" i="2" l="1"/>
  <c r="L387" i="2" l="1"/>
  <c r="L388" i="2" l="1"/>
  <c r="L389" i="2" l="1"/>
  <c r="L390" i="2" l="1"/>
  <c r="L391" i="2" l="1"/>
  <c r="L392" i="2" l="1"/>
  <c r="L393" i="2" l="1"/>
  <c r="L394" i="2" l="1"/>
  <c r="L395" i="2" l="1"/>
  <c r="L396" i="2" l="1"/>
  <c r="L397" i="2" l="1"/>
  <c r="L398" i="2" l="1"/>
  <c r="L399" i="2" l="1"/>
  <c r="L400" i="2" l="1"/>
  <c r="L401" i="2" l="1"/>
  <c r="L402" i="2" l="1"/>
  <c r="L403" i="2" l="1"/>
  <c r="L404" i="2" l="1"/>
  <c r="L405" i="2" l="1"/>
  <c r="L406" i="2" l="1"/>
  <c r="L407" i="2" l="1"/>
  <c r="L408" i="2" l="1"/>
  <c r="L409" i="2" l="1"/>
  <c r="L410" i="2" l="1"/>
  <c r="L411" i="2" l="1"/>
  <c r="L412" i="2" l="1"/>
  <c r="L413" i="2" l="1"/>
  <c r="L414" i="2" l="1"/>
  <c r="L415" i="2" l="1"/>
  <c r="L416" i="2" l="1"/>
  <c r="L417" i="2" l="1"/>
  <c r="L418" i="2" l="1"/>
  <c r="L419" i="2" l="1"/>
  <c r="L420" i="2" l="1"/>
  <c r="L421" i="2" l="1"/>
  <c r="L422" i="2" l="1"/>
  <c r="L423" i="2" l="1"/>
  <c r="L424" i="2" l="1"/>
  <c r="L425" i="2" l="1"/>
  <c r="L426" i="2" l="1"/>
  <c r="L427" i="2" l="1"/>
  <c r="L428" i="2" l="1"/>
  <c r="L429" i="2" l="1"/>
  <c r="L430" i="2" l="1"/>
  <c r="L431" i="2" l="1"/>
  <c r="L432" i="2" l="1"/>
  <c r="L433" i="2" l="1"/>
  <c r="L434" i="2" l="1"/>
  <c r="L435" i="2" l="1"/>
  <c r="L436" i="2" l="1"/>
  <c r="L437" i="2" l="1"/>
  <c r="L438" i="2" l="1"/>
  <c r="L439" i="2" l="1"/>
  <c r="L440" i="2" l="1"/>
  <c r="L441" i="2" l="1"/>
  <c r="L442" i="2" l="1"/>
  <c r="L443" i="2" l="1"/>
  <c r="L444" i="2" l="1"/>
  <c r="L445" i="2" l="1"/>
  <c r="L446" i="2" l="1"/>
  <c r="L447" i="2" l="1"/>
  <c r="L448" i="2" l="1"/>
  <c r="L449" i="2" l="1"/>
  <c r="L450" i="2" l="1"/>
  <c r="L451" i="2" l="1"/>
  <c r="L452" i="2" l="1"/>
  <c r="L453" i="2" l="1"/>
  <c r="L454" i="2" l="1"/>
  <c r="L455" i="2" l="1"/>
  <c r="L456" i="2" l="1"/>
  <c r="L457" i="2" l="1"/>
  <c r="L458" i="2" l="1"/>
  <c r="L459" i="2" l="1"/>
  <c r="L460" i="2" l="1"/>
  <c r="L461" i="2" l="1"/>
  <c r="L462" i="2" l="1"/>
  <c r="L463" i="2" l="1"/>
  <c r="L464" i="2" l="1"/>
  <c r="L465" i="2" l="1"/>
  <c r="L466" i="2" l="1"/>
  <c r="L467" i="2" l="1"/>
  <c r="L468" i="2" l="1"/>
  <c r="L469" i="2" l="1"/>
  <c r="L470" i="2" l="1"/>
  <c r="L471" i="2" l="1"/>
  <c r="L472" i="2" l="1"/>
  <c r="L473" i="2" l="1"/>
  <c r="L474" i="2" l="1"/>
  <c r="L475" i="2" l="1"/>
  <c r="L476" i="2" l="1"/>
  <c r="L477" i="2" l="1"/>
  <c r="L478" i="2" l="1"/>
  <c r="L479" i="2" l="1"/>
  <c r="L480" i="2" l="1"/>
  <c r="L481" i="2" l="1"/>
  <c r="L482" i="2" l="1"/>
  <c r="L483" i="2" l="1"/>
  <c r="L484" i="2" l="1"/>
  <c r="L485" i="2" l="1"/>
  <c r="L486" i="2" l="1"/>
  <c r="L487" i="2" l="1"/>
  <c r="L488" i="2" l="1"/>
  <c r="L489" i="2" l="1"/>
  <c r="L490" i="2" l="1"/>
  <c r="L491" i="2" l="1"/>
  <c r="L492" i="2" l="1"/>
  <c r="L493" i="2" l="1"/>
  <c r="L494" i="2" l="1"/>
  <c r="L495" i="2" l="1"/>
  <c r="L496" i="2" l="1"/>
  <c r="L497" i="2" l="1"/>
  <c r="L498" i="2" l="1"/>
  <c r="L499" i="2" l="1"/>
  <c r="L500" i="2" l="1"/>
  <c r="L501" i="2" l="1"/>
  <c r="L502" i="2" l="1"/>
  <c r="L503" i="2" l="1"/>
  <c r="L504" i="2" l="1"/>
  <c r="L505" i="2" l="1"/>
  <c r="L506" i="2" l="1"/>
  <c r="L507" i="2" l="1"/>
  <c r="L508" i="2" l="1"/>
  <c r="L509" i="2" l="1"/>
  <c r="L510" i="2" l="1"/>
  <c r="L511" i="2" l="1"/>
  <c r="L512" i="2" l="1"/>
  <c r="L513" i="2" l="1"/>
  <c r="L514" i="2" l="1"/>
  <c r="L515" i="2" l="1"/>
  <c r="L516" i="2" l="1"/>
  <c r="L517" i="2" l="1"/>
  <c r="L518" i="2" l="1"/>
  <c r="L519" i="2" l="1"/>
  <c r="L520" i="2" l="1"/>
  <c r="L521" i="2" l="1"/>
  <c r="L522" i="2" l="1"/>
  <c r="L523" i="2" l="1"/>
  <c r="L524" i="2" s="1"/>
  <c r="L525" i="2" s="1"/>
  <c r="L526" i="2" s="1"/>
  <c r="L527" i="2" s="1"/>
  <c r="L528" i="2" s="1"/>
  <c r="L529" i="2" s="1"/>
  <c r="L530" i="2" s="1"/>
  <c r="L531" i="2" s="1"/>
  <c r="L532" i="2" s="1"/>
  <c r="L533" i="2" s="1"/>
  <c r="L534" i="2" s="1"/>
  <c r="L535" i="2" s="1"/>
  <c r="L536" i="2" s="1"/>
  <c r="L537" i="2" s="1"/>
  <c r="L538" i="2" s="1"/>
  <c r="L539" i="2" s="1"/>
  <c r="L540" i="2" s="1"/>
  <c r="L541" i="2" s="1"/>
  <c r="L542" i="2" s="1"/>
  <c r="L543" i="2" s="1"/>
  <c r="L544" i="2" s="1"/>
  <c r="L545" i="2" s="1"/>
  <c r="L546" i="2" s="1"/>
  <c r="L547" i="2" s="1"/>
  <c r="L548" i="2" s="1"/>
  <c r="L549" i="2" s="1"/>
  <c r="L550" i="2" s="1"/>
  <c r="L551" i="2" s="1"/>
  <c r="L552" i="2" s="1"/>
  <c r="L553" i="2" s="1"/>
  <c r="L554" i="2" s="1"/>
  <c r="L555" i="2" s="1"/>
  <c r="L556" i="2" s="1"/>
  <c r="L557" i="2" s="1"/>
  <c r="L558" i="2" s="1"/>
  <c r="L559" i="2" s="1"/>
  <c r="L560" i="2" s="1"/>
  <c r="L561" i="2" s="1"/>
  <c r="L562" i="2" s="1"/>
  <c r="L563" i="2" s="1"/>
  <c r="L564" i="2" s="1"/>
  <c r="L565" i="2" s="1"/>
  <c r="L566" i="2" s="1"/>
  <c r="L567" i="2" s="1"/>
  <c r="L568" i="2" s="1"/>
  <c r="L569" i="2" s="1"/>
  <c r="L570" i="2" s="1"/>
  <c r="L571" i="2" s="1"/>
  <c r="L572" i="2" s="1"/>
  <c r="L573" i="2" s="1"/>
  <c r="L574" i="2" s="1"/>
  <c r="L575" i="2" s="1"/>
  <c r="L576" i="2" s="1"/>
  <c r="L577" i="2" s="1"/>
  <c r="L578" i="2" s="1"/>
  <c r="L579" i="2" s="1"/>
  <c r="L580" i="2" s="1"/>
  <c r="L581" i="2" s="1"/>
  <c r="L582" i="2" s="1"/>
  <c r="L583" i="2" s="1"/>
  <c r="L584" i="2" s="1"/>
  <c r="L585" i="2" s="1"/>
  <c r="L586" i="2" s="1"/>
  <c r="L587" i="2" s="1"/>
  <c r="L588" i="2" s="1"/>
  <c r="L589" i="2" s="1"/>
  <c r="L590" i="2" s="1"/>
  <c r="L591" i="2" s="1"/>
  <c r="L592" i="2" s="1"/>
  <c r="L593" i="2" s="1"/>
  <c r="L594" i="2" s="1"/>
  <c r="L595" i="2" s="1"/>
  <c r="L596" i="2" s="1"/>
  <c r="L597" i="2" s="1"/>
  <c r="L598" i="2" s="1"/>
  <c r="L599" i="2" s="1"/>
  <c r="L600" i="2" s="1"/>
  <c r="L601" i="2" s="1"/>
  <c r="L602" i="2" s="1"/>
  <c r="L603" i="2" s="1"/>
  <c r="L604" i="2" l="1"/>
  <c r="L605" i="2" l="1"/>
  <c r="D96" i="2"/>
  <c r="D128" i="2"/>
  <c r="D144" i="2"/>
  <c r="D160" i="2"/>
  <c r="D17" i="2"/>
  <c r="D33" i="2"/>
  <c r="D49" i="2"/>
  <c r="D65" i="2"/>
  <c r="D81" i="2"/>
  <c r="D80" i="2"/>
  <c r="D112" i="2"/>
  <c r="D32" i="2"/>
  <c r="D48" i="2"/>
  <c r="D64" i="2"/>
  <c r="D4" i="2"/>
  <c r="D8" i="2"/>
  <c r="D12" i="2"/>
  <c r="D16" i="2"/>
  <c r="D20" i="2"/>
  <c r="D24" i="2"/>
  <c r="D28" i="2"/>
  <c r="D36" i="2"/>
  <c r="D40" i="2"/>
  <c r="D44" i="2"/>
  <c r="D52" i="2"/>
  <c r="D56" i="2"/>
  <c r="D60" i="2"/>
  <c r="D68" i="2"/>
  <c r="D72" i="2"/>
  <c r="D76" i="2"/>
  <c r="D84" i="2"/>
  <c r="D88" i="2"/>
  <c r="D92" i="2"/>
  <c r="D100" i="2"/>
  <c r="D104" i="2"/>
  <c r="D108" i="2"/>
  <c r="D116" i="2"/>
  <c r="D120" i="2"/>
  <c r="D124" i="2"/>
  <c r="D132" i="2"/>
  <c r="D136" i="2"/>
  <c r="D140" i="2"/>
  <c r="D148" i="2"/>
  <c r="D152" i="2"/>
  <c r="D156" i="2"/>
  <c r="D5" i="2"/>
  <c r="D9" i="2"/>
  <c r="D13" i="2"/>
  <c r="D21" i="2"/>
  <c r="D25" i="2"/>
  <c r="D29" i="2"/>
  <c r="D37" i="2"/>
  <c r="D41" i="2"/>
  <c r="D45" i="2"/>
  <c r="D53" i="2"/>
  <c r="D57" i="2"/>
  <c r="D61" i="2"/>
  <c r="D69" i="2"/>
  <c r="D73" i="2"/>
  <c r="D77" i="2"/>
  <c r="D97" i="2"/>
  <c r="D113" i="2"/>
  <c r="D129" i="2"/>
  <c r="D145" i="2"/>
  <c r="D161" i="2"/>
  <c r="D177" i="2"/>
  <c r="D193" i="2"/>
  <c r="D209" i="2"/>
  <c r="D225" i="2"/>
  <c r="D241" i="2"/>
  <c r="D10" i="2"/>
  <c r="D26" i="2"/>
  <c r="D42" i="2"/>
  <c r="D58" i="2"/>
  <c r="D74" i="2"/>
  <c r="D90" i="2"/>
  <c r="D106" i="2"/>
  <c r="D122" i="2"/>
  <c r="D138" i="2"/>
  <c r="D154" i="2"/>
  <c r="D170" i="2"/>
  <c r="D186" i="2"/>
  <c r="D202" i="2"/>
  <c r="D218" i="2"/>
  <c r="D234" i="2"/>
  <c r="D250" i="2"/>
  <c r="D266" i="2"/>
  <c r="D282" i="2"/>
  <c r="D7" i="2"/>
  <c r="D85" i="2"/>
  <c r="D89" i="2"/>
  <c r="D93" i="2"/>
  <c r="D101" i="2"/>
  <c r="D105" i="2"/>
  <c r="D109" i="2"/>
  <c r="D117" i="2"/>
  <c r="D121" i="2"/>
  <c r="D125" i="2"/>
  <c r="D133" i="2"/>
  <c r="D137" i="2"/>
  <c r="D141" i="2"/>
  <c r="D149" i="2"/>
  <c r="D153" i="2"/>
  <c r="D157" i="2"/>
  <c r="D165" i="2"/>
  <c r="D169" i="2"/>
  <c r="D173" i="2"/>
  <c r="D181" i="2"/>
  <c r="D185" i="2"/>
  <c r="D189" i="2"/>
  <c r="D197" i="2"/>
  <c r="D201" i="2"/>
  <c r="D205" i="2"/>
  <c r="D213" i="2"/>
  <c r="D217" i="2"/>
  <c r="D221" i="2"/>
  <c r="D229" i="2"/>
  <c r="D233" i="2"/>
  <c r="D237" i="2"/>
  <c r="D245" i="2"/>
  <c r="D249" i="2"/>
  <c r="D2" i="2"/>
  <c r="D14" i="2"/>
  <c r="D18" i="2"/>
  <c r="D22" i="2"/>
  <c r="D30" i="2"/>
  <c r="D34" i="2"/>
  <c r="D38" i="2"/>
  <c r="D46" i="2"/>
  <c r="D50" i="2"/>
  <c r="D54" i="2"/>
  <c r="D62" i="2"/>
  <c r="D66" i="2"/>
  <c r="D70" i="2"/>
  <c r="D78" i="2"/>
  <c r="D82" i="2"/>
  <c r="D86" i="2"/>
  <c r="D94" i="2"/>
  <c r="D98" i="2"/>
  <c r="D102" i="2"/>
  <c r="D110" i="2"/>
  <c r="D114" i="2"/>
  <c r="D118" i="2"/>
  <c r="D126" i="2"/>
  <c r="D130" i="2"/>
  <c r="D134" i="2"/>
  <c r="D142" i="2"/>
  <c r="D146" i="2"/>
  <c r="D150" i="2"/>
  <c r="D158" i="2"/>
  <c r="D162" i="2"/>
  <c r="D166" i="2"/>
  <c r="D174" i="2"/>
  <c r="D178" i="2"/>
  <c r="D182" i="2"/>
  <c r="D190" i="2"/>
  <c r="D194" i="2"/>
  <c r="D198" i="2"/>
  <c r="D206" i="2"/>
  <c r="D210" i="2"/>
  <c r="D214" i="2"/>
  <c r="D222" i="2"/>
  <c r="D226" i="2"/>
  <c r="D230" i="2"/>
  <c r="D238" i="2"/>
  <c r="D242" i="2"/>
  <c r="D246" i="2"/>
  <c r="D254" i="2"/>
  <c r="D258" i="2"/>
  <c r="D262" i="2"/>
  <c r="D270" i="2"/>
  <c r="D274" i="2"/>
  <c r="D278" i="2"/>
  <c r="D286" i="2"/>
  <c r="D290" i="2"/>
  <c r="D294" i="2"/>
  <c r="D3" i="2"/>
  <c r="D11" i="2"/>
  <c r="D27" i="2"/>
  <c r="D43" i="2"/>
  <c r="D83" i="2"/>
  <c r="D147" i="2"/>
  <c r="D187" i="2"/>
  <c r="D219" i="2"/>
  <c r="D251" i="2"/>
  <c r="D272" i="2"/>
  <c r="D293" i="2"/>
  <c r="D310" i="2"/>
  <c r="D326" i="2"/>
  <c r="D342" i="2"/>
  <c r="D358" i="2"/>
  <c r="D374" i="2"/>
  <c r="D390" i="2"/>
  <c r="D406" i="2"/>
  <c r="D422" i="2"/>
  <c r="D438" i="2"/>
  <c r="D15" i="2"/>
  <c r="D19" i="2"/>
  <c r="D23" i="2"/>
  <c r="D31" i="2"/>
  <c r="D35" i="2"/>
  <c r="D39" i="2"/>
  <c r="D47" i="2"/>
  <c r="D51" i="2"/>
  <c r="D67" i="2"/>
  <c r="D99" i="2"/>
  <c r="D115" i="2"/>
  <c r="D131" i="2"/>
  <c r="D163" i="2"/>
  <c r="D171" i="2"/>
  <c r="D179" i="2"/>
  <c r="D195" i="2"/>
  <c r="D203" i="2"/>
  <c r="D211" i="2"/>
  <c r="D227" i="2"/>
  <c r="D235" i="2"/>
  <c r="D243" i="2"/>
  <c r="D256" i="2"/>
  <c r="D261" i="2"/>
  <c r="D267" i="2"/>
  <c r="D277" i="2"/>
  <c r="D283" i="2"/>
  <c r="D288" i="2"/>
  <c r="D298" i="2"/>
  <c r="D302" i="2"/>
  <c r="D306" i="2"/>
  <c r="D314" i="2"/>
  <c r="D318" i="2"/>
  <c r="D322" i="2"/>
  <c r="D330" i="2"/>
  <c r="D334" i="2"/>
  <c r="D338" i="2"/>
  <c r="D346" i="2"/>
  <c r="D350" i="2"/>
  <c r="D354" i="2"/>
  <c r="D362" i="2"/>
  <c r="D366" i="2"/>
  <c r="D370" i="2"/>
  <c r="D378" i="2"/>
  <c r="D382" i="2"/>
  <c r="D386" i="2"/>
  <c r="D394" i="2"/>
  <c r="D398" i="2"/>
  <c r="D402" i="2"/>
  <c r="D410" i="2"/>
  <c r="D414" i="2"/>
  <c r="D418" i="2"/>
  <c r="D426" i="2"/>
  <c r="D430" i="2"/>
  <c r="D434" i="2"/>
  <c r="K86" i="2"/>
  <c r="K102" i="2"/>
  <c r="K118" i="2"/>
  <c r="K134" i="2"/>
  <c r="K150" i="2"/>
  <c r="K166" i="2"/>
  <c r="K182" i="2"/>
  <c r="K198" i="2"/>
  <c r="K210" i="2"/>
  <c r="K218" i="2"/>
  <c r="K226" i="2"/>
  <c r="K234" i="2"/>
  <c r="K242" i="2"/>
  <c r="K250" i="2"/>
  <c r="K258" i="2"/>
  <c r="K266" i="2"/>
  <c r="K274" i="2"/>
  <c r="K282" i="2"/>
  <c r="K290" i="2"/>
  <c r="K298" i="2"/>
  <c r="K306" i="2"/>
  <c r="K318" i="2"/>
  <c r="K334" i="2"/>
  <c r="K350" i="2"/>
  <c r="K366" i="2"/>
  <c r="K382" i="2"/>
  <c r="K82" i="2"/>
  <c r="K98" i="2"/>
  <c r="K114" i="2"/>
  <c r="K130" i="2"/>
  <c r="K146" i="2"/>
  <c r="K162" i="2"/>
  <c r="K178" i="2"/>
  <c r="K194" i="2"/>
  <c r="K322" i="2"/>
  <c r="K338" i="2"/>
  <c r="K354" i="2"/>
  <c r="K370" i="2"/>
  <c r="K386" i="2"/>
  <c r="K4" i="2"/>
  <c r="K8" i="2"/>
  <c r="K5" i="2"/>
  <c r="K10" i="2"/>
  <c r="K14" i="2"/>
  <c r="K18" i="2"/>
  <c r="K22" i="2"/>
  <c r="K26" i="2"/>
  <c r="K30" i="2"/>
  <c r="K34" i="2"/>
  <c r="K38" i="2"/>
  <c r="K42" i="2"/>
  <c r="K46" i="2"/>
  <c r="K50" i="2"/>
  <c r="K54" i="2"/>
  <c r="K58" i="2"/>
  <c r="K62" i="2"/>
  <c r="K66" i="2"/>
  <c r="K70" i="2"/>
  <c r="K74" i="2"/>
  <c r="K78" i="2"/>
  <c r="K94" i="2"/>
  <c r="K110" i="2"/>
  <c r="K126" i="2"/>
  <c r="K142" i="2"/>
  <c r="K158" i="2"/>
  <c r="K174" i="2"/>
  <c r="K190" i="2"/>
  <c r="K206" i="2"/>
  <c r="K214" i="2"/>
  <c r="K222" i="2"/>
  <c r="K230" i="2"/>
  <c r="K238" i="2"/>
  <c r="K246" i="2"/>
  <c r="K254" i="2"/>
  <c r="K262" i="2"/>
  <c r="K270" i="2"/>
  <c r="K278" i="2"/>
  <c r="K286" i="2"/>
  <c r="K294" i="2"/>
  <c r="K302" i="2"/>
  <c r="K310" i="2"/>
  <c r="K326" i="2"/>
  <c r="K342" i="2"/>
  <c r="K358" i="2"/>
  <c r="K374" i="2"/>
  <c r="D442" i="2"/>
  <c r="D446" i="2"/>
  <c r="D450" i="2"/>
  <c r="D454" i="2"/>
  <c r="D458" i="2"/>
  <c r="D462" i="2"/>
  <c r="D466" i="2"/>
  <c r="D470" i="2"/>
  <c r="D474" i="2"/>
  <c r="D478" i="2"/>
  <c r="D482" i="2"/>
  <c r="D486" i="2"/>
  <c r="D490" i="2"/>
  <c r="D494" i="2"/>
  <c r="D498" i="2"/>
  <c r="D502" i="2"/>
  <c r="D506" i="2"/>
  <c r="D510" i="2"/>
  <c r="D514" i="2"/>
  <c r="D518" i="2"/>
  <c r="D522" i="2"/>
  <c r="D526" i="2"/>
  <c r="D55" i="2"/>
  <c r="D71" i="2"/>
  <c r="D87" i="2"/>
  <c r="D103" i="2"/>
  <c r="D119" i="2"/>
  <c r="D135" i="2"/>
  <c r="D151" i="2"/>
  <c r="D164" i="2"/>
  <c r="D172" i="2"/>
  <c r="D180" i="2"/>
  <c r="D188" i="2"/>
  <c r="D196" i="2"/>
  <c r="D204" i="2"/>
  <c r="D212" i="2"/>
  <c r="D220" i="2"/>
  <c r="D228" i="2"/>
  <c r="D236" i="2"/>
  <c r="D244" i="2"/>
  <c r="D252" i="2"/>
  <c r="D257" i="2"/>
  <c r="D263" i="2"/>
  <c r="D268" i="2"/>
  <c r="D273" i="2"/>
  <c r="D279" i="2"/>
  <c r="D284" i="2"/>
  <c r="D289" i="2"/>
  <c r="D295" i="2"/>
  <c r="D299" i="2"/>
  <c r="D303" i="2"/>
  <c r="D307" i="2"/>
  <c r="D311" i="2"/>
  <c r="D315" i="2"/>
  <c r="D319" i="2"/>
  <c r="D323" i="2"/>
  <c r="D327" i="2"/>
  <c r="D331" i="2"/>
  <c r="D335" i="2"/>
  <c r="D339" i="2"/>
  <c r="D343" i="2"/>
  <c r="D347" i="2"/>
  <c r="D351" i="2"/>
  <c r="D355" i="2"/>
  <c r="D359" i="2"/>
  <c r="D363" i="2"/>
  <c r="D367" i="2"/>
  <c r="D371" i="2"/>
  <c r="D59" i="2"/>
  <c r="D75" i="2"/>
  <c r="D91" i="2"/>
  <c r="D107" i="2"/>
  <c r="D123" i="2"/>
  <c r="D139" i="2"/>
  <c r="D155" i="2"/>
  <c r="D167" i="2"/>
  <c r="D175" i="2"/>
  <c r="D183" i="2"/>
  <c r="D191" i="2"/>
  <c r="D199" i="2"/>
  <c r="D207" i="2"/>
  <c r="D215" i="2"/>
  <c r="D223" i="2"/>
  <c r="D231" i="2"/>
  <c r="D239" i="2"/>
  <c r="D247" i="2"/>
  <c r="D253" i="2"/>
  <c r="D259" i="2"/>
  <c r="D264" i="2"/>
  <c r="D269" i="2"/>
  <c r="D275" i="2"/>
  <c r="D280" i="2"/>
  <c r="D285" i="2"/>
  <c r="D291" i="2"/>
  <c r="D296" i="2"/>
  <c r="D300" i="2"/>
  <c r="D304" i="2"/>
  <c r="D308" i="2"/>
  <c r="D312" i="2"/>
  <c r="D316" i="2"/>
  <c r="D320" i="2"/>
  <c r="D324" i="2"/>
  <c r="D328" i="2"/>
  <c r="D332" i="2"/>
  <c r="D336" i="2"/>
  <c r="D340" i="2"/>
  <c r="D344" i="2"/>
  <c r="D348" i="2"/>
  <c r="D352" i="2"/>
  <c r="D356" i="2"/>
  <c r="D360" i="2"/>
  <c r="D364" i="2"/>
  <c r="D368" i="2"/>
  <c r="D372" i="2"/>
  <c r="D376" i="2"/>
  <c r="D380" i="2"/>
  <c r="D384" i="2"/>
  <c r="D388" i="2"/>
  <c r="D392" i="2"/>
  <c r="D396" i="2"/>
  <c r="D400" i="2"/>
  <c r="D404" i="2"/>
  <c r="D408" i="2"/>
  <c r="D63" i="2"/>
  <c r="D79" i="2"/>
  <c r="D95" i="2"/>
  <c r="D111" i="2"/>
  <c r="D127" i="2"/>
  <c r="D143" i="2"/>
  <c r="D159" i="2"/>
  <c r="D168" i="2"/>
  <c r="D176" i="2"/>
  <c r="D184" i="2"/>
  <c r="D192" i="2"/>
  <c r="D200" i="2"/>
  <c r="D208" i="2"/>
  <c r="D216" i="2"/>
  <c r="D224" i="2"/>
  <c r="D232" i="2"/>
  <c r="D240" i="2"/>
  <c r="D248" i="2"/>
  <c r="D255" i="2"/>
  <c r="D260" i="2"/>
  <c r="D265" i="2"/>
  <c r="D271" i="2"/>
  <c r="D276" i="2"/>
  <c r="D281" i="2"/>
  <c r="D287" i="2"/>
  <c r="D292" i="2"/>
  <c r="D297" i="2"/>
  <c r="D301" i="2"/>
  <c r="D305" i="2"/>
  <c r="D309" i="2"/>
  <c r="D313" i="2"/>
  <c r="D317" i="2"/>
  <c r="D321" i="2"/>
  <c r="D325" i="2"/>
  <c r="D329" i="2"/>
  <c r="D333" i="2"/>
  <c r="D337" i="2"/>
  <c r="D341" i="2"/>
  <c r="D345" i="2"/>
  <c r="D349" i="2"/>
  <c r="D353" i="2"/>
  <c r="D357" i="2"/>
  <c r="D361" i="2"/>
  <c r="D365" i="2"/>
  <c r="D369" i="2"/>
  <c r="D373" i="2"/>
  <c r="D377" i="2"/>
  <c r="D381" i="2"/>
  <c r="D385" i="2"/>
  <c r="D389" i="2"/>
  <c r="D393" i="2"/>
  <c r="D397" i="2"/>
  <c r="D401" i="2"/>
  <c r="D405" i="2"/>
  <c r="D409" i="2"/>
  <c r="D413" i="2"/>
  <c r="D417" i="2"/>
  <c r="D421" i="2"/>
  <c r="D425" i="2"/>
  <c r="D429" i="2"/>
  <c r="D375" i="2"/>
  <c r="D391" i="2"/>
  <c r="D407" i="2"/>
  <c r="D416" i="2"/>
  <c r="D424" i="2"/>
  <c r="D432" i="2"/>
  <c r="D437" i="2"/>
  <c r="D443" i="2"/>
  <c r="D448" i="2"/>
  <c r="D453" i="2"/>
  <c r="D459" i="2"/>
  <c r="D464" i="2"/>
  <c r="D469" i="2"/>
  <c r="D475" i="2"/>
  <c r="D480" i="2"/>
  <c r="D485" i="2"/>
  <c r="D491" i="2"/>
  <c r="D496" i="2"/>
  <c r="D501" i="2"/>
  <c r="D507" i="2"/>
  <c r="D512" i="2"/>
  <c r="D517" i="2"/>
  <c r="D523" i="2"/>
  <c r="D528" i="2"/>
  <c r="D532" i="2"/>
  <c r="D536" i="2"/>
  <c r="D540" i="2"/>
  <c r="D544" i="2"/>
  <c r="D548" i="2"/>
  <c r="D552" i="2"/>
  <c r="D556" i="2"/>
  <c r="D560" i="2"/>
  <c r="D564" i="2"/>
  <c r="D568" i="2"/>
  <c r="D572" i="2"/>
  <c r="D576" i="2"/>
  <c r="D580" i="2"/>
  <c r="D584" i="2"/>
  <c r="D588" i="2"/>
  <c r="D592" i="2"/>
  <c r="K90" i="2"/>
  <c r="K106" i="2"/>
  <c r="K122" i="2"/>
  <c r="K138" i="2"/>
  <c r="K154" i="2"/>
  <c r="K170" i="2"/>
  <c r="K186" i="2"/>
  <c r="K202" i="2"/>
  <c r="K314" i="2"/>
  <c r="K330" i="2"/>
  <c r="K346" i="2"/>
  <c r="K362" i="2"/>
  <c r="K378" i="2"/>
  <c r="K462" i="2"/>
  <c r="K490" i="2"/>
  <c r="K494" i="2"/>
  <c r="K498" i="2"/>
  <c r="K502" i="2"/>
  <c r="K506" i="2"/>
  <c r="K510" i="2"/>
  <c r="K514" i="2"/>
  <c r="K518" i="2"/>
  <c r="K522" i="2"/>
  <c r="D596" i="2"/>
  <c r="D600" i="2"/>
  <c r="D604" i="2"/>
  <c r="D608" i="2"/>
  <c r="D612" i="2"/>
  <c r="D616" i="2"/>
  <c r="D620" i="2"/>
  <c r="D624" i="2"/>
  <c r="D628" i="2"/>
  <c r="D632" i="2"/>
  <c r="D636" i="2"/>
  <c r="D640" i="2"/>
  <c r="D644" i="2"/>
  <c r="D648" i="2"/>
  <c r="D652" i="2"/>
  <c r="D656" i="2"/>
  <c r="D660" i="2"/>
  <c r="D664" i="2"/>
  <c r="D668" i="2"/>
  <c r="D672" i="2"/>
  <c r="D676" i="2"/>
  <c r="D680" i="2"/>
  <c r="D684" i="2"/>
  <c r="D688" i="2"/>
  <c r="D692" i="2"/>
  <c r="D696" i="2"/>
  <c r="D700" i="2"/>
  <c r="D704" i="2"/>
  <c r="D708" i="2"/>
  <c r="D712" i="2"/>
  <c r="D716" i="2"/>
  <c r="D720" i="2"/>
  <c r="D724" i="2"/>
  <c r="D1048" i="2"/>
  <c r="D1056" i="2"/>
  <c r="D1064" i="2"/>
  <c r="D1072" i="2"/>
  <c r="D1080" i="2"/>
  <c r="K394" i="2"/>
  <c r="K398" i="2"/>
  <c r="K402" i="2"/>
  <c r="K406" i="2"/>
  <c r="K434" i="2"/>
  <c r="K438" i="2"/>
  <c r="K442" i="2"/>
  <c r="K446" i="2"/>
  <c r="K450" i="2"/>
  <c r="K454" i="2"/>
  <c r="K470" i="2"/>
  <c r="K474" i="2"/>
  <c r="K478" i="2"/>
  <c r="K482" i="2"/>
  <c r="K2" i="2"/>
  <c r="K7" i="2"/>
  <c r="K12" i="2"/>
  <c r="K16" i="2"/>
  <c r="K20" i="2"/>
  <c r="K24" i="2"/>
  <c r="K28" i="2"/>
  <c r="K32" i="2"/>
  <c r="K36" i="2"/>
  <c r="K40" i="2"/>
  <c r="K44" i="2"/>
  <c r="K48" i="2"/>
  <c r="K52" i="2"/>
  <c r="K56" i="2"/>
  <c r="K60" i="2"/>
  <c r="K64" i="2"/>
  <c r="K68" i="2"/>
  <c r="D728" i="2"/>
  <c r="D732" i="2"/>
  <c r="D736" i="2"/>
  <c r="D740" i="2"/>
  <c r="D744" i="2"/>
  <c r="D748" i="2"/>
  <c r="D752" i="2"/>
  <c r="D756" i="2"/>
  <c r="D760" i="2"/>
  <c r="D764" i="2"/>
  <c r="D768" i="2"/>
  <c r="D772" i="2"/>
  <c r="D776" i="2"/>
  <c r="D780" i="2"/>
  <c r="D784" i="2"/>
  <c r="D788" i="2"/>
  <c r="D792" i="2"/>
  <c r="D796" i="2"/>
  <c r="D800" i="2"/>
  <c r="D804" i="2"/>
  <c r="D808" i="2"/>
  <c r="D812" i="2"/>
  <c r="D816" i="2"/>
  <c r="D820" i="2"/>
  <c r="D824" i="2"/>
  <c r="D828" i="2"/>
  <c r="D832" i="2"/>
  <c r="D836" i="2"/>
  <c r="D840" i="2"/>
  <c r="D844" i="2"/>
  <c r="D848" i="2"/>
  <c r="D852" i="2"/>
  <c r="D856" i="2"/>
  <c r="D860" i="2"/>
  <c r="D864" i="2"/>
  <c r="D868" i="2"/>
  <c r="D872" i="2"/>
  <c r="D876" i="2"/>
  <c r="D880" i="2"/>
  <c r="D884" i="2"/>
  <c r="D888" i="2"/>
  <c r="D892" i="2"/>
  <c r="D896" i="2"/>
  <c r="D900" i="2"/>
  <c r="D904" i="2"/>
  <c r="D912" i="2"/>
  <c r="D916" i="2"/>
  <c r="D920" i="2"/>
  <c r="D924" i="2"/>
  <c r="D952" i="2"/>
  <c r="D956" i="2"/>
  <c r="D960" i="2"/>
  <c r="D964" i="2"/>
  <c r="D968" i="2"/>
  <c r="D972" i="2"/>
  <c r="D980" i="2"/>
  <c r="D988" i="2"/>
  <c r="D992" i="2"/>
  <c r="D996" i="2"/>
  <c r="D1000" i="2"/>
  <c r="D1008" i="2"/>
  <c r="D1012" i="2"/>
  <c r="D1016" i="2"/>
  <c r="D1020" i="2"/>
  <c r="D1024" i="2"/>
  <c r="D1028" i="2"/>
  <c r="D1032" i="2"/>
  <c r="D1036" i="2"/>
  <c r="D1040" i="2"/>
  <c r="D1044" i="2"/>
  <c r="D1052" i="2"/>
  <c r="D1060" i="2"/>
  <c r="D1068" i="2"/>
  <c r="D1076" i="2"/>
  <c r="D1084" i="2"/>
  <c r="D383" i="2"/>
  <c r="D399" i="2"/>
  <c r="D412" i="2"/>
  <c r="D420" i="2"/>
  <c r="D428" i="2"/>
  <c r="D435" i="2"/>
  <c r="D440" i="2"/>
  <c r="D445" i="2"/>
  <c r="D451" i="2"/>
  <c r="D456" i="2"/>
  <c r="D461" i="2"/>
  <c r="D467" i="2"/>
  <c r="D472" i="2"/>
  <c r="D477" i="2"/>
  <c r="D483" i="2"/>
  <c r="D488" i="2"/>
  <c r="D493" i="2"/>
  <c r="D499" i="2"/>
  <c r="D504" i="2"/>
  <c r="D509" i="2"/>
  <c r="D515" i="2"/>
  <c r="D520" i="2"/>
  <c r="D525" i="2"/>
  <c r="D530" i="2"/>
  <c r="D534" i="2"/>
  <c r="D538" i="2"/>
  <c r="D542" i="2"/>
  <c r="D546" i="2"/>
  <c r="D550" i="2"/>
  <c r="D554" i="2"/>
  <c r="D558" i="2"/>
  <c r="D562" i="2"/>
  <c r="D566" i="2"/>
  <c r="D570" i="2"/>
  <c r="D574" i="2"/>
  <c r="D578" i="2"/>
  <c r="D582" i="2"/>
  <c r="D586" i="2"/>
  <c r="K72" i="2"/>
  <c r="K76" i="2"/>
  <c r="K80" i="2"/>
  <c r="K84" i="2"/>
  <c r="K88" i="2"/>
  <c r="K92" i="2"/>
  <c r="K96" i="2"/>
  <c r="K100" i="2"/>
  <c r="K104" i="2"/>
  <c r="K108" i="2"/>
  <c r="K112" i="2"/>
  <c r="K116" i="2"/>
  <c r="K120" i="2"/>
  <c r="K124" i="2"/>
  <c r="K3" i="2"/>
  <c r="K9" i="2"/>
  <c r="K13" i="2"/>
  <c r="K17" i="2"/>
  <c r="K21" i="2"/>
  <c r="K25" i="2"/>
  <c r="K29" i="2"/>
  <c r="K33" i="2"/>
  <c r="K37" i="2"/>
  <c r="K41" i="2"/>
  <c r="K45" i="2"/>
  <c r="K49" i="2"/>
  <c r="K53" i="2"/>
  <c r="K57" i="2"/>
  <c r="K61" i="2"/>
  <c r="K65" i="2"/>
  <c r="K69" i="2"/>
  <c r="K73" i="2"/>
  <c r="K77" i="2"/>
  <c r="K81" i="2"/>
  <c r="K85" i="2"/>
  <c r="K89" i="2"/>
  <c r="K93" i="2"/>
  <c r="K97" i="2"/>
  <c r="K101" i="2"/>
  <c r="K105" i="2"/>
  <c r="K109" i="2"/>
  <c r="K113" i="2"/>
  <c r="K117" i="2"/>
  <c r="K121" i="2"/>
  <c r="K125" i="2"/>
  <c r="K129" i="2"/>
  <c r="K133" i="2"/>
  <c r="K137" i="2"/>
  <c r="K141" i="2"/>
  <c r="K145" i="2"/>
  <c r="K149" i="2"/>
  <c r="K153" i="2"/>
  <c r="K157" i="2"/>
  <c r="K161" i="2"/>
  <c r="K165" i="2"/>
  <c r="K169" i="2"/>
  <c r="K173" i="2"/>
  <c r="K177" i="2"/>
  <c r="K181" i="2"/>
  <c r="K185" i="2"/>
  <c r="K189" i="2"/>
  <c r="K193" i="2"/>
  <c r="K197" i="2"/>
  <c r="K201" i="2"/>
  <c r="K205" i="2"/>
  <c r="K209" i="2"/>
  <c r="K213" i="2"/>
  <c r="K217" i="2"/>
  <c r="K221" i="2"/>
  <c r="K225" i="2"/>
  <c r="K229" i="2"/>
  <c r="K233" i="2"/>
  <c r="K237" i="2"/>
  <c r="K241" i="2"/>
  <c r="K245" i="2"/>
  <c r="K249" i="2"/>
  <c r="K253" i="2"/>
  <c r="K257" i="2"/>
  <c r="K15" i="2"/>
  <c r="K31" i="2"/>
  <c r="K47" i="2"/>
  <c r="K63" i="2"/>
  <c r="K79" i="2"/>
  <c r="K95" i="2"/>
  <c r="K111" i="2"/>
  <c r="K127" i="2"/>
  <c r="K135" i="2"/>
  <c r="K143" i="2"/>
  <c r="K151" i="2"/>
  <c r="K159" i="2"/>
  <c r="K167" i="2"/>
  <c r="K175" i="2"/>
  <c r="K183" i="2"/>
  <c r="K191" i="2"/>
  <c r="K199" i="2"/>
  <c r="K207" i="2"/>
  <c r="K215" i="2"/>
  <c r="K223" i="2"/>
  <c r="K231" i="2"/>
  <c r="K239" i="2"/>
  <c r="K247" i="2"/>
  <c r="K255" i="2"/>
  <c r="K261" i="2"/>
  <c r="K267" i="2"/>
  <c r="K272" i="2"/>
  <c r="K277" i="2"/>
  <c r="K283" i="2"/>
  <c r="K288" i="2"/>
  <c r="K293" i="2"/>
  <c r="K299" i="2"/>
  <c r="K304" i="2"/>
  <c r="K309" i="2"/>
  <c r="K315" i="2"/>
  <c r="K320" i="2"/>
  <c r="K325" i="2"/>
  <c r="K331" i="2"/>
  <c r="K336" i="2"/>
  <c r="K341" i="2"/>
  <c r="K347" i="2"/>
  <c r="K352" i="2"/>
  <c r="K357" i="2"/>
  <c r="K363" i="2"/>
  <c r="K368" i="2"/>
  <c r="K373" i="2"/>
  <c r="K379" i="2"/>
  <c r="K384" i="2"/>
  <c r="K400" i="2"/>
  <c r="K443" i="2"/>
  <c r="K464" i="2"/>
  <c r="K480" i="2"/>
  <c r="K491" i="2"/>
  <c r="D590" i="2"/>
  <c r="D594" i="2"/>
  <c r="D598" i="2"/>
  <c r="D602" i="2"/>
  <c r="D606" i="2"/>
  <c r="D610" i="2"/>
  <c r="D614" i="2"/>
  <c r="D618" i="2"/>
  <c r="D622" i="2"/>
  <c r="D626" i="2"/>
  <c r="D630" i="2"/>
  <c r="D634" i="2"/>
  <c r="D638" i="2"/>
  <c r="D642" i="2"/>
  <c r="D387" i="2"/>
  <c r="D403" i="2"/>
  <c r="D415" i="2"/>
  <c r="D423" i="2"/>
  <c r="D431" i="2"/>
  <c r="D436" i="2"/>
  <c r="D441" i="2"/>
  <c r="D447" i="2"/>
  <c r="D452" i="2"/>
  <c r="D457" i="2"/>
  <c r="D463" i="2"/>
  <c r="D468" i="2"/>
  <c r="D473" i="2"/>
  <c r="D479" i="2"/>
  <c r="D484" i="2"/>
  <c r="D489" i="2"/>
  <c r="D495" i="2"/>
  <c r="D500" i="2"/>
  <c r="D505" i="2"/>
  <c r="D511" i="2"/>
  <c r="D516" i="2"/>
  <c r="D521" i="2"/>
  <c r="D527" i="2"/>
  <c r="D531" i="2"/>
  <c r="D535" i="2"/>
  <c r="D539" i="2"/>
  <c r="D543" i="2"/>
  <c r="D547" i="2"/>
  <c r="D551" i="2"/>
  <c r="D555" i="2"/>
  <c r="D559" i="2"/>
  <c r="D563" i="2"/>
  <c r="D567" i="2"/>
  <c r="D571" i="2"/>
  <c r="D575" i="2"/>
  <c r="D579" i="2"/>
  <c r="D583" i="2"/>
  <c r="D587" i="2"/>
  <c r="D591" i="2"/>
  <c r="D595" i="2"/>
  <c r="D599" i="2"/>
  <c r="D603" i="2"/>
  <c r="D607" i="2"/>
  <c r="D611" i="2"/>
  <c r="D615" i="2"/>
  <c r="D619" i="2"/>
  <c r="D623" i="2"/>
  <c r="D627" i="2"/>
  <c r="D631" i="2"/>
  <c r="D635" i="2"/>
  <c r="D639" i="2"/>
  <c r="D643" i="2"/>
  <c r="D647" i="2"/>
  <c r="D651" i="2"/>
  <c r="D655" i="2"/>
  <c r="D659" i="2"/>
  <c r="D663" i="2"/>
  <c r="D667" i="2"/>
  <c r="D671" i="2"/>
  <c r="D675" i="2"/>
  <c r="D679" i="2"/>
  <c r="D683" i="2"/>
  <c r="D687" i="2"/>
  <c r="D691" i="2"/>
  <c r="D695" i="2"/>
  <c r="D699" i="2"/>
  <c r="D703" i="2"/>
  <c r="D707" i="2"/>
  <c r="D711" i="2"/>
  <c r="D715" i="2"/>
  <c r="D719" i="2"/>
  <c r="D723" i="2"/>
  <c r="D727" i="2"/>
  <c r="D731" i="2"/>
  <c r="D735" i="2"/>
  <c r="D739" i="2"/>
  <c r="D743" i="2"/>
  <c r="D747" i="2"/>
  <c r="D751" i="2"/>
  <c r="D755" i="2"/>
  <c r="D759" i="2"/>
  <c r="D763" i="2"/>
  <c r="D767" i="2"/>
  <c r="D771" i="2"/>
  <c r="D775" i="2"/>
  <c r="D379" i="2"/>
  <c r="K437" i="2"/>
  <c r="K459" i="2"/>
  <c r="K512" i="2"/>
  <c r="K432" i="2"/>
  <c r="K453" i="2"/>
  <c r="K475" i="2"/>
  <c r="K485" i="2"/>
  <c r="K496" i="2"/>
  <c r="K517" i="2"/>
  <c r="D427" i="2"/>
  <c r="D449" i="2"/>
  <c r="D471" i="2"/>
  <c r="D492" i="2"/>
  <c r="D513" i="2"/>
  <c r="D533" i="2"/>
  <c r="D549" i="2"/>
  <c r="D565" i="2"/>
  <c r="D581" i="2"/>
  <c r="D597" i="2"/>
  <c r="D613" i="2"/>
  <c r="D629" i="2"/>
  <c r="D645" i="2"/>
  <c r="D653" i="2"/>
  <c r="D661" i="2"/>
  <c r="D669" i="2"/>
  <c r="D677" i="2"/>
  <c r="D685" i="2"/>
  <c r="D693" i="2"/>
  <c r="D701" i="2"/>
  <c r="D709" i="2"/>
  <c r="D717" i="2"/>
  <c r="D725" i="2"/>
  <c r="D733" i="2"/>
  <c r="D741" i="2"/>
  <c r="D749" i="2"/>
  <c r="D757" i="2"/>
  <c r="D765" i="2"/>
  <c r="D773" i="2"/>
  <c r="D779" i="2"/>
  <c r="D785" i="2"/>
  <c r="D790" i="2"/>
  <c r="D795" i="2"/>
  <c r="D801" i="2"/>
  <c r="D806" i="2"/>
  <c r="D811" i="2"/>
  <c r="D817" i="2"/>
  <c r="D822" i="2"/>
  <c r="D827" i="2"/>
  <c r="D833" i="2"/>
  <c r="D838" i="2"/>
  <c r="D843" i="2"/>
  <c r="D849" i="2"/>
  <c r="D854" i="2"/>
  <c r="D859" i="2"/>
  <c r="D865" i="2"/>
  <c r="D870" i="2"/>
  <c r="D875" i="2"/>
  <c r="D881" i="2"/>
  <c r="D886" i="2"/>
  <c r="D891" i="2"/>
  <c r="D897" i="2"/>
  <c r="D902" i="2"/>
  <c r="D918" i="2"/>
  <c r="K416" i="2"/>
  <c r="K427" i="2"/>
  <c r="K448" i="2"/>
  <c r="K469" i="2"/>
  <c r="K523" i="2"/>
  <c r="D1051" i="2"/>
  <c r="D1062" i="2"/>
  <c r="D1073" i="2"/>
  <c r="D1083" i="2"/>
  <c r="D1092" i="2"/>
  <c r="D1100" i="2"/>
  <c r="D1108" i="2"/>
  <c r="D1116" i="2"/>
  <c r="K300" i="2"/>
  <c r="K343" i="2"/>
  <c r="K391" i="2"/>
  <c r="K476" i="2"/>
  <c r="K103" i="2"/>
  <c r="K196" i="2"/>
  <c r="K19" i="2"/>
  <c r="K35" i="2"/>
  <c r="K51" i="2"/>
  <c r="K67" i="2"/>
  <c r="K83" i="2"/>
  <c r="K99" i="2"/>
  <c r="K115" i="2"/>
  <c r="K128" i="2"/>
  <c r="K136" i="2"/>
  <c r="K144" i="2"/>
  <c r="K152" i="2"/>
  <c r="K160" i="2"/>
  <c r="K168" i="2"/>
  <c r="K176" i="2"/>
  <c r="K184" i="2"/>
  <c r="K192" i="2"/>
  <c r="K200" i="2"/>
  <c r="K208" i="2"/>
  <c r="K216" i="2"/>
  <c r="K224" i="2"/>
  <c r="K232" i="2"/>
  <c r="K240" i="2"/>
  <c r="K248" i="2"/>
  <c r="K256" i="2"/>
  <c r="K263" i="2"/>
  <c r="K268" i="2"/>
  <c r="K273" i="2"/>
  <c r="K279" i="2"/>
  <c r="K289" i="2"/>
  <c r="K332" i="2"/>
  <c r="K380" i="2"/>
  <c r="K433" i="2"/>
  <c r="K465" i="2"/>
  <c r="K508" i="2"/>
  <c r="K71" i="2"/>
  <c r="K163" i="2"/>
  <c r="K11" i="2"/>
  <c r="D934" i="2"/>
  <c r="D945" i="2"/>
  <c r="D950" i="2"/>
  <c r="D955" i="2"/>
  <c r="D961" i="2"/>
  <c r="D966" i="2"/>
  <c r="D971" i="2"/>
  <c r="D977" i="2"/>
  <c r="D982" i="2"/>
  <c r="D987" i="2"/>
  <c r="D993" i="2"/>
  <c r="D998" i="2"/>
  <c r="D1003" i="2"/>
  <c r="D1009" i="2"/>
  <c r="D1014" i="2"/>
  <c r="D1030" i="2"/>
  <c r="D1035" i="2"/>
  <c r="D1041" i="2"/>
  <c r="D1046" i="2"/>
  <c r="D1057" i="2"/>
  <c r="D1067" i="2"/>
  <c r="D1078" i="2"/>
  <c r="D1088" i="2"/>
  <c r="D1096" i="2"/>
  <c r="D1104" i="2"/>
  <c r="D1112" i="2"/>
  <c r="D1120" i="2"/>
  <c r="D497" i="2"/>
  <c r="D519" i="2"/>
  <c r="K321" i="2"/>
  <c r="K369" i="2"/>
  <c r="K423" i="2"/>
  <c r="K455" i="2"/>
  <c r="K497" i="2"/>
  <c r="K353" i="2"/>
  <c r="K39" i="2"/>
  <c r="K147" i="2"/>
  <c r="D537" i="2"/>
  <c r="D553" i="2"/>
  <c r="D569" i="2"/>
  <c r="D585" i="2"/>
  <c r="D601" i="2"/>
  <c r="D617" i="2"/>
  <c r="D633" i="2"/>
  <c r="D646" i="2"/>
  <c r="D654" i="2"/>
  <c r="D662" i="2"/>
  <c r="D670" i="2"/>
  <c r="D678" i="2"/>
  <c r="D686" i="2"/>
  <c r="D694" i="2"/>
  <c r="D702" i="2"/>
  <c r="D710" i="2"/>
  <c r="D718" i="2"/>
  <c r="D726" i="2"/>
  <c r="D734" i="2"/>
  <c r="D742" i="2"/>
  <c r="D750" i="2"/>
  <c r="D758" i="2"/>
  <c r="D766" i="2"/>
  <c r="D774" i="2"/>
  <c r="D781" i="2"/>
  <c r="D786" i="2"/>
  <c r="D791" i="2"/>
  <c r="K311" i="2"/>
  <c r="K359" i="2"/>
  <c r="K444" i="2"/>
  <c r="K487" i="2"/>
  <c r="K6" i="2"/>
  <c r="K131" i="2"/>
  <c r="K303" i="2"/>
  <c r="K132" i="2"/>
  <c r="K260" i="2"/>
  <c r="K345" i="2"/>
  <c r="K295" i="2"/>
  <c r="K316" i="2"/>
  <c r="K337" i="2"/>
  <c r="K364" i="2"/>
  <c r="K385" i="2"/>
  <c r="K449" i="2"/>
  <c r="K471" i="2"/>
  <c r="K492" i="2"/>
  <c r="K513" i="2"/>
  <c r="K23" i="2"/>
  <c r="K87" i="2"/>
  <c r="K139" i="2"/>
  <c r="K171" i="2"/>
  <c r="K187" i="2"/>
  <c r="K203" i="2"/>
  <c r="K219" i="2"/>
  <c r="K235" i="2"/>
  <c r="K251" i="2"/>
  <c r="K264" i="2"/>
  <c r="K275" i="2"/>
  <c r="K285" i="2"/>
  <c r="K296" i="2"/>
  <c r="K307" i="2"/>
  <c r="K317" i="2"/>
  <c r="K328" i="2"/>
  <c r="K339" i="2"/>
  <c r="K349" i="2"/>
  <c r="K360" i="2"/>
  <c r="K371" i="2"/>
  <c r="K381" i="2"/>
  <c r="K392" i="2"/>
  <c r="K408" i="2"/>
  <c r="K75" i="2"/>
  <c r="K228" i="2"/>
  <c r="K324" i="2"/>
  <c r="K388" i="2"/>
  <c r="K436" i="2"/>
  <c r="K488" i="2"/>
  <c r="K284" i="2"/>
  <c r="K305" i="2"/>
  <c r="K327" i="2"/>
  <c r="K348" i="2"/>
  <c r="K375" i="2"/>
  <c r="K412" i="2"/>
  <c r="K428" i="2"/>
  <c r="K460" i="2"/>
  <c r="K481" i="2"/>
  <c r="K503" i="2"/>
  <c r="K55" i="2"/>
  <c r="K119" i="2"/>
  <c r="K155" i="2"/>
  <c r="K179" i="2"/>
  <c r="K195" i="2"/>
  <c r="K211" i="2"/>
  <c r="K227" i="2"/>
  <c r="K243" i="2"/>
  <c r="K259" i="2"/>
  <c r="K269" i="2"/>
  <c r="K280" i="2"/>
  <c r="K291" i="2"/>
  <c r="K301" i="2"/>
  <c r="K312" i="2"/>
  <c r="K323" i="2"/>
  <c r="K333" i="2"/>
  <c r="K344" i="2"/>
  <c r="K355" i="2"/>
  <c r="K365" i="2"/>
  <c r="K376" i="2"/>
  <c r="K387" i="2"/>
  <c r="K456" i="2"/>
  <c r="K164" i="2"/>
  <c r="K281" i="2"/>
  <c r="K59" i="2"/>
  <c r="K123" i="2"/>
  <c r="K156" i="2"/>
  <c r="K188" i="2"/>
  <c r="K220" i="2"/>
  <c r="K252" i="2"/>
  <c r="K276" i="2"/>
  <c r="K297" i="2"/>
  <c r="K319" i="2"/>
  <c r="K340" i="2"/>
  <c r="K361" i="2"/>
  <c r="K372" i="2"/>
  <c r="K452" i="2"/>
  <c r="K461" i="2"/>
  <c r="K515" i="2"/>
  <c r="K473" i="2"/>
  <c r="K419" i="2"/>
  <c r="K424" i="2"/>
  <c r="K440" i="2"/>
  <c r="K445" i="2"/>
  <c r="K43" i="2"/>
  <c r="K107" i="2"/>
  <c r="K148" i="2"/>
  <c r="K180" i="2"/>
  <c r="K212" i="2"/>
  <c r="K244" i="2"/>
  <c r="K271" i="2"/>
  <c r="K292" i="2"/>
  <c r="K313" i="2"/>
  <c r="K335" i="2"/>
  <c r="K356" i="2"/>
  <c r="K383" i="2"/>
  <c r="K420" i="2"/>
  <c r="K441" i="2"/>
  <c r="K493" i="2"/>
  <c r="K505" i="2"/>
  <c r="K467" i="2"/>
  <c r="K509" i="2"/>
  <c r="K479" i="2"/>
  <c r="K520" i="2"/>
  <c r="D908" i="2"/>
  <c r="D797" i="2"/>
  <c r="D802" i="2"/>
  <c r="D807" i="2"/>
  <c r="D813" i="2"/>
  <c r="D818" i="2"/>
  <c r="D823" i="2"/>
  <c r="D829" i="2"/>
  <c r="D834" i="2"/>
  <c r="D839" i="2"/>
  <c r="D845" i="2"/>
  <c r="D850" i="2"/>
  <c r="D855" i="2"/>
  <c r="D861" i="2"/>
  <c r="D866" i="2"/>
  <c r="D877" i="2"/>
  <c r="D882" i="2"/>
  <c r="D887" i="2"/>
  <c r="D893" i="2"/>
  <c r="D898" i="2"/>
  <c r="D903" i="2"/>
  <c r="D909" i="2"/>
  <c r="D930" i="2"/>
  <c r="D941" i="2"/>
  <c r="D946" i="2"/>
  <c r="D951" i="2"/>
  <c r="D962" i="2"/>
  <c r="D967" i="2"/>
  <c r="D973" i="2"/>
  <c r="D978" i="2"/>
  <c r="D983" i="2"/>
  <c r="D989" i="2"/>
  <c r="D994" i="2"/>
  <c r="D999" i="2"/>
  <c r="D1005" i="2"/>
  <c r="D1010" i="2"/>
  <c r="D1015" i="2"/>
  <c r="D1021" i="2"/>
  <c r="D1026" i="2"/>
  <c r="D1031" i="2"/>
  <c r="D395" i="2"/>
  <c r="D433" i="2"/>
  <c r="D455" i="2"/>
  <c r="D476" i="2"/>
  <c r="D871" i="2"/>
  <c r="D411" i="2"/>
  <c r="D439" i="2"/>
  <c r="D460" i="2"/>
  <c r="D481" i="2"/>
  <c r="D503" i="2"/>
  <c r="D524" i="2"/>
  <c r="D541" i="2"/>
  <c r="D557" i="2"/>
  <c r="D573" i="2"/>
  <c r="D589" i="2"/>
  <c r="D605" i="2"/>
  <c r="D621" i="2"/>
  <c r="D637" i="2"/>
  <c r="D649" i="2"/>
  <c r="D657" i="2"/>
  <c r="D665" i="2"/>
  <c r="D673" i="2"/>
  <c r="D681" i="2"/>
  <c r="D689" i="2"/>
  <c r="D697" i="2"/>
  <c r="D705" i="2"/>
  <c r="D713" i="2"/>
  <c r="D721" i="2"/>
  <c r="D729" i="2"/>
  <c r="D737" i="2"/>
  <c r="D745" i="2"/>
  <c r="D753" i="2"/>
  <c r="D761" i="2"/>
  <c r="D769" i="2"/>
  <c r="D777" i="2"/>
  <c r="D782" i="2"/>
  <c r="D787" i="2"/>
  <c r="D793" i="2"/>
  <c r="D798" i="2"/>
  <c r="D803" i="2"/>
  <c r="D809" i="2"/>
  <c r="D814" i="2"/>
  <c r="D819" i="2"/>
  <c r="D825" i="2"/>
  <c r="D830" i="2"/>
  <c r="D835" i="2"/>
  <c r="D841" i="2"/>
  <c r="D846" i="2"/>
  <c r="D851" i="2"/>
  <c r="D857" i="2"/>
  <c r="D862" i="2"/>
  <c r="D867" i="2"/>
  <c r="D873" i="2"/>
  <c r="D878" i="2"/>
  <c r="D883" i="2"/>
  <c r="D889" i="2"/>
  <c r="D894" i="2"/>
  <c r="D899" i="2"/>
  <c r="D905" i="2"/>
  <c r="D910" i="2"/>
  <c r="D926" i="2"/>
  <c r="D937" i="2"/>
  <c r="D942" i="2"/>
  <c r="D958" i="2"/>
  <c r="D963" i="2"/>
  <c r="D974" i="2"/>
  <c r="D419" i="2"/>
  <c r="K27" i="2"/>
  <c r="K91" i="2"/>
  <c r="K140" i="2"/>
  <c r="K172" i="2"/>
  <c r="K204" i="2"/>
  <c r="K236" i="2"/>
  <c r="K265" i="2"/>
  <c r="K287" i="2"/>
  <c r="K308" i="2"/>
  <c r="K329" i="2"/>
  <c r="K351" i="2"/>
  <c r="K367" i="2"/>
  <c r="K409" i="2"/>
  <c r="K472" i="2"/>
  <c r="K495" i="2"/>
  <c r="K500" i="2"/>
  <c r="K477" i="2"/>
  <c r="K499" i="2"/>
  <c r="K519" i="2"/>
  <c r="K468" i="2"/>
  <c r="K489" i="2"/>
  <c r="K511" i="2"/>
  <c r="D915" i="2"/>
  <c r="D444" i="2"/>
  <c r="D465" i="2"/>
  <c r="D487" i="2"/>
  <c r="D508" i="2"/>
  <c r="D529" i="2"/>
  <c r="D545" i="2"/>
  <c r="D561" i="2"/>
  <c r="D577" i="2"/>
  <c r="D593" i="2"/>
  <c r="D609" i="2"/>
  <c r="D625" i="2"/>
  <c r="D641" i="2"/>
  <c r="D650" i="2"/>
  <c r="D658" i="2"/>
  <c r="D666" i="2"/>
  <c r="D674" i="2"/>
  <c r="D682" i="2"/>
  <c r="D690" i="2"/>
  <c r="D698" i="2"/>
  <c r="D706" i="2"/>
  <c r="D714" i="2"/>
  <c r="D722" i="2"/>
  <c r="D730" i="2"/>
  <c r="D738" i="2"/>
  <c r="D746" i="2"/>
  <c r="D754" i="2"/>
  <c r="D762" i="2"/>
  <c r="D770" i="2"/>
  <c r="D778" i="2"/>
  <c r="D783" i="2"/>
  <c r="D789" i="2"/>
  <c r="D794" i="2"/>
  <c r="D799" i="2"/>
  <c r="D805" i="2"/>
  <c r="D810" i="2"/>
  <c r="D815" i="2"/>
  <c r="D821" i="2"/>
  <c r="D826" i="2"/>
  <c r="D831" i="2"/>
  <c r="D837" i="2"/>
  <c r="D842" i="2"/>
  <c r="D847" i="2"/>
  <c r="D853" i="2"/>
  <c r="D858" i="2"/>
  <c r="D863" i="2"/>
  <c r="D869" i="2"/>
  <c r="D874" i="2"/>
  <c r="K377" i="2"/>
  <c r="K404" i="2"/>
  <c r="K431" i="2"/>
  <c r="K483" i="2"/>
  <c r="K504" i="2"/>
  <c r="K521" i="2"/>
  <c r="K463" i="2"/>
  <c r="K484" i="2"/>
  <c r="K516" i="2"/>
  <c r="D923" i="2"/>
  <c r="D936" i="2"/>
  <c r="D957" i="2"/>
  <c r="D1025" i="2"/>
  <c r="D932" i="2"/>
  <c r="D947" i="2"/>
  <c r="D984" i="2"/>
  <c r="D919" i="2"/>
  <c r="D933" i="2"/>
  <c r="D948" i="2"/>
  <c r="D1004" i="2"/>
  <c r="D914" i="2"/>
  <c r="D929" i="2"/>
  <c r="D879" i="2"/>
  <c r="D885" i="2"/>
  <c r="D890" i="2"/>
  <c r="D895" i="2"/>
  <c r="D901" i="2"/>
  <c r="D906" i="2"/>
  <c r="D917" i="2"/>
  <c r="D922" i="2"/>
  <c r="D927" i="2"/>
  <c r="D938" i="2"/>
  <c r="D943" i="2"/>
  <c r="D949" i="2"/>
  <c r="D954" i="2"/>
  <c r="D959" i="2"/>
  <c r="D970" i="2"/>
  <c r="D975" i="2"/>
  <c r="D979" i="2"/>
  <c r="D990" i="2"/>
  <c r="D1054" i="2"/>
  <c r="D1069" i="2"/>
  <c r="D1082" i="2"/>
  <c r="D1094" i="2"/>
  <c r="D1105" i="2"/>
  <c r="D1115" i="2"/>
  <c r="D1042" i="2"/>
  <c r="D1063" i="2"/>
  <c r="D1085" i="2"/>
  <c r="D1095" i="2"/>
  <c r="D1111" i="2"/>
  <c r="D1102" i="2"/>
  <c r="D1119" i="2"/>
  <c r="D1077" i="2"/>
  <c r="D1043" i="2"/>
  <c r="D1058" i="2"/>
  <c r="D1071" i="2"/>
  <c r="D1091" i="2"/>
  <c r="D1107" i="2"/>
  <c r="D1045" i="2"/>
  <c r="D1059" i="2"/>
  <c r="D1074" i="2"/>
  <c r="D1087" i="2"/>
  <c r="D1098" i="2"/>
  <c r="D1109" i="2"/>
  <c r="K390" i="2"/>
  <c r="K405" i="2"/>
  <c r="K418" i="2"/>
  <c r="K439" i="2"/>
  <c r="K507" i="2"/>
  <c r="K399" i="2"/>
  <c r="K414" i="2"/>
  <c r="K429" i="2"/>
  <c r="K466" i="2"/>
  <c r="K401" i="2"/>
  <c r="K415" i="2"/>
  <c r="K430" i="2"/>
  <c r="K486" i="2"/>
  <c r="K396" i="2"/>
  <c r="K411" i="2"/>
  <c r="K425" i="2"/>
  <c r="K457" i="2"/>
  <c r="D931" i="2"/>
  <c r="D944" i="2"/>
  <c r="D976" i="2"/>
  <c r="D911" i="2"/>
  <c r="D925" i="2"/>
  <c r="D939" i="2"/>
  <c r="D965" i="2"/>
  <c r="D913" i="2"/>
  <c r="D928" i="2"/>
  <c r="D940" i="2"/>
  <c r="D969" i="2"/>
  <c r="D907" i="2"/>
  <c r="D921" i="2"/>
  <c r="D935" i="2"/>
  <c r="D953" i="2"/>
  <c r="D1019" i="2"/>
  <c r="D1001" i="2"/>
  <c r="D1011" i="2"/>
  <c r="D1022" i="2"/>
  <c r="D1033" i="2"/>
  <c r="D1039" i="2"/>
  <c r="D1047" i="2"/>
  <c r="D1061" i="2"/>
  <c r="D1075" i="2"/>
  <c r="D1089" i="2"/>
  <c r="D1099" i="2"/>
  <c r="D1110" i="2"/>
  <c r="D1121" i="2"/>
  <c r="D1023" i="2"/>
  <c r="D1055" i="2"/>
  <c r="D1070" i="2"/>
  <c r="D1090" i="2"/>
  <c r="D1106" i="2"/>
  <c r="D1117" i="2"/>
  <c r="D1086" i="2"/>
  <c r="D1113" i="2"/>
  <c r="D981" i="2"/>
  <c r="D991" i="2"/>
  <c r="D1002" i="2"/>
  <c r="D1013" i="2"/>
  <c r="D1034" i="2"/>
  <c r="D1049" i="2"/>
  <c r="D1101" i="2"/>
  <c r="D985" i="2"/>
  <c r="D995" i="2"/>
  <c r="D1006" i="2"/>
  <c r="D1017" i="2"/>
  <c r="D1027" i="2"/>
  <c r="D1037" i="2"/>
  <c r="D1050" i="2"/>
  <c r="D1065" i="2"/>
  <c r="D1079" i="2"/>
  <c r="D1097" i="2"/>
  <c r="D1118" i="2"/>
  <c r="D986" i="2"/>
  <c r="D997" i="2"/>
  <c r="D1007" i="2"/>
  <c r="D1018" i="2"/>
  <c r="D1029" i="2"/>
  <c r="D1038" i="2"/>
  <c r="D1053" i="2"/>
  <c r="D1066" i="2"/>
  <c r="D1081" i="2"/>
  <c r="D1093" i="2"/>
  <c r="D1103" i="2"/>
  <c r="D1114" i="2"/>
  <c r="K397" i="2"/>
  <c r="K413" i="2"/>
  <c r="K426" i="2"/>
  <c r="K458" i="2"/>
  <c r="K393" i="2"/>
  <c r="K407" i="2"/>
  <c r="K421" i="2"/>
  <c r="K447" i="2"/>
  <c r="K395" i="2"/>
  <c r="K410" i="2"/>
  <c r="K422" i="2"/>
  <c r="K451" i="2"/>
  <c r="K389" i="2"/>
  <c r="K403" i="2"/>
  <c r="K417" i="2"/>
  <c r="K435" i="2"/>
  <c r="K501" i="2"/>
  <c r="L606" i="2" l="1"/>
  <c r="L607" i="2" l="1"/>
  <c r="L608" i="2" l="1"/>
  <c r="L609" i="2" l="1"/>
  <c r="D1122" i="2"/>
  <c r="C26" i="1"/>
  <c r="L610" i="2" l="1"/>
  <c r="L611" i="2" l="1"/>
  <c r="L612" i="2" l="1"/>
  <c r="L613" i="2" l="1"/>
  <c r="L614" i="2" l="1"/>
  <c r="L615" i="2" l="1"/>
  <c r="L616" i="2" l="1"/>
  <c r="L617" i="2" l="1"/>
  <c r="L618" i="2" l="1"/>
  <c r="L619" i="2" l="1"/>
  <c r="L620" i="2" l="1"/>
  <c r="L621" i="2" l="1"/>
  <c r="L622" i="2" l="1"/>
  <c r="L623" i="2" l="1"/>
  <c r="L624" i="2" l="1"/>
  <c r="L625" i="2" l="1"/>
  <c r="L626" i="2" l="1"/>
  <c r="L627" i="2" l="1"/>
  <c r="L628" i="2" l="1"/>
  <c r="L629" i="2" l="1"/>
  <c r="L630" i="2" l="1"/>
  <c r="L631" i="2" l="1"/>
  <c r="L632" i="2" l="1"/>
  <c r="L633" i="2" l="1"/>
  <c r="L634" i="2" l="1"/>
  <c r="L635" i="2" l="1"/>
  <c r="L636" i="2" l="1"/>
  <c r="L637" i="2" l="1"/>
  <c r="L638" i="2" l="1"/>
  <c r="L639" i="2" l="1"/>
  <c r="L640" i="2" l="1"/>
  <c r="L641" i="2" l="1"/>
  <c r="L642" i="2" l="1"/>
  <c r="L643" i="2" l="1"/>
  <c r="L644" i="2" l="1"/>
  <c r="L645" i="2" l="1"/>
  <c r="L646" i="2" l="1"/>
  <c r="L647" i="2" l="1"/>
  <c r="L648" i="2" l="1"/>
  <c r="L649" i="2" l="1"/>
  <c r="L650" i="2" l="1"/>
  <c r="L651" i="2" l="1"/>
  <c r="L652" i="2" l="1"/>
  <c r="L653" i="2" l="1"/>
  <c r="L654" i="2" l="1"/>
  <c r="L655" i="2" l="1"/>
  <c r="L656" i="2" l="1"/>
  <c r="L657" i="2" l="1"/>
  <c r="L658" i="2" l="1"/>
  <c r="L659" i="2" l="1"/>
  <c r="L660" i="2" l="1"/>
  <c r="L661" i="2" l="1"/>
  <c r="L662" i="2" l="1"/>
  <c r="L663" i="2" l="1"/>
  <c r="L664" i="2" l="1"/>
  <c r="L665" i="2" l="1"/>
  <c r="L666" i="2" l="1"/>
  <c r="L667" i="2" l="1"/>
  <c r="L668" i="2" l="1"/>
  <c r="L669" i="2" l="1"/>
  <c r="L670" i="2" l="1"/>
  <c r="L671" i="2" l="1"/>
  <c r="L672" i="2" l="1"/>
  <c r="L673" i="2" l="1"/>
  <c r="L674" i="2" l="1"/>
  <c r="L675" i="2" l="1"/>
  <c r="L676" i="2" l="1"/>
  <c r="L677" i="2" l="1"/>
  <c r="L678" i="2" l="1"/>
  <c r="L679" i="2" l="1"/>
  <c r="L680" i="2" l="1"/>
  <c r="L681" i="2" l="1"/>
  <c r="L682" i="2" l="1"/>
  <c r="L683" i="2" l="1"/>
  <c r="L684" i="2" l="1"/>
  <c r="L685" i="2" l="1"/>
  <c r="L686" i="2" l="1"/>
  <c r="L687" i="2" l="1"/>
  <c r="L688" i="2" l="1"/>
  <c r="L689" i="2" l="1"/>
  <c r="L690" i="2" l="1"/>
  <c r="L691" i="2" l="1"/>
  <c r="L692" i="2" l="1"/>
  <c r="L693" i="2" l="1"/>
  <c r="L694" i="2" l="1"/>
  <c r="L695" i="2" l="1"/>
  <c r="L696" i="2" l="1"/>
  <c r="L697" i="2" l="1"/>
  <c r="L698" i="2" l="1"/>
  <c r="L699" i="2" l="1"/>
  <c r="L700" i="2" l="1"/>
  <c r="L701" i="2" l="1"/>
  <c r="L702" i="2" l="1"/>
  <c r="L703" i="2" l="1"/>
  <c r="L704" i="2" l="1"/>
  <c r="L705" i="2" l="1"/>
  <c r="L706" i="2" l="1"/>
  <c r="L707" i="2" l="1"/>
  <c r="L708" i="2" l="1"/>
  <c r="L709" i="2" l="1"/>
  <c r="L710" i="2" l="1"/>
  <c r="L711" i="2" l="1"/>
  <c r="L712" i="2" l="1"/>
  <c r="L713" i="2" l="1"/>
  <c r="L714" i="2" l="1"/>
  <c r="L715" i="2" l="1"/>
  <c r="L716" i="2" l="1"/>
  <c r="L717" i="2" l="1"/>
  <c r="L718" i="2" l="1"/>
  <c r="L719" i="2" l="1"/>
  <c r="L720" i="2" l="1"/>
  <c r="L721" i="2" l="1"/>
  <c r="L722" i="2" l="1"/>
  <c r="L723" i="2" l="1"/>
  <c r="L724" i="2" l="1"/>
  <c r="L725" i="2" l="1"/>
  <c r="L726" i="2" l="1"/>
  <c r="L727" i="2" l="1"/>
  <c r="L728" i="2" l="1"/>
  <c r="L729" i="2" l="1"/>
  <c r="L730" i="2" l="1"/>
  <c r="L731" i="2" l="1"/>
  <c r="L732" i="2" l="1"/>
  <c r="L733" i="2" l="1"/>
  <c r="L734" i="2" l="1"/>
  <c r="L735" i="2" l="1"/>
  <c r="L736" i="2" l="1"/>
  <c r="L737" i="2" l="1"/>
  <c r="L738" i="2" l="1"/>
  <c r="L739" i="2" l="1"/>
  <c r="L740" i="2" l="1"/>
  <c r="L741" i="2" l="1"/>
  <c r="L742" i="2" l="1"/>
  <c r="L743" i="2" l="1"/>
  <c r="L744" i="2" l="1"/>
  <c r="L745" i="2" l="1"/>
  <c r="L746" i="2" l="1"/>
  <c r="L747" i="2" l="1"/>
  <c r="L748" i="2" l="1"/>
  <c r="L749" i="2" l="1"/>
  <c r="L750" i="2" l="1"/>
  <c r="L751" i="2" l="1"/>
  <c r="L752" i="2" l="1"/>
  <c r="L753" i="2" l="1"/>
  <c r="L754" i="2" l="1"/>
  <c r="L755" i="2" l="1"/>
  <c r="L756" i="2" l="1"/>
  <c r="L757" i="2" l="1"/>
  <c r="L758" i="2" l="1"/>
  <c r="L759" i="2" l="1"/>
  <c r="L760" i="2" l="1"/>
  <c r="L761" i="2" l="1"/>
  <c r="L762" i="2" l="1"/>
  <c r="L763" i="2" l="1"/>
  <c r="L764" i="2" l="1"/>
  <c r="L765" i="2" l="1"/>
  <c r="L766" i="2" l="1"/>
  <c r="L767" i="2" l="1"/>
  <c r="L768" i="2" l="1"/>
  <c r="L769" i="2" l="1"/>
  <c r="L770" i="2" l="1"/>
  <c r="L771" i="2" l="1"/>
  <c r="L772" i="2" l="1"/>
  <c r="L773" i="2" l="1"/>
  <c r="L774" i="2" l="1"/>
  <c r="L775" i="2" l="1"/>
  <c r="L776" i="2" l="1"/>
  <c r="L777" i="2" l="1"/>
  <c r="L778" i="2" l="1"/>
  <c r="L779" i="2" l="1"/>
  <c r="L780" i="2" l="1"/>
  <c r="L781" i="2" l="1"/>
  <c r="L782" i="2" l="1"/>
  <c r="L783" i="2" l="1"/>
  <c r="L784" i="2" l="1"/>
  <c r="L785" i="2" l="1"/>
  <c r="L786" i="2" l="1"/>
  <c r="L787" i="2" l="1"/>
  <c r="L788" i="2" l="1"/>
  <c r="L789" i="2" l="1"/>
  <c r="L790" i="2" l="1"/>
  <c r="L791" i="2" l="1"/>
  <c r="L792" i="2" l="1"/>
  <c r="L793" i="2" l="1"/>
  <c r="L794" i="2" l="1"/>
  <c r="L795" i="2" l="1"/>
  <c r="L796" i="2" l="1"/>
  <c r="L797" i="2" l="1"/>
  <c r="L798" i="2" l="1"/>
  <c r="L799" i="2" l="1"/>
  <c r="L800" i="2" l="1"/>
  <c r="L801" i="2" l="1"/>
  <c r="L802" i="2" l="1"/>
  <c r="L803" i="2" l="1"/>
  <c r="L804" i="2" l="1"/>
  <c r="L805" i="2" l="1"/>
  <c r="L806" i="2" l="1"/>
  <c r="L807" i="2" l="1"/>
  <c r="L808" i="2" l="1"/>
  <c r="L809" i="2" l="1"/>
  <c r="L810" i="2" l="1"/>
  <c r="L811" i="2" l="1"/>
  <c r="L812" i="2" l="1"/>
  <c r="L813" i="2" l="1"/>
  <c r="L814" i="2" l="1"/>
  <c r="L815" i="2" l="1"/>
  <c r="L816" i="2" l="1"/>
  <c r="L817" i="2" l="1"/>
  <c r="L818" i="2" l="1"/>
  <c r="L819" i="2" l="1"/>
  <c r="L820" i="2" l="1"/>
  <c r="L821" i="2" l="1"/>
  <c r="L822" i="2" l="1"/>
  <c r="L823" i="2" l="1"/>
  <c r="L824" i="2" l="1"/>
  <c r="L825" i="2" l="1"/>
  <c r="L826" i="2" l="1"/>
  <c r="L827" i="2" l="1"/>
  <c r="L828" i="2" l="1"/>
  <c r="L829" i="2" l="1"/>
  <c r="L830" i="2" l="1"/>
  <c r="L831" i="2" l="1"/>
  <c r="L832" i="2" l="1"/>
  <c r="L833" i="2" l="1"/>
  <c r="L834" i="2" l="1"/>
  <c r="L835" i="2" l="1"/>
  <c r="L836" i="2" l="1"/>
  <c r="L837" i="2" l="1"/>
  <c r="L838" i="2" l="1"/>
  <c r="L839" i="2" l="1"/>
  <c r="L840" i="2" l="1"/>
  <c r="L841" i="2" l="1"/>
  <c r="L842" i="2" l="1"/>
  <c r="L843" i="2" l="1"/>
  <c r="L844" i="2" l="1"/>
  <c r="L845" i="2" l="1"/>
  <c r="L846" i="2" l="1"/>
  <c r="L847" i="2" l="1"/>
  <c r="L848" i="2" l="1"/>
  <c r="L849" i="2" l="1"/>
  <c r="L850" i="2" l="1"/>
  <c r="L851" i="2" l="1"/>
  <c r="L852" i="2" l="1"/>
  <c r="L853" i="2" l="1"/>
  <c r="L854" i="2" l="1"/>
  <c r="L855" i="2" l="1"/>
  <c r="L856" i="2" l="1"/>
  <c r="L857" i="2" l="1"/>
  <c r="L858" i="2" l="1"/>
  <c r="L859" i="2" l="1"/>
  <c r="L860" i="2" l="1"/>
  <c r="L861" i="2" l="1"/>
  <c r="L862" i="2" l="1"/>
  <c r="L863" i="2" l="1"/>
  <c r="L864" i="2" l="1"/>
  <c r="L865" i="2" l="1"/>
  <c r="L866" i="2" l="1"/>
  <c r="L867" i="2" l="1"/>
  <c r="L868" i="2" l="1"/>
  <c r="L869" i="2" l="1"/>
  <c r="L870" i="2" l="1"/>
  <c r="L871" i="2" l="1"/>
  <c r="L872" i="2" l="1"/>
  <c r="L873" i="2" l="1"/>
  <c r="L874" i="2" l="1"/>
  <c r="L875" i="2" l="1"/>
  <c r="L876" i="2" l="1"/>
  <c r="L877" i="2" l="1"/>
  <c r="L878" i="2" l="1"/>
  <c r="L879" i="2" l="1"/>
  <c r="L880" i="2" l="1"/>
  <c r="L881" i="2" l="1"/>
  <c r="L882" i="2" l="1"/>
  <c r="L883" i="2" l="1"/>
  <c r="L884" i="2" l="1"/>
  <c r="L885" i="2" l="1"/>
  <c r="L886" i="2" l="1"/>
  <c r="L887" i="2" l="1"/>
  <c r="L888" i="2" l="1"/>
  <c r="L889" i="2" l="1"/>
  <c r="L890" i="2" l="1"/>
  <c r="L891" i="2" l="1"/>
  <c r="L892" i="2" l="1"/>
  <c r="L893" i="2" l="1"/>
  <c r="L894" i="2" l="1"/>
  <c r="L895" i="2" l="1"/>
  <c r="L896" i="2" l="1"/>
  <c r="L897" i="2" l="1"/>
  <c r="L898" i="2" l="1"/>
  <c r="L899" i="2" l="1"/>
  <c r="L900" i="2" l="1"/>
  <c r="L901" i="2" l="1"/>
  <c r="L902" i="2" l="1"/>
  <c r="L903" i="2" l="1"/>
  <c r="L904" i="2" l="1"/>
  <c r="L905" i="2" l="1"/>
  <c r="L906" i="2" l="1"/>
  <c r="L907" i="2" l="1"/>
  <c r="L908" i="2" l="1"/>
  <c r="L909" i="2" l="1"/>
  <c r="L910" i="2" l="1"/>
  <c r="L911" i="2" l="1"/>
  <c r="L912" i="2" l="1"/>
  <c r="L913" i="2" l="1"/>
  <c r="L914" i="2" l="1"/>
  <c r="L915" i="2" l="1"/>
  <c r="L916" i="2" l="1"/>
  <c r="L917" i="2" l="1"/>
  <c r="L918" i="2" l="1"/>
  <c r="L919" i="2" l="1"/>
  <c r="L920" i="2" l="1"/>
  <c r="L921" i="2" l="1"/>
  <c r="L922" i="2" l="1"/>
  <c r="L923" i="2" l="1"/>
  <c r="L924" i="2" l="1"/>
  <c r="L925" i="2" l="1"/>
  <c r="L926" i="2" l="1"/>
  <c r="L927" i="2" l="1"/>
  <c r="L928" i="2" l="1"/>
  <c r="L929" i="2" l="1"/>
  <c r="L930" i="2" l="1"/>
  <c r="L931" i="2" l="1"/>
  <c r="L932" i="2" l="1"/>
  <c r="L933" i="2" l="1"/>
  <c r="L934" i="2" l="1"/>
  <c r="L935" i="2" l="1"/>
  <c r="L936" i="2" l="1"/>
  <c r="L937" i="2" l="1"/>
  <c r="L938" i="2" l="1"/>
  <c r="L939" i="2" l="1"/>
  <c r="L940" i="2" l="1"/>
  <c r="L941" i="2" l="1"/>
  <c r="L942" i="2" l="1"/>
  <c r="L943" i="2" l="1"/>
  <c r="L944" i="2" l="1"/>
  <c r="L945" i="2" l="1"/>
  <c r="L946" i="2" l="1"/>
  <c r="L947" i="2" l="1"/>
  <c r="L948" i="2" l="1"/>
  <c r="L949" i="2" l="1"/>
  <c r="L950" i="2" l="1"/>
  <c r="L951" i="2" l="1"/>
  <c r="L952" i="2" l="1"/>
  <c r="L953" i="2" l="1"/>
  <c r="L954" i="2" l="1"/>
  <c r="L955" i="2" l="1"/>
  <c r="L956" i="2" l="1"/>
  <c r="L957" i="2" l="1"/>
  <c r="L958" i="2" l="1"/>
  <c r="L959" i="2" l="1"/>
  <c r="L960" i="2" l="1"/>
  <c r="L961" i="2" l="1"/>
  <c r="L962" i="2" l="1"/>
  <c r="L963" i="2" l="1"/>
  <c r="L964" i="2" l="1"/>
  <c r="L965" i="2" l="1"/>
  <c r="L966" i="2" l="1"/>
  <c r="L967" i="2" l="1"/>
  <c r="L968" i="2" l="1"/>
  <c r="L969" i="2" l="1"/>
  <c r="L970" i="2" l="1"/>
  <c r="L971" i="2" l="1"/>
  <c r="L972" i="2" l="1"/>
  <c r="L973" i="2" l="1"/>
  <c r="L974" i="2" l="1"/>
  <c r="L975" i="2" l="1"/>
  <c r="L976" i="2" l="1"/>
  <c r="L977" i="2" l="1"/>
  <c r="L978" i="2" l="1"/>
  <c r="L979" i="2" l="1"/>
  <c r="L980" i="2" l="1"/>
  <c r="L981" i="2" l="1"/>
  <c r="L982" i="2" l="1"/>
  <c r="L983" i="2" l="1"/>
  <c r="L984" i="2" l="1"/>
  <c r="L985" i="2" l="1"/>
  <c r="L986" i="2" l="1"/>
  <c r="L987" i="2" l="1"/>
  <c r="L988" i="2" l="1"/>
  <c r="L989" i="2" l="1"/>
  <c r="L990" i="2" l="1"/>
  <c r="L991" i="2" l="1"/>
  <c r="L992" i="2" l="1"/>
  <c r="L993" i="2" l="1"/>
  <c r="L994" i="2" l="1"/>
  <c r="L995" i="2" l="1"/>
  <c r="L996" i="2" l="1"/>
  <c r="L997" i="2" l="1"/>
  <c r="L998" i="2" l="1"/>
  <c r="L999" i="2" l="1"/>
  <c r="L1000" i="2" l="1"/>
  <c r="L1001" i="2" l="1"/>
  <c r="L1002" i="2" l="1"/>
  <c r="L1003" i="2" l="1"/>
  <c r="L1004" i="2" l="1"/>
  <c r="L1005" i="2" l="1"/>
  <c r="L1006" i="2" l="1"/>
  <c r="L1007" i="2" l="1"/>
  <c r="L1008" i="2" l="1"/>
  <c r="L1009" i="2" l="1"/>
  <c r="L1010" i="2" l="1"/>
  <c r="L1011" i="2" l="1"/>
  <c r="L1012" i="2" l="1"/>
  <c r="L1013" i="2" l="1"/>
  <c r="L1014" i="2" l="1"/>
  <c r="L1015" i="2" l="1"/>
  <c r="L1016" i="2" l="1"/>
  <c r="L1017" i="2" l="1"/>
  <c r="L1018" i="2" l="1"/>
  <c r="L1019" i="2" l="1"/>
  <c r="L1020" i="2" l="1"/>
  <c r="L1021" i="2" l="1"/>
  <c r="L1022" i="2" l="1"/>
  <c r="L1023" i="2" l="1"/>
  <c r="L1024" i="2" l="1"/>
  <c r="L1025" i="2" l="1"/>
  <c r="L1026" i="2" l="1"/>
  <c r="L1027" i="2" l="1"/>
  <c r="L1028" i="2" l="1"/>
  <c r="L1029" i="2" l="1"/>
  <c r="L1030" i="2" l="1"/>
  <c r="L1031" i="2" l="1"/>
  <c r="L1032" i="2" l="1"/>
  <c r="L1033" i="2" l="1"/>
  <c r="L1034" i="2" l="1"/>
  <c r="L1035" i="2" l="1"/>
  <c r="L1036" i="2" l="1"/>
  <c r="L1037" i="2" l="1"/>
  <c r="L1038" i="2" l="1"/>
  <c r="L1039" i="2" l="1"/>
  <c r="L1040" i="2" l="1"/>
  <c r="L1041" i="2" l="1"/>
  <c r="L1042" i="2" l="1"/>
  <c r="L1043" i="2" l="1"/>
  <c r="L1044" i="2" l="1"/>
  <c r="L1045" i="2" l="1"/>
  <c r="L1046" i="2" l="1"/>
  <c r="L1047" i="2" l="1"/>
  <c r="L1048" i="2" l="1"/>
  <c r="L1049" i="2" l="1"/>
  <c r="L1050" i="2" l="1"/>
  <c r="L1051" i="2" l="1"/>
  <c r="L1052" i="2" l="1"/>
  <c r="L1053" i="2" l="1"/>
  <c r="L1054" i="2" l="1"/>
  <c r="L1055" i="2" l="1"/>
  <c r="L1056" i="2" l="1"/>
  <c r="L1057" i="2" l="1"/>
  <c r="L1058" i="2" l="1"/>
  <c r="L1059" i="2" l="1"/>
  <c r="L1060" i="2" l="1"/>
  <c r="L1061" i="2" l="1"/>
  <c r="L1062" i="2" l="1"/>
  <c r="L1063" i="2" l="1"/>
  <c r="L1064" i="2" l="1"/>
  <c r="L1065" i="2" l="1"/>
  <c r="L1066" i="2" l="1"/>
  <c r="L1067" i="2" l="1"/>
  <c r="L1068" i="2" l="1"/>
  <c r="L1069" i="2" l="1"/>
  <c r="L1070" i="2" l="1"/>
  <c r="L1071" i="2" l="1"/>
  <c r="L1072" i="2" l="1"/>
  <c r="L1073" i="2" l="1"/>
  <c r="L1074" i="2" l="1"/>
  <c r="L1075" i="2" l="1"/>
  <c r="L1076" i="2" l="1"/>
  <c r="L1077" i="2" l="1"/>
  <c r="L1078" i="2" l="1"/>
  <c r="L1079" i="2" l="1"/>
  <c r="L1080" i="2" l="1"/>
  <c r="L1081" i="2" l="1"/>
  <c r="L1082" i="2" l="1"/>
  <c r="L1083" i="2" l="1"/>
  <c r="L1084" i="2" l="1"/>
  <c r="L1085" i="2" l="1"/>
  <c r="L1086" i="2" l="1"/>
  <c r="L1087" i="2" l="1"/>
  <c r="L1088" i="2" l="1"/>
  <c r="L1089" i="2" l="1"/>
  <c r="L1090" i="2" l="1"/>
  <c r="L1091" i="2" l="1"/>
  <c r="L1092" i="2" l="1"/>
  <c r="L1093" i="2" l="1"/>
  <c r="L1094" i="2" l="1"/>
  <c r="L1095" i="2" l="1"/>
  <c r="L1096" i="2" l="1"/>
  <c r="L1097" i="2" l="1"/>
  <c r="L1098" i="2" l="1"/>
  <c r="L1099" i="2" l="1"/>
  <c r="L1100" i="2" l="1"/>
  <c r="L1101" i="2" l="1"/>
  <c r="L1102" i="2" l="1"/>
  <c r="L1103" i="2" l="1"/>
  <c r="L1104" i="2" l="1"/>
  <c r="L1105" i="2" l="1"/>
  <c r="L1106" i="2" l="1"/>
  <c r="L1107" i="2" l="1"/>
  <c r="L1108" i="2" l="1"/>
  <c r="L1109" i="2" l="1"/>
  <c r="L1110" i="2" l="1"/>
  <c r="L1111" i="2" l="1"/>
  <c r="L1112" i="2" l="1"/>
  <c r="L1113" i="2" l="1"/>
  <c r="L1114" i="2" l="1"/>
  <c r="L1115" i="2" l="1"/>
  <c r="L1116" i="2" l="1"/>
  <c r="L1117" i="2" l="1"/>
  <c r="L1118" i="2" l="1"/>
  <c r="L1119" i="2" l="1"/>
  <c r="L1120" i="2" l="1"/>
  <c r="L1121" i="2" l="1"/>
  <c r="L1122" i="2" l="1"/>
  <c r="L1123" i="2" l="1"/>
  <c r="L1124" i="2" l="1"/>
  <c r="L1125" i="2" l="1"/>
  <c r="L1126" i="2" l="1"/>
  <c r="L1127" i="2" l="1"/>
  <c r="L1128" i="2" l="1"/>
  <c r="L1129" i="2" l="1"/>
  <c r="L1130" i="2" l="1"/>
  <c r="L1131" i="2" l="1"/>
  <c r="L1132" i="2" l="1"/>
  <c r="L1133" i="2" l="1"/>
  <c r="L1134" i="2" l="1"/>
  <c r="L1135" i="2" l="1"/>
  <c r="L1136" i="2" l="1"/>
  <c r="L1137" i="2" l="1"/>
  <c r="L1138" i="2" l="1"/>
  <c r="L1139" i="2" l="1"/>
  <c r="L1140" i="2" l="1"/>
  <c r="L1141" i="2" l="1"/>
  <c r="L1142" i="2" l="1"/>
  <c r="L1143" i="2" l="1"/>
  <c r="L1144" i="2" l="1"/>
  <c r="L1145" i="2" l="1"/>
  <c r="L1146" i="2" l="1"/>
  <c r="L1147" i="2" l="1"/>
  <c r="L1148" i="2" l="1"/>
  <c r="L1149" i="2" l="1"/>
  <c r="L1150" i="2" l="1"/>
  <c r="L1151" i="2" l="1"/>
  <c r="L1152" i="2" l="1"/>
  <c r="L1153" i="2" l="1"/>
  <c r="L1154" i="2" l="1"/>
  <c r="L1155" i="2" l="1"/>
  <c r="L1156" i="2" l="1"/>
  <c r="L1157" i="2" l="1"/>
  <c r="L1158" i="2" l="1"/>
  <c r="L1159" i="2" l="1"/>
  <c r="L1160" i="2" l="1"/>
  <c r="L1161" i="2" l="1"/>
  <c r="L1162" i="2" l="1"/>
  <c r="L1163" i="2" l="1"/>
  <c r="L1164" i="2" l="1"/>
  <c r="L1165" i="2" l="1"/>
  <c r="L1166" i="2" l="1"/>
  <c r="L1167" i="2" l="1"/>
  <c r="L1168" i="2" l="1"/>
  <c r="L1169" i="2" l="1"/>
  <c r="L1170" i="2" l="1"/>
  <c r="L1171" i="2" l="1"/>
  <c r="L1172" i="2" l="1"/>
  <c r="L1173" i="2" l="1"/>
  <c r="L1174" i="2" l="1"/>
  <c r="L1175" i="2" l="1"/>
  <c r="L1176" i="2" l="1"/>
  <c r="L1177" i="2" l="1"/>
  <c r="L1178" i="2" l="1"/>
  <c r="L1179" i="2" l="1"/>
  <c r="L1180" i="2" l="1"/>
  <c r="L1181" i="2" l="1"/>
  <c r="L1182" i="2" l="1"/>
  <c r="L1183" i="2" l="1"/>
  <c r="L1184" i="2" l="1"/>
  <c r="L1185" i="2" l="1"/>
  <c r="L1186" i="2" l="1"/>
  <c r="M1185" i="2"/>
  <c r="M1181" i="2"/>
  <c r="M1177" i="2"/>
  <c r="M1183" i="2"/>
  <c r="M1179" i="2"/>
  <c r="M1186" i="2" l="1"/>
  <c r="M520" i="2"/>
  <c r="M514" i="2"/>
  <c r="M603" i="2"/>
  <c r="M604" i="2"/>
  <c r="M571" i="2"/>
  <c r="M30" i="2"/>
  <c r="M143" i="2"/>
  <c r="M223" i="2"/>
  <c r="M535" i="2"/>
  <c r="M306" i="2"/>
  <c r="M441" i="2"/>
  <c r="M277" i="2"/>
  <c r="M404" i="2"/>
  <c r="M68" i="2"/>
  <c r="M169" i="2"/>
  <c r="M126" i="2"/>
  <c r="M10" i="2"/>
  <c r="M101" i="2"/>
  <c r="M436" i="2"/>
  <c r="M504" i="2"/>
  <c r="M410" i="2"/>
  <c r="M298" i="2"/>
  <c r="M465" i="2"/>
  <c r="M225" i="2"/>
  <c r="M192" i="2"/>
  <c r="M42" i="2"/>
  <c r="M130" i="2"/>
  <c r="M573" i="2"/>
  <c r="M411" i="2"/>
  <c r="M299" i="2"/>
  <c r="M466" i="2"/>
  <c r="M354" i="2"/>
  <c r="M526" i="2"/>
  <c r="M123" i="2"/>
  <c r="M553" i="2"/>
  <c r="M589" i="2"/>
  <c r="M52" i="2"/>
  <c r="M359" i="2"/>
  <c r="M494" i="2"/>
  <c r="M334" i="2"/>
  <c r="M469" i="2"/>
  <c r="M335" i="2"/>
  <c r="M49" i="2"/>
  <c r="M196" i="2"/>
  <c r="M345" i="2"/>
  <c r="M250" i="2"/>
  <c r="M102" i="2"/>
  <c r="M96" i="2"/>
  <c r="M150" i="2"/>
  <c r="M118" i="2"/>
  <c r="M502" i="2"/>
  <c r="M390" i="2"/>
  <c r="M278" i="2"/>
  <c r="M445" i="2"/>
  <c r="M181" i="2"/>
  <c r="M541" i="2"/>
  <c r="M564" i="2"/>
  <c r="M215" i="2"/>
  <c r="M221" i="2"/>
  <c r="M260" i="2"/>
  <c r="M375" i="2"/>
  <c r="M510" i="2"/>
  <c r="M366" i="2"/>
  <c r="M227" i="2"/>
  <c r="M99" i="2"/>
  <c r="M195" i="2"/>
  <c r="M242" i="2"/>
  <c r="M286" i="2"/>
  <c r="M332" i="2"/>
  <c r="M495" i="2"/>
  <c r="M383" i="2"/>
  <c r="M271" i="2"/>
  <c r="M591" i="2"/>
  <c r="M26" i="2"/>
  <c r="M189" i="2"/>
  <c r="M238" i="2"/>
  <c r="M601" i="2"/>
  <c r="M420" i="2"/>
  <c r="M276" i="2"/>
  <c r="M407" i="2"/>
  <c r="M515" i="2"/>
  <c r="M503" i="2"/>
  <c r="M60" i="2"/>
  <c r="M129" i="2"/>
  <c r="M468" i="2"/>
  <c r="M148" i="2"/>
  <c r="M154" i="2"/>
  <c r="M599" i="2"/>
  <c r="M175" i="2"/>
  <c r="M38" i="2"/>
  <c r="M361" i="2"/>
  <c r="M435" i="2"/>
  <c r="M323" i="2"/>
  <c r="M490" i="2"/>
  <c r="M378" i="2"/>
  <c r="M241" i="2"/>
  <c r="M582" i="2"/>
  <c r="M586" i="2"/>
  <c r="M579" i="2"/>
  <c r="M48" i="2"/>
  <c r="M333" i="2"/>
  <c r="M472" i="2"/>
  <c r="M360" i="2"/>
  <c r="M512" i="2"/>
  <c r="M228" i="2"/>
  <c r="M177" i="2"/>
  <c r="M559" i="2"/>
  <c r="M14" i="2"/>
  <c r="M174" i="2"/>
  <c r="M409" i="2"/>
  <c r="M163" i="2"/>
  <c r="M2" i="2"/>
  <c r="M199" i="2"/>
  <c r="M31" i="2"/>
  <c r="M560" i="2"/>
  <c r="M165" i="2"/>
  <c r="M41" i="2"/>
  <c r="M356" i="2"/>
  <c r="M487" i="2"/>
  <c r="M343" i="2"/>
  <c r="M525" i="2"/>
  <c r="M114" i="2"/>
  <c r="M65" i="2"/>
  <c r="M522" i="2"/>
  <c r="M562" i="2"/>
  <c r="M455" i="2"/>
  <c r="M266" i="2"/>
  <c r="M433" i="2"/>
  <c r="M321" i="2"/>
  <c r="M444" i="2"/>
  <c r="M51" i="2"/>
  <c r="M592" i="2"/>
  <c r="M58" i="2"/>
  <c r="M552" i="2"/>
  <c r="M210" i="2"/>
  <c r="M434" i="2"/>
  <c r="M322" i="2"/>
  <c r="M457" i="2"/>
  <c r="M313" i="2"/>
  <c r="M157" i="2"/>
  <c r="M7" i="2"/>
  <c r="M93" i="2"/>
  <c r="M86" i="2"/>
  <c r="M73" i="2"/>
  <c r="M308" i="2"/>
  <c r="M394" i="2"/>
  <c r="M282" i="2"/>
  <c r="M449" i="2"/>
  <c r="M337" i="2"/>
  <c r="M312" i="2"/>
  <c r="M141" i="2"/>
  <c r="M505" i="2"/>
  <c r="M324" i="2"/>
  <c r="M602" i="2"/>
  <c r="M570" i="2"/>
  <c r="M304" i="2"/>
  <c r="M8" i="2"/>
  <c r="M310" i="2"/>
  <c r="M533" i="2"/>
  <c r="M207" i="2"/>
  <c r="M100" i="2"/>
  <c r="M109" i="2"/>
  <c r="M547" i="2"/>
  <c r="M508" i="2"/>
  <c r="M413" i="2"/>
  <c r="M301" i="2"/>
  <c r="M440" i="2"/>
  <c r="M197" i="2"/>
  <c r="M158" i="2"/>
  <c r="M74" i="2"/>
  <c r="M116" i="2"/>
  <c r="M557" i="2"/>
  <c r="M462" i="2"/>
  <c r="M318" i="2"/>
  <c r="M453" i="2"/>
  <c r="M293" i="2"/>
  <c r="M272" i="2"/>
  <c r="M244" i="2"/>
  <c r="M29" i="2"/>
  <c r="M173" i="2"/>
  <c r="M92" i="2"/>
  <c r="M309" i="2"/>
  <c r="M351" i="2"/>
  <c r="M492" i="2"/>
  <c r="M406" i="2"/>
  <c r="M294" i="2"/>
  <c r="M108" i="2"/>
  <c r="M40" i="2"/>
  <c r="M78" i="2"/>
  <c r="M600" i="2"/>
  <c r="M39" i="2"/>
  <c r="M475" i="2"/>
  <c r="M363" i="2"/>
  <c r="M77" i="2"/>
  <c r="M418" i="2"/>
  <c r="M388" i="2"/>
  <c r="M532" i="2"/>
  <c r="M117" i="2"/>
  <c r="M305" i="2"/>
  <c r="M87" i="2"/>
  <c r="M536" i="2"/>
  <c r="M179" i="2"/>
  <c r="M98" i="2"/>
  <c r="M188" i="2"/>
  <c r="M372" i="2"/>
  <c r="M458" i="2"/>
  <c r="M346" i="2"/>
  <c r="M517" i="2"/>
  <c r="M401" i="2"/>
  <c r="M209" i="2"/>
  <c r="M239" i="2"/>
  <c r="M583" i="2"/>
  <c r="M220" i="2"/>
  <c r="M67" i="2"/>
  <c r="M328" i="2"/>
  <c r="M491" i="2"/>
  <c r="M379" i="2"/>
  <c r="M267" i="2"/>
  <c r="M546" i="2"/>
  <c r="M226" i="2"/>
  <c r="M75" i="2"/>
  <c r="M18" i="2"/>
  <c r="M106" i="2"/>
  <c r="M489" i="2"/>
  <c r="M288" i="2"/>
  <c r="M451" i="2"/>
  <c r="M339" i="2"/>
  <c r="M506" i="2"/>
  <c r="M125" i="2"/>
  <c r="M61" i="2"/>
  <c r="M153" i="2"/>
  <c r="M121" i="2"/>
  <c r="M567" i="2"/>
  <c r="M456" i="2"/>
  <c r="M344" i="2"/>
  <c r="M507" i="2"/>
  <c r="M395" i="2"/>
  <c r="M483" i="2"/>
  <c r="M529" i="2"/>
  <c r="M80" i="2"/>
  <c r="M384" i="2"/>
  <c r="M37" i="2"/>
  <c r="M137" i="2"/>
  <c r="M151" i="2"/>
  <c r="M6" i="2"/>
  <c r="M140" i="2"/>
  <c r="M439" i="2"/>
  <c r="M295" i="2"/>
  <c r="M430" i="2"/>
  <c r="M270" i="2"/>
  <c r="M524" i="2"/>
  <c r="M54" i="2"/>
  <c r="M569" i="2"/>
  <c r="M554" i="2"/>
  <c r="M540" i="2"/>
  <c r="M478" i="2"/>
  <c r="M289" i="2"/>
  <c r="M412" i="2"/>
  <c r="M300" i="2"/>
  <c r="M463" i="2"/>
  <c r="M132" i="2"/>
  <c r="M81" i="2"/>
  <c r="M590" i="2"/>
  <c r="M164" i="2"/>
  <c r="M235" i="2"/>
  <c r="M397" i="2"/>
  <c r="M285" i="2"/>
  <c r="M160" i="2"/>
  <c r="M94" i="2"/>
  <c r="M44" i="2"/>
  <c r="M565" i="2"/>
  <c r="M13" i="2"/>
  <c r="M256" i="2"/>
  <c r="M408" i="2"/>
  <c r="M296" i="2"/>
  <c r="M459" i="2"/>
  <c r="M588" i="2"/>
  <c r="M95" i="2"/>
  <c r="M245" i="2"/>
  <c r="M216" i="2"/>
  <c r="M576" i="2"/>
  <c r="M405" i="2"/>
  <c r="M55" i="2"/>
  <c r="M152" i="2"/>
  <c r="M596" i="2"/>
  <c r="M400" i="2"/>
  <c r="M214" i="2"/>
  <c r="M543" i="2"/>
  <c r="M253" i="2"/>
  <c r="M538" i="2"/>
  <c r="M105" i="2"/>
  <c r="M374" i="2"/>
  <c r="M262" i="2"/>
  <c r="M429" i="2"/>
  <c r="M317" i="2"/>
  <c r="M243" i="2"/>
  <c r="M247" i="2"/>
  <c r="M46" i="2"/>
  <c r="M131" i="2"/>
  <c r="M200" i="2"/>
  <c r="M302" i="2"/>
  <c r="M421" i="2"/>
  <c r="M32" i="2"/>
  <c r="M120" i="2"/>
  <c r="M291" i="2"/>
  <c r="M142" i="2"/>
  <c r="M217" i="2"/>
  <c r="M33" i="2"/>
  <c r="M377" i="2"/>
  <c r="M36" i="2"/>
  <c r="M545" i="2"/>
  <c r="M556" i="2"/>
  <c r="M115" i="2"/>
  <c r="M500" i="2"/>
  <c r="M330" i="2"/>
  <c r="M497" i="2"/>
  <c r="M385" i="2"/>
  <c r="M269" i="2"/>
  <c r="M64" i="2"/>
  <c r="M594" i="2"/>
  <c r="M234" i="2"/>
  <c r="M386" i="2"/>
  <c r="M393" i="2"/>
  <c r="M145" i="2"/>
  <c r="M416" i="2"/>
  <c r="M201" i="2"/>
  <c r="M135" i="2"/>
  <c r="M161" i="2"/>
  <c r="M24" i="2"/>
  <c r="M246" i="2"/>
  <c r="M15" i="2"/>
  <c r="M91" i="2"/>
  <c r="M391" i="2"/>
  <c r="M481" i="2"/>
  <c r="M369" i="2"/>
  <c r="M70" i="2"/>
  <c r="M380" i="2"/>
  <c r="M595" i="2"/>
  <c r="M183" i="2"/>
  <c r="M27" i="2"/>
  <c r="M90" i="2"/>
  <c r="M255" i="2"/>
  <c r="M347" i="2"/>
  <c r="M519" i="2"/>
  <c r="M402" i="2"/>
  <c r="M290" i="2"/>
  <c r="M230" i="2"/>
  <c r="M25" i="2"/>
  <c r="M119" i="2"/>
  <c r="M149" i="2"/>
  <c r="M568" i="2"/>
  <c r="M488" i="2"/>
  <c r="M307" i="2"/>
  <c r="M474" i="2"/>
  <c r="M362" i="2"/>
  <c r="M240" i="2"/>
  <c r="M66" i="2"/>
  <c r="M111" i="2"/>
  <c r="M204" i="2"/>
  <c r="M574" i="2"/>
  <c r="M373" i="2"/>
  <c r="M415" i="2"/>
  <c r="M303" i="2"/>
  <c r="M470" i="2"/>
  <c r="M358" i="2"/>
  <c r="M320" i="2"/>
  <c r="M219" i="2"/>
  <c r="M327" i="2"/>
  <c r="M428" i="2"/>
  <c r="M3" i="2"/>
  <c r="M539" i="2"/>
  <c r="M528" i="2"/>
  <c r="M16" i="2"/>
  <c r="M5" i="2"/>
  <c r="M382" i="2"/>
  <c r="M513" i="2"/>
  <c r="M357" i="2"/>
  <c r="M69" i="2"/>
  <c r="M12" i="2"/>
  <c r="M11" i="2"/>
  <c r="M198" i="2"/>
  <c r="M211" i="2"/>
  <c r="M501" i="2"/>
  <c r="M268" i="2"/>
  <c r="M431" i="2"/>
  <c r="M319" i="2"/>
  <c r="M486" i="2"/>
  <c r="M542" i="2"/>
  <c r="M186" i="2"/>
  <c r="M191" i="2"/>
  <c r="M224" i="2"/>
  <c r="M257" i="2"/>
  <c r="M340" i="2"/>
  <c r="M471" i="2"/>
  <c r="M311" i="2"/>
  <c r="M446" i="2"/>
  <c r="M107" i="2"/>
  <c r="M134" i="2"/>
  <c r="M171" i="2"/>
  <c r="M127" i="2"/>
  <c r="M202" i="2"/>
  <c r="M350" i="2"/>
  <c r="M396" i="2"/>
  <c r="M284" i="2"/>
  <c r="M447" i="2"/>
  <c r="M476" i="2"/>
  <c r="M110" i="2"/>
  <c r="M23" i="2"/>
  <c r="M417" i="2"/>
  <c r="M316" i="2"/>
  <c r="M76" i="2"/>
  <c r="M558" i="2"/>
  <c r="M516" i="2"/>
  <c r="M581" i="2"/>
  <c r="M146" i="2"/>
  <c r="M264" i="2"/>
  <c r="M427" i="2"/>
  <c r="M315" i="2"/>
  <c r="M482" i="2"/>
  <c r="M231" i="2"/>
  <c r="M166" i="2"/>
  <c r="M273" i="2"/>
  <c r="M530" i="2"/>
  <c r="M88" i="2"/>
  <c r="M170" i="2"/>
  <c r="M156" i="2"/>
  <c r="M368" i="2"/>
  <c r="M252" i="2"/>
  <c r="M419" i="2"/>
  <c r="M544" i="2"/>
  <c r="M208" i="2"/>
  <c r="M531" i="2"/>
  <c r="M194" i="2"/>
  <c r="M17" i="2"/>
  <c r="M353" i="2"/>
  <c r="M549" i="2"/>
  <c r="M128" i="2"/>
  <c r="M103" i="2"/>
  <c r="M251" i="2"/>
  <c r="M578" i="2"/>
  <c r="M414" i="2"/>
  <c r="M460" i="2"/>
  <c r="M348" i="2"/>
  <c r="M511" i="2"/>
  <c r="M399" i="2"/>
  <c r="M203" i="2"/>
  <c r="M85" i="2"/>
  <c r="M28" i="2"/>
  <c r="M265" i="2"/>
  <c r="M561" i="2"/>
  <c r="M370" i="2"/>
  <c r="M496" i="2"/>
  <c r="M484" i="2"/>
  <c r="M56" i="2"/>
  <c r="M593" i="2"/>
  <c r="M9" i="2"/>
  <c r="M498" i="2"/>
  <c r="M258" i="2"/>
  <c r="M432" i="2"/>
  <c r="M47" i="2"/>
  <c r="M467" i="2"/>
  <c r="M82" i="2"/>
  <c r="M477" i="2"/>
  <c r="M79" i="2"/>
  <c r="M21" i="2"/>
  <c r="M45" i="2"/>
  <c r="M187" i="2"/>
  <c r="M587" i="2"/>
  <c r="M325" i="2"/>
  <c r="M580" i="2"/>
  <c r="M168" i="2"/>
  <c r="M448" i="2"/>
  <c r="M336" i="2"/>
  <c r="M575" i="2"/>
  <c r="M212" i="2"/>
  <c r="M233" i="2"/>
  <c r="M162" i="2"/>
  <c r="M281" i="2"/>
  <c r="M287" i="2"/>
  <c r="M454" i="2"/>
  <c r="M342" i="2"/>
  <c r="M509" i="2"/>
  <c r="M237" i="2"/>
  <c r="M180" i="2"/>
  <c r="M139" i="2"/>
  <c r="M43" i="2"/>
  <c r="M523" i="2"/>
  <c r="M279" i="2"/>
  <c r="M398" i="2"/>
  <c r="M19" i="2"/>
  <c r="M389" i="2"/>
  <c r="M563" i="2"/>
  <c r="M113" i="2"/>
  <c r="M261" i="2"/>
  <c r="M527" i="2"/>
  <c r="M548" i="2"/>
  <c r="M297" i="2"/>
  <c r="M371" i="2"/>
  <c r="M259" i="2"/>
  <c r="M426" i="2"/>
  <c r="M314" i="2"/>
  <c r="M144" i="2"/>
  <c r="M57" i="2"/>
  <c r="M461" i="2"/>
  <c r="M376" i="2"/>
  <c r="M104" i="2"/>
  <c r="M83" i="2"/>
  <c r="M72" i="2"/>
  <c r="M218" i="2"/>
  <c r="M22" i="2"/>
  <c r="M283" i="2"/>
  <c r="M450" i="2"/>
  <c r="M338" i="2"/>
  <c r="M473" i="2"/>
  <c r="M84" i="2"/>
  <c r="M550" i="2"/>
  <c r="M213" i="2"/>
  <c r="M229" i="2"/>
  <c r="M232" i="2"/>
  <c r="M425" i="2"/>
  <c r="M499" i="2"/>
  <c r="M387" i="2"/>
  <c r="M275" i="2"/>
  <c r="M442" i="2"/>
  <c r="M167" i="2"/>
  <c r="M124" i="2"/>
  <c r="M172" i="2"/>
  <c r="M63" i="2"/>
  <c r="M566" i="2"/>
  <c r="M392" i="2"/>
  <c r="M280" i="2"/>
  <c r="M443" i="2"/>
  <c r="M331" i="2"/>
  <c r="M605" i="2"/>
  <c r="M62" i="2"/>
  <c r="M53" i="2"/>
  <c r="M20" i="2"/>
  <c r="M537" i="2"/>
  <c r="M274" i="2"/>
  <c r="M352" i="2"/>
  <c r="M521" i="2"/>
  <c r="M403" i="2"/>
  <c r="M424" i="2"/>
  <c r="M585" i="2"/>
  <c r="M205" i="2"/>
  <c r="M349" i="2"/>
  <c r="M122" i="2"/>
  <c r="M133" i="2"/>
  <c r="M534" i="2"/>
  <c r="M597" i="2"/>
  <c r="M155" i="2"/>
  <c r="M437" i="2"/>
  <c r="M479" i="2"/>
  <c r="M367" i="2"/>
  <c r="M248" i="2"/>
  <c r="M422" i="2"/>
  <c r="M193" i="2"/>
  <c r="M89" i="2"/>
  <c r="M112" i="2"/>
  <c r="M184" i="2"/>
  <c r="M222" i="2"/>
  <c r="M329" i="2"/>
  <c r="M452" i="2"/>
  <c r="M292" i="2"/>
  <c r="M423" i="2"/>
  <c r="M138" i="2"/>
  <c r="M572" i="2"/>
  <c r="M50" i="2"/>
  <c r="M35" i="2"/>
  <c r="M59" i="2"/>
  <c r="M263" i="2"/>
  <c r="M147" i="2"/>
  <c r="M598" i="2"/>
  <c r="M97" i="2"/>
  <c r="M254" i="2"/>
  <c r="M518" i="2"/>
  <c r="M176" i="2"/>
  <c r="M355" i="2"/>
  <c r="M249" i="2"/>
  <c r="M365" i="2"/>
  <c r="M185" i="2"/>
  <c r="M341" i="2"/>
  <c r="M34" i="2"/>
  <c r="M159" i="2"/>
  <c r="M381" i="2"/>
  <c r="M480" i="2"/>
  <c r="M178" i="2"/>
  <c r="M555" i="2"/>
  <c r="M206" i="2"/>
  <c r="M136" i="2"/>
  <c r="M438" i="2"/>
  <c r="M364" i="2"/>
  <c r="M182" i="2"/>
  <c r="M71" i="2"/>
  <c r="M577" i="2"/>
  <c r="M551" i="2"/>
  <c r="M326" i="2"/>
  <c r="M236" i="2"/>
  <c r="M584" i="2"/>
  <c r="M485" i="2"/>
  <c r="M464" i="2"/>
  <c r="M4" i="2"/>
  <c r="M493" i="2"/>
  <c r="M190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2" i="2"/>
  <c r="M721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70" i="2"/>
  <c r="M1169" i="2"/>
  <c r="M1171" i="2"/>
  <c r="M1172" i="2"/>
  <c r="M1173" i="2"/>
  <c r="M1174" i="2"/>
  <c r="M1175" i="2"/>
  <c r="M1182" i="2"/>
  <c r="M1176" i="2"/>
  <c r="M1184" i="2"/>
  <c r="M1180" i="2"/>
  <c r="M1178" i="2"/>
  <c r="C15" i="1" l="1"/>
  <c r="C16" i="1" s="1"/>
  <c r="C24" i="1" s="1"/>
  <c r="C28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<sst xmlns="http://schemas.openxmlformats.org/spreadsheetml/2006/main" count="8076" uniqueCount="199">
  <si>
    <t>Código</t>
  </si>
  <si>
    <t>Sector</t>
  </si>
  <si>
    <t>Renewable Electricity</t>
  </si>
  <si>
    <t>Tx</t>
  </si>
  <si>
    <t xml:space="preserve">Fecha </t>
  </si>
  <si>
    <r>
      <t>Rf_cop_usd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</si>
  <si>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rPr>
        <b/>
        <sz val="10"/>
        <color theme="0"/>
        <rFont val="Symbol"/>
        <family val="1"/>
        <charset val="2"/>
      </rPr>
      <t>b</t>
    </r>
    <r>
      <rPr>
        <b/>
        <sz val="10"/>
        <color theme="0"/>
        <rFont val="Arial Narrow"/>
        <family val="2"/>
      </rPr>
      <t>UL</t>
    </r>
    <r>
      <rPr>
        <b/>
        <vertAlign val="subscript"/>
        <sz val="10"/>
        <color theme="0"/>
        <rFont val="Arial Narrow"/>
        <family val="2"/>
      </rPr>
      <t>a,t</t>
    </r>
  </si>
  <si>
    <r>
      <rPr>
        <b/>
        <sz val="10"/>
        <color theme="0"/>
        <rFont val="Symbol"/>
        <family val="1"/>
        <charset val="2"/>
      </rPr>
      <t>Db</t>
    </r>
    <r>
      <rPr>
        <b/>
        <vertAlign val="subscript"/>
        <sz val="10"/>
        <color theme="0"/>
        <rFont val="Arial Narrow"/>
        <family val="2"/>
      </rPr>
      <t>a</t>
    </r>
  </si>
  <si>
    <r>
      <rPr>
        <b/>
        <sz val="10"/>
        <color theme="0"/>
        <rFont val="Symbol"/>
        <family val="1"/>
        <charset val="2"/>
      </rPr>
      <t>b</t>
    </r>
    <r>
      <rPr>
        <b/>
        <sz val="10"/>
        <color theme="0"/>
        <rFont val="Arial Narrow"/>
        <family val="2"/>
      </rPr>
      <t>L</t>
    </r>
    <r>
      <rPr>
        <b/>
        <vertAlign val="subscript"/>
        <sz val="10"/>
        <color theme="0"/>
        <rFont val="Arial Narrow"/>
        <family val="2"/>
      </rPr>
      <t>a,t</t>
    </r>
  </si>
  <si>
    <r>
      <t>PRM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</si>
  <si>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Ke_usd</t>
    </r>
    <r>
      <rPr>
        <b/>
        <vertAlign val="subscript"/>
        <sz val="10"/>
        <color theme="0"/>
        <rFont val="Arial Narrow"/>
        <family val="2"/>
      </rPr>
      <t>a,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</si>
  <si>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DEV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</si>
  <si>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Ke_cop</t>
    </r>
    <r>
      <rPr>
        <b/>
        <vertAlign val="subscript"/>
        <sz val="10"/>
        <color theme="0"/>
        <rFont val="Arial Narrow"/>
        <family val="2"/>
      </rPr>
      <t>a,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</si>
  <si>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We</t>
    </r>
    <r>
      <rPr>
        <b/>
        <vertAlign val="subscript"/>
        <sz val="10"/>
        <color theme="0"/>
        <rFont val="Arial Narrow"/>
        <family val="2"/>
      </rPr>
      <t>a,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</si>
  <si>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Kd_cop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</si>
  <si>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Wd</t>
    </r>
    <r>
      <rPr>
        <b/>
        <vertAlign val="subscript"/>
        <sz val="10"/>
        <color theme="0"/>
        <rFont val="Arial Narrow"/>
        <family val="2"/>
      </rPr>
      <t>a,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</si>
  <si>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WACC_cop</t>
    </r>
    <r>
      <rPr>
        <b/>
        <vertAlign val="subscript"/>
        <sz val="10"/>
        <color theme="0"/>
        <rFont val="Arial Narrow"/>
        <family val="2"/>
      </rPr>
      <t>a,</t>
    </r>
    <r>
      <rPr>
        <b/>
        <vertAlign val="subscript"/>
        <sz val="10"/>
        <color theme="0"/>
        <rFont val="Symbol"/>
        <family val="1"/>
        <charset val="2"/>
      </rPr>
      <t>t</t>
    </r>
    <r>
      <rPr>
        <b/>
        <vertAlign val="subscript"/>
        <sz val="10"/>
        <color theme="0"/>
        <rFont val="Arial Narrow"/>
        <family val="2"/>
      </rPr>
      <t>,ai</t>
    </r>
  </si>
  <si>
    <r>
      <rPr>
        <b/>
        <sz val="10"/>
        <color theme="0"/>
        <rFont val="Symbol"/>
        <family val="1"/>
        <charset val="2"/>
      </rPr>
      <t>p</t>
    </r>
    <r>
      <rPr>
        <b/>
        <sz val="10"/>
        <color theme="0"/>
        <rFont val="Arial Narrow"/>
        <family val="2"/>
      </rPr>
      <t>_cop</t>
    </r>
    <r>
      <rPr>
        <b/>
        <vertAlign val="subscript"/>
        <sz val="10"/>
        <color theme="0"/>
        <rFont val="Symbol"/>
        <family val="1"/>
        <charset val="2"/>
      </rPr>
      <t>t</t>
    </r>
  </si>
  <si>
    <r>
      <t>TD_cop</t>
    </r>
    <r>
      <rPr>
        <b/>
        <vertAlign val="subscript"/>
        <sz val="10"/>
        <color theme="0"/>
        <rFont val="Arial Narrow"/>
        <family val="2"/>
      </rPr>
      <t>a,</t>
    </r>
    <r>
      <rPr>
        <b/>
        <vertAlign val="subscript"/>
        <sz val="10"/>
        <color theme="0"/>
        <rFont val="Symbol"/>
        <family val="1"/>
        <charset val="2"/>
      </rPr>
      <t>t</t>
    </r>
    <r>
      <rPr>
        <b/>
        <vertAlign val="subscript"/>
        <sz val="10"/>
        <color theme="0"/>
        <rFont val="Arial Narrow"/>
        <family val="2"/>
      </rPr>
      <t>,ai</t>
    </r>
  </si>
  <si>
    <t>TES_COP</t>
  </si>
  <si>
    <t>TES UVR</t>
  </si>
  <si>
    <r>
      <rPr>
        <sz val="10"/>
        <color theme="0"/>
        <rFont val="Symbol"/>
        <family val="1"/>
        <charset val="2"/>
      </rPr>
      <t>p</t>
    </r>
    <r>
      <rPr>
        <vertAlign val="subscript"/>
        <sz val="10"/>
        <color theme="0"/>
        <rFont val="Arial Narrow"/>
        <family val="2"/>
      </rPr>
      <t>cop,i</t>
    </r>
  </si>
  <si>
    <t>Contador</t>
  </si>
  <si>
    <t>Ponderador</t>
  </si>
  <si>
    <t>Fecha</t>
  </si>
  <si>
    <t>Curva_CO_USD</t>
  </si>
  <si>
    <t>Dev</t>
  </si>
  <si>
    <t>Tasas de colocación por modalidad de crédito</t>
  </si>
  <si>
    <t>1.2.6 Histórico para un tipo de cuenta_periodicidad mensual</t>
  </si>
  <si>
    <t/>
  </si>
  <si>
    <t>Información mensual disponible desde mayo de 2002.</t>
  </si>
  <si>
    <t>Clase de Cuenta</t>
  </si>
  <si>
    <t>Agregados Créditos Comerciales (Preferencial o Corporativo)</t>
  </si>
  <si>
    <t>Cuenta</t>
  </si>
  <si>
    <t>A más de 1825 días</t>
  </si>
  <si>
    <t>Total establecimientos</t>
  </si>
  <si>
    <t>Año-Mes</t>
  </si>
  <si>
    <t>Tasa %</t>
  </si>
  <si>
    <t>Monto</t>
  </si>
  <si>
    <t>Pond Monto</t>
  </si>
  <si>
    <t>Pond Tiempo</t>
  </si>
  <si>
    <t>2022-05</t>
  </si>
  <si>
    <t>2022-06</t>
  </si>
  <si>
    <r>
      <rPr>
        <b/>
        <sz val="10"/>
        <color theme="1"/>
        <rFont val="Arial Narrow"/>
        <family val="2"/>
      </rPr>
      <t>Fuente:</t>
    </r>
    <r>
      <rPr>
        <sz val="10"/>
        <color theme="1"/>
        <rFont val="Arial Narrow"/>
        <family val="2"/>
      </rPr>
      <t xml:space="preserve"> cálculos del Banco de la República con base en la información del formato 088 de la Superintendencia Financiera de Colombia (</t>
    </r>
    <r>
      <rPr>
        <u/>
        <sz val="10"/>
        <color rgb="FF0000FF"/>
        <rFont val="Arial Narrow"/>
        <family val="2"/>
      </rPr>
      <t>http://www.superfinanciera.gov.co/</t>
    </r>
    <r>
      <rPr>
        <sz val="10"/>
        <color theme="1"/>
        <rFont val="Arial Narrow"/>
        <family val="2"/>
      </rPr>
      <t>).</t>
    </r>
  </si>
  <si>
    <r>
      <t xml:space="preserve"> </t>
    </r>
    <r>
      <rPr>
        <b/>
        <sz val="10"/>
        <color theme="1"/>
        <rFont val="Arial Narrow"/>
        <family val="2"/>
      </rPr>
      <t>Notas:</t>
    </r>
    <r>
      <rPr>
        <sz val="10"/>
        <color theme="1"/>
        <rFont val="Arial Narrow"/>
        <family val="2"/>
      </rPr>
      <t xml:space="preserve"> </t>
    </r>
  </si>
  <si>
    <t>Tasa efectiva anual obtenida como el promedio ponderado por monto. Monto en millones de pesos colombianos.</t>
  </si>
  <si>
    <t xml:space="preserve"> </t>
  </si>
  <si>
    <r>
      <t xml:space="preserve">Las tasas de interés de colocación para </t>
    </r>
    <r>
      <rPr>
        <b/>
        <sz val="10"/>
        <color theme="1"/>
        <rFont val="Arial Narrow"/>
        <family val="2"/>
      </rPr>
      <t>total establecimientos</t>
    </r>
    <r>
      <rPr>
        <sz val="10"/>
        <color theme="1"/>
        <rFont val="Arial Narrow"/>
        <family val="2"/>
      </rPr>
      <t xml:space="preserve"> no incluyen las tasas de las entidades financieras especiales excepto la del Fondo Nacional de Ahorro. </t>
    </r>
  </si>
  <si>
    <r>
      <rPr>
        <b/>
        <sz val="10"/>
        <color theme="1"/>
        <rFont val="Arial Narrow"/>
        <family val="2"/>
      </rPr>
      <t>(-)</t>
    </r>
    <r>
      <rPr>
        <sz val="10"/>
        <color theme="1"/>
        <rFont val="Arial Narrow"/>
        <family val="2"/>
      </rPr>
      <t xml:space="preserve"> Indica que no hay dato disponible.</t>
    </r>
  </si>
  <si>
    <t xml:space="preserve"> Banco de la República - Gerencia Técnica - información extraída de la bodega de datos -Serankua- el 19/01/2022 09:25:43</t>
  </si>
  <si>
    <t>GICS 55 UK</t>
  </si>
  <si>
    <t>GICS 55 USA</t>
  </si>
  <si>
    <t>Db</t>
  </si>
  <si>
    <t>U_Beta</t>
  </si>
  <si>
    <t>Wd</t>
  </si>
  <si>
    <t>We</t>
  </si>
  <si>
    <t>Nombre</t>
  </si>
  <si>
    <t>United States Long-Horizon Equity Risk Premia</t>
  </si>
  <si>
    <t>in Local Currency (United States Dollar – USD)</t>
  </si>
  <si>
    <t>in Percent</t>
  </si>
  <si>
    <t>Start Date</t>
  </si>
  <si>
    <t>End Date</t>
  </si>
  <si>
    <t>* S&amp;P 500 total returns minus long-term U.S. government bond income returns.</t>
  </si>
  <si>
    <t>Source of underlying data: 1.) Morningstar Direct database. Used with permisson. All rights reserved. Calculations by Kroll.</t>
  </si>
  <si>
    <t>Source: Kroll Cost of Capital Navigator™ International Cost of Capital Module</t>
  </si>
  <si>
    <t>GICS 55</t>
  </si>
  <si>
    <t>Annualized Monthly Performance Statistics (%)</t>
  </si>
  <si>
    <t>Region: United States</t>
  </si>
  <si>
    <t>Industry</t>
  </si>
  <si>
    <t>Market Benchmark *</t>
  </si>
  <si>
    <t>Currency: USD</t>
  </si>
  <si>
    <t>Geometric Mean</t>
  </si>
  <si>
    <t>Arithmetic Mean</t>
  </si>
  <si>
    <t>Standard Deviation</t>
  </si>
  <si>
    <t>1-Year</t>
  </si>
  <si>
    <t>Utilities</t>
  </si>
  <si>
    <t>3-Year</t>
  </si>
  <si>
    <t>5-Year</t>
  </si>
  <si>
    <t>Return Ratios (%)</t>
  </si>
  <si>
    <t>Liquidity Ratio</t>
  </si>
  <si>
    <t>Profitability Ratio (%)</t>
  </si>
  <si>
    <t>Growth Rates (%)</t>
  </si>
  <si>
    <t>Return on Assets</t>
  </si>
  <si>
    <t>Return on Equity</t>
  </si>
  <si>
    <t>Dividend Yield</t>
  </si>
  <si>
    <t>Current Ratio</t>
  </si>
  <si>
    <t>Operating Margin</t>
  </si>
  <si>
    <t>Long-term EPS</t>
  </si>
  <si>
    <t>Latest</t>
  </si>
  <si>
    <t>5-Yr Avg</t>
  </si>
  <si>
    <t>Analyst Estimates</t>
  </si>
  <si>
    <t>Median</t>
  </si>
  <si>
    <t>SIC/GICS Composite</t>
  </si>
  <si>
    <t>Large Composite</t>
  </si>
  <si>
    <t>Small Composite</t>
  </si>
  <si>
    <t>High-Financial Risk</t>
  </si>
  <si>
    <t>'–</t>
  </si>
  <si>
    <t>Betas Levered</t>
  </si>
  <si>
    <t>Betas Unlevered</t>
  </si>
  <si>
    <t>Raw (OLS)</t>
  </si>
  <si>
    <t>Blume Adjusted</t>
  </si>
  <si>
    <t>Peer Group</t>
  </si>
  <si>
    <t>Vasicek Adjusted</t>
  </si>
  <si>
    <t>Sum</t>
  </si>
  <si>
    <t>Downside</t>
  </si>
  <si>
    <t>Equity Valuation Multiples</t>
  </si>
  <si>
    <t>Enterprise Valuation (EV) Multiples</t>
  </si>
  <si>
    <t>Price/Sales</t>
  </si>
  <si>
    <t>Price/Earnings</t>
  </si>
  <si>
    <t>Market/Book</t>
  </si>
  <si>
    <t>EV/Sales</t>
  </si>
  <si>
    <t>EV/EBITDA</t>
  </si>
  <si>
    <t>Fama-French (F-F) 5-Factor Model</t>
  </si>
  <si>
    <t>Leverage Ratios (%)</t>
  </si>
  <si>
    <t>Cost of Debt (%)</t>
  </si>
  <si>
    <t>Fama-French (F-F) Components</t>
  </si>
  <si>
    <t>Debt/MV Equity</t>
  </si>
  <si>
    <t>Debt/Total Capital</t>
  </si>
  <si>
    <t>Cost of Debt</t>
  </si>
  <si>
    <t>F-F Beta</t>
  </si>
  <si>
    <t>SMB Premium</t>
  </si>
  <si>
    <t>HML Premium</t>
  </si>
  <si>
    <t>RMW Premium</t>
  </si>
  <si>
    <t>CMA Premium</t>
  </si>
  <si>
    <t>Cost of Equity Capital (%)</t>
  </si>
  <si>
    <t>CRSP Deciles</t>
  </si>
  <si>
    <t>Risk Premium Report</t>
  </si>
  <si>
    <t>Discounted Cash Flow</t>
  </si>
  <si>
    <t>Fama-French</t>
  </si>
  <si>
    <t>CAPM</t>
  </si>
  <si>
    <t>CAPM + Size Prem</t>
  </si>
  <si>
    <t>Build-Up</t>
  </si>
  <si>
    <t>1-Stage</t>
  </si>
  <si>
    <t>3-Stage</t>
  </si>
  <si>
    <t>5-Factor Model</t>
  </si>
  <si>
    <t>Weighted Average Cost of Capital (WACC) (%)</t>
  </si>
  <si>
    <t>Sourced from the Cost of Capital Navigator: U.S. Industry Benchmarking Module</t>
  </si>
  <si>
    <t>Data Updated Through : 12/31/2021</t>
  </si>
  <si>
    <t>Number of Companies: 55</t>
  </si>
  <si>
    <t>Exported on : 06/29/2022</t>
  </si>
  <si>
    <t>Region: United Kingdom</t>
  </si>
  <si>
    <t>Number of Companies: 8</t>
  </si>
  <si>
    <t>Exported from the Cost of Capital Navigator: International Industry Benchmarking Module</t>
  </si>
  <si>
    <t>Beta Ponderado</t>
  </si>
  <si>
    <t>Mkt_Cap_Tot</t>
  </si>
  <si>
    <t>Debt_Tot</t>
  </si>
  <si>
    <t>Corp_Tax</t>
  </si>
  <si>
    <t>Beta_U</t>
  </si>
  <si>
    <t>PONDERADORES</t>
  </si>
  <si>
    <t>BETAS INDIVIDUALES</t>
  </si>
  <si>
    <t>MKT CAP INDIVIDUAL</t>
  </si>
  <si>
    <t>DEBT INDIVIDUAL</t>
  </si>
  <si>
    <t>CUR_MKT_CAP</t>
  </si>
  <si>
    <t>SHORT_AND_LONG_TERM_DEBT</t>
  </si>
  <si>
    <t>BEPC CN Equity</t>
  </si>
  <si>
    <t>NEP US Equity</t>
  </si>
  <si>
    <t>ORA US Equity</t>
  </si>
  <si>
    <t>NOVA US Equity</t>
  </si>
  <si>
    <t>MNTK US Equity</t>
  </si>
  <si>
    <t>AMPS US Equity</t>
  </si>
  <si>
    <t>FNEC US Equity</t>
  </si>
  <si>
    <t>CGEI US Equity</t>
  </si>
  <si>
    <t>PWCO US Equity</t>
  </si>
  <si>
    <t>FWFW US Equity</t>
  </si>
  <si>
    <t>CDJM US Equity</t>
  </si>
  <si>
    <t>BLSP US Equity</t>
  </si>
  <si>
    <t>HNOI US Equity</t>
  </si>
  <si>
    <t>PSWW US Equity</t>
  </si>
  <si>
    <t>NCEN US Equity</t>
  </si>
  <si>
    <t>NWPN US Equity</t>
  </si>
  <si>
    <t>NEVE US Equity</t>
  </si>
  <si>
    <t>WBRE US Equity</t>
  </si>
  <si>
    <t>MENC US Equity</t>
  </si>
  <si>
    <t>SOPV US Equity</t>
  </si>
  <si>
    <t>GICS55105020</t>
  </si>
  <si>
    <t>GICS</t>
  </si>
  <si>
    <t>Ticker</t>
  </si>
  <si>
    <t>Name</t>
  </si>
  <si>
    <t>BROOKFIELD RENEWABLE COR-A</t>
  </si>
  <si>
    <t>NEXTERA ENERGY PARTNERS LP</t>
  </si>
  <si>
    <t>ORMAT TECHNOLOGIES INC</t>
  </si>
  <si>
    <t>SUNNOVA ENERGY INTERNATIONAL</t>
  </si>
  <si>
    <t>MONTAUK RENEWABLES INC</t>
  </si>
  <si>
    <t>ALTUS POWER INC</t>
  </si>
  <si>
    <t>FIRST NATIONAL ENERGY CORP</t>
  </si>
  <si>
    <t>CARNEGIE DEVELOPMENT INC</t>
  </si>
  <si>
    <t>CGE ENERGY INC</t>
  </si>
  <si>
    <t>PWRCOR INC</t>
  </si>
  <si>
    <t>HNO INTERNATIONAL INC</t>
  </si>
  <si>
    <t>BLUE SPHERE CORP</t>
  </si>
  <si>
    <t>FLYWHEEL ADVANCED TECH INC</t>
  </si>
  <si>
    <t>PRINCIPAL SOLAR INC</t>
  </si>
  <si>
    <t>NACEL ENERGY CORP</t>
  </si>
  <si>
    <t>NOW CORP/THE</t>
  </si>
  <si>
    <t>WILD BRUSH ENERGY INC</t>
  </si>
  <si>
    <t>SOLAR PARK INITIATIVES INC</t>
  </si>
  <si>
    <t>MILLENNIUM ENERGY CORP</t>
  </si>
  <si>
    <t>NEVO ENERGY INC</t>
  </si>
  <si>
    <t>#N/A 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</si>
</sst>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yyyy\-mm"/>
    <numFmt numFmtId="165" formatCode="0.0"/>
    <numFmt numFmtId="166" formatCode="0.00000"/>
    <numFmt numFmtId="167" formatCode="0.0000%"/>
    <numFmt numFmtId="168" formatCode="0.000"/>
    <numFmt numFmtId="169" formatCode="dd/mmm/yyyy"/>
    <numFmt numFmtId="170" formatCode="dd\-mmm\-yyyy"/>
  </numFmts>
  <fonts count="35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sz val="11"/>
      <color theme="1"/>
      <name val="Calibri"/>
      <family val="2"/>
    </font>
    <font>
      <sz val="10"/>
      <color theme="0"/>
      <name val="Symbol"/>
      <family val="1"/>
      <charset val="2"/>
    </font>
    <font>
      <b/>
      <sz val="10"/>
      <color theme="0"/>
      <name val="Symbol"/>
      <family val="1"/>
      <charset val="2"/>
    </font>
    <font>
      <b/>
      <vertAlign val="subscript"/>
      <sz val="10"/>
      <color theme="0"/>
      <name val="Symbol"/>
      <family val="1"/>
      <charset val="2"/>
    </font>
    <font>
      <vertAlign val="subscript"/>
      <sz val="10"/>
      <color theme="0"/>
      <name val="Arial Narrow"/>
      <family val="2"/>
    </font>
    <font>
      <b/>
      <vertAlign val="subscript"/>
      <sz val="10"/>
      <color theme="0"/>
      <name val="Arial Narrow"/>
      <family val="2"/>
    </font>
    <font>
      <sz val="10"/>
      <color theme="0"/>
      <name val="Arial Narrow"/>
      <family val="1"/>
      <charset val="2"/>
    </font>
    <font>
      <b/>
      <sz val="10"/>
      <color rgb="FF004677"/>
      <name val="Arial Narrow"/>
      <family val="2"/>
    </font>
    <font>
      <sz val="10"/>
      <color rgb="FF333399"/>
      <name val="Arial Narrow"/>
      <family val="2"/>
    </font>
    <font>
      <b/>
      <sz val="10"/>
      <color theme="1"/>
      <name val="Arial Narrow"/>
      <family val="2"/>
    </font>
    <font>
      <u/>
      <sz val="10"/>
      <color rgb="FF0000FF"/>
      <name val="Arial Narrow"/>
      <family val="2"/>
    </font>
    <font>
      <i/>
      <sz val="10"/>
      <color theme="1"/>
      <name val="Arial Narrow"/>
      <family val="2"/>
    </font>
    <font>
      <sz val="10"/>
      <color theme="1"/>
      <name val="Symbol"/>
      <family val="1"/>
      <charset val="2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455560"/>
      <name val="Arial"/>
      <family val="2"/>
    </font>
    <font>
      <sz val="11"/>
      <color rgb="FF455560"/>
      <name val="Arial"/>
      <family val="2"/>
    </font>
    <font>
      <sz val="12"/>
      <color rgb="FF455560"/>
      <name val="Arial"/>
      <family val="2"/>
    </font>
    <font>
      <sz val="14"/>
      <color rgb="FF455560"/>
      <name val="Arial"/>
      <family val="2"/>
    </font>
    <font>
      <sz val="8"/>
      <color rgb="FF455560"/>
      <name val="Arial"/>
      <family val="2"/>
    </font>
    <font>
      <b/>
      <sz val="11"/>
      <color rgb="FF4D4D4F"/>
      <name val="Arial"/>
      <family val="2"/>
    </font>
    <font>
      <b/>
      <sz val="36"/>
      <color rgb="FF14487F"/>
      <name val="Arial"/>
      <family val="2"/>
    </font>
    <font>
      <b/>
      <sz val="11"/>
      <color rgb="FF14487F"/>
      <name val="Arial"/>
      <family val="2"/>
    </font>
    <font>
      <sz val="11"/>
      <color rgb="FF4D4D4F"/>
      <name val="Arial"/>
      <family val="2"/>
    </font>
    <font>
      <sz val="12"/>
      <color theme="1"/>
      <name val="Arial Narrow"/>
      <family val="2"/>
    </font>
    <font>
      <b/>
      <i/>
      <sz val="10"/>
      <color theme="0"/>
      <name val="Arial Narrow"/>
      <family val="2"/>
    </font>
    <font>
      <b/>
      <i/>
      <sz val="10"/>
      <color theme="0"/>
      <name val="Arial Narrow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rgb="FFF0F4FA"/>
      </patternFill>
    </fill>
    <fill>
      <patternFill patternType="solid">
        <fgColor rgb="FFDADDD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/>
      <right/>
      <top style="thin">
        <color rgb="FF979991"/>
      </top>
      <bottom/>
      <diagonal/>
    </border>
    <border>
      <left/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/>
      <bottom style="thin">
        <color rgb="FF979991"/>
      </bottom>
      <diagonal/>
    </border>
    <border>
      <left style="thin">
        <color rgb="FF979991"/>
      </left>
      <right/>
      <top/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/>
      <right style="thin">
        <color rgb="FF979991"/>
      </right>
      <top style="thin">
        <color rgb="FF979991"/>
      </top>
      <bottom style="thin">
        <color rgb="FF979991"/>
      </bottom>
      <diagonal/>
    </border>
    <border>
      <left/>
      <right style="thin">
        <color rgb="FF979991"/>
      </right>
      <top/>
      <bottom style="thin">
        <color rgb="FF979991"/>
      </bottom>
      <diagonal/>
    </border>
    <border>
      <left/>
      <right/>
      <top/>
      <bottom style="thin">
        <color rgb="FFEE3124"/>
      </bottom>
      <diagonal/>
    </border>
    <border>
      <left/>
      <right/>
      <top/>
      <bottom style="thin">
        <color rgb="FF455560"/>
      </bottom>
      <diagonal/>
    </border>
    <border>
      <left/>
      <right style="thin">
        <color rgb="FF45556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14487F"/>
      </bottom>
      <diagonal/>
    </border>
    <border>
      <left/>
      <right/>
      <top/>
      <bottom style="thick">
        <color rgb="FF14487F"/>
      </bottom>
      <diagonal/>
    </border>
    <border>
      <left/>
      <right/>
      <top/>
      <bottom style="thick">
        <color rgb="FF4D4D4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979991"/>
      </right>
      <top style="thin">
        <color rgb="FF979991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7" fillId="0" borderId="0"/>
    <xf numFmtId="0" fontId="20" fillId="0" borderId="0"/>
  </cellStyleXfs>
  <cellXfs count="150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10" fontId="4" fillId="0" borderId="0" xfId="1" applyNumberFormat="1" applyFont="1" applyAlignment="1">
      <alignment vertical="center"/>
    </xf>
    <xf numFmtId="10" fontId="4" fillId="0" borderId="3" xfId="1" applyNumberFormat="1" applyFont="1" applyFill="1" applyBorder="1" applyAlignment="1">
      <alignment horizontal="right" vertical="top" wrapText="1"/>
    </xf>
    <xf numFmtId="10" fontId="4" fillId="0" borderId="2" xfId="1" applyNumberFormat="1" applyFont="1" applyFill="1" applyBorder="1" applyAlignment="1">
      <alignment horizontal="right" vertical="top" wrapText="1"/>
    </xf>
    <xf numFmtId="0" fontId="6" fillId="2" borderId="0" xfId="2" applyFont="1" applyFill="1" applyAlignment="1">
      <alignment horizontal="center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4" fillId="2" borderId="0" xfId="0" applyFont="1" applyFill="1"/>
    <xf numFmtId="0" fontId="14" fillId="0" borderId="0" xfId="2" applyFont="1" applyAlignment="1">
      <alignment horizontal="left" vertical="top"/>
    </xf>
    <xf numFmtId="0" fontId="4" fillId="0" borderId="0" xfId="2" applyFont="1"/>
    <xf numFmtId="0" fontId="15" fillId="0" borderId="0" xfId="2" applyFont="1" applyAlignment="1">
      <alignment horizontal="left" vertical="top"/>
    </xf>
    <xf numFmtId="0" fontId="4" fillId="0" borderId="0" xfId="2" applyFont="1" applyAlignment="1">
      <alignment horizontal="center" vertical="top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horizontal="center" vertical="top" wrapText="1"/>
    </xf>
    <xf numFmtId="0" fontId="4" fillId="0" borderId="1" xfId="2" applyFont="1" applyBorder="1" applyAlignment="1">
      <alignment horizontal="right" vertical="top" wrapText="1"/>
    </xf>
    <xf numFmtId="0" fontId="4" fillId="3" borderId="1" xfId="2" applyFont="1" applyFill="1" applyBorder="1" applyAlignment="1">
      <alignment horizontal="left" vertical="top"/>
    </xf>
    <xf numFmtId="0" fontId="4" fillId="0" borderId="0" xfId="2" applyFont="1" applyAlignment="1">
      <alignment horizontal="right" vertical="top" wrapText="1"/>
    </xf>
    <xf numFmtId="0" fontId="16" fillId="3" borderId="3" xfId="2" applyFont="1" applyFill="1" applyBorder="1" applyAlignment="1">
      <alignment vertical="center"/>
    </xf>
    <xf numFmtId="0" fontId="16" fillId="3" borderId="10" xfId="2" applyFont="1" applyFill="1" applyBorder="1" applyAlignment="1">
      <alignment horizontal="center" vertical="center"/>
    </xf>
    <xf numFmtId="0" fontId="16" fillId="2" borderId="0" xfId="2" applyFont="1" applyFill="1" applyAlignment="1">
      <alignment horizontal="center" vertical="center" wrapText="1"/>
    </xf>
    <xf numFmtId="0" fontId="16" fillId="2" borderId="8" xfId="2" applyFont="1" applyFill="1" applyBorder="1" applyAlignment="1">
      <alignment horizontal="center" vertical="center" wrapText="1"/>
    </xf>
    <xf numFmtId="0" fontId="4" fillId="0" borderId="0" xfId="2" applyFont="1" applyAlignment="1">
      <alignment horizontal="left" vertical="top"/>
    </xf>
    <xf numFmtId="164" fontId="4" fillId="0" borderId="6" xfId="2" applyNumberFormat="1" applyFont="1" applyBorder="1" applyAlignment="1">
      <alignment horizontal="left" vertical="center" wrapText="1"/>
    </xf>
    <xf numFmtId="4" fontId="4" fillId="0" borderId="3" xfId="2" applyNumberFormat="1" applyFont="1" applyBorder="1" applyAlignment="1">
      <alignment horizontal="right" vertical="top" wrapText="1"/>
    </xf>
    <xf numFmtId="164" fontId="4" fillId="0" borderId="5" xfId="2" applyNumberFormat="1" applyFont="1" applyBorder="1" applyAlignment="1">
      <alignment horizontal="left" vertical="center" wrapText="1"/>
    </xf>
    <xf numFmtId="4" fontId="4" fillId="0" borderId="2" xfId="2" applyNumberFormat="1" applyFont="1" applyBorder="1" applyAlignment="1">
      <alignment horizontal="right" vertical="top" wrapText="1"/>
    </xf>
    <xf numFmtId="10" fontId="4" fillId="0" borderId="0" xfId="1" applyNumberFormat="1" applyFont="1"/>
    <xf numFmtId="10" fontId="4" fillId="0" borderId="0" xfId="0" applyNumberFormat="1" applyFont="1"/>
    <xf numFmtId="0" fontId="4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14" fontId="4" fillId="0" borderId="6" xfId="2" applyNumberFormat="1" applyFont="1" applyBorder="1" applyAlignment="1">
      <alignment horizontal="left" vertical="center" wrapText="1"/>
    </xf>
    <xf numFmtId="10" fontId="4" fillId="0" borderId="4" xfId="1" applyNumberFormat="1" applyFont="1" applyFill="1" applyBorder="1" applyAlignment="1">
      <alignment horizontal="right" vertical="center" wrapText="1"/>
    </xf>
    <xf numFmtId="10" fontId="4" fillId="0" borderId="3" xfId="1" applyNumberFormat="1" applyFont="1" applyFill="1" applyBorder="1" applyAlignment="1">
      <alignment horizontal="right" vertical="center" wrapText="1"/>
    </xf>
    <xf numFmtId="10" fontId="4" fillId="0" borderId="0" xfId="1" applyNumberFormat="1" applyFont="1" applyFill="1" applyAlignment="1">
      <alignment vertical="center"/>
    </xf>
    <xf numFmtId="14" fontId="4" fillId="0" borderId="5" xfId="2" applyNumberFormat="1" applyFont="1" applyBorder="1" applyAlignment="1">
      <alignment horizontal="left" vertical="center" wrapText="1"/>
    </xf>
    <xf numFmtId="10" fontId="4" fillId="0" borderId="9" xfId="1" applyNumberFormat="1" applyFont="1" applyFill="1" applyBorder="1" applyAlignment="1">
      <alignment horizontal="right" vertical="center" wrapText="1"/>
    </xf>
    <xf numFmtId="10" fontId="4" fillId="0" borderId="2" xfId="1" applyNumberFormat="1" applyFont="1" applyFill="1" applyBorder="1" applyAlignment="1">
      <alignment horizontal="right" vertical="center" wrapText="1"/>
    </xf>
    <xf numFmtId="0" fontId="6" fillId="2" borderId="11" xfId="2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vertical="center"/>
    </xf>
    <xf numFmtId="1" fontId="21" fillId="0" borderId="0" xfId="3" applyNumberFormat="1" applyFont="1" applyAlignment="1">
      <alignment horizontal="left"/>
    </xf>
    <xf numFmtId="1" fontId="21" fillId="0" borderId="0" xfId="3" applyNumberFormat="1" applyFont="1"/>
    <xf numFmtId="1" fontId="22" fillId="0" borderId="0" xfId="3" applyNumberFormat="1" applyFont="1" applyAlignment="1">
      <alignment horizontal="left"/>
    </xf>
    <xf numFmtId="1" fontId="22" fillId="0" borderId="0" xfId="3" applyNumberFormat="1" applyFont="1"/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vertical="center"/>
    </xf>
    <xf numFmtId="0" fontId="18" fillId="0" borderId="0" xfId="2" applyFont="1" applyAlignment="1">
      <alignment horizontal="left" vertical="top"/>
    </xf>
    <xf numFmtId="14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7" fontId="4" fillId="0" borderId="3" xfId="1" applyNumberFormat="1" applyFont="1" applyFill="1" applyBorder="1" applyAlignment="1">
      <alignment horizontal="right" vertical="center" wrapText="1"/>
    </xf>
    <xf numFmtId="2" fontId="4" fillId="0" borderId="0" xfId="0" applyNumberFormat="1" applyFont="1" applyAlignment="1">
      <alignment vertical="center"/>
    </xf>
    <xf numFmtId="0" fontId="23" fillId="0" borderId="12" xfId="0" applyFont="1" applyBorder="1"/>
    <xf numFmtId="0" fontId="24" fillId="0" borderId="12" xfId="0" applyFont="1" applyBorder="1"/>
    <xf numFmtId="0" fontId="0" fillId="0" borderId="12" xfId="0" applyBorder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7" fillId="0" borderId="0" xfId="0" applyFont="1"/>
    <xf numFmtId="0" fontId="24" fillId="0" borderId="13" xfId="0" applyFont="1" applyBorder="1" applyAlignment="1">
      <alignment wrapText="1"/>
    </xf>
    <xf numFmtId="0" fontId="24" fillId="0" borderId="13" xfId="0" applyFont="1" applyBorder="1" applyAlignment="1">
      <alignment horizontal="right" wrapText="1"/>
    </xf>
    <xf numFmtId="0" fontId="24" fillId="0" borderId="13" xfId="0" applyFont="1" applyBorder="1"/>
    <xf numFmtId="0" fontId="24" fillId="0" borderId="14" xfId="0" applyFont="1" applyBorder="1" applyAlignment="1">
      <alignment horizontal="left"/>
    </xf>
    <xf numFmtId="165" fontId="24" fillId="4" borderId="0" xfId="0" applyNumberFormat="1" applyFont="1" applyFill="1" applyAlignment="1">
      <alignment horizontal="right"/>
    </xf>
    <xf numFmtId="165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4" fillId="0" borderId="0" xfId="0" applyFont="1" applyAlignment="1">
      <alignment vertical="top"/>
    </xf>
    <xf numFmtId="166" fontId="24" fillId="0" borderId="0" xfId="0" applyNumberFormat="1" applyFont="1"/>
    <xf numFmtId="0" fontId="4" fillId="0" borderId="0" xfId="0" applyFont="1" applyAlignment="1">
      <alignment horizontal="center" vertical="center"/>
    </xf>
    <xf numFmtId="10" fontId="4" fillId="0" borderId="0" xfId="1" applyNumberFormat="1" applyFont="1" applyBorder="1" applyAlignment="1">
      <alignment vertical="center"/>
    </xf>
    <xf numFmtId="15" fontId="4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0" fontId="4" fillId="0" borderId="0" xfId="1" applyNumberFormat="1" applyFont="1" applyFill="1" applyBorder="1" applyAlignment="1">
      <alignment horizontal="center" vertical="center"/>
    </xf>
    <xf numFmtId="10" fontId="4" fillId="0" borderId="0" xfId="1" applyNumberFormat="1" applyFont="1" applyBorder="1" applyAlignment="1">
      <alignment horizontal="center" vertical="center"/>
    </xf>
    <xf numFmtId="0" fontId="31" fillId="0" borderId="0" xfId="0" applyFont="1"/>
    <xf numFmtId="2" fontId="31" fillId="0" borderId="0" xfId="0" applyNumberFormat="1" applyFont="1"/>
    <xf numFmtId="0" fontId="30" fillId="0" borderId="19" xfId="0" applyFont="1" applyBorder="1"/>
    <xf numFmtId="0" fontId="28" fillId="0" borderId="20" xfId="0" applyFont="1" applyBorder="1"/>
    <xf numFmtId="0" fontId="28" fillId="0" borderId="0" xfId="0" applyFont="1"/>
    <xf numFmtId="10" fontId="16" fillId="0" borderId="1" xfId="1" applyNumberFormat="1" applyFont="1" applyFill="1" applyBorder="1" applyAlignment="1">
      <alignment horizontal="center" vertical="center"/>
    </xf>
    <xf numFmtId="2" fontId="16" fillId="5" borderId="1" xfId="0" applyNumberFormat="1" applyFont="1" applyFill="1" applyBorder="1" applyAlignment="1">
      <alignment horizontal="center" vertical="center"/>
    </xf>
    <xf numFmtId="10" fontId="16" fillId="5" borderId="1" xfId="1" applyNumberFormat="1" applyFont="1" applyFill="1" applyBorder="1" applyAlignment="1">
      <alignment horizontal="center" vertical="center"/>
    </xf>
    <xf numFmtId="10" fontId="16" fillId="0" borderId="1" xfId="1" applyNumberFormat="1" applyFont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1" fontId="22" fillId="0" borderId="15" xfId="3" applyNumberFormat="1" applyFont="1" applyBorder="1" applyAlignment="1">
      <alignment horizontal="left"/>
    </xf>
    <xf numFmtId="1" fontId="22" fillId="0" borderId="23" xfId="3" applyNumberFormat="1" applyFont="1" applyBorder="1" applyAlignment="1">
      <alignment horizontal="left"/>
    </xf>
    <xf numFmtId="0" fontId="6" fillId="6" borderId="21" xfId="0" applyFont="1" applyFill="1" applyBorder="1" applyAlignment="1">
      <alignment vertical="center"/>
    </xf>
    <xf numFmtId="15" fontId="6" fillId="6" borderId="22" xfId="0" applyNumberFormat="1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vertical="center"/>
    </xf>
    <xf numFmtId="0" fontId="6" fillId="6" borderId="25" xfId="0" applyFont="1" applyFill="1" applyBorder="1" applyAlignment="1">
      <alignment vertical="center"/>
    </xf>
    <xf numFmtId="0" fontId="6" fillId="6" borderId="26" xfId="0" applyFont="1" applyFill="1" applyBorder="1" applyAlignment="1">
      <alignment vertical="center"/>
    </xf>
    <xf numFmtId="2" fontId="4" fillId="0" borderId="29" xfId="0" applyNumberFormat="1" applyFont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164" fontId="4" fillId="0" borderId="0" xfId="2" applyNumberFormat="1" applyFont="1" applyAlignment="1">
      <alignment horizontal="left" vertical="center" wrapText="1"/>
    </xf>
    <xf numFmtId="10" fontId="4" fillId="0" borderId="0" xfId="1" applyNumberFormat="1" applyFont="1" applyFill="1" applyBorder="1" applyAlignment="1">
      <alignment horizontal="right" vertical="top" wrapText="1"/>
    </xf>
    <xf numFmtId="4" fontId="4" fillId="0" borderId="0" xfId="2" applyNumberFormat="1" applyFont="1" applyAlignment="1">
      <alignment horizontal="right" vertical="top" wrapText="1"/>
    </xf>
    <xf numFmtId="164" fontId="4" fillId="0" borderId="30" xfId="2" applyNumberFormat="1" applyFont="1" applyBorder="1" applyAlignment="1">
      <alignment horizontal="left" vertical="center" wrapText="1"/>
    </xf>
    <xf numFmtId="10" fontId="4" fillId="0" borderId="5" xfId="1" applyNumberFormat="1" applyFont="1" applyFill="1" applyBorder="1" applyAlignment="1">
      <alignment horizontal="right" vertical="top" wrapText="1"/>
    </xf>
    <xf numFmtId="4" fontId="4" fillId="0" borderId="5" xfId="2" applyNumberFormat="1" applyFont="1" applyBorder="1" applyAlignment="1">
      <alignment horizontal="right" vertical="top" wrapText="1"/>
    </xf>
    <xf numFmtId="10" fontId="4" fillId="0" borderId="0" xfId="1" applyNumberFormat="1" applyFont="1" applyBorder="1"/>
    <xf numFmtId="10" fontId="4" fillId="0" borderId="0" xfId="1" applyNumberFormat="1" applyFont="1" applyFill="1" applyBorder="1" applyAlignment="1">
      <alignment vertical="center"/>
    </xf>
    <xf numFmtId="0" fontId="6" fillId="6" borderId="32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5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16" fillId="0" borderId="0" xfId="0" applyFont="1"/>
    <xf numFmtId="17" fontId="6" fillId="7" borderId="1" xfId="0" applyNumberFormat="1" applyFont="1" applyFill="1" applyBorder="1" applyAlignment="1">
      <alignment horizontal="center" vertical="center"/>
    </xf>
    <xf numFmtId="3" fontId="4" fillId="0" borderId="1" xfId="1" applyNumberFormat="1" applyFont="1" applyBorder="1" applyAlignment="1">
      <alignment vertical="center"/>
    </xf>
    <xf numFmtId="9" fontId="4" fillId="0" borderId="1" xfId="0" applyNumberFormat="1" applyFont="1" applyBorder="1" applyAlignment="1">
      <alignment vertical="center"/>
    </xf>
    <xf numFmtId="10" fontId="32" fillId="0" borderId="1" xfId="1" applyNumberFormat="1" applyFont="1" applyBorder="1"/>
    <xf numFmtId="0" fontId="16" fillId="0" borderId="0" xfId="0" applyFont="1" applyAlignment="1">
      <alignment vertical="center"/>
    </xf>
    <xf numFmtId="2" fontId="4" fillId="0" borderId="0" xfId="0" applyNumberFormat="1" applyFont="1"/>
    <xf numFmtId="169" fontId="4" fillId="0" borderId="0" xfId="0" applyNumberFormat="1" applyFont="1"/>
    <xf numFmtId="3" fontId="4" fillId="0" borderId="0" xfId="0" applyNumberFormat="1" applyFont="1"/>
    <xf numFmtId="14" fontId="4" fillId="0" borderId="0" xfId="0" applyNumberFormat="1" applyFont="1"/>
    <xf numFmtId="14" fontId="16" fillId="0" borderId="0" xfId="0" applyNumberFormat="1" applyFont="1"/>
    <xf numFmtId="170" fontId="4" fillId="0" borderId="0" xfId="0" applyNumberFormat="1" applyFont="1"/>
    <xf numFmtId="0" fontId="2" fillId="0" borderId="28" xfId="0" applyFont="1" applyBorder="1" applyAlignment="1">
      <alignment vertical="center"/>
    </xf>
    <xf numFmtId="17" fontId="33" fillId="7" borderId="24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Continuous" vertical="center"/>
    </xf>
    <xf numFmtId="1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70" fontId="2" fillId="0" borderId="1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17" fontId="33" fillId="7" borderId="25" xfId="0" applyNumberFormat="1" applyFont="1" applyFill="1" applyBorder="1" applyAlignment="1">
      <alignment horizontal="left" vertical="center"/>
    </xf>
    <xf numFmtId="10" fontId="2" fillId="0" borderId="1" xfId="1" applyNumberFormat="1" applyFont="1" applyBorder="1" applyAlignment="1">
      <alignment vertical="center"/>
    </xf>
    <xf numFmtId="17" fontId="34" fillId="7" borderId="26" xfId="0" applyNumberFormat="1" applyFont="1" applyFill="1" applyBorder="1" applyAlignment="1">
      <alignment horizontal="left" vertical="center"/>
    </xf>
    <xf numFmtId="10" fontId="4" fillId="0" borderId="29" xfId="1" applyNumberFormat="1" applyFont="1" applyFill="1" applyBorder="1" applyAlignment="1">
      <alignment horizontal="center" vertical="center"/>
    </xf>
    <xf numFmtId="10" fontId="4" fillId="0" borderId="27" xfId="1" applyNumberFormat="1" applyFont="1" applyFill="1" applyBorder="1" applyAlignment="1">
      <alignment horizontal="center" vertical="center"/>
    </xf>
    <xf numFmtId="0" fontId="4" fillId="0" borderId="1" xfId="0" applyFont="1" applyBorder="1"/>
    <xf numFmtId="17" fontId="33" fillId="7" borderId="16" xfId="0" applyNumberFormat="1" applyFont="1" applyFill="1" applyBorder="1" applyAlignment="1">
      <alignment horizontal="left" vertical="center"/>
    </xf>
    <xf numFmtId="17" fontId="33" fillId="7" borderId="22" xfId="0" applyNumberFormat="1" applyFont="1" applyFill="1" applyBorder="1" applyAlignment="1">
      <alignment horizontal="left" vertical="center"/>
    </xf>
    <xf numFmtId="2" fontId="4" fillId="0" borderId="1" xfId="0" applyNumberFormat="1" applyFont="1" applyBorder="1"/>
    <xf numFmtId="3" fontId="4" fillId="0" borderId="1" xfId="0" applyNumberFormat="1" applyFont="1" applyBorder="1"/>
    <xf numFmtId="0" fontId="28" fillId="0" borderId="20" xfId="0" applyFont="1" applyBorder="1"/>
    <xf numFmtId="0" fontId="0" fillId="0" borderId="20" xfId="0" applyBorder="1"/>
    <xf numFmtId="0" fontId="30" fillId="0" borderId="19" xfId="0" applyFont="1" applyBorder="1"/>
    <xf numFmtId="0" fontId="0" fillId="0" borderId="19" xfId="0" applyBorder="1"/>
    <xf numFmtId="0" fontId="31" fillId="0" borderId="0" xfId="0" applyFont="1"/>
    <xf numFmtId="0" fontId="0" fillId="0" borderId="0" xfId="0"/>
    <xf numFmtId="0" fontId="30" fillId="0" borderId="0" xfId="0" applyFont="1"/>
    <xf numFmtId="0" fontId="28" fillId="0" borderId="18" xfId="0" applyFont="1" applyBorder="1"/>
    <xf numFmtId="0" fontId="0" fillId="0" borderId="18" xfId="0" applyBorder="1"/>
    <xf numFmtId="0" fontId="29" fillId="0" borderId="0" xfId="0" applyFont="1"/>
    <xf numFmtId="0" fontId="31" fillId="0" borderId="20" xfId="0" applyFont="1" applyBorder="1"/>
  </cellXfs>
  <cellStyles count="4">
    <cellStyle name="Normal" xfId="0" builtinId="0"/>
    <cellStyle name="Normal 2" xfId="2" xr:uid="{00000000-0005-0000-0000-000001000000}"/>
    <cellStyle name="Normal 3" xfId="3" xr:uid="{00000000-0005-0000-0000-000002000000}"/>
    <cellStyle name="Porcentaje" xfId="1" builtinId="5"/>
  </cellStyles>
  <dxfs count="53"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2" formatCode="0.00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scheme val="none"/>
      </font>
      <fill>
        <patternFill patternType="solid">
          <fgColor indexed="64"/>
          <bgColor theme="3" tint="-0.49998474074526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strike val="0"/>
        <outline val="0"/>
        <shadow val="0"/>
        <vertAlign val="baseline"/>
        <sz val="10"/>
        <name val="Arial Narrow"/>
        <scheme val="none"/>
      </font>
      <numFmt numFmtId="14" formatCode="0.00%"/>
    </dxf>
    <dxf>
      <font>
        <strike val="0"/>
        <outline val="0"/>
        <shadow val="0"/>
        <vertAlign val="baseline"/>
        <sz val="10"/>
        <name val="Arial Narrow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/>
        <right/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/>
        <right/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64" formatCode="yyyy\-mm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rgb="FF979991"/>
        </right>
        <top style="thin">
          <color rgb="FF979991"/>
        </top>
        <bottom style="thin">
          <color rgb="FF979991"/>
        </bottom>
      </border>
    </dxf>
    <dxf>
      <border outline="0">
        <left style="thin">
          <color rgb="FF979991"/>
        </left>
        <right style="thin">
          <color rgb="FF979991"/>
        </right>
        <top style="thin">
          <color rgb="FF979991"/>
        </top>
        <bottom style="thin">
          <color rgb="FF979991"/>
        </bottom>
      </border>
    </dxf>
    <dxf>
      <font>
        <strike val="0"/>
        <outline val="0"/>
        <shadow val="0"/>
        <vertAlign val="baseline"/>
        <sz val="10"/>
        <name val="Arial Narrow"/>
        <scheme val="none"/>
      </font>
    </dxf>
    <dxf>
      <font>
        <strike val="0"/>
        <outline val="0"/>
        <shadow val="0"/>
        <vertAlign val="baseline"/>
        <sz val="10"/>
        <name val="Arial Narrow"/>
        <scheme val="none"/>
      </font>
      <fill>
        <patternFill patternType="solid">
          <fgColor indexed="64"/>
          <bgColor theme="3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979991"/>
        </left>
        <right/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71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rgb="FF979991"/>
        </top>
        <bottom style="thin">
          <color rgb="FF979991"/>
        </bottom>
      </border>
    </dxf>
    <dxf>
      <border outline="0">
        <top style="thin">
          <color rgb="FF979991"/>
        </top>
      </border>
    </dxf>
    <dxf>
      <border outline="0">
        <left style="thin">
          <color rgb="FF979991"/>
        </left>
        <right style="thin">
          <color rgb="FF979991"/>
        </right>
        <top style="thin">
          <color rgb="FF979991"/>
        </top>
        <bottom style="thin">
          <color rgb="FF979991"/>
        </bottom>
      </border>
    </dxf>
    <dxf>
      <font>
        <strike val="0"/>
        <outline val="0"/>
        <shadow val="0"/>
        <u val="none"/>
        <sz val="10"/>
        <name val="Arial Narrow"/>
        <scheme val="none"/>
      </font>
      <numFmt numFmtId="0" formatCode="General"/>
    </dxf>
    <dxf>
      <border outline="0">
        <bottom style="thin">
          <color rgb="FF97999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scheme val="none"/>
      </font>
      <numFmt numFmtId="0" formatCode="General"/>
      <fill>
        <patternFill patternType="solid">
          <fgColor indexed="64"/>
          <bgColor theme="3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979991"/>
        </left>
        <right style="thin">
          <color rgb="FF979991"/>
        </right>
        <top/>
        <bottom/>
      </border>
    </dxf>
    <dxf>
      <font>
        <strike val="0"/>
        <outline val="0"/>
        <shadow val="0"/>
        <u val="none"/>
        <sz val="10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0"/>
        <name val="Arial Narrow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sz val="10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979991"/>
        </left>
        <right style="thin">
          <color rgb="FF979991"/>
        </right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979991"/>
        </left>
        <right/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71" formatCode="dd/mm/yyyy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rgb="FF979991"/>
        </top>
        <bottom style="thin">
          <color rgb="FF979991"/>
        </bottom>
      </border>
    </dxf>
    <dxf>
      <border outline="0">
        <top style="thin">
          <color rgb="FF979991"/>
        </top>
      </border>
    </dxf>
    <dxf>
      <border outline="0">
        <left style="thin">
          <color rgb="FF979991"/>
        </left>
        <right style="thin">
          <color rgb="FF979991"/>
        </right>
        <top style="thin">
          <color rgb="FF979991"/>
        </top>
        <bottom style="thin">
          <color rgb="FF979991"/>
        </bottom>
      </border>
    </dxf>
    <dxf>
      <font>
        <strike val="0"/>
        <outline val="0"/>
        <shadow val="0"/>
        <u val="none"/>
        <sz val="10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border outline="0">
        <bottom style="thin">
          <color rgb="FF97999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scheme val="none"/>
      </font>
      <numFmt numFmtId="0" formatCode="General"/>
      <fill>
        <patternFill patternType="solid">
          <fgColor indexed="64"/>
          <bgColor theme="3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979991"/>
        </left>
        <right style="thin">
          <color rgb="FF979991"/>
        </right>
        <top/>
        <bottom/>
      </border>
    </dxf>
    <dxf>
      <font>
        <strike val="0"/>
        <outline val="0"/>
        <shadow val="0"/>
        <u val="none"/>
        <sz val="10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sz val="10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979991"/>
        </left>
        <right/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979991"/>
        </left>
        <right/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979991"/>
        </left>
        <right style="thin">
          <color rgb="FF979991"/>
        </right>
        <top style="thin">
          <color rgb="FF979991"/>
        </top>
        <bottom style="thin">
          <color rgb="FF97999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numFmt numFmtId="171" formatCode="dd/mm/yyyy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rgb="FF979991"/>
        </top>
        <bottom style="thin">
          <color rgb="FF979991"/>
        </bottom>
      </border>
    </dxf>
    <dxf>
      <border outline="0">
        <left style="thin">
          <color rgb="FF979991"/>
        </left>
        <right style="thin">
          <color rgb="FF979991"/>
        </right>
        <top style="thin">
          <color rgb="FF979991"/>
        </top>
        <bottom style="thin">
          <color rgb="FF979991"/>
        </bottom>
      </border>
    </dxf>
    <dxf>
      <font>
        <strike val="0"/>
        <outline val="0"/>
        <shadow val="0"/>
        <u val="none"/>
        <sz val="10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Arial Narrow"/>
        <scheme val="none"/>
      </font>
      <fill>
        <patternFill patternType="solid">
          <fgColor indexed="64"/>
          <bgColor theme="3" tint="-0.499984740745262"/>
        </patternFill>
      </fill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VAS\VS\Open\ValuationHandbookwriting-49825\Valuation%20Handbook%20GUIDE%20TO%20COST%20OF%20CAPITAL\2017\EXCEL%20ANALYSIS\2017%20Chapter%2010%20%20Exhibits_vDRAF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gd\BusPub\US\Projects\ValuationHandbookwriting-49825\Projects\USGuide\2019\Analysis\10y&amp;10zComposition\10y%20&amp;%2010z%20composition%20201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gd\ifs\OPP\VH%20Projects\Scheduled%20Task\Client%20Alert%20-%20U.S\2019\July%202019\Client%20Alert%20Indicators%20as%20of%20July%202019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VH%20Projects\Scheduled%20Task\Client%20Alert%20-%20U.S\2017\September%202017\D&amp;P-%20Client%20Alert%20Data%20Support%20-%20US%20ERP%20Decreased%20to%205%20Percent%205Sep2017%20(Sent%20to%20Mktg%2010.20.17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Documents%20and%20Settings\niel.patel\Local%20Settings\Application%20Data\Capital%20IQ\Office%20Plug-in\Templates\Plug-In%20Tools\Capital%20IQ%20Identifier%20Convert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Documents%20and%20Settings\niel.patel\Local%20Settings\Application%20Data\Capital%20IQ\Office%20Plug-in\Templates\Plug-In%20Tools\Capital%20IQ%20Identifier%20Converto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w.vey\AppData\Local\Capital%20IQ\Office%20Plug-in\Templates\SPCIQ%20Excel%20Plug-In%20Tools\SPCIQ%20Identifier%20Convert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VAS\VS\Open\ValuationHandbookwriting-49825\Valuation%20Handbook%20INDUSTRY%20COST%20OF%20CAPITAL\2016\September%202016\Growth%20Rate\IBES%20Growth%20Rate%20vFinal%20-%20HF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VAS\VS\Open\ValuationHandbookwriting-49825\Valuation%20Handbook%20INDUSTRY%20COST%20OF%20CAPITAL\2016\December%202016\Growth%20Rate\IBES%20Growth%20Rate%20vFinal%20-%20HFR%20-%20Dec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OPP\Professional%20Practice\VH%20Projects\Scheduled%20Task\Client%20Alert\December%2031,%202015\Client%20Alert%20Indicators%20as%20of%20January%2031%202016%20Draft%2002.18.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Users\niel.patel\AppData\Local\Microsoft\Windows\Temporary%20Internet%20Files\Content.Outlook\03T8QVW7\Client%20Alert%20Indicators%20as%20of%20December%2031,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gd\BusPub\US\Projects\ValuationHandbookwriting-49825\Team\AaronRusso\20190909IntlModulev21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Documents%20and%20Settings\christopher.jones\Local%20Settings\Temporary%20Internet%20Files\Content.Outlook\938K8R8K\Port%20maker%20-%202012%20Canda%20GWI%20Study%20(Final--USED)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undesbank.de/bbk/Daten/Zentrale/ZB-M/M3/Daten/M31/M311/Renditetabelle/Rendite_engl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.\bbk\Daten\Zentrale\ZB-M\M3\Daten\M31\M311\Renditetabelle\Rendite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map\Display%20Locations%20on%20Map%20By%20Passing%20Latitude%20and%20Longitude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nuary%2022,%202011\Old%20and%20Support\1999%20CRSP%20(using%201998%20extracted%20data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Users\james.harrington\Desktop\Images%20for%20Appendix%2015B%20(5th%20edition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OPP\Professional%20Practice\Jimh+NielP-projects\Sum%20betas%20etc%20for%20Rebecca%20and%20Alfonso\Applied%20Underwriters%20Analysis%20(NP%20Working%20Copy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Users\niel.patel\AppData\Local\Microsoft\Windows\Temporary%20Internet%20Files\Content.Outlook\03T8QVW7\DP%20International%20COE%20Study%2012.31.2013%20(1.16.2014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Users\niel.patel\AppData\Local\Microsoft\Windows\Temporary%20Internet%20Files\Content.Outlook\03T8QVW7\Versions\2012\June%2030,%202012\D&amp;P%20International%20COE%20Summary%20(06.29.12)%207.11.1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duffandphelps.com/Documents%20and%20Settings/Carla.Nunes/My%20Documents/Projects/CVC/WACC/International%20Cost%20of%20Capital/D&amp;P%20IROR%20Study/Final%20Live%20Models/International%20COE%20Summary%20(6.30.11)%208-12-11%20v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gd\ifs\Technology\US\DP.Apps\PUBS\DataShare\DATA\Int'l%20Guide%20DATABASE\WACCTemplate\FullTablesv4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VAS\VS\Open\ValuationHandbookwriting-49825\Valuation%20Handbook%20GUIDE%20TO%20COST%20OF%20CAPITAL\2017\EXCEL%20ANALYSIS\2017%20VH%20Exhibits_vDRAFT%20%23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mes%20Harrington\Desktop\Goldman%202015%20US%20final%20check%203-15-15\2015%20FINAL%20A,B,C,D%20exhibits%20(LIVE)%20(data%20through%20December%2031,%20201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A-1"/>
      <sheetName val="Exhibit A-2"/>
      <sheetName val="Exhibit A-3"/>
      <sheetName val="Exhibit A-4"/>
      <sheetName val="Exhibit A-5"/>
      <sheetName val="Exhibit A-6"/>
      <sheetName val="Exhibit A-7"/>
      <sheetName val="Exhibit A-8"/>
      <sheetName val="Exhibit B-1"/>
      <sheetName val="Exhibit B-2"/>
      <sheetName val="Exhibit B-3"/>
      <sheetName val="Exhibit B-4"/>
      <sheetName val="Exhibit B-5"/>
      <sheetName val="Exhibit B-6"/>
      <sheetName val="Exhibit B-7"/>
      <sheetName val="Exhibit B-8"/>
      <sheetName val="Exhibit C-1"/>
      <sheetName val="Exhibit C-2"/>
      <sheetName val="Exhibit C-3"/>
      <sheetName val="Exhibit C-4"/>
      <sheetName val="Exhibit C-5"/>
      <sheetName val="Exhibit C-6"/>
      <sheetName val="Exhibit C-7"/>
      <sheetName val="Exhibit C-8"/>
      <sheetName val="Exhibit D-1"/>
      <sheetName val="Exhibit D-2"/>
      <sheetName val="Exhibit D-3"/>
      <sheetName val="Exhibit E"/>
      <sheetName val="Summary A"/>
      <sheetName val="Summary B"/>
      <sheetName val="Exhibits Summary"/>
      <sheetName val="SIZE STUDY==&gt;"/>
      <sheetName val="10.1"/>
      <sheetName val="10.2"/>
      <sheetName val="10.3"/>
      <sheetName val="10.4"/>
      <sheetName val="10.5"/>
      <sheetName val="10.6"/>
      <sheetName val="10.7"/>
      <sheetName val="10.8"/>
      <sheetName val="10.9"/>
      <sheetName val="10.10"/>
      <sheetName val="10.11"/>
      <sheetName val="10.12"/>
      <sheetName val="10.13"/>
      <sheetName val="10.14"/>
      <sheetName val="10.15"/>
      <sheetName val="10.16"/>
      <sheetName val="10.17"/>
      <sheetName val="10.18"/>
      <sheetName val="10.19"/>
      <sheetName val="10.20"/>
      <sheetName val="10.21"/>
      <sheetName val="Image2"/>
      <sheetName val="10.22"/>
      <sheetName val="10.23"/>
      <sheetName val="10.24"/>
      <sheetName val="10.25"/>
      <sheetName val="RISK STUDY==&gt;"/>
      <sheetName val="10.26"/>
      <sheetName val="10.27"/>
      <sheetName val="10.28"/>
      <sheetName val="10.29"/>
      <sheetName val="10.30"/>
      <sheetName val="10.31"/>
      <sheetName val="10.32"/>
      <sheetName val="10.33"/>
      <sheetName val="10.34"/>
      <sheetName val="10.35"/>
      <sheetName val="10.36"/>
      <sheetName val="10.37"/>
      <sheetName val="10.38"/>
      <sheetName val="10.39"/>
      <sheetName val="10.40"/>
      <sheetName val="10.41"/>
      <sheetName val="HFR Study==&gt; "/>
      <sheetName val="10.42"/>
      <sheetName val="10.43"/>
      <sheetName val="10.44"/>
      <sheetName val="10.45"/>
      <sheetName val="10.46"/>
      <sheetName val="10.47"/>
      <sheetName val="10.48"/>
      <sheetName val="10.49"/>
    </sheetNames>
    <sheetDataSet>
      <sheetData sheetId="0"/>
      <sheetData sheetId="1"/>
      <sheetData sheetId="2">
        <row r="10">
          <cell r="F10">
            <v>4.0043776592865576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9">
          <cell r="D19">
            <v>5.5E-2</v>
          </cell>
        </row>
        <row r="20">
          <cell r="D20">
            <v>5.0216757130065293E-2</v>
          </cell>
        </row>
        <row r="21">
          <cell r="D21">
            <v>1.2</v>
          </cell>
        </row>
        <row r="22">
          <cell r="D22">
            <v>4.7832428699347077E-3</v>
          </cell>
        </row>
        <row r="23">
          <cell r="D23">
            <v>3.5000000000000003E-2</v>
          </cell>
        </row>
        <row r="25">
          <cell r="D25">
            <v>1.1000000000000003E-2</v>
          </cell>
        </row>
        <row r="26">
          <cell r="D26">
            <v>0.1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IQHiddenCacheSheet"/>
      <sheetName val="10y Breakdown"/>
      <sheetName val="10z Breakdown"/>
      <sheetName val="10y"/>
      <sheetName val="10z"/>
      <sheetName val="10y OLS &amp; SUM Beta"/>
      <sheetName val="10z OLS &amp; SUM Beta"/>
      <sheetName val="PASTEVALUES==&gt;"/>
      <sheetName val="DATA"/>
      <sheetName val="2018 Breakpoints"/>
      <sheetName val="10y List"/>
      <sheetName val="10z List"/>
      <sheetName val="Screening"/>
      <sheetName val="Aggregates"/>
      <sheetName val="Screen Criteria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D9">
            <v>41547</v>
          </cell>
          <cell r="E9">
            <v>41578</v>
          </cell>
          <cell r="F9">
            <v>41607</v>
          </cell>
          <cell r="G9">
            <v>41639</v>
          </cell>
          <cell r="H9">
            <v>41670</v>
          </cell>
          <cell r="I9">
            <v>41698</v>
          </cell>
          <cell r="J9">
            <v>41729</v>
          </cell>
          <cell r="K9">
            <v>41759</v>
          </cell>
          <cell r="L9">
            <v>41789</v>
          </cell>
          <cell r="M9">
            <v>41820</v>
          </cell>
          <cell r="N9">
            <v>41851</v>
          </cell>
          <cell r="O9">
            <v>41880</v>
          </cell>
          <cell r="P9">
            <v>41912</v>
          </cell>
          <cell r="Q9">
            <v>41943</v>
          </cell>
          <cell r="R9">
            <v>41971</v>
          </cell>
          <cell r="S9">
            <v>42004</v>
          </cell>
          <cell r="T9">
            <v>42034</v>
          </cell>
          <cell r="U9">
            <v>42062</v>
          </cell>
          <cell r="V9">
            <v>42094</v>
          </cell>
          <cell r="W9">
            <v>42124</v>
          </cell>
          <cell r="X9">
            <v>42153</v>
          </cell>
          <cell r="Y9">
            <v>42185</v>
          </cell>
          <cell r="Z9">
            <v>42216</v>
          </cell>
          <cell r="AA9">
            <v>42247</v>
          </cell>
          <cell r="AB9">
            <v>42277</v>
          </cell>
          <cell r="AC9">
            <v>42307</v>
          </cell>
          <cell r="AD9">
            <v>42338</v>
          </cell>
          <cell r="AE9">
            <v>42369</v>
          </cell>
          <cell r="AF9">
            <v>42398</v>
          </cell>
          <cell r="AG9">
            <v>42429</v>
          </cell>
          <cell r="AH9">
            <v>42460</v>
          </cell>
          <cell r="AI9">
            <v>42489</v>
          </cell>
          <cell r="AJ9">
            <v>42521</v>
          </cell>
          <cell r="AK9">
            <v>42551</v>
          </cell>
          <cell r="AL9">
            <v>42580</v>
          </cell>
          <cell r="AM9">
            <v>42613</v>
          </cell>
          <cell r="AN9">
            <v>42643</v>
          </cell>
          <cell r="AO9">
            <v>42674</v>
          </cell>
          <cell r="AP9">
            <v>42704</v>
          </cell>
          <cell r="AQ9">
            <v>42734</v>
          </cell>
          <cell r="AR9">
            <v>42766</v>
          </cell>
          <cell r="AS9">
            <v>42794</v>
          </cell>
          <cell r="AT9">
            <v>42825</v>
          </cell>
          <cell r="AU9">
            <v>42853</v>
          </cell>
          <cell r="AV9">
            <v>42886</v>
          </cell>
          <cell r="AW9">
            <v>42916</v>
          </cell>
          <cell r="AX9">
            <v>42947</v>
          </cell>
          <cell r="AY9">
            <v>42978</v>
          </cell>
          <cell r="AZ9">
            <v>43007</v>
          </cell>
          <cell r="BA9">
            <v>43039</v>
          </cell>
          <cell r="BB9">
            <v>43069</v>
          </cell>
          <cell r="BC9">
            <v>43098</v>
          </cell>
          <cell r="BD9">
            <v>43131</v>
          </cell>
          <cell r="BE9">
            <v>43159</v>
          </cell>
          <cell r="BF9">
            <v>43188</v>
          </cell>
          <cell r="BG9">
            <v>43220</v>
          </cell>
          <cell r="BH9">
            <v>43251</v>
          </cell>
          <cell r="BI9">
            <v>43280</v>
          </cell>
          <cell r="BJ9">
            <v>43312</v>
          </cell>
          <cell r="BK9">
            <v>43343</v>
          </cell>
          <cell r="BL9">
            <v>43371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P &amp; RF Table for Roger"/>
      <sheetName val="General Rules"/>
      <sheetName val="Data Sources"/>
      <sheetName val="Summary Table of Factors"/>
      <sheetName val="INPUTS"/>
      <sheetName val="20-year Treasury Yield"/>
      <sheetName val="20-year Implied RF build up"/>
      <sheetName val="Implied Inflation "/>
      <sheetName val="5-yr Forward 5-yr BE Inflation"/>
      <sheetName val="LT Inflation Estimates (U.S)"/>
      <sheetName val="Methods Rf Normalization (US)"/>
      <sheetName val="Real GDP Forecasts"/>
      <sheetName val="Real GDP History"/>
      <sheetName val="VIX Index"/>
      <sheetName val="BofA Corporate Spreads"/>
      <sheetName val="_CIQHiddenCacheSheet"/>
      <sheetName val="BofA Corporate Spreads (2)"/>
      <sheetName val="ERP &amp; RF Table"/>
      <sheetName val="Unemployment Rate"/>
      <sheetName val="Unemployment&lt;5wks &gt;=27wks"/>
      <sheetName val="UofM Consumer Sentiment"/>
      <sheetName val="Business Confidence Index"/>
      <sheetName val="EPU and Equity Uncertainty"/>
      <sheetName val="Default Spread Model"/>
      <sheetName val="Damodaran Implied ERP (SPOT)"/>
      <sheetName val="Damodaran Implied ERP (NORMAL)"/>
      <sheetName val="Damodaran Table "/>
      <sheetName val="Exhibit 3.2"/>
      <sheetName val="Equity mkts calculation"/>
      <sheetName val="Capital IQ Sovereigns Ratings"/>
      <sheetName val="Risk-free Rate"/>
      <sheetName val="Global Government Yields"/>
      <sheetName val="Hassett"/>
      <sheetName val="10yr Bond (SPF)"/>
      <sheetName val="CPI (LS)"/>
      <sheetName val="GDP (LS)"/>
      <sheetName val="US Treasury"/>
      <sheetName val="Data==&gt;"/>
      <sheetName val="10-year TIPS"/>
      <sheetName val="20-year TIPS"/>
      <sheetName val="CBO LT Forecasts (January 2019)"/>
      <sheetName val="IMF WEO APR2019"/>
      <sheetName val="CPI_A-July2019"/>
      <sheetName val="GDPR_A-July2019"/>
      <sheetName val="NBER Recession Index"/>
      <sheetName val="Recession"/>
      <sheetName val="Ratings"/>
      <sheetName val="OLD DATA&gt;&gt;&gt;"/>
      <sheetName val="GDP vs 10yr Yield"/>
      <sheetName val="ERP and RF Table (online)"/>
      <sheetName val="D&amp;P Recommended ERP &amp; RF Table"/>
      <sheetName val="Notes &amp; Sources"/>
      <sheetName val="Graph Format Checklist"/>
    </sheetNames>
    <sheetDataSet>
      <sheetData sheetId="0"/>
      <sheetData sheetId="1"/>
      <sheetData sheetId="2"/>
      <sheetData sheetId="3"/>
      <sheetData sheetId="4"/>
      <sheetData sheetId="5">
        <row r="10">
          <cell r="W10">
            <v>40056</v>
          </cell>
          <cell r="AF10">
            <v>35795</v>
          </cell>
        </row>
        <row r="11">
          <cell r="W11">
            <v>40086</v>
          </cell>
          <cell r="AF11">
            <v>35825</v>
          </cell>
        </row>
        <row r="12">
          <cell r="W12">
            <v>40116</v>
          </cell>
          <cell r="AF12">
            <v>35853</v>
          </cell>
        </row>
        <row r="13">
          <cell r="W13">
            <v>40147</v>
          </cell>
          <cell r="AF13">
            <v>35885</v>
          </cell>
        </row>
        <row r="14">
          <cell r="W14">
            <v>40178</v>
          </cell>
          <cell r="AF14">
            <v>35915</v>
          </cell>
        </row>
        <row r="15">
          <cell r="W15">
            <v>40207</v>
          </cell>
          <cell r="AF15">
            <v>35944</v>
          </cell>
        </row>
        <row r="16">
          <cell r="W16">
            <v>40235</v>
          </cell>
          <cell r="AF16">
            <v>35976</v>
          </cell>
        </row>
        <row r="17">
          <cell r="W17">
            <v>40268</v>
          </cell>
          <cell r="AF17">
            <v>36007</v>
          </cell>
        </row>
        <row r="18">
          <cell r="W18">
            <v>40298</v>
          </cell>
          <cell r="AF18">
            <v>36038</v>
          </cell>
        </row>
        <row r="19">
          <cell r="W19">
            <v>40326</v>
          </cell>
          <cell r="AF19">
            <v>36068</v>
          </cell>
        </row>
        <row r="20">
          <cell r="W20">
            <v>40359</v>
          </cell>
          <cell r="AF20">
            <v>36098</v>
          </cell>
        </row>
        <row r="21">
          <cell r="W21">
            <v>40389</v>
          </cell>
          <cell r="AF21">
            <v>36129</v>
          </cell>
        </row>
        <row r="22">
          <cell r="W22">
            <v>40421</v>
          </cell>
          <cell r="AF22">
            <v>36160</v>
          </cell>
        </row>
        <row r="23">
          <cell r="W23">
            <v>40451</v>
          </cell>
          <cell r="AF23">
            <v>36189</v>
          </cell>
        </row>
        <row r="24">
          <cell r="W24">
            <v>40480</v>
          </cell>
          <cell r="AF24">
            <v>36217</v>
          </cell>
        </row>
        <row r="25">
          <cell r="W25">
            <v>40512</v>
          </cell>
          <cell r="AF25">
            <v>36250</v>
          </cell>
        </row>
        <row r="26">
          <cell r="W26">
            <v>40543</v>
          </cell>
          <cell r="AF26">
            <v>36280</v>
          </cell>
        </row>
        <row r="27">
          <cell r="W27">
            <v>40574</v>
          </cell>
          <cell r="AF27">
            <v>36308</v>
          </cell>
        </row>
        <row r="28">
          <cell r="W28">
            <v>40602</v>
          </cell>
          <cell r="AF28">
            <v>36341</v>
          </cell>
        </row>
        <row r="29">
          <cell r="W29">
            <v>40633</v>
          </cell>
          <cell r="AF29">
            <v>36371</v>
          </cell>
        </row>
        <row r="30">
          <cell r="W30">
            <v>40662</v>
          </cell>
          <cell r="AF30">
            <v>36403</v>
          </cell>
        </row>
        <row r="31">
          <cell r="W31">
            <v>40694</v>
          </cell>
          <cell r="AF31">
            <v>36433</v>
          </cell>
        </row>
        <row r="32">
          <cell r="W32">
            <v>40724</v>
          </cell>
          <cell r="AF32">
            <v>36462</v>
          </cell>
        </row>
        <row r="33">
          <cell r="W33">
            <v>40753</v>
          </cell>
          <cell r="AF33">
            <v>36494</v>
          </cell>
        </row>
        <row r="34">
          <cell r="W34">
            <v>40786</v>
          </cell>
          <cell r="AF34">
            <v>36525</v>
          </cell>
        </row>
        <row r="35">
          <cell r="W35">
            <v>40816</v>
          </cell>
          <cell r="AF35">
            <v>36556</v>
          </cell>
        </row>
        <row r="36">
          <cell r="W36">
            <v>40847</v>
          </cell>
          <cell r="AF36">
            <v>36585</v>
          </cell>
        </row>
        <row r="37">
          <cell r="W37">
            <v>40877</v>
          </cell>
          <cell r="AF37">
            <v>36616</v>
          </cell>
        </row>
        <row r="38">
          <cell r="W38">
            <v>40907</v>
          </cell>
          <cell r="AF38">
            <v>36644</v>
          </cell>
        </row>
        <row r="39">
          <cell r="W39">
            <v>40939</v>
          </cell>
          <cell r="AF39">
            <v>36677</v>
          </cell>
        </row>
        <row r="40">
          <cell r="W40">
            <v>40968</v>
          </cell>
          <cell r="AF40">
            <v>36707</v>
          </cell>
        </row>
        <row r="41">
          <cell r="W41">
            <v>40998</v>
          </cell>
          <cell r="AF41">
            <v>36738</v>
          </cell>
        </row>
        <row r="42">
          <cell r="W42">
            <v>41029</v>
          </cell>
          <cell r="AF42">
            <v>36769</v>
          </cell>
        </row>
        <row r="43">
          <cell r="W43">
            <v>41060</v>
          </cell>
          <cell r="AF43">
            <v>36798</v>
          </cell>
        </row>
        <row r="44">
          <cell r="W44">
            <v>41089</v>
          </cell>
          <cell r="AF44">
            <v>36830</v>
          </cell>
        </row>
        <row r="45">
          <cell r="W45">
            <v>41121</v>
          </cell>
          <cell r="AF45">
            <v>36860</v>
          </cell>
        </row>
        <row r="46">
          <cell r="W46">
            <v>41152</v>
          </cell>
          <cell r="AF46">
            <v>36889</v>
          </cell>
        </row>
        <row r="47">
          <cell r="W47">
            <v>41180</v>
          </cell>
          <cell r="AF47">
            <v>36922</v>
          </cell>
        </row>
        <row r="48">
          <cell r="W48">
            <v>41213</v>
          </cell>
          <cell r="AF48">
            <v>36950</v>
          </cell>
        </row>
        <row r="49">
          <cell r="W49">
            <v>41243</v>
          </cell>
          <cell r="AF49">
            <v>36980</v>
          </cell>
        </row>
        <row r="50">
          <cell r="W50">
            <v>41274</v>
          </cell>
          <cell r="AF50">
            <v>37011</v>
          </cell>
        </row>
        <row r="51">
          <cell r="W51">
            <v>41305</v>
          </cell>
          <cell r="AF51">
            <v>37042</v>
          </cell>
        </row>
        <row r="52">
          <cell r="W52">
            <v>41333</v>
          </cell>
          <cell r="AF52">
            <v>37071</v>
          </cell>
        </row>
        <row r="53">
          <cell r="W53">
            <v>41361</v>
          </cell>
          <cell r="AF53">
            <v>37103</v>
          </cell>
        </row>
        <row r="54">
          <cell r="W54">
            <v>41394</v>
          </cell>
          <cell r="AF54">
            <v>37134</v>
          </cell>
        </row>
        <row r="55">
          <cell r="W55">
            <v>41425</v>
          </cell>
          <cell r="AF55">
            <v>37162</v>
          </cell>
        </row>
        <row r="56">
          <cell r="W56">
            <v>41453</v>
          </cell>
          <cell r="AF56">
            <v>37195</v>
          </cell>
        </row>
        <row r="57">
          <cell r="W57">
            <v>41486</v>
          </cell>
          <cell r="AF57">
            <v>37225</v>
          </cell>
        </row>
        <row r="58">
          <cell r="W58">
            <v>41516</v>
          </cell>
          <cell r="AF58">
            <v>37256</v>
          </cell>
        </row>
        <row r="59">
          <cell r="W59">
            <v>41547</v>
          </cell>
          <cell r="AF59">
            <v>37287</v>
          </cell>
        </row>
        <row r="60">
          <cell r="W60">
            <v>41578</v>
          </cell>
          <cell r="AF60">
            <v>37315</v>
          </cell>
        </row>
        <row r="61">
          <cell r="W61">
            <v>41607</v>
          </cell>
          <cell r="AF61">
            <v>37343</v>
          </cell>
        </row>
        <row r="62">
          <cell r="W62">
            <v>41639</v>
          </cell>
          <cell r="AF62">
            <v>37376</v>
          </cell>
        </row>
        <row r="63">
          <cell r="W63">
            <v>41670</v>
          </cell>
          <cell r="AF63">
            <v>37407</v>
          </cell>
        </row>
        <row r="64">
          <cell r="W64">
            <v>41698</v>
          </cell>
          <cell r="AF64">
            <v>37435</v>
          </cell>
        </row>
        <row r="65">
          <cell r="W65">
            <v>41729</v>
          </cell>
          <cell r="AF65">
            <v>37468</v>
          </cell>
        </row>
        <row r="66">
          <cell r="W66">
            <v>41759</v>
          </cell>
          <cell r="AF66">
            <v>37498</v>
          </cell>
        </row>
        <row r="67">
          <cell r="W67">
            <v>41789</v>
          </cell>
          <cell r="AF67">
            <v>37529</v>
          </cell>
        </row>
        <row r="68">
          <cell r="W68">
            <v>41820</v>
          </cell>
          <cell r="AF68">
            <v>37560</v>
          </cell>
        </row>
        <row r="69">
          <cell r="W69">
            <v>41851</v>
          </cell>
          <cell r="AF69">
            <v>37589</v>
          </cell>
        </row>
        <row r="70">
          <cell r="W70">
            <v>41880</v>
          </cell>
          <cell r="AF70">
            <v>37621</v>
          </cell>
        </row>
        <row r="71">
          <cell r="W71">
            <v>41912</v>
          </cell>
          <cell r="AF71">
            <v>37652</v>
          </cell>
        </row>
        <row r="72">
          <cell r="W72">
            <v>41943</v>
          </cell>
          <cell r="AF72">
            <v>37680</v>
          </cell>
        </row>
        <row r="73">
          <cell r="W73">
            <v>41971</v>
          </cell>
          <cell r="AF73">
            <v>37711</v>
          </cell>
        </row>
        <row r="74">
          <cell r="W74">
            <v>42004</v>
          </cell>
          <cell r="AF74">
            <v>37741</v>
          </cell>
        </row>
        <row r="75">
          <cell r="W75">
            <v>42034</v>
          </cell>
          <cell r="AF75">
            <v>37771</v>
          </cell>
        </row>
        <row r="76">
          <cell r="W76">
            <v>42061</v>
          </cell>
          <cell r="AF76">
            <v>37802</v>
          </cell>
        </row>
        <row r="77">
          <cell r="W77">
            <v>42094</v>
          </cell>
          <cell r="AF77">
            <v>37833</v>
          </cell>
        </row>
        <row r="78">
          <cell r="W78">
            <v>42124</v>
          </cell>
          <cell r="AF78">
            <v>37862</v>
          </cell>
        </row>
        <row r="79">
          <cell r="W79">
            <v>42153</v>
          </cell>
          <cell r="AF79">
            <v>37894</v>
          </cell>
        </row>
        <row r="80">
          <cell r="W80">
            <v>42185</v>
          </cell>
          <cell r="AF80">
            <v>37925</v>
          </cell>
        </row>
        <row r="81">
          <cell r="W81">
            <v>42216</v>
          </cell>
          <cell r="AF81">
            <v>37953</v>
          </cell>
        </row>
        <row r="82">
          <cell r="W82">
            <v>42247</v>
          </cell>
          <cell r="AF82">
            <v>37986</v>
          </cell>
        </row>
        <row r="83">
          <cell r="W83">
            <v>42277</v>
          </cell>
          <cell r="AF83">
            <v>38016</v>
          </cell>
        </row>
        <row r="84">
          <cell r="W84">
            <v>42307</v>
          </cell>
          <cell r="AF84">
            <v>38044</v>
          </cell>
        </row>
        <row r="85">
          <cell r="W85">
            <v>42338</v>
          </cell>
          <cell r="AF85">
            <v>38077</v>
          </cell>
        </row>
        <row r="86">
          <cell r="W86">
            <v>42369</v>
          </cell>
          <cell r="AF86">
            <v>38107</v>
          </cell>
        </row>
        <row r="87">
          <cell r="W87">
            <v>42398</v>
          </cell>
          <cell r="AF87">
            <v>38135</v>
          </cell>
        </row>
        <row r="88">
          <cell r="W88">
            <v>42429</v>
          </cell>
          <cell r="AF88">
            <v>38168</v>
          </cell>
        </row>
        <row r="89">
          <cell r="W89">
            <v>42460</v>
          </cell>
          <cell r="AF89">
            <v>38198</v>
          </cell>
        </row>
        <row r="90">
          <cell r="W90">
            <v>42489</v>
          </cell>
          <cell r="AF90">
            <v>38230</v>
          </cell>
        </row>
        <row r="91">
          <cell r="W91">
            <v>42521</v>
          </cell>
          <cell r="AF91">
            <v>38260</v>
          </cell>
        </row>
        <row r="92">
          <cell r="W92">
            <v>42551</v>
          </cell>
          <cell r="AF92">
            <v>38289</v>
          </cell>
        </row>
        <row r="93">
          <cell r="W93">
            <v>42580</v>
          </cell>
          <cell r="AF93">
            <v>38321</v>
          </cell>
        </row>
        <row r="94">
          <cell r="W94">
            <v>42613</v>
          </cell>
          <cell r="AF94">
            <v>38352</v>
          </cell>
        </row>
        <row r="95">
          <cell r="W95">
            <v>42643</v>
          </cell>
          <cell r="AF95">
            <v>38383</v>
          </cell>
        </row>
        <row r="96">
          <cell r="W96">
            <v>42674</v>
          </cell>
          <cell r="AF96">
            <v>38411</v>
          </cell>
        </row>
        <row r="97">
          <cell r="W97">
            <v>42704</v>
          </cell>
          <cell r="AF97">
            <v>38442</v>
          </cell>
        </row>
        <row r="98">
          <cell r="W98">
            <v>42734</v>
          </cell>
          <cell r="AF98">
            <v>38471</v>
          </cell>
        </row>
        <row r="99">
          <cell r="W99">
            <v>42766</v>
          </cell>
          <cell r="AF99">
            <v>38503</v>
          </cell>
        </row>
        <row r="100">
          <cell r="W100">
            <v>42794</v>
          </cell>
          <cell r="AF100">
            <v>38533</v>
          </cell>
        </row>
        <row r="101">
          <cell r="W101">
            <v>42825</v>
          </cell>
          <cell r="AF101">
            <v>38562</v>
          </cell>
        </row>
        <row r="102">
          <cell r="W102">
            <v>42853</v>
          </cell>
          <cell r="AF102">
            <v>38595</v>
          </cell>
        </row>
        <row r="103">
          <cell r="W103">
            <v>42886</v>
          </cell>
          <cell r="AF103">
            <v>38625</v>
          </cell>
        </row>
        <row r="104">
          <cell r="W104">
            <v>42916</v>
          </cell>
          <cell r="AF104">
            <v>38656</v>
          </cell>
        </row>
        <row r="105">
          <cell r="W105">
            <v>42947</v>
          </cell>
          <cell r="AF105">
            <v>38686</v>
          </cell>
        </row>
        <row r="106">
          <cell r="W106">
            <v>42978</v>
          </cell>
          <cell r="AF106">
            <v>38716</v>
          </cell>
        </row>
        <row r="107">
          <cell r="W107">
            <v>43007</v>
          </cell>
          <cell r="AF107">
            <v>38748</v>
          </cell>
        </row>
        <row r="108">
          <cell r="W108">
            <v>43039</v>
          </cell>
          <cell r="AF108">
            <v>38776</v>
          </cell>
        </row>
        <row r="109">
          <cell r="W109">
            <v>43069</v>
          </cell>
          <cell r="AF109">
            <v>38807</v>
          </cell>
        </row>
        <row r="110">
          <cell r="W110">
            <v>43098</v>
          </cell>
          <cell r="AF110">
            <v>38835</v>
          </cell>
        </row>
        <row r="111">
          <cell r="W111">
            <v>43131</v>
          </cell>
          <cell r="AF111">
            <v>38868</v>
          </cell>
        </row>
        <row r="112">
          <cell r="W112">
            <v>43159</v>
          </cell>
          <cell r="AF112">
            <v>38898</v>
          </cell>
        </row>
        <row r="113">
          <cell r="W113">
            <v>43188</v>
          </cell>
          <cell r="AF113">
            <v>38929</v>
          </cell>
        </row>
        <row r="114">
          <cell r="W114">
            <v>43220</v>
          </cell>
          <cell r="AF114">
            <v>38960</v>
          </cell>
        </row>
        <row r="115">
          <cell r="W115">
            <v>43251</v>
          </cell>
          <cell r="AF115">
            <v>38989</v>
          </cell>
        </row>
        <row r="116">
          <cell r="W116">
            <v>43280</v>
          </cell>
          <cell r="AF116">
            <v>39021</v>
          </cell>
        </row>
        <row r="117">
          <cell r="W117">
            <v>43312</v>
          </cell>
          <cell r="AF117">
            <v>39051</v>
          </cell>
        </row>
        <row r="118">
          <cell r="W118">
            <v>43343</v>
          </cell>
          <cell r="AF118">
            <v>39080</v>
          </cell>
        </row>
        <row r="119">
          <cell r="W119">
            <v>43371</v>
          </cell>
          <cell r="AF119">
            <v>39113</v>
          </cell>
        </row>
        <row r="120">
          <cell r="W120">
            <v>43404</v>
          </cell>
          <cell r="AF120">
            <v>39141</v>
          </cell>
        </row>
        <row r="121">
          <cell r="W121">
            <v>43434</v>
          </cell>
          <cell r="AF121">
            <v>39171</v>
          </cell>
        </row>
        <row r="122">
          <cell r="W122">
            <v>43465</v>
          </cell>
          <cell r="AF122">
            <v>39202</v>
          </cell>
        </row>
        <row r="123">
          <cell r="W123">
            <v>43496</v>
          </cell>
          <cell r="AF123">
            <v>39233</v>
          </cell>
        </row>
        <row r="124">
          <cell r="W124">
            <v>43524</v>
          </cell>
          <cell r="AF124">
            <v>39262</v>
          </cell>
        </row>
        <row r="125">
          <cell r="W125">
            <v>43553</v>
          </cell>
          <cell r="AF125">
            <v>39294</v>
          </cell>
        </row>
        <row r="126">
          <cell r="W126">
            <v>43585</v>
          </cell>
          <cell r="AF126">
            <v>39325</v>
          </cell>
        </row>
        <row r="127">
          <cell r="W127">
            <v>43616</v>
          </cell>
          <cell r="AF127">
            <v>39353</v>
          </cell>
        </row>
        <row r="128">
          <cell r="W128">
            <v>43644</v>
          </cell>
          <cell r="AF128">
            <v>39386</v>
          </cell>
        </row>
        <row r="129">
          <cell r="W129">
            <v>43677</v>
          </cell>
          <cell r="AF129">
            <v>39416</v>
          </cell>
        </row>
        <row r="130">
          <cell r="AF130">
            <v>39447</v>
          </cell>
        </row>
        <row r="131">
          <cell r="AF131">
            <v>39478</v>
          </cell>
        </row>
        <row r="132">
          <cell r="AF132">
            <v>39507</v>
          </cell>
        </row>
        <row r="133">
          <cell r="AF133">
            <v>39538</v>
          </cell>
        </row>
        <row r="134">
          <cell r="AF134">
            <v>39568</v>
          </cell>
        </row>
        <row r="135">
          <cell r="AF135">
            <v>39598</v>
          </cell>
        </row>
        <row r="136">
          <cell r="AF136">
            <v>39629</v>
          </cell>
        </row>
        <row r="137">
          <cell r="AF137">
            <v>39660</v>
          </cell>
        </row>
        <row r="138">
          <cell r="AF138">
            <v>39689</v>
          </cell>
        </row>
        <row r="139">
          <cell r="AF139">
            <v>39721</v>
          </cell>
        </row>
        <row r="140">
          <cell r="AF140">
            <v>39752</v>
          </cell>
        </row>
        <row r="141">
          <cell r="AF141">
            <v>39780</v>
          </cell>
        </row>
        <row r="142">
          <cell r="AF142">
            <v>39813</v>
          </cell>
        </row>
        <row r="143">
          <cell r="AF143">
            <v>39843</v>
          </cell>
        </row>
        <row r="144">
          <cell r="AF144">
            <v>39871</v>
          </cell>
        </row>
        <row r="145">
          <cell r="AF145">
            <v>39903</v>
          </cell>
        </row>
        <row r="146">
          <cell r="AF146">
            <v>39933</v>
          </cell>
        </row>
        <row r="147">
          <cell r="AF147">
            <v>39962</v>
          </cell>
        </row>
        <row r="148">
          <cell r="AF148">
            <v>39994</v>
          </cell>
        </row>
        <row r="149">
          <cell r="AF149">
            <v>40025</v>
          </cell>
        </row>
        <row r="150">
          <cell r="AF150">
            <v>40056</v>
          </cell>
        </row>
        <row r="151">
          <cell r="AF151">
            <v>40086</v>
          </cell>
        </row>
        <row r="152">
          <cell r="AF152">
            <v>40116</v>
          </cell>
        </row>
        <row r="153">
          <cell r="AF153">
            <v>40147</v>
          </cell>
        </row>
        <row r="154">
          <cell r="AF154">
            <v>40178</v>
          </cell>
        </row>
        <row r="155">
          <cell r="AF155">
            <v>40207</v>
          </cell>
        </row>
        <row r="156">
          <cell r="AF156">
            <v>40235</v>
          </cell>
        </row>
        <row r="157">
          <cell r="AF157">
            <v>40268</v>
          </cell>
        </row>
        <row r="158">
          <cell r="AF158">
            <v>40298</v>
          </cell>
        </row>
        <row r="159">
          <cell r="AF159">
            <v>40326</v>
          </cell>
        </row>
        <row r="160">
          <cell r="AF160">
            <v>40359</v>
          </cell>
        </row>
        <row r="161">
          <cell r="AF161">
            <v>40389</v>
          </cell>
        </row>
        <row r="162">
          <cell r="AF162">
            <v>40421</v>
          </cell>
        </row>
        <row r="163">
          <cell r="AF163">
            <v>40451</v>
          </cell>
        </row>
        <row r="164">
          <cell r="AF164">
            <v>40480</v>
          </cell>
        </row>
        <row r="165">
          <cell r="AF165">
            <v>40512</v>
          </cell>
        </row>
        <row r="166">
          <cell r="AF166">
            <v>40543</v>
          </cell>
        </row>
        <row r="167">
          <cell r="AF167">
            <v>40574</v>
          </cell>
        </row>
        <row r="168">
          <cell r="AF168">
            <v>40602</v>
          </cell>
        </row>
        <row r="169">
          <cell r="AF169">
            <v>40633</v>
          </cell>
        </row>
        <row r="170">
          <cell r="AF170">
            <v>40662</v>
          </cell>
        </row>
        <row r="171">
          <cell r="AF171">
            <v>40694</v>
          </cell>
        </row>
        <row r="172">
          <cell r="AF172">
            <v>40724</v>
          </cell>
        </row>
        <row r="173">
          <cell r="AF173">
            <v>40753</v>
          </cell>
        </row>
        <row r="174">
          <cell r="AF174">
            <v>40786</v>
          </cell>
        </row>
        <row r="175">
          <cell r="AF175">
            <v>40816</v>
          </cell>
        </row>
        <row r="176">
          <cell r="AF176">
            <v>40847</v>
          </cell>
        </row>
        <row r="177">
          <cell r="AF177">
            <v>40877</v>
          </cell>
        </row>
        <row r="178">
          <cell r="AF178">
            <v>40907</v>
          </cell>
        </row>
        <row r="179">
          <cell r="AF179">
            <v>40939</v>
          </cell>
        </row>
        <row r="180">
          <cell r="AF180">
            <v>40968</v>
          </cell>
        </row>
        <row r="181">
          <cell r="AF181">
            <v>40998</v>
          </cell>
        </row>
        <row r="182">
          <cell r="AF182">
            <v>41029</v>
          </cell>
        </row>
        <row r="183">
          <cell r="AF183">
            <v>41060</v>
          </cell>
        </row>
        <row r="184">
          <cell r="AF184">
            <v>41089</v>
          </cell>
        </row>
        <row r="185">
          <cell r="AF185">
            <v>41121</v>
          </cell>
        </row>
        <row r="186">
          <cell r="AF186">
            <v>41152</v>
          </cell>
        </row>
        <row r="187">
          <cell r="AF187">
            <v>41180</v>
          </cell>
        </row>
        <row r="188">
          <cell r="AF188">
            <v>41213</v>
          </cell>
        </row>
        <row r="189">
          <cell r="AF189">
            <v>41243</v>
          </cell>
        </row>
        <row r="190">
          <cell r="AF190">
            <v>41274</v>
          </cell>
        </row>
        <row r="191">
          <cell r="AF191">
            <v>41305</v>
          </cell>
        </row>
        <row r="192">
          <cell r="AF192">
            <v>41333</v>
          </cell>
        </row>
        <row r="193">
          <cell r="AF193">
            <v>41361</v>
          </cell>
        </row>
        <row r="194">
          <cell r="AF194">
            <v>41394</v>
          </cell>
        </row>
        <row r="195">
          <cell r="AF195">
            <v>41425</v>
          </cell>
        </row>
        <row r="196">
          <cell r="AF196">
            <v>41453</v>
          </cell>
        </row>
        <row r="197">
          <cell r="AF197">
            <v>41486</v>
          </cell>
        </row>
        <row r="198">
          <cell r="AF198">
            <v>41516</v>
          </cell>
        </row>
        <row r="199">
          <cell r="AF199">
            <v>41547</v>
          </cell>
        </row>
        <row r="200">
          <cell r="AF200">
            <v>41578</v>
          </cell>
        </row>
        <row r="201">
          <cell r="AF201">
            <v>41607</v>
          </cell>
        </row>
        <row r="202">
          <cell r="AF202">
            <v>41639</v>
          </cell>
        </row>
        <row r="203">
          <cell r="AF203">
            <v>41670</v>
          </cell>
        </row>
        <row r="204">
          <cell r="AF204">
            <v>41698</v>
          </cell>
        </row>
        <row r="205">
          <cell r="AF205">
            <v>41729</v>
          </cell>
        </row>
        <row r="206">
          <cell r="AF206">
            <v>41759</v>
          </cell>
        </row>
        <row r="207">
          <cell r="AF207">
            <v>41789</v>
          </cell>
        </row>
        <row r="208">
          <cell r="AF208">
            <v>41820</v>
          </cell>
        </row>
        <row r="209">
          <cell r="AF209">
            <v>41851</v>
          </cell>
        </row>
        <row r="210">
          <cell r="AF210">
            <v>41880</v>
          </cell>
        </row>
        <row r="211">
          <cell r="AF211">
            <v>41912</v>
          </cell>
        </row>
        <row r="212">
          <cell r="AF212">
            <v>41943</v>
          </cell>
        </row>
        <row r="213">
          <cell r="AF213">
            <v>41971</v>
          </cell>
        </row>
        <row r="214">
          <cell r="AF214">
            <v>42004</v>
          </cell>
        </row>
        <row r="215">
          <cell r="AF215">
            <v>42034</v>
          </cell>
        </row>
        <row r="216">
          <cell r="AF216">
            <v>42061</v>
          </cell>
        </row>
        <row r="217">
          <cell r="AF217">
            <v>42094</v>
          </cell>
        </row>
        <row r="218">
          <cell r="AF218">
            <v>42124</v>
          </cell>
        </row>
        <row r="219">
          <cell r="AF219">
            <v>42153</v>
          </cell>
        </row>
        <row r="220">
          <cell r="AF220">
            <v>42185</v>
          </cell>
        </row>
        <row r="221">
          <cell r="AF221">
            <v>42216</v>
          </cell>
        </row>
        <row r="222">
          <cell r="AF222">
            <v>42247</v>
          </cell>
        </row>
        <row r="223">
          <cell r="AF223">
            <v>42277</v>
          </cell>
        </row>
        <row r="224">
          <cell r="AF224">
            <v>42307</v>
          </cell>
        </row>
        <row r="225">
          <cell r="AF225">
            <v>42338</v>
          </cell>
        </row>
        <row r="226">
          <cell r="AF226">
            <v>42369</v>
          </cell>
        </row>
        <row r="227">
          <cell r="AF227">
            <v>42398</v>
          </cell>
        </row>
        <row r="228">
          <cell r="AF228">
            <v>42429</v>
          </cell>
        </row>
        <row r="229">
          <cell r="AF229">
            <v>42460</v>
          </cell>
        </row>
        <row r="230">
          <cell r="AF230">
            <v>42489</v>
          </cell>
        </row>
        <row r="231">
          <cell r="AF231">
            <v>42521</v>
          </cell>
        </row>
        <row r="232">
          <cell r="AF232">
            <v>42551</v>
          </cell>
        </row>
        <row r="233">
          <cell r="AF233">
            <v>42580</v>
          </cell>
        </row>
        <row r="234">
          <cell r="AF234">
            <v>42613</v>
          </cell>
        </row>
        <row r="235">
          <cell r="AF235">
            <v>42643</v>
          </cell>
        </row>
        <row r="236">
          <cell r="AF236">
            <v>42674</v>
          </cell>
        </row>
        <row r="237">
          <cell r="AF237">
            <v>42704</v>
          </cell>
        </row>
        <row r="238">
          <cell r="AF238">
            <v>42734</v>
          </cell>
        </row>
        <row r="239">
          <cell r="AF239">
            <v>42766</v>
          </cell>
        </row>
        <row r="240">
          <cell r="AF240">
            <v>42794</v>
          </cell>
        </row>
        <row r="241">
          <cell r="AF241">
            <v>42825</v>
          </cell>
        </row>
        <row r="242">
          <cell r="AF242">
            <v>42853</v>
          </cell>
        </row>
        <row r="243">
          <cell r="AF243">
            <v>42886</v>
          </cell>
        </row>
        <row r="244">
          <cell r="AF244">
            <v>42916</v>
          </cell>
        </row>
        <row r="245">
          <cell r="AF245">
            <v>42947</v>
          </cell>
        </row>
        <row r="246">
          <cell r="AF246">
            <v>42978</v>
          </cell>
        </row>
        <row r="247">
          <cell r="AF247">
            <v>43007</v>
          </cell>
        </row>
        <row r="248">
          <cell r="AF248">
            <v>43039</v>
          </cell>
        </row>
        <row r="249">
          <cell r="AF249">
            <v>43069</v>
          </cell>
        </row>
        <row r="250">
          <cell r="AF250">
            <v>43098</v>
          </cell>
        </row>
        <row r="251">
          <cell r="AF251">
            <v>43131</v>
          </cell>
        </row>
        <row r="252">
          <cell r="AF252">
            <v>43159</v>
          </cell>
        </row>
        <row r="253">
          <cell r="AF253">
            <v>43188</v>
          </cell>
        </row>
        <row r="254">
          <cell r="AF254">
            <v>43220</v>
          </cell>
        </row>
        <row r="255">
          <cell r="AF255">
            <v>43251</v>
          </cell>
        </row>
        <row r="256">
          <cell r="AF256">
            <v>43280</v>
          </cell>
        </row>
        <row r="257">
          <cell r="AF257">
            <v>43312</v>
          </cell>
        </row>
        <row r="258">
          <cell r="AF258">
            <v>43343</v>
          </cell>
        </row>
        <row r="259">
          <cell r="AF259">
            <v>43371</v>
          </cell>
        </row>
        <row r="260">
          <cell r="AF260">
            <v>43404</v>
          </cell>
        </row>
        <row r="261">
          <cell r="AF261">
            <v>43434</v>
          </cell>
        </row>
        <row r="262">
          <cell r="AF262">
            <v>43465</v>
          </cell>
        </row>
        <row r="263">
          <cell r="AF263">
            <v>43496</v>
          </cell>
        </row>
        <row r="264">
          <cell r="AF264">
            <v>43524</v>
          </cell>
        </row>
        <row r="265">
          <cell r="AF265">
            <v>43553</v>
          </cell>
        </row>
        <row r="266">
          <cell r="AF266">
            <v>43585</v>
          </cell>
        </row>
        <row r="267">
          <cell r="AF267">
            <v>43616</v>
          </cell>
        </row>
        <row r="268">
          <cell r="AF268">
            <v>43644</v>
          </cell>
        </row>
        <row r="269">
          <cell r="AF269">
            <v>43677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9">
          <cell r="AE9">
            <v>41276</v>
          </cell>
        </row>
        <row r="10">
          <cell r="AE10">
            <v>41277</v>
          </cell>
        </row>
        <row r="11">
          <cell r="AE11">
            <v>41278</v>
          </cell>
        </row>
        <row r="12">
          <cell r="AE12">
            <v>41281</v>
          </cell>
        </row>
        <row r="13">
          <cell r="AE13">
            <v>41282</v>
          </cell>
        </row>
        <row r="14">
          <cell r="AE14">
            <v>41283</v>
          </cell>
        </row>
        <row r="15">
          <cell r="AE15">
            <v>41284</v>
          </cell>
        </row>
        <row r="16">
          <cell r="AE16">
            <v>41285</v>
          </cell>
        </row>
        <row r="17">
          <cell r="AE17">
            <v>41288</v>
          </cell>
        </row>
        <row r="18">
          <cell r="AE18">
            <v>41289</v>
          </cell>
        </row>
        <row r="19">
          <cell r="AE19">
            <v>41290</v>
          </cell>
        </row>
        <row r="20">
          <cell r="AE20">
            <v>41291</v>
          </cell>
        </row>
        <row r="21">
          <cell r="AE21">
            <v>41292</v>
          </cell>
        </row>
        <row r="22">
          <cell r="AE22">
            <v>41296</v>
          </cell>
        </row>
        <row r="23">
          <cell r="AE23">
            <v>41297</v>
          </cell>
        </row>
        <row r="24">
          <cell r="AE24">
            <v>41298</v>
          </cell>
        </row>
        <row r="25">
          <cell r="AE25">
            <v>41299</v>
          </cell>
        </row>
        <row r="26">
          <cell r="AE26">
            <v>41302</v>
          </cell>
        </row>
        <row r="27">
          <cell r="AE27">
            <v>41303</v>
          </cell>
        </row>
        <row r="28">
          <cell r="AE28">
            <v>41304</v>
          </cell>
        </row>
        <row r="29">
          <cell r="AE29">
            <v>41305</v>
          </cell>
        </row>
        <row r="30">
          <cell r="AE30">
            <v>41306</v>
          </cell>
        </row>
        <row r="31">
          <cell r="AE31">
            <v>41309</v>
          </cell>
        </row>
        <row r="32">
          <cell r="AE32">
            <v>41310</v>
          </cell>
        </row>
        <row r="33">
          <cell r="AE33">
            <v>41311</v>
          </cell>
        </row>
        <row r="34">
          <cell r="AE34">
            <v>41312</v>
          </cell>
        </row>
        <row r="35">
          <cell r="AE35">
            <v>41313</v>
          </cell>
        </row>
        <row r="36">
          <cell r="AE36">
            <v>41316</v>
          </cell>
        </row>
        <row r="37">
          <cell r="AE37">
            <v>41317</v>
          </cell>
        </row>
        <row r="38">
          <cell r="AE38">
            <v>41318</v>
          </cell>
        </row>
        <row r="39">
          <cell r="AE39">
            <v>41319</v>
          </cell>
        </row>
        <row r="40">
          <cell r="AE40">
            <v>41320</v>
          </cell>
        </row>
        <row r="41">
          <cell r="AE41">
            <v>41324</v>
          </cell>
        </row>
        <row r="42">
          <cell r="AE42">
            <v>41325</v>
          </cell>
        </row>
        <row r="43">
          <cell r="AE43">
            <v>41326</v>
          </cell>
        </row>
        <row r="44">
          <cell r="AE44">
            <v>41327</v>
          </cell>
        </row>
        <row r="45">
          <cell r="AE45">
            <v>41330</v>
          </cell>
        </row>
        <row r="46">
          <cell r="AE46">
            <v>41331</v>
          </cell>
        </row>
        <row r="47">
          <cell r="AE47">
            <v>41332</v>
          </cell>
        </row>
        <row r="48">
          <cell r="AE48">
            <v>41333</v>
          </cell>
        </row>
        <row r="49">
          <cell r="AE49">
            <v>41334</v>
          </cell>
        </row>
        <row r="50">
          <cell r="AE50">
            <v>41337</v>
          </cell>
        </row>
        <row r="51">
          <cell r="AE51">
            <v>41338</v>
          </cell>
        </row>
        <row r="52">
          <cell r="AE52">
            <v>41339</v>
          </cell>
        </row>
        <row r="53">
          <cell r="AE53">
            <v>41340</v>
          </cell>
        </row>
        <row r="54">
          <cell r="AE54">
            <v>41341</v>
          </cell>
        </row>
        <row r="55">
          <cell r="AE55">
            <v>41344</v>
          </cell>
        </row>
        <row r="56">
          <cell r="AE56">
            <v>41345</v>
          </cell>
        </row>
        <row r="57">
          <cell r="AE57">
            <v>41346</v>
          </cell>
        </row>
        <row r="58">
          <cell r="AE58">
            <v>41347</v>
          </cell>
        </row>
        <row r="59">
          <cell r="AE59">
            <v>41348</v>
          </cell>
        </row>
        <row r="60">
          <cell r="AE60">
            <v>41351</v>
          </cell>
        </row>
        <row r="61">
          <cell r="AE61">
            <v>41352</v>
          </cell>
        </row>
        <row r="62">
          <cell r="AE62">
            <v>41353</v>
          </cell>
        </row>
        <row r="63">
          <cell r="AE63">
            <v>41354</v>
          </cell>
        </row>
        <row r="64">
          <cell r="AE64">
            <v>41355</v>
          </cell>
        </row>
        <row r="65">
          <cell r="AE65">
            <v>41358</v>
          </cell>
        </row>
        <row r="66">
          <cell r="AE66">
            <v>41359</v>
          </cell>
        </row>
        <row r="67">
          <cell r="AE67">
            <v>41360</v>
          </cell>
        </row>
        <row r="68">
          <cell r="AE68">
            <v>41361</v>
          </cell>
        </row>
        <row r="69">
          <cell r="AE69">
            <v>41365</v>
          </cell>
        </row>
        <row r="70">
          <cell r="AE70">
            <v>41366</v>
          </cell>
        </row>
        <row r="71">
          <cell r="AE71">
            <v>41367</v>
          </cell>
        </row>
        <row r="72">
          <cell r="AE72">
            <v>41368</v>
          </cell>
        </row>
        <row r="73">
          <cell r="AE73">
            <v>41369</v>
          </cell>
        </row>
        <row r="74">
          <cell r="AE74">
            <v>41372</v>
          </cell>
        </row>
        <row r="75">
          <cell r="AE75">
            <v>41373</v>
          </cell>
        </row>
        <row r="76">
          <cell r="AE76">
            <v>41374</v>
          </cell>
        </row>
        <row r="77">
          <cell r="AE77">
            <v>41375</v>
          </cell>
        </row>
        <row r="78">
          <cell r="AE78">
            <v>41376</v>
          </cell>
        </row>
        <row r="79">
          <cell r="AE79">
            <v>41379</v>
          </cell>
        </row>
        <row r="80">
          <cell r="AE80">
            <v>41380</v>
          </cell>
        </row>
        <row r="81">
          <cell r="AE81">
            <v>41381</v>
          </cell>
        </row>
        <row r="82">
          <cell r="AE82">
            <v>41382</v>
          </cell>
        </row>
        <row r="83">
          <cell r="AE83">
            <v>41383</v>
          </cell>
        </row>
        <row r="84">
          <cell r="AE84">
            <v>41386</v>
          </cell>
        </row>
        <row r="85">
          <cell r="AE85">
            <v>41387</v>
          </cell>
        </row>
        <row r="86">
          <cell r="AE86">
            <v>41388</v>
          </cell>
        </row>
        <row r="87">
          <cell r="AE87">
            <v>41389</v>
          </cell>
        </row>
        <row r="88">
          <cell r="AE88">
            <v>41390</v>
          </cell>
        </row>
        <row r="89">
          <cell r="AE89">
            <v>41393</v>
          </cell>
        </row>
        <row r="90">
          <cell r="AE90">
            <v>41394</v>
          </cell>
        </row>
        <row r="91">
          <cell r="AE91">
            <v>41395</v>
          </cell>
        </row>
        <row r="92">
          <cell r="AE92">
            <v>41396</v>
          </cell>
        </row>
        <row r="93">
          <cell r="AE93">
            <v>41397</v>
          </cell>
        </row>
        <row r="94">
          <cell r="AE94">
            <v>41400</v>
          </cell>
        </row>
        <row r="95">
          <cell r="AE95">
            <v>41401</v>
          </cell>
        </row>
        <row r="96">
          <cell r="AE96">
            <v>41402</v>
          </cell>
        </row>
        <row r="97">
          <cell r="AE97">
            <v>41403</v>
          </cell>
        </row>
        <row r="98">
          <cell r="AE98">
            <v>41404</v>
          </cell>
        </row>
        <row r="99">
          <cell r="AE99">
            <v>41407</v>
          </cell>
        </row>
        <row r="100">
          <cell r="AE100">
            <v>41408</v>
          </cell>
        </row>
        <row r="101">
          <cell r="AE101">
            <v>41409</v>
          </cell>
        </row>
        <row r="102">
          <cell r="AE102">
            <v>41410</v>
          </cell>
        </row>
        <row r="103">
          <cell r="AE103">
            <v>41411</v>
          </cell>
        </row>
        <row r="104">
          <cell r="AE104">
            <v>41414</v>
          </cell>
        </row>
        <row r="105">
          <cell r="AE105">
            <v>41415</v>
          </cell>
        </row>
        <row r="106">
          <cell r="AE106">
            <v>41416</v>
          </cell>
        </row>
        <row r="107">
          <cell r="AE107">
            <v>41417</v>
          </cell>
        </row>
        <row r="108">
          <cell r="AE108">
            <v>41418</v>
          </cell>
        </row>
        <row r="109">
          <cell r="AE109">
            <v>41422</v>
          </cell>
        </row>
        <row r="110">
          <cell r="AE110">
            <v>41423</v>
          </cell>
        </row>
        <row r="111">
          <cell r="AE111">
            <v>41424</v>
          </cell>
        </row>
        <row r="112">
          <cell r="AE112">
            <v>41425</v>
          </cell>
        </row>
        <row r="113">
          <cell r="AE113">
            <v>41428</v>
          </cell>
        </row>
        <row r="114">
          <cell r="AE114">
            <v>41429</v>
          </cell>
        </row>
        <row r="115">
          <cell r="AE115">
            <v>41430</v>
          </cell>
        </row>
        <row r="116">
          <cell r="AE116">
            <v>41431</v>
          </cell>
        </row>
        <row r="117">
          <cell r="AE117">
            <v>41432</v>
          </cell>
        </row>
        <row r="118">
          <cell r="AE118">
            <v>41435</v>
          </cell>
        </row>
        <row r="119">
          <cell r="AE119">
            <v>41436</v>
          </cell>
        </row>
        <row r="120">
          <cell r="AE120">
            <v>41437</v>
          </cell>
        </row>
        <row r="121">
          <cell r="AE121">
            <v>41438</v>
          </cell>
        </row>
        <row r="122">
          <cell r="AE122">
            <v>41439</v>
          </cell>
        </row>
        <row r="123">
          <cell r="AE123">
            <v>41442</v>
          </cell>
        </row>
        <row r="124">
          <cell r="AE124">
            <v>41443</v>
          </cell>
        </row>
        <row r="125">
          <cell r="AE125">
            <v>41444</v>
          </cell>
        </row>
        <row r="126">
          <cell r="AE126">
            <v>41445</v>
          </cell>
        </row>
        <row r="127">
          <cell r="AE127">
            <v>41446</v>
          </cell>
        </row>
        <row r="128">
          <cell r="AE128">
            <v>41449</v>
          </cell>
        </row>
        <row r="129">
          <cell r="AE129">
            <v>41450</v>
          </cell>
        </row>
        <row r="130">
          <cell r="AE130">
            <v>41451</v>
          </cell>
        </row>
        <row r="131">
          <cell r="AE131">
            <v>41452</v>
          </cell>
        </row>
        <row r="132">
          <cell r="AE132">
            <v>41453</v>
          </cell>
        </row>
        <row r="133">
          <cell r="AE133">
            <v>41456</v>
          </cell>
        </row>
        <row r="134">
          <cell r="AE134">
            <v>41457</v>
          </cell>
        </row>
        <row r="135">
          <cell r="AE135">
            <v>41458</v>
          </cell>
        </row>
        <row r="136">
          <cell r="AE136">
            <v>41460</v>
          </cell>
        </row>
        <row r="137">
          <cell r="AE137">
            <v>41463</v>
          </cell>
        </row>
        <row r="138">
          <cell r="AE138">
            <v>41464</v>
          </cell>
        </row>
        <row r="139">
          <cell r="AE139">
            <v>41465</v>
          </cell>
        </row>
        <row r="140">
          <cell r="AE140">
            <v>41466</v>
          </cell>
        </row>
        <row r="141">
          <cell r="AE141">
            <v>41467</v>
          </cell>
        </row>
        <row r="142">
          <cell r="AE142">
            <v>41470</v>
          </cell>
        </row>
        <row r="143">
          <cell r="AE143">
            <v>41471</v>
          </cell>
        </row>
        <row r="144">
          <cell r="AE144">
            <v>41472</v>
          </cell>
        </row>
        <row r="145">
          <cell r="AE145">
            <v>41473</v>
          </cell>
        </row>
        <row r="146">
          <cell r="AE146">
            <v>41474</v>
          </cell>
        </row>
        <row r="147">
          <cell r="AE147">
            <v>41477</v>
          </cell>
        </row>
        <row r="148">
          <cell r="AE148">
            <v>41478</v>
          </cell>
        </row>
        <row r="149">
          <cell r="AE149">
            <v>41479</v>
          </cell>
        </row>
        <row r="150">
          <cell r="AE150">
            <v>41480</v>
          </cell>
        </row>
        <row r="151">
          <cell r="AE151">
            <v>41481</v>
          </cell>
        </row>
        <row r="152">
          <cell r="AE152">
            <v>41484</v>
          </cell>
        </row>
        <row r="153">
          <cell r="AE153">
            <v>41485</v>
          </cell>
        </row>
        <row r="154">
          <cell r="AE154">
            <v>41486</v>
          </cell>
        </row>
        <row r="155">
          <cell r="AE155">
            <v>41487</v>
          </cell>
        </row>
        <row r="156">
          <cell r="AE156">
            <v>41488</v>
          </cell>
        </row>
        <row r="157">
          <cell r="AE157">
            <v>41491</v>
          </cell>
        </row>
        <row r="158">
          <cell r="AE158">
            <v>41492</v>
          </cell>
        </row>
        <row r="159">
          <cell r="AE159">
            <v>41493</v>
          </cell>
        </row>
        <row r="160">
          <cell r="AE160">
            <v>41494</v>
          </cell>
        </row>
        <row r="161">
          <cell r="AE161">
            <v>41495</v>
          </cell>
        </row>
        <row r="162">
          <cell r="AE162">
            <v>41498</v>
          </cell>
        </row>
        <row r="163">
          <cell r="AE163">
            <v>41499</v>
          </cell>
        </row>
        <row r="164">
          <cell r="AE164">
            <v>41500</v>
          </cell>
        </row>
        <row r="165">
          <cell r="AE165">
            <v>41501</v>
          </cell>
        </row>
        <row r="166">
          <cell r="AE166">
            <v>41502</v>
          </cell>
        </row>
        <row r="167">
          <cell r="AE167">
            <v>41505</v>
          </cell>
        </row>
        <row r="168">
          <cell r="AE168">
            <v>41506</v>
          </cell>
        </row>
        <row r="169">
          <cell r="AE169">
            <v>41507</v>
          </cell>
        </row>
        <row r="170">
          <cell r="AE170">
            <v>41508</v>
          </cell>
        </row>
        <row r="171">
          <cell r="AE171">
            <v>41509</v>
          </cell>
        </row>
        <row r="172">
          <cell r="AE172">
            <v>41512</v>
          </cell>
        </row>
        <row r="173">
          <cell r="AE173">
            <v>41513</v>
          </cell>
        </row>
        <row r="174">
          <cell r="AE174">
            <v>41514</v>
          </cell>
        </row>
        <row r="175">
          <cell r="AE175">
            <v>41515</v>
          </cell>
        </row>
        <row r="176">
          <cell r="AE176">
            <v>41516</v>
          </cell>
        </row>
        <row r="177">
          <cell r="AE177">
            <v>41520</v>
          </cell>
        </row>
        <row r="178">
          <cell r="AE178">
            <v>41521</v>
          </cell>
        </row>
        <row r="179">
          <cell r="AE179">
            <v>41522</v>
          </cell>
        </row>
        <row r="180">
          <cell r="AE180">
            <v>41523</v>
          </cell>
        </row>
        <row r="181">
          <cell r="AE181">
            <v>41526</v>
          </cell>
        </row>
        <row r="182">
          <cell r="AE182">
            <v>41527</v>
          </cell>
        </row>
        <row r="183">
          <cell r="AE183">
            <v>41528</v>
          </cell>
        </row>
        <row r="184">
          <cell r="AE184">
            <v>41529</v>
          </cell>
        </row>
        <row r="185">
          <cell r="AE185">
            <v>41530</v>
          </cell>
        </row>
        <row r="186">
          <cell r="AE186">
            <v>41533</v>
          </cell>
        </row>
        <row r="187">
          <cell r="AE187">
            <v>41534</v>
          </cell>
        </row>
        <row r="188">
          <cell r="AE188">
            <v>41535</v>
          </cell>
        </row>
        <row r="189">
          <cell r="AE189">
            <v>41536</v>
          </cell>
        </row>
        <row r="190">
          <cell r="AE190">
            <v>41537</v>
          </cell>
        </row>
        <row r="191">
          <cell r="AE191">
            <v>41540</v>
          </cell>
        </row>
        <row r="192">
          <cell r="AE192">
            <v>41541</v>
          </cell>
        </row>
        <row r="193">
          <cell r="AE193">
            <v>41542</v>
          </cell>
        </row>
        <row r="194">
          <cell r="AE194">
            <v>41543</v>
          </cell>
        </row>
        <row r="195">
          <cell r="AE195">
            <v>41544</v>
          </cell>
        </row>
        <row r="196">
          <cell r="AE196">
            <v>41547</v>
          </cell>
        </row>
        <row r="197">
          <cell r="AE197">
            <v>41548</v>
          </cell>
        </row>
        <row r="198">
          <cell r="AE198">
            <v>41549</v>
          </cell>
        </row>
        <row r="199">
          <cell r="AE199">
            <v>41550</v>
          </cell>
        </row>
        <row r="200">
          <cell r="AE200">
            <v>41551</v>
          </cell>
        </row>
        <row r="201">
          <cell r="AE201">
            <v>41554</v>
          </cell>
        </row>
        <row r="202">
          <cell r="AE202">
            <v>41555</v>
          </cell>
        </row>
        <row r="203">
          <cell r="AE203">
            <v>41556</v>
          </cell>
        </row>
        <row r="204">
          <cell r="AE204">
            <v>41557</v>
          </cell>
        </row>
        <row r="205">
          <cell r="AE205">
            <v>41558</v>
          </cell>
        </row>
        <row r="206">
          <cell r="AE206">
            <v>41561</v>
          </cell>
        </row>
        <row r="207">
          <cell r="AE207">
            <v>41562</v>
          </cell>
        </row>
        <row r="208">
          <cell r="AE208">
            <v>41563</v>
          </cell>
        </row>
        <row r="209">
          <cell r="AE209">
            <v>41564</v>
          </cell>
        </row>
        <row r="210">
          <cell r="AE210">
            <v>41565</v>
          </cell>
        </row>
        <row r="211">
          <cell r="AE211">
            <v>41568</v>
          </cell>
        </row>
        <row r="212">
          <cell r="AE212">
            <v>41569</v>
          </cell>
        </row>
        <row r="213">
          <cell r="AE213">
            <v>41570</v>
          </cell>
        </row>
        <row r="214">
          <cell r="AE214">
            <v>41571</v>
          </cell>
        </row>
        <row r="215">
          <cell r="AE215">
            <v>41572</v>
          </cell>
        </row>
        <row r="216">
          <cell r="AE216">
            <v>41575</v>
          </cell>
        </row>
        <row r="217">
          <cell r="AE217">
            <v>41576</v>
          </cell>
        </row>
        <row r="218">
          <cell r="AE218">
            <v>41577</v>
          </cell>
        </row>
        <row r="219">
          <cell r="AE219">
            <v>41578</v>
          </cell>
        </row>
        <row r="220">
          <cell r="AE220">
            <v>41579</v>
          </cell>
        </row>
        <row r="221">
          <cell r="AE221">
            <v>41582</v>
          </cell>
        </row>
        <row r="222">
          <cell r="AE222">
            <v>41583</v>
          </cell>
        </row>
        <row r="223">
          <cell r="AE223">
            <v>41584</v>
          </cell>
        </row>
        <row r="224">
          <cell r="AE224">
            <v>41585</v>
          </cell>
        </row>
        <row r="225">
          <cell r="AE225">
            <v>41586</v>
          </cell>
        </row>
        <row r="226">
          <cell r="AE226">
            <v>41589</v>
          </cell>
        </row>
        <row r="227">
          <cell r="AE227">
            <v>41590</v>
          </cell>
        </row>
        <row r="228">
          <cell r="AE228">
            <v>41591</v>
          </cell>
        </row>
        <row r="229">
          <cell r="AE229">
            <v>41592</v>
          </cell>
        </row>
        <row r="230">
          <cell r="AE230">
            <v>41593</v>
          </cell>
        </row>
        <row r="231">
          <cell r="AE231">
            <v>41596</v>
          </cell>
        </row>
        <row r="232">
          <cell r="AE232">
            <v>41597</v>
          </cell>
        </row>
        <row r="233">
          <cell r="AE233">
            <v>41598</v>
          </cell>
        </row>
        <row r="234">
          <cell r="AE234">
            <v>41599</v>
          </cell>
        </row>
        <row r="235">
          <cell r="AE235">
            <v>41600</v>
          </cell>
        </row>
        <row r="236">
          <cell r="AE236">
            <v>41603</v>
          </cell>
        </row>
        <row r="237">
          <cell r="AE237">
            <v>41604</v>
          </cell>
        </row>
        <row r="238">
          <cell r="AE238">
            <v>41605</v>
          </cell>
        </row>
        <row r="239">
          <cell r="AE239">
            <v>41607</v>
          </cell>
        </row>
        <row r="240">
          <cell r="AE240">
            <v>41610</v>
          </cell>
        </row>
        <row r="241">
          <cell r="AE241">
            <v>41611</v>
          </cell>
        </row>
        <row r="242">
          <cell r="AE242">
            <v>41612</v>
          </cell>
        </row>
        <row r="243">
          <cell r="AE243">
            <v>41613</v>
          </cell>
        </row>
        <row r="244">
          <cell r="AE244">
            <v>41614</v>
          </cell>
        </row>
        <row r="245">
          <cell r="AE245">
            <v>41617</v>
          </cell>
        </row>
        <row r="246">
          <cell r="AE246">
            <v>41618</v>
          </cell>
        </row>
        <row r="247">
          <cell r="AE247">
            <v>41619</v>
          </cell>
        </row>
        <row r="248">
          <cell r="AE248">
            <v>41620</v>
          </cell>
        </row>
        <row r="249">
          <cell r="AE249">
            <v>41621</v>
          </cell>
        </row>
        <row r="250">
          <cell r="AE250">
            <v>41624</v>
          </cell>
        </row>
        <row r="251">
          <cell r="AE251">
            <v>41625</v>
          </cell>
        </row>
        <row r="252">
          <cell r="AE252">
            <v>41626</v>
          </cell>
        </row>
        <row r="253">
          <cell r="AE253">
            <v>41627</v>
          </cell>
        </row>
        <row r="254">
          <cell r="AE254">
            <v>41628</v>
          </cell>
        </row>
        <row r="255">
          <cell r="AE255">
            <v>41631</v>
          </cell>
        </row>
        <row r="256">
          <cell r="AE256">
            <v>41632</v>
          </cell>
        </row>
        <row r="257">
          <cell r="AE257">
            <v>41634</v>
          </cell>
        </row>
        <row r="258">
          <cell r="AE258">
            <v>41635</v>
          </cell>
        </row>
        <row r="259">
          <cell r="AE259">
            <v>41638</v>
          </cell>
        </row>
        <row r="260">
          <cell r="AE260">
            <v>41639</v>
          </cell>
        </row>
        <row r="261">
          <cell r="AE261">
            <v>41641</v>
          </cell>
        </row>
        <row r="262">
          <cell r="AE262">
            <v>41642</v>
          </cell>
        </row>
        <row r="263">
          <cell r="AE263">
            <v>41645</v>
          </cell>
        </row>
        <row r="264">
          <cell r="AE264">
            <v>41646</v>
          </cell>
        </row>
        <row r="265">
          <cell r="AE265">
            <v>41647</v>
          </cell>
        </row>
        <row r="266">
          <cell r="AE266">
            <v>41648</v>
          </cell>
        </row>
        <row r="267">
          <cell r="AE267">
            <v>41649</v>
          </cell>
        </row>
        <row r="268">
          <cell r="AE268">
            <v>41652</v>
          </cell>
        </row>
        <row r="269">
          <cell r="AE269">
            <v>41653</v>
          </cell>
        </row>
        <row r="270">
          <cell r="AE270">
            <v>41654</v>
          </cell>
        </row>
        <row r="271">
          <cell r="AE271">
            <v>41655</v>
          </cell>
        </row>
        <row r="272">
          <cell r="AE272">
            <v>41656</v>
          </cell>
        </row>
        <row r="273">
          <cell r="AE273">
            <v>41660</v>
          </cell>
        </row>
        <row r="274">
          <cell r="AE274">
            <v>41661</v>
          </cell>
        </row>
        <row r="275">
          <cell r="AE275">
            <v>41662</v>
          </cell>
        </row>
        <row r="276">
          <cell r="AE276">
            <v>41663</v>
          </cell>
        </row>
        <row r="277">
          <cell r="AE277">
            <v>41666</v>
          </cell>
        </row>
        <row r="278">
          <cell r="AE278">
            <v>41667</v>
          </cell>
        </row>
        <row r="279">
          <cell r="AE279">
            <v>41668</v>
          </cell>
        </row>
        <row r="280">
          <cell r="AE280">
            <v>41669</v>
          </cell>
        </row>
        <row r="281">
          <cell r="AE281">
            <v>41670</v>
          </cell>
        </row>
        <row r="282">
          <cell r="AE282">
            <v>41673</v>
          </cell>
        </row>
        <row r="283">
          <cell r="AE283">
            <v>41674</v>
          </cell>
        </row>
        <row r="284">
          <cell r="AE284">
            <v>41675</v>
          </cell>
        </row>
        <row r="285">
          <cell r="AE285">
            <v>41676</v>
          </cell>
        </row>
        <row r="286">
          <cell r="AE286">
            <v>41677</v>
          </cell>
        </row>
        <row r="287">
          <cell r="AE287">
            <v>41680</v>
          </cell>
        </row>
        <row r="288">
          <cell r="AE288">
            <v>41681</v>
          </cell>
        </row>
        <row r="289">
          <cell r="AE289">
            <v>41682</v>
          </cell>
        </row>
        <row r="290">
          <cell r="AE290">
            <v>41683</v>
          </cell>
        </row>
        <row r="291">
          <cell r="AE291">
            <v>41684</v>
          </cell>
        </row>
        <row r="292">
          <cell r="AE292">
            <v>41688</v>
          </cell>
        </row>
        <row r="293">
          <cell r="AE293">
            <v>41689</v>
          </cell>
        </row>
        <row r="294">
          <cell r="AE294">
            <v>41690</v>
          </cell>
        </row>
        <row r="295">
          <cell r="AE295">
            <v>41691</v>
          </cell>
        </row>
        <row r="296">
          <cell r="AE296">
            <v>41694</v>
          </cell>
        </row>
        <row r="297">
          <cell r="AE297">
            <v>41695</v>
          </cell>
        </row>
        <row r="298">
          <cell r="AE298">
            <v>41696</v>
          </cell>
        </row>
        <row r="299">
          <cell r="AE299">
            <v>41697</v>
          </cell>
        </row>
        <row r="300">
          <cell r="AE300">
            <v>41698</v>
          </cell>
        </row>
        <row r="301">
          <cell r="AE301">
            <v>41701</v>
          </cell>
        </row>
        <row r="302">
          <cell r="AE302">
            <v>41702</v>
          </cell>
        </row>
        <row r="303">
          <cell r="AE303">
            <v>41703</v>
          </cell>
        </row>
        <row r="304">
          <cell r="AE304">
            <v>41704</v>
          </cell>
        </row>
        <row r="305">
          <cell r="AE305">
            <v>41705</v>
          </cell>
        </row>
        <row r="306">
          <cell r="AE306">
            <v>41708</v>
          </cell>
        </row>
        <row r="307">
          <cell r="AE307">
            <v>41709</v>
          </cell>
        </row>
        <row r="308">
          <cell r="AE308">
            <v>41710</v>
          </cell>
        </row>
        <row r="309">
          <cell r="AE309">
            <v>41711</v>
          </cell>
        </row>
        <row r="310">
          <cell r="AE310">
            <v>41712</v>
          </cell>
        </row>
        <row r="311">
          <cell r="AE311">
            <v>41715</v>
          </cell>
        </row>
        <row r="312">
          <cell r="AE312">
            <v>41716</v>
          </cell>
        </row>
        <row r="313">
          <cell r="AE313">
            <v>41717</v>
          </cell>
        </row>
        <row r="314">
          <cell r="AE314">
            <v>41718</v>
          </cell>
        </row>
        <row r="315">
          <cell r="AE315">
            <v>41719</v>
          </cell>
        </row>
        <row r="316">
          <cell r="AE316">
            <v>41722</v>
          </cell>
        </row>
        <row r="317">
          <cell r="AE317">
            <v>41723</v>
          </cell>
        </row>
        <row r="318">
          <cell r="AE318">
            <v>41724</v>
          </cell>
        </row>
        <row r="319">
          <cell r="AE319">
            <v>41725</v>
          </cell>
        </row>
        <row r="320">
          <cell r="AE320">
            <v>41726</v>
          </cell>
        </row>
        <row r="321">
          <cell r="AE321">
            <v>41729</v>
          </cell>
        </row>
        <row r="322">
          <cell r="AE322">
            <v>41730</v>
          </cell>
        </row>
        <row r="323">
          <cell r="AE323">
            <v>41731</v>
          </cell>
        </row>
        <row r="324">
          <cell r="AE324">
            <v>41732</v>
          </cell>
        </row>
        <row r="325">
          <cell r="AE325">
            <v>41733</v>
          </cell>
        </row>
        <row r="326">
          <cell r="AE326">
            <v>41736</v>
          </cell>
        </row>
        <row r="327">
          <cell r="AE327">
            <v>41737</v>
          </cell>
        </row>
        <row r="328">
          <cell r="AE328">
            <v>41738</v>
          </cell>
        </row>
        <row r="329">
          <cell r="AE329">
            <v>41739</v>
          </cell>
        </row>
        <row r="330">
          <cell r="AE330">
            <v>41740</v>
          </cell>
        </row>
        <row r="331">
          <cell r="AE331">
            <v>41743</v>
          </cell>
        </row>
        <row r="332">
          <cell r="AE332">
            <v>41744</v>
          </cell>
        </row>
        <row r="333">
          <cell r="AE333">
            <v>41745</v>
          </cell>
        </row>
        <row r="334">
          <cell r="AE334">
            <v>41746</v>
          </cell>
        </row>
        <row r="335">
          <cell r="AE335">
            <v>41750</v>
          </cell>
        </row>
        <row r="336">
          <cell r="AE336">
            <v>41751</v>
          </cell>
        </row>
        <row r="337">
          <cell r="AE337">
            <v>41752</v>
          </cell>
        </row>
        <row r="338">
          <cell r="AE338">
            <v>41753</v>
          </cell>
        </row>
        <row r="339">
          <cell r="AE339">
            <v>41754</v>
          </cell>
        </row>
        <row r="340">
          <cell r="AE340">
            <v>41757</v>
          </cell>
        </row>
        <row r="341">
          <cell r="AE341">
            <v>41758</v>
          </cell>
        </row>
        <row r="342">
          <cell r="AE342">
            <v>41759</v>
          </cell>
        </row>
        <row r="343">
          <cell r="AE343">
            <v>41760</v>
          </cell>
        </row>
        <row r="344">
          <cell r="AE344">
            <v>41761</v>
          </cell>
        </row>
        <row r="345">
          <cell r="AE345">
            <v>41764</v>
          </cell>
        </row>
        <row r="346">
          <cell r="AE346">
            <v>41765</v>
          </cell>
        </row>
        <row r="347">
          <cell r="AE347">
            <v>41766</v>
          </cell>
        </row>
        <row r="348">
          <cell r="AE348">
            <v>41767</v>
          </cell>
        </row>
        <row r="349">
          <cell r="AE349">
            <v>41768</v>
          </cell>
        </row>
        <row r="350">
          <cell r="AE350">
            <v>41771</v>
          </cell>
        </row>
        <row r="351">
          <cell r="AE351">
            <v>41772</v>
          </cell>
        </row>
        <row r="352">
          <cell r="AE352">
            <v>41773</v>
          </cell>
        </row>
        <row r="353">
          <cell r="AE353">
            <v>41774</v>
          </cell>
        </row>
        <row r="354">
          <cell r="AE354">
            <v>41775</v>
          </cell>
        </row>
        <row r="355">
          <cell r="AE355">
            <v>41778</v>
          </cell>
        </row>
        <row r="356">
          <cell r="AE356">
            <v>41779</v>
          </cell>
        </row>
        <row r="357">
          <cell r="AE357">
            <v>41780</v>
          </cell>
        </row>
        <row r="358">
          <cell r="AE358">
            <v>41781</v>
          </cell>
        </row>
        <row r="359">
          <cell r="AE359">
            <v>41782</v>
          </cell>
        </row>
        <row r="360">
          <cell r="AE360">
            <v>41786</v>
          </cell>
        </row>
        <row r="361">
          <cell r="AE361">
            <v>41787</v>
          </cell>
        </row>
        <row r="362">
          <cell r="AE362">
            <v>41788</v>
          </cell>
        </row>
        <row r="363">
          <cell r="AE363">
            <v>41789</v>
          </cell>
        </row>
        <row r="364">
          <cell r="AE364">
            <v>41792</v>
          </cell>
        </row>
        <row r="365">
          <cell r="AE365">
            <v>41793</v>
          </cell>
        </row>
        <row r="366">
          <cell r="AE366">
            <v>41794</v>
          </cell>
        </row>
        <row r="367">
          <cell r="AE367">
            <v>41795</v>
          </cell>
        </row>
        <row r="368">
          <cell r="AE368">
            <v>41796</v>
          </cell>
        </row>
        <row r="369">
          <cell r="AE369">
            <v>41799</v>
          </cell>
        </row>
        <row r="370">
          <cell r="AE370">
            <v>41800</v>
          </cell>
        </row>
        <row r="371">
          <cell r="AE371">
            <v>41801</v>
          </cell>
        </row>
        <row r="372">
          <cell r="AE372">
            <v>41802</v>
          </cell>
        </row>
        <row r="373">
          <cell r="AE373">
            <v>41803</v>
          </cell>
        </row>
        <row r="374">
          <cell r="AE374">
            <v>41806</v>
          </cell>
        </row>
        <row r="375">
          <cell r="AE375">
            <v>41807</v>
          </cell>
        </row>
        <row r="376">
          <cell r="AE376">
            <v>41808</v>
          </cell>
        </row>
        <row r="377">
          <cell r="AE377">
            <v>41809</v>
          </cell>
        </row>
        <row r="378">
          <cell r="AE378">
            <v>41810</v>
          </cell>
        </row>
        <row r="379">
          <cell r="AE379">
            <v>41813</v>
          </cell>
        </row>
        <row r="380">
          <cell r="AE380">
            <v>41814</v>
          </cell>
        </row>
        <row r="381">
          <cell r="AE381">
            <v>41815</v>
          </cell>
        </row>
        <row r="382">
          <cell r="AE382">
            <v>41816</v>
          </cell>
        </row>
        <row r="383">
          <cell r="AE383">
            <v>41817</v>
          </cell>
        </row>
        <row r="384">
          <cell r="AE384">
            <v>41820</v>
          </cell>
        </row>
        <row r="385">
          <cell r="AE385">
            <v>41821</v>
          </cell>
        </row>
        <row r="386">
          <cell r="AE386">
            <v>41822</v>
          </cell>
        </row>
        <row r="387">
          <cell r="AE387">
            <v>41823</v>
          </cell>
        </row>
        <row r="388">
          <cell r="AE388">
            <v>41827</v>
          </cell>
        </row>
        <row r="389">
          <cell r="AE389">
            <v>41828</v>
          </cell>
        </row>
        <row r="390">
          <cell r="AE390">
            <v>41829</v>
          </cell>
        </row>
        <row r="391">
          <cell r="AE391">
            <v>41830</v>
          </cell>
        </row>
        <row r="392">
          <cell r="AE392">
            <v>41831</v>
          </cell>
        </row>
        <row r="393">
          <cell r="AE393">
            <v>41834</v>
          </cell>
        </row>
        <row r="394">
          <cell r="AE394">
            <v>41835</v>
          </cell>
        </row>
        <row r="395">
          <cell r="AE395">
            <v>41836</v>
          </cell>
        </row>
        <row r="396">
          <cell r="AE396">
            <v>41837</v>
          </cell>
        </row>
        <row r="397">
          <cell r="AE397">
            <v>41838</v>
          </cell>
        </row>
        <row r="398">
          <cell r="AE398">
            <v>41841</v>
          </cell>
        </row>
        <row r="399">
          <cell r="AE399">
            <v>41842</v>
          </cell>
        </row>
        <row r="400">
          <cell r="AE400">
            <v>41843</v>
          </cell>
        </row>
        <row r="401">
          <cell r="AE401">
            <v>41844</v>
          </cell>
        </row>
        <row r="402">
          <cell r="AE402">
            <v>41845</v>
          </cell>
        </row>
        <row r="403">
          <cell r="AE403">
            <v>41848</v>
          </cell>
        </row>
        <row r="404">
          <cell r="AE404">
            <v>41849</v>
          </cell>
        </row>
        <row r="405">
          <cell r="AE405">
            <v>41850</v>
          </cell>
        </row>
        <row r="406">
          <cell r="AE406">
            <v>41851</v>
          </cell>
        </row>
        <row r="407">
          <cell r="AE407">
            <v>41852</v>
          </cell>
        </row>
        <row r="408">
          <cell r="AE408">
            <v>41855</v>
          </cell>
        </row>
        <row r="409">
          <cell r="AE409">
            <v>41856</v>
          </cell>
        </row>
        <row r="410">
          <cell r="AE410">
            <v>41857</v>
          </cell>
        </row>
        <row r="411">
          <cell r="AE411">
            <v>41858</v>
          </cell>
        </row>
        <row r="412">
          <cell r="AE412">
            <v>41859</v>
          </cell>
        </row>
        <row r="413">
          <cell r="AE413">
            <v>41862</v>
          </cell>
        </row>
        <row r="414">
          <cell r="AE414">
            <v>41863</v>
          </cell>
        </row>
        <row r="415">
          <cell r="AE415">
            <v>41864</v>
          </cell>
        </row>
        <row r="416">
          <cell r="AE416">
            <v>41865</v>
          </cell>
        </row>
        <row r="417">
          <cell r="AE417">
            <v>41866</v>
          </cell>
        </row>
        <row r="418">
          <cell r="AE418">
            <v>41869</v>
          </cell>
        </row>
        <row r="419">
          <cell r="AE419">
            <v>41870</v>
          </cell>
        </row>
        <row r="420">
          <cell r="AE420">
            <v>41871</v>
          </cell>
        </row>
        <row r="421">
          <cell r="AE421">
            <v>41872</v>
          </cell>
        </row>
        <row r="422">
          <cell r="AE422">
            <v>41873</v>
          </cell>
        </row>
        <row r="423">
          <cell r="AE423">
            <v>41876</v>
          </cell>
        </row>
        <row r="424">
          <cell r="AE424">
            <v>41877</v>
          </cell>
        </row>
        <row r="425">
          <cell r="AE425">
            <v>41878</v>
          </cell>
        </row>
        <row r="426">
          <cell r="AE426">
            <v>41879</v>
          </cell>
        </row>
        <row r="427">
          <cell r="AE427">
            <v>41880</v>
          </cell>
        </row>
        <row r="428">
          <cell r="AE428">
            <v>41884</v>
          </cell>
        </row>
        <row r="429">
          <cell r="AE429">
            <v>41885</v>
          </cell>
        </row>
        <row r="430">
          <cell r="AE430">
            <v>41886</v>
          </cell>
        </row>
        <row r="431">
          <cell r="AE431">
            <v>41887</v>
          </cell>
        </row>
        <row r="432">
          <cell r="AE432">
            <v>41890</v>
          </cell>
        </row>
        <row r="433">
          <cell r="AE433">
            <v>41891</v>
          </cell>
        </row>
        <row r="434">
          <cell r="AE434">
            <v>41892</v>
          </cell>
        </row>
        <row r="435">
          <cell r="AE435">
            <v>41893</v>
          </cell>
        </row>
        <row r="436">
          <cell r="AE436">
            <v>41894</v>
          </cell>
        </row>
        <row r="437">
          <cell r="AE437">
            <v>41897</v>
          </cell>
        </row>
        <row r="438">
          <cell r="AE438">
            <v>41898</v>
          </cell>
        </row>
        <row r="439">
          <cell r="AE439">
            <v>41899</v>
          </cell>
        </row>
        <row r="440">
          <cell r="AE440">
            <v>41900</v>
          </cell>
        </row>
        <row r="441">
          <cell r="AE441">
            <v>41901</v>
          </cell>
        </row>
        <row r="442">
          <cell r="AE442">
            <v>41904</v>
          </cell>
        </row>
        <row r="443">
          <cell r="AE443">
            <v>41905</v>
          </cell>
        </row>
        <row r="444">
          <cell r="AE444">
            <v>41906</v>
          </cell>
        </row>
        <row r="445">
          <cell r="AE445">
            <v>41907</v>
          </cell>
        </row>
        <row r="446">
          <cell r="AE446">
            <v>41908</v>
          </cell>
        </row>
        <row r="447">
          <cell r="AE447">
            <v>41911</v>
          </cell>
        </row>
        <row r="448">
          <cell r="AE448">
            <v>41912</v>
          </cell>
        </row>
        <row r="449">
          <cell r="AE449">
            <v>41913</v>
          </cell>
        </row>
        <row r="450">
          <cell r="AE450">
            <v>41914</v>
          </cell>
        </row>
        <row r="451">
          <cell r="AE451">
            <v>41915</v>
          </cell>
        </row>
        <row r="452">
          <cell r="AE452">
            <v>41918</v>
          </cell>
        </row>
        <row r="453">
          <cell r="AE453">
            <v>41919</v>
          </cell>
        </row>
        <row r="454">
          <cell r="AE454">
            <v>41920</v>
          </cell>
        </row>
        <row r="455">
          <cell r="AE455">
            <v>41921</v>
          </cell>
        </row>
        <row r="456">
          <cell r="AE456">
            <v>41922</v>
          </cell>
        </row>
        <row r="457">
          <cell r="AE457">
            <v>41925</v>
          </cell>
        </row>
        <row r="458">
          <cell r="AE458">
            <v>41926</v>
          </cell>
        </row>
        <row r="459">
          <cell r="AE459">
            <v>41927</v>
          </cell>
        </row>
        <row r="460">
          <cell r="AE460">
            <v>41928</v>
          </cell>
        </row>
        <row r="461">
          <cell r="AE461">
            <v>41929</v>
          </cell>
        </row>
        <row r="462">
          <cell r="AE462">
            <v>41932</v>
          </cell>
        </row>
        <row r="463">
          <cell r="AE463">
            <v>41933</v>
          </cell>
        </row>
        <row r="464">
          <cell r="AE464">
            <v>41934</v>
          </cell>
        </row>
        <row r="465">
          <cell r="AE465">
            <v>41935</v>
          </cell>
        </row>
        <row r="466">
          <cell r="AE466">
            <v>41936</v>
          </cell>
        </row>
        <row r="467">
          <cell r="AE467">
            <v>41939</v>
          </cell>
        </row>
        <row r="468">
          <cell r="AE468">
            <v>41940</v>
          </cell>
        </row>
        <row r="469">
          <cell r="AE469">
            <v>41941</v>
          </cell>
        </row>
        <row r="470">
          <cell r="AE470">
            <v>41942</v>
          </cell>
        </row>
        <row r="471">
          <cell r="AE471">
            <v>41943</v>
          </cell>
        </row>
        <row r="472">
          <cell r="AE472">
            <v>41946</v>
          </cell>
        </row>
        <row r="473">
          <cell r="AE473">
            <v>41947</v>
          </cell>
        </row>
        <row r="474">
          <cell r="AE474">
            <v>41948</v>
          </cell>
        </row>
        <row r="475">
          <cell r="AE475">
            <v>41949</v>
          </cell>
        </row>
        <row r="476">
          <cell r="AE476">
            <v>41950</v>
          </cell>
        </row>
        <row r="477">
          <cell r="AE477">
            <v>41953</v>
          </cell>
        </row>
        <row r="478">
          <cell r="AE478">
            <v>41954</v>
          </cell>
        </row>
        <row r="479">
          <cell r="AE479">
            <v>41955</v>
          </cell>
        </row>
        <row r="480">
          <cell r="AE480">
            <v>41956</v>
          </cell>
        </row>
        <row r="481">
          <cell r="AE481">
            <v>41957</v>
          </cell>
        </row>
        <row r="482">
          <cell r="AE482">
            <v>41960</v>
          </cell>
        </row>
        <row r="483">
          <cell r="AE483">
            <v>41961</v>
          </cell>
        </row>
        <row r="484">
          <cell r="AE484">
            <v>41962</v>
          </cell>
        </row>
        <row r="485">
          <cell r="AE485">
            <v>41963</v>
          </cell>
        </row>
        <row r="486">
          <cell r="AE486">
            <v>41964</v>
          </cell>
        </row>
        <row r="487">
          <cell r="AE487">
            <v>41967</v>
          </cell>
        </row>
        <row r="488">
          <cell r="AE488">
            <v>41968</v>
          </cell>
        </row>
        <row r="489">
          <cell r="AE489">
            <v>41969</v>
          </cell>
        </row>
        <row r="490">
          <cell r="AE490">
            <v>41971</v>
          </cell>
        </row>
        <row r="491">
          <cell r="AE491">
            <v>41974</v>
          </cell>
        </row>
        <row r="492">
          <cell r="AE492">
            <v>41975</v>
          </cell>
        </row>
        <row r="493">
          <cell r="AE493">
            <v>41976</v>
          </cell>
        </row>
        <row r="494">
          <cell r="AE494">
            <v>41977</v>
          </cell>
        </row>
        <row r="495">
          <cell r="AE495">
            <v>41978</v>
          </cell>
        </row>
        <row r="496">
          <cell r="AE496">
            <v>41981</v>
          </cell>
        </row>
        <row r="497">
          <cell r="AE497">
            <v>41982</v>
          </cell>
        </row>
        <row r="498">
          <cell r="AE498">
            <v>41983</v>
          </cell>
        </row>
        <row r="499">
          <cell r="AE499">
            <v>41984</v>
          </cell>
        </row>
        <row r="500">
          <cell r="AE500">
            <v>41985</v>
          </cell>
        </row>
        <row r="501">
          <cell r="AE501">
            <v>41988</v>
          </cell>
        </row>
        <row r="502">
          <cell r="AE502">
            <v>41989</v>
          </cell>
        </row>
        <row r="503">
          <cell r="AE503">
            <v>41990</v>
          </cell>
        </row>
        <row r="504">
          <cell r="AE504">
            <v>41991</v>
          </cell>
        </row>
        <row r="505">
          <cell r="AE505">
            <v>41992</v>
          </cell>
        </row>
        <row r="506">
          <cell r="AE506">
            <v>41995</v>
          </cell>
        </row>
        <row r="507">
          <cell r="AE507">
            <v>41996</v>
          </cell>
        </row>
        <row r="508">
          <cell r="AE508">
            <v>41997</v>
          </cell>
        </row>
        <row r="509">
          <cell r="AE509">
            <v>41999</v>
          </cell>
        </row>
        <row r="510">
          <cell r="AE510">
            <v>42002</v>
          </cell>
        </row>
        <row r="511">
          <cell r="AE511">
            <v>42003</v>
          </cell>
        </row>
        <row r="512">
          <cell r="AE512">
            <v>42004</v>
          </cell>
        </row>
        <row r="513">
          <cell r="AE513">
            <v>42006</v>
          </cell>
        </row>
        <row r="514">
          <cell r="AE514">
            <v>42009</v>
          </cell>
        </row>
        <row r="515">
          <cell r="AE515">
            <v>42010</v>
          </cell>
        </row>
        <row r="516">
          <cell r="AE516">
            <v>42011</v>
          </cell>
        </row>
        <row r="517">
          <cell r="AE517">
            <v>42012</v>
          </cell>
        </row>
        <row r="518">
          <cell r="AE518">
            <v>42013</v>
          </cell>
        </row>
        <row r="519">
          <cell r="AE519">
            <v>42016</v>
          </cell>
        </row>
        <row r="520">
          <cell r="AE520">
            <v>42017</v>
          </cell>
        </row>
        <row r="521">
          <cell r="AE521">
            <v>42018</v>
          </cell>
        </row>
        <row r="522">
          <cell r="AE522">
            <v>42019</v>
          </cell>
        </row>
        <row r="523">
          <cell r="AE523">
            <v>42020</v>
          </cell>
        </row>
        <row r="524">
          <cell r="AE524">
            <v>42024</v>
          </cell>
        </row>
        <row r="525">
          <cell r="AE525">
            <v>42025</v>
          </cell>
        </row>
        <row r="526">
          <cell r="AE526">
            <v>42026</v>
          </cell>
        </row>
        <row r="527">
          <cell r="AE527">
            <v>42027</v>
          </cell>
        </row>
        <row r="528">
          <cell r="AE528">
            <v>42030</v>
          </cell>
        </row>
        <row r="529">
          <cell r="AE529">
            <v>42031</v>
          </cell>
        </row>
        <row r="530">
          <cell r="AE530">
            <v>42032</v>
          </cell>
        </row>
        <row r="531">
          <cell r="AE531">
            <v>42033</v>
          </cell>
        </row>
        <row r="532">
          <cell r="AE532">
            <v>42034</v>
          </cell>
        </row>
        <row r="533">
          <cell r="AE533">
            <v>42037</v>
          </cell>
        </row>
        <row r="534">
          <cell r="AE534">
            <v>42038</v>
          </cell>
        </row>
        <row r="535">
          <cell r="AE535">
            <v>42039</v>
          </cell>
        </row>
        <row r="536">
          <cell r="AE536">
            <v>42040</v>
          </cell>
        </row>
        <row r="537">
          <cell r="AE537">
            <v>42041</v>
          </cell>
        </row>
        <row r="538">
          <cell r="AE538">
            <v>42044</v>
          </cell>
        </row>
        <row r="539">
          <cell r="AE539">
            <v>42045</v>
          </cell>
        </row>
        <row r="540">
          <cell r="AE540">
            <v>42046</v>
          </cell>
        </row>
        <row r="541">
          <cell r="AE541">
            <v>42047</v>
          </cell>
        </row>
        <row r="542">
          <cell r="AE542">
            <v>42048</v>
          </cell>
        </row>
        <row r="543">
          <cell r="AE543">
            <v>42052</v>
          </cell>
        </row>
        <row r="544">
          <cell r="AE544">
            <v>42053</v>
          </cell>
        </row>
        <row r="545">
          <cell r="AE545">
            <v>42054</v>
          </cell>
        </row>
        <row r="546">
          <cell r="AE546">
            <v>42055</v>
          </cell>
        </row>
        <row r="547">
          <cell r="AE547">
            <v>42058</v>
          </cell>
        </row>
        <row r="548">
          <cell r="AE548">
            <v>42059</v>
          </cell>
        </row>
        <row r="549">
          <cell r="AE549">
            <v>42060</v>
          </cell>
        </row>
        <row r="550">
          <cell r="AE550">
            <v>42061</v>
          </cell>
        </row>
        <row r="551">
          <cell r="AE551">
            <v>42062</v>
          </cell>
        </row>
        <row r="552">
          <cell r="AE552">
            <v>42065</v>
          </cell>
        </row>
        <row r="553">
          <cell r="AE553">
            <v>42066</v>
          </cell>
        </row>
        <row r="554">
          <cell r="AE554">
            <v>42067</v>
          </cell>
        </row>
        <row r="555">
          <cell r="AE555">
            <v>42068</v>
          </cell>
        </row>
        <row r="556">
          <cell r="AE556">
            <v>42069</v>
          </cell>
        </row>
        <row r="557">
          <cell r="AE557">
            <v>42072</v>
          </cell>
        </row>
        <row r="558">
          <cell r="AE558">
            <v>42073</v>
          </cell>
        </row>
        <row r="559">
          <cell r="AE559">
            <v>42074</v>
          </cell>
        </row>
        <row r="560">
          <cell r="AE560">
            <v>42075</v>
          </cell>
        </row>
        <row r="561">
          <cell r="AE561">
            <v>42076</v>
          </cell>
        </row>
        <row r="562">
          <cell r="AE562">
            <v>42079</v>
          </cell>
        </row>
        <row r="563">
          <cell r="AE563">
            <v>42080</v>
          </cell>
        </row>
        <row r="564">
          <cell r="AE564">
            <v>42081</v>
          </cell>
        </row>
        <row r="565">
          <cell r="AE565">
            <v>42082</v>
          </cell>
        </row>
        <row r="566">
          <cell r="AE566">
            <v>42083</v>
          </cell>
        </row>
        <row r="567">
          <cell r="AE567">
            <v>42086</v>
          </cell>
        </row>
        <row r="568">
          <cell r="AE568">
            <v>42087</v>
          </cell>
        </row>
        <row r="569">
          <cell r="AE569">
            <v>42088</v>
          </cell>
        </row>
        <row r="570">
          <cell r="AE570">
            <v>42089</v>
          </cell>
        </row>
        <row r="571">
          <cell r="AE571">
            <v>42090</v>
          </cell>
        </row>
        <row r="572">
          <cell r="AE572">
            <v>42093</v>
          </cell>
        </row>
        <row r="573">
          <cell r="AE573">
            <v>42094</v>
          </cell>
        </row>
        <row r="574">
          <cell r="AE574">
            <v>42095</v>
          </cell>
        </row>
        <row r="575">
          <cell r="AE575">
            <v>42096</v>
          </cell>
        </row>
        <row r="576">
          <cell r="AE576">
            <v>42100</v>
          </cell>
        </row>
        <row r="577">
          <cell r="AE577">
            <v>42101</v>
          </cell>
        </row>
        <row r="578">
          <cell r="AE578">
            <v>42102</v>
          </cell>
        </row>
        <row r="579">
          <cell r="AE579">
            <v>42103</v>
          </cell>
        </row>
        <row r="580">
          <cell r="AE580">
            <v>42104</v>
          </cell>
        </row>
        <row r="581">
          <cell r="AE581">
            <v>42107</v>
          </cell>
        </row>
        <row r="582">
          <cell r="AE582">
            <v>42108</v>
          </cell>
        </row>
        <row r="583">
          <cell r="AE583">
            <v>42109</v>
          </cell>
        </row>
        <row r="584">
          <cell r="AE584">
            <v>42110</v>
          </cell>
        </row>
        <row r="585">
          <cell r="AE585">
            <v>42111</v>
          </cell>
        </row>
        <row r="586">
          <cell r="AE586">
            <v>42114</v>
          </cell>
        </row>
        <row r="587">
          <cell r="AE587">
            <v>42115</v>
          </cell>
        </row>
        <row r="588">
          <cell r="AE588">
            <v>42116</v>
          </cell>
        </row>
        <row r="589">
          <cell r="AE589">
            <v>42117</v>
          </cell>
        </row>
        <row r="590">
          <cell r="AE590">
            <v>42118</v>
          </cell>
        </row>
        <row r="591">
          <cell r="AE591">
            <v>42121</v>
          </cell>
        </row>
        <row r="592">
          <cell r="AE592">
            <v>42122</v>
          </cell>
        </row>
        <row r="593">
          <cell r="AE593">
            <v>42123</v>
          </cell>
        </row>
        <row r="594">
          <cell r="AE594">
            <v>42124</v>
          </cell>
        </row>
        <row r="595">
          <cell r="AE595">
            <v>42125</v>
          </cell>
        </row>
        <row r="596">
          <cell r="AE596">
            <v>42128</v>
          </cell>
        </row>
        <row r="597">
          <cell r="AE597">
            <v>42129</v>
          </cell>
        </row>
        <row r="598">
          <cell r="AE598">
            <v>42130</v>
          </cell>
        </row>
        <row r="599">
          <cell r="AE599">
            <v>42131</v>
          </cell>
        </row>
        <row r="600">
          <cell r="AE600">
            <v>42132</v>
          </cell>
        </row>
        <row r="601">
          <cell r="AE601">
            <v>42135</v>
          </cell>
        </row>
        <row r="602">
          <cell r="AE602">
            <v>42136</v>
          </cell>
        </row>
        <row r="603">
          <cell r="AE603">
            <v>42137</v>
          </cell>
        </row>
        <row r="604">
          <cell r="AE604">
            <v>42138</v>
          </cell>
        </row>
        <row r="605">
          <cell r="AE605">
            <v>42139</v>
          </cell>
        </row>
        <row r="606">
          <cell r="AE606">
            <v>42142</v>
          </cell>
        </row>
        <row r="607">
          <cell r="AE607">
            <v>42143</v>
          </cell>
        </row>
        <row r="608">
          <cell r="AE608">
            <v>42144</v>
          </cell>
        </row>
        <row r="609">
          <cell r="AE609">
            <v>42145</v>
          </cell>
        </row>
        <row r="610">
          <cell r="AE610">
            <v>42146</v>
          </cell>
        </row>
        <row r="611">
          <cell r="AE611">
            <v>42150</v>
          </cell>
        </row>
        <row r="612">
          <cell r="AE612">
            <v>42151</v>
          </cell>
        </row>
        <row r="613">
          <cell r="AE613">
            <v>42152</v>
          </cell>
        </row>
        <row r="614">
          <cell r="AE614">
            <v>42153</v>
          </cell>
        </row>
        <row r="615">
          <cell r="AE615">
            <v>42156</v>
          </cell>
        </row>
        <row r="616">
          <cell r="AE616">
            <v>42157</v>
          </cell>
        </row>
        <row r="617">
          <cell r="AE617">
            <v>42158</v>
          </cell>
        </row>
        <row r="618">
          <cell r="AE618">
            <v>42159</v>
          </cell>
        </row>
        <row r="619">
          <cell r="AE619">
            <v>42160</v>
          </cell>
        </row>
        <row r="620">
          <cell r="AE620">
            <v>42163</v>
          </cell>
        </row>
        <row r="621">
          <cell r="AE621">
            <v>42164</v>
          </cell>
        </row>
        <row r="622">
          <cell r="AE622">
            <v>42165</v>
          </cell>
        </row>
        <row r="623">
          <cell r="AE623">
            <v>42166</v>
          </cell>
        </row>
        <row r="624">
          <cell r="AE624">
            <v>42167</v>
          </cell>
        </row>
        <row r="625">
          <cell r="AE625">
            <v>42170</v>
          </cell>
        </row>
        <row r="626">
          <cell r="AE626">
            <v>42171</v>
          </cell>
        </row>
        <row r="627">
          <cell r="AE627">
            <v>42172</v>
          </cell>
        </row>
        <row r="628">
          <cell r="AE628">
            <v>42173</v>
          </cell>
        </row>
        <row r="629">
          <cell r="AE629">
            <v>42174</v>
          </cell>
        </row>
        <row r="630">
          <cell r="AE630">
            <v>42177</v>
          </cell>
        </row>
        <row r="631">
          <cell r="AE631">
            <v>42178</v>
          </cell>
        </row>
        <row r="632">
          <cell r="AE632">
            <v>42179</v>
          </cell>
        </row>
        <row r="633">
          <cell r="AE633">
            <v>42180</v>
          </cell>
        </row>
        <row r="634">
          <cell r="AE634">
            <v>42181</v>
          </cell>
        </row>
        <row r="635">
          <cell r="AE635">
            <v>42184</v>
          </cell>
        </row>
        <row r="636">
          <cell r="AE636">
            <v>42185</v>
          </cell>
        </row>
        <row r="637">
          <cell r="AE637">
            <v>42186</v>
          </cell>
        </row>
        <row r="638">
          <cell r="AE638">
            <v>42187</v>
          </cell>
        </row>
        <row r="639">
          <cell r="AE639">
            <v>42191</v>
          </cell>
        </row>
        <row r="640">
          <cell r="AE640">
            <v>42192</v>
          </cell>
        </row>
        <row r="641">
          <cell r="AE641">
            <v>42193</v>
          </cell>
        </row>
        <row r="642">
          <cell r="AE642">
            <v>42194</v>
          </cell>
        </row>
        <row r="643">
          <cell r="AE643">
            <v>42195</v>
          </cell>
        </row>
        <row r="644">
          <cell r="AE644">
            <v>42198</v>
          </cell>
        </row>
        <row r="645">
          <cell r="AE645">
            <v>42199</v>
          </cell>
        </row>
        <row r="646">
          <cell r="AE646">
            <v>42200</v>
          </cell>
        </row>
        <row r="647">
          <cell r="AE647">
            <v>42201</v>
          </cell>
        </row>
        <row r="648">
          <cell r="AE648">
            <v>42202</v>
          </cell>
        </row>
        <row r="649">
          <cell r="AE649">
            <v>42205</v>
          </cell>
        </row>
        <row r="650">
          <cell r="AE650">
            <v>42206</v>
          </cell>
        </row>
        <row r="651">
          <cell r="AE651">
            <v>42207</v>
          </cell>
        </row>
        <row r="652">
          <cell r="AE652">
            <v>42208</v>
          </cell>
        </row>
        <row r="653">
          <cell r="AE653">
            <v>42209</v>
          </cell>
        </row>
        <row r="654">
          <cell r="AE654">
            <v>42212</v>
          </cell>
        </row>
        <row r="655">
          <cell r="AE655">
            <v>42213</v>
          </cell>
        </row>
        <row r="656">
          <cell r="AE656">
            <v>42214</v>
          </cell>
        </row>
        <row r="657">
          <cell r="AE657">
            <v>42215</v>
          </cell>
        </row>
        <row r="658">
          <cell r="AE658">
            <v>42216</v>
          </cell>
        </row>
        <row r="659">
          <cell r="AE659">
            <v>42219</v>
          </cell>
        </row>
        <row r="660">
          <cell r="AE660">
            <v>42220</v>
          </cell>
        </row>
        <row r="661">
          <cell r="AE661">
            <v>42221</v>
          </cell>
        </row>
        <row r="662">
          <cell r="AE662">
            <v>42222</v>
          </cell>
        </row>
        <row r="663">
          <cell r="AE663">
            <v>42223</v>
          </cell>
        </row>
        <row r="664">
          <cell r="AE664">
            <v>42226</v>
          </cell>
        </row>
        <row r="665">
          <cell r="AE665">
            <v>42227</v>
          </cell>
        </row>
        <row r="666">
          <cell r="AE666">
            <v>42228</v>
          </cell>
        </row>
        <row r="667">
          <cell r="AE667">
            <v>42229</v>
          </cell>
        </row>
        <row r="668">
          <cell r="AE668">
            <v>42230</v>
          </cell>
        </row>
        <row r="669">
          <cell r="AE669">
            <v>42233</v>
          </cell>
        </row>
        <row r="670">
          <cell r="AE670">
            <v>42234</v>
          </cell>
        </row>
        <row r="671">
          <cell r="AE671">
            <v>42235</v>
          </cell>
        </row>
        <row r="672">
          <cell r="AE672">
            <v>42236</v>
          </cell>
        </row>
        <row r="673">
          <cell r="AE673">
            <v>42237</v>
          </cell>
        </row>
        <row r="674">
          <cell r="AE674">
            <v>42240</v>
          </cell>
        </row>
        <row r="675">
          <cell r="AE675">
            <v>42241</v>
          </cell>
        </row>
        <row r="676">
          <cell r="AE676">
            <v>42242</v>
          </cell>
        </row>
        <row r="677">
          <cell r="AE677">
            <v>42243</v>
          </cell>
        </row>
        <row r="678">
          <cell r="AE678">
            <v>42244</v>
          </cell>
        </row>
        <row r="679">
          <cell r="AE679">
            <v>42247</v>
          </cell>
        </row>
        <row r="680">
          <cell r="AE680">
            <v>42248</v>
          </cell>
        </row>
        <row r="681">
          <cell r="AE681">
            <v>42249</v>
          </cell>
        </row>
        <row r="682">
          <cell r="AE682">
            <v>42250</v>
          </cell>
        </row>
        <row r="683">
          <cell r="AE683">
            <v>42251</v>
          </cell>
        </row>
        <row r="684">
          <cell r="AE684">
            <v>42255</v>
          </cell>
        </row>
        <row r="685">
          <cell r="AE685">
            <v>42256</v>
          </cell>
        </row>
        <row r="686">
          <cell r="AE686">
            <v>42257</v>
          </cell>
        </row>
        <row r="687">
          <cell r="AE687">
            <v>42258</v>
          </cell>
        </row>
        <row r="688">
          <cell r="AE688">
            <v>42261</v>
          </cell>
        </row>
        <row r="689">
          <cell r="AE689">
            <v>42262</v>
          </cell>
        </row>
        <row r="690">
          <cell r="AE690">
            <v>42263</v>
          </cell>
        </row>
        <row r="691">
          <cell r="AE691">
            <v>42264</v>
          </cell>
        </row>
        <row r="692">
          <cell r="AE692">
            <v>42265</v>
          </cell>
        </row>
        <row r="693">
          <cell r="AE693">
            <v>42268</v>
          </cell>
        </row>
        <row r="694">
          <cell r="AE694">
            <v>42269</v>
          </cell>
        </row>
        <row r="695">
          <cell r="AE695">
            <v>42270</v>
          </cell>
        </row>
        <row r="696">
          <cell r="AE696">
            <v>42271</v>
          </cell>
        </row>
        <row r="697">
          <cell r="AE697">
            <v>42272</v>
          </cell>
        </row>
        <row r="698">
          <cell r="AE698">
            <v>42275</v>
          </cell>
        </row>
        <row r="699">
          <cell r="AE699">
            <v>42276</v>
          </cell>
        </row>
        <row r="700">
          <cell r="AE700">
            <v>42277</v>
          </cell>
        </row>
        <row r="701">
          <cell r="AE701">
            <v>42278</v>
          </cell>
        </row>
        <row r="702">
          <cell r="AE702">
            <v>42279</v>
          </cell>
        </row>
        <row r="703">
          <cell r="AE703">
            <v>42282</v>
          </cell>
        </row>
        <row r="704">
          <cell r="AE704">
            <v>42283</v>
          </cell>
        </row>
        <row r="705">
          <cell r="AE705">
            <v>42284</v>
          </cell>
        </row>
        <row r="706">
          <cell r="AE706">
            <v>42285</v>
          </cell>
        </row>
        <row r="707">
          <cell r="AE707">
            <v>42286</v>
          </cell>
        </row>
        <row r="708">
          <cell r="AE708">
            <v>42289</v>
          </cell>
        </row>
        <row r="709">
          <cell r="AE709">
            <v>42290</v>
          </cell>
        </row>
        <row r="710">
          <cell r="AE710">
            <v>42291</v>
          </cell>
        </row>
        <row r="711">
          <cell r="AE711">
            <v>42292</v>
          </cell>
        </row>
        <row r="712">
          <cell r="AE712">
            <v>42293</v>
          </cell>
        </row>
        <row r="713">
          <cell r="AE713">
            <v>42296</v>
          </cell>
        </row>
        <row r="714">
          <cell r="AE714">
            <v>42297</v>
          </cell>
        </row>
        <row r="715">
          <cell r="AE715">
            <v>42298</v>
          </cell>
        </row>
        <row r="716">
          <cell r="AE716">
            <v>42299</v>
          </cell>
        </row>
        <row r="717">
          <cell r="AE717">
            <v>42300</v>
          </cell>
        </row>
        <row r="718">
          <cell r="AE718">
            <v>42303</v>
          </cell>
        </row>
        <row r="719">
          <cell r="AE719">
            <v>42304</v>
          </cell>
        </row>
        <row r="720">
          <cell r="AE720">
            <v>42305</v>
          </cell>
        </row>
        <row r="721">
          <cell r="AE721">
            <v>42306</v>
          </cell>
        </row>
        <row r="722">
          <cell r="AE722">
            <v>42307</v>
          </cell>
        </row>
        <row r="723">
          <cell r="AE723">
            <v>42310</v>
          </cell>
        </row>
        <row r="724">
          <cell r="AE724">
            <v>42311</v>
          </cell>
        </row>
        <row r="725">
          <cell r="AE725">
            <v>42312</v>
          </cell>
        </row>
        <row r="726">
          <cell r="AE726">
            <v>42313</v>
          </cell>
        </row>
        <row r="727">
          <cell r="AE727">
            <v>42314</v>
          </cell>
        </row>
        <row r="728">
          <cell r="AE728">
            <v>42317</v>
          </cell>
        </row>
        <row r="729">
          <cell r="AE729">
            <v>42318</v>
          </cell>
        </row>
        <row r="730">
          <cell r="AE730">
            <v>42319</v>
          </cell>
        </row>
        <row r="731">
          <cell r="AE731">
            <v>42320</v>
          </cell>
        </row>
        <row r="732">
          <cell r="AE732">
            <v>42321</v>
          </cell>
        </row>
        <row r="733">
          <cell r="AE733">
            <v>42324</v>
          </cell>
        </row>
        <row r="734">
          <cell r="AE734">
            <v>42325</v>
          </cell>
        </row>
        <row r="735">
          <cell r="AE735">
            <v>42326</v>
          </cell>
        </row>
        <row r="736">
          <cell r="AE736">
            <v>42327</v>
          </cell>
        </row>
        <row r="737">
          <cell r="AE737">
            <v>42328</v>
          </cell>
        </row>
        <row r="738">
          <cell r="AE738">
            <v>42331</v>
          </cell>
        </row>
        <row r="739">
          <cell r="AE739">
            <v>42332</v>
          </cell>
        </row>
        <row r="740">
          <cell r="AE740">
            <v>42333</v>
          </cell>
        </row>
        <row r="741">
          <cell r="AE741">
            <v>42335</v>
          </cell>
        </row>
        <row r="742">
          <cell r="AE742">
            <v>42338</v>
          </cell>
        </row>
        <row r="743">
          <cell r="AE743">
            <v>42339</v>
          </cell>
        </row>
        <row r="744">
          <cell r="AE744">
            <v>42340</v>
          </cell>
        </row>
        <row r="745">
          <cell r="AE745">
            <v>42341</v>
          </cell>
        </row>
        <row r="746">
          <cell r="AE746">
            <v>42342</v>
          </cell>
        </row>
        <row r="747">
          <cell r="AE747">
            <v>42345</v>
          </cell>
        </row>
        <row r="748">
          <cell r="AE748">
            <v>42346</v>
          </cell>
        </row>
        <row r="749">
          <cell r="AE749">
            <v>42347</v>
          </cell>
        </row>
        <row r="750">
          <cell r="AE750">
            <v>42348</v>
          </cell>
        </row>
        <row r="751">
          <cell r="AE751">
            <v>42349</v>
          </cell>
        </row>
        <row r="752">
          <cell r="AE752">
            <v>42352</v>
          </cell>
        </row>
        <row r="753">
          <cell r="AE753">
            <v>42353</v>
          </cell>
        </row>
        <row r="754">
          <cell r="AE754">
            <v>42354</v>
          </cell>
        </row>
        <row r="755">
          <cell r="AE755">
            <v>42355</v>
          </cell>
        </row>
        <row r="756">
          <cell r="AE756">
            <v>42356</v>
          </cell>
        </row>
        <row r="757">
          <cell r="AE757">
            <v>42359</v>
          </cell>
        </row>
        <row r="758">
          <cell r="AE758">
            <v>42360</v>
          </cell>
        </row>
        <row r="759">
          <cell r="AE759">
            <v>42361</v>
          </cell>
        </row>
        <row r="760">
          <cell r="AE760">
            <v>42362</v>
          </cell>
        </row>
        <row r="761">
          <cell r="AE761">
            <v>42366</v>
          </cell>
        </row>
        <row r="762">
          <cell r="AE762">
            <v>42367</v>
          </cell>
        </row>
        <row r="763">
          <cell r="AE763">
            <v>42368</v>
          </cell>
        </row>
        <row r="764">
          <cell r="AE764">
            <v>42369</v>
          </cell>
        </row>
        <row r="765">
          <cell r="AE765">
            <v>42373</v>
          </cell>
        </row>
        <row r="766">
          <cell r="AE766">
            <v>42374</v>
          </cell>
        </row>
        <row r="767">
          <cell r="AE767">
            <v>42375</v>
          </cell>
        </row>
        <row r="768">
          <cell r="AE768">
            <v>42376</v>
          </cell>
        </row>
        <row r="769">
          <cell r="AE769">
            <v>42377</v>
          </cell>
        </row>
        <row r="770">
          <cell r="AE770">
            <v>42380</v>
          </cell>
        </row>
        <row r="771">
          <cell r="AE771">
            <v>42381</v>
          </cell>
        </row>
        <row r="772">
          <cell r="AE772">
            <v>42382</v>
          </cell>
        </row>
        <row r="773">
          <cell r="AE773">
            <v>42383</v>
          </cell>
        </row>
        <row r="774">
          <cell r="AE774">
            <v>42384</v>
          </cell>
        </row>
        <row r="775">
          <cell r="AE775">
            <v>42388</v>
          </cell>
        </row>
        <row r="776">
          <cell r="AE776">
            <v>42389</v>
          </cell>
        </row>
        <row r="777">
          <cell r="AE777">
            <v>42390</v>
          </cell>
        </row>
        <row r="778">
          <cell r="AE778">
            <v>42391</v>
          </cell>
        </row>
        <row r="779">
          <cell r="AE779">
            <v>42394</v>
          </cell>
        </row>
        <row r="780">
          <cell r="AE780">
            <v>42395</v>
          </cell>
        </row>
        <row r="781">
          <cell r="AE781">
            <v>42396</v>
          </cell>
        </row>
        <row r="782">
          <cell r="AE782">
            <v>42397</v>
          </cell>
        </row>
        <row r="783">
          <cell r="AE783">
            <v>42398</v>
          </cell>
        </row>
        <row r="784">
          <cell r="AE784">
            <v>42401</v>
          </cell>
        </row>
        <row r="785">
          <cell r="AE785">
            <v>42402</v>
          </cell>
        </row>
        <row r="786">
          <cell r="AE786">
            <v>42403</v>
          </cell>
        </row>
        <row r="787">
          <cell r="AE787">
            <v>42404</v>
          </cell>
        </row>
        <row r="788">
          <cell r="AE788">
            <v>42405</v>
          </cell>
        </row>
        <row r="789">
          <cell r="AE789">
            <v>42408</v>
          </cell>
        </row>
        <row r="790">
          <cell r="AE790">
            <v>42409</v>
          </cell>
        </row>
        <row r="791">
          <cell r="AE791">
            <v>42410</v>
          </cell>
        </row>
        <row r="792">
          <cell r="AE792">
            <v>42411</v>
          </cell>
        </row>
        <row r="793">
          <cell r="AE793">
            <v>42412</v>
          </cell>
        </row>
        <row r="794">
          <cell r="AE794">
            <v>42416</v>
          </cell>
        </row>
        <row r="795">
          <cell r="AE795">
            <v>42417</v>
          </cell>
        </row>
        <row r="796">
          <cell r="AE796">
            <v>42418</v>
          </cell>
        </row>
        <row r="797">
          <cell r="AE797">
            <v>42419</v>
          </cell>
        </row>
        <row r="798">
          <cell r="AE798">
            <v>42422</v>
          </cell>
        </row>
        <row r="799">
          <cell r="AE799">
            <v>42423</v>
          </cell>
        </row>
        <row r="800">
          <cell r="AE800">
            <v>42424</v>
          </cell>
        </row>
        <row r="801">
          <cell r="AE801">
            <v>42425</v>
          </cell>
        </row>
        <row r="802">
          <cell r="AE802">
            <v>42426</v>
          </cell>
        </row>
        <row r="803">
          <cell r="AE803">
            <v>42429</v>
          </cell>
        </row>
        <row r="804">
          <cell r="AE804">
            <v>42430</v>
          </cell>
        </row>
        <row r="805">
          <cell r="AE805">
            <v>42431</v>
          </cell>
        </row>
        <row r="806">
          <cell r="AE806">
            <v>42432</v>
          </cell>
        </row>
        <row r="807">
          <cell r="AE807">
            <v>42433</v>
          </cell>
        </row>
        <row r="808">
          <cell r="AE808">
            <v>42436</v>
          </cell>
        </row>
        <row r="809">
          <cell r="AE809">
            <v>42437</v>
          </cell>
        </row>
        <row r="810">
          <cell r="AE810">
            <v>42438</v>
          </cell>
        </row>
        <row r="811">
          <cell r="AE811">
            <v>42439</v>
          </cell>
        </row>
        <row r="812">
          <cell r="AE812">
            <v>42440</v>
          </cell>
        </row>
        <row r="813">
          <cell r="AE813">
            <v>42443</v>
          </cell>
        </row>
        <row r="814">
          <cell r="AE814">
            <v>42444</v>
          </cell>
        </row>
        <row r="815">
          <cell r="AE815">
            <v>42445</v>
          </cell>
        </row>
        <row r="816">
          <cell r="AE816">
            <v>42446</v>
          </cell>
        </row>
        <row r="817">
          <cell r="AE817">
            <v>42447</v>
          </cell>
        </row>
        <row r="818">
          <cell r="AE818">
            <v>42450</v>
          </cell>
        </row>
        <row r="819">
          <cell r="AE819">
            <v>42451</v>
          </cell>
        </row>
        <row r="820">
          <cell r="AE820">
            <v>42452</v>
          </cell>
        </row>
        <row r="821">
          <cell r="AE821">
            <v>42453</v>
          </cell>
        </row>
        <row r="822">
          <cell r="AE822">
            <v>42457</v>
          </cell>
        </row>
        <row r="823">
          <cell r="AE823">
            <v>42458</v>
          </cell>
        </row>
        <row r="824">
          <cell r="AE824">
            <v>42459</v>
          </cell>
        </row>
        <row r="825">
          <cell r="AE825">
            <v>42460</v>
          </cell>
        </row>
        <row r="826">
          <cell r="AE826">
            <v>42461</v>
          </cell>
        </row>
        <row r="827">
          <cell r="AE827">
            <v>42464</v>
          </cell>
        </row>
        <row r="828">
          <cell r="AE828">
            <v>42465</v>
          </cell>
        </row>
        <row r="829">
          <cell r="AE829">
            <v>42466</v>
          </cell>
        </row>
        <row r="830">
          <cell r="AE830">
            <v>42467</v>
          </cell>
        </row>
        <row r="831">
          <cell r="AE831">
            <v>42468</v>
          </cell>
        </row>
        <row r="832">
          <cell r="AE832">
            <v>42471</v>
          </cell>
        </row>
        <row r="833">
          <cell r="AE833">
            <v>42472</v>
          </cell>
        </row>
        <row r="834">
          <cell r="AE834">
            <v>42473</v>
          </cell>
        </row>
        <row r="835">
          <cell r="AE835">
            <v>42474</v>
          </cell>
        </row>
        <row r="836">
          <cell r="AE836">
            <v>42475</v>
          </cell>
        </row>
        <row r="837">
          <cell r="AE837">
            <v>42478</v>
          </cell>
        </row>
        <row r="838">
          <cell r="AE838">
            <v>42479</v>
          </cell>
        </row>
        <row r="839">
          <cell r="AE839">
            <v>42480</v>
          </cell>
        </row>
        <row r="840">
          <cell r="AE840">
            <v>42481</v>
          </cell>
        </row>
        <row r="841">
          <cell r="AE841">
            <v>42482</v>
          </cell>
        </row>
        <row r="842">
          <cell r="AE842">
            <v>42485</v>
          </cell>
        </row>
        <row r="843">
          <cell r="AE843">
            <v>42486</v>
          </cell>
        </row>
        <row r="844">
          <cell r="AE844">
            <v>42487</v>
          </cell>
        </row>
        <row r="845">
          <cell r="AE845">
            <v>42488</v>
          </cell>
        </row>
        <row r="846">
          <cell r="AE846">
            <v>42489</v>
          </cell>
        </row>
        <row r="847">
          <cell r="AE847">
            <v>42492</v>
          </cell>
        </row>
        <row r="848">
          <cell r="AE848">
            <v>42493</v>
          </cell>
        </row>
        <row r="849">
          <cell r="AE849">
            <v>42494</v>
          </cell>
        </row>
        <row r="850">
          <cell r="AE850">
            <v>42495</v>
          </cell>
        </row>
        <row r="851">
          <cell r="AE851">
            <v>42496</v>
          </cell>
        </row>
        <row r="852">
          <cell r="AE852">
            <v>42499</v>
          </cell>
        </row>
        <row r="853">
          <cell r="AE853">
            <v>42500</v>
          </cell>
        </row>
        <row r="854">
          <cell r="AE854">
            <v>42501</v>
          </cell>
        </row>
        <row r="855">
          <cell r="AE855">
            <v>42502</v>
          </cell>
        </row>
        <row r="856">
          <cell r="AE856">
            <v>42503</v>
          </cell>
        </row>
        <row r="857">
          <cell r="AE857">
            <v>42506</v>
          </cell>
        </row>
        <row r="858">
          <cell r="AE858">
            <v>42507</v>
          </cell>
        </row>
        <row r="859">
          <cell r="AE859">
            <v>42508</v>
          </cell>
        </row>
        <row r="860">
          <cell r="AE860">
            <v>42509</v>
          </cell>
        </row>
        <row r="861">
          <cell r="AE861">
            <v>42510</v>
          </cell>
        </row>
        <row r="862">
          <cell r="AE862">
            <v>42513</v>
          </cell>
        </row>
        <row r="863">
          <cell r="AE863">
            <v>42514</v>
          </cell>
        </row>
        <row r="864">
          <cell r="AE864">
            <v>42515</v>
          </cell>
        </row>
        <row r="865">
          <cell r="AE865">
            <v>42516</v>
          </cell>
        </row>
        <row r="866">
          <cell r="AE866">
            <v>42517</v>
          </cell>
        </row>
        <row r="867">
          <cell r="AE867">
            <v>42521</v>
          </cell>
        </row>
        <row r="868">
          <cell r="AE868">
            <v>42522</v>
          </cell>
        </row>
        <row r="869">
          <cell r="AE869">
            <v>42523</v>
          </cell>
        </row>
        <row r="870">
          <cell r="AE870">
            <v>42524</v>
          </cell>
        </row>
        <row r="871">
          <cell r="AE871">
            <v>42527</v>
          </cell>
        </row>
        <row r="872">
          <cell r="AE872">
            <v>42528</v>
          </cell>
        </row>
        <row r="873">
          <cell r="AE873">
            <v>42529</v>
          </cell>
        </row>
        <row r="874">
          <cell r="AE874">
            <v>42530</v>
          </cell>
        </row>
        <row r="875">
          <cell r="AE875">
            <v>42531</v>
          </cell>
        </row>
        <row r="876">
          <cell r="AE876">
            <v>42534</v>
          </cell>
        </row>
        <row r="877">
          <cell r="AE877">
            <v>42535</v>
          </cell>
        </row>
        <row r="878">
          <cell r="AE878">
            <v>42536</v>
          </cell>
        </row>
        <row r="879">
          <cell r="AE879">
            <v>42537</v>
          </cell>
        </row>
        <row r="880">
          <cell r="AE880">
            <v>42538</v>
          </cell>
        </row>
        <row r="881">
          <cell r="AE881">
            <v>42541</v>
          </cell>
        </row>
        <row r="882">
          <cell r="AE882">
            <v>42542</v>
          </cell>
        </row>
        <row r="883">
          <cell r="AE883">
            <v>42543</v>
          </cell>
        </row>
        <row r="884">
          <cell r="AE884">
            <v>42544</v>
          </cell>
        </row>
        <row r="885">
          <cell r="AE885">
            <v>42545</v>
          </cell>
        </row>
        <row r="886">
          <cell r="AE886">
            <v>42548</v>
          </cell>
        </row>
        <row r="887">
          <cell r="AE887">
            <v>42549</v>
          </cell>
        </row>
        <row r="888">
          <cell r="AE888">
            <v>42550</v>
          </cell>
        </row>
        <row r="889">
          <cell r="AE889">
            <v>42551</v>
          </cell>
        </row>
        <row r="890">
          <cell r="AE890">
            <v>42552</v>
          </cell>
        </row>
        <row r="891">
          <cell r="AE891">
            <v>42556</v>
          </cell>
        </row>
        <row r="892">
          <cell r="AE892">
            <v>42557</v>
          </cell>
        </row>
        <row r="893">
          <cell r="AE893">
            <v>42558</v>
          </cell>
        </row>
        <row r="894">
          <cell r="AE894">
            <v>42559</v>
          </cell>
        </row>
        <row r="895">
          <cell r="AE895">
            <v>42562</v>
          </cell>
        </row>
        <row r="896">
          <cell r="AE896">
            <v>42563</v>
          </cell>
        </row>
        <row r="897">
          <cell r="AE897">
            <v>42564</v>
          </cell>
        </row>
        <row r="898">
          <cell r="AE898">
            <v>42565</v>
          </cell>
        </row>
        <row r="899">
          <cell r="AE899">
            <v>42566</v>
          </cell>
        </row>
        <row r="900">
          <cell r="AE900">
            <v>42569</v>
          </cell>
        </row>
        <row r="901">
          <cell r="AE901">
            <v>42570</v>
          </cell>
        </row>
        <row r="902">
          <cell r="AE902">
            <v>42571</v>
          </cell>
        </row>
        <row r="903">
          <cell r="AE903">
            <v>42572</v>
          </cell>
        </row>
        <row r="904">
          <cell r="AE904">
            <v>42573</v>
          </cell>
        </row>
        <row r="905">
          <cell r="AE905">
            <v>42576</v>
          </cell>
        </row>
        <row r="906">
          <cell r="AE906">
            <v>42577</v>
          </cell>
        </row>
        <row r="907">
          <cell r="AE907">
            <v>42578</v>
          </cell>
        </row>
        <row r="908">
          <cell r="AE908">
            <v>42579</v>
          </cell>
        </row>
        <row r="909">
          <cell r="AE909">
            <v>42580</v>
          </cell>
        </row>
        <row r="910">
          <cell r="AE910">
            <v>42583</v>
          </cell>
        </row>
        <row r="911">
          <cell r="AE911">
            <v>42584</v>
          </cell>
        </row>
        <row r="912">
          <cell r="AE912">
            <v>42585</v>
          </cell>
        </row>
        <row r="913">
          <cell r="AE913">
            <v>42586</v>
          </cell>
        </row>
        <row r="914">
          <cell r="AE914">
            <v>42587</v>
          </cell>
        </row>
        <row r="915">
          <cell r="AE915">
            <v>42590</v>
          </cell>
        </row>
        <row r="916">
          <cell r="AE916">
            <v>42591</v>
          </cell>
        </row>
        <row r="917">
          <cell r="AE917">
            <v>42592</v>
          </cell>
        </row>
        <row r="918">
          <cell r="AE918">
            <v>42593</v>
          </cell>
        </row>
        <row r="919">
          <cell r="AE919">
            <v>42594</v>
          </cell>
        </row>
        <row r="920">
          <cell r="AE920">
            <v>42597</v>
          </cell>
        </row>
        <row r="921">
          <cell r="AE921">
            <v>42598</v>
          </cell>
        </row>
        <row r="922">
          <cell r="AE922">
            <v>42599</v>
          </cell>
        </row>
        <row r="923">
          <cell r="AE923">
            <v>42600</v>
          </cell>
        </row>
        <row r="924">
          <cell r="AE924">
            <v>42601</v>
          </cell>
        </row>
        <row r="925">
          <cell r="AE925">
            <v>42604</v>
          </cell>
        </row>
        <row r="926">
          <cell r="AE926">
            <v>42605</v>
          </cell>
        </row>
        <row r="927">
          <cell r="AE927">
            <v>42606</v>
          </cell>
        </row>
        <row r="928">
          <cell r="AE928">
            <v>42607</v>
          </cell>
        </row>
        <row r="929">
          <cell r="AE929">
            <v>42608</v>
          </cell>
        </row>
        <row r="930">
          <cell r="AE930">
            <v>42611</v>
          </cell>
        </row>
        <row r="931">
          <cell r="AE931">
            <v>42612</v>
          </cell>
        </row>
        <row r="932">
          <cell r="AE932">
            <v>42613</v>
          </cell>
        </row>
        <row r="933">
          <cell r="AE933">
            <v>42614</v>
          </cell>
        </row>
        <row r="934">
          <cell r="AE934">
            <v>42615</v>
          </cell>
        </row>
        <row r="935">
          <cell r="AE935">
            <v>42619</v>
          </cell>
        </row>
        <row r="936">
          <cell r="AE936">
            <v>42620</v>
          </cell>
        </row>
        <row r="937">
          <cell r="AE937">
            <v>42621</v>
          </cell>
        </row>
        <row r="938">
          <cell r="AE938">
            <v>42622</v>
          </cell>
        </row>
        <row r="939">
          <cell r="AE939">
            <v>42625</v>
          </cell>
        </row>
        <row r="940">
          <cell r="AE940">
            <v>42626</v>
          </cell>
        </row>
        <row r="941">
          <cell r="AE941">
            <v>42627</v>
          </cell>
        </row>
        <row r="942">
          <cell r="AE942">
            <v>42628</v>
          </cell>
        </row>
        <row r="943">
          <cell r="AE943">
            <v>42629</v>
          </cell>
        </row>
        <row r="944">
          <cell r="AE944">
            <v>42632</v>
          </cell>
        </row>
        <row r="945">
          <cell r="AE945">
            <v>42633</v>
          </cell>
        </row>
        <row r="946">
          <cell r="AE946">
            <v>42634</v>
          </cell>
        </row>
        <row r="947">
          <cell r="AE947">
            <v>42635</v>
          </cell>
        </row>
        <row r="948">
          <cell r="AE948">
            <v>42636</v>
          </cell>
        </row>
        <row r="949">
          <cell r="AE949">
            <v>42639</v>
          </cell>
        </row>
        <row r="950">
          <cell r="AE950">
            <v>42640</v>
          </cell>
        </row>
        <row r="951">
          <cell r="AE951">
            <v>42641</v>
          </cell>
        </row>
        <row r="952">
          <cell r="AE952">
            <v>42642</v>
          </cell>
        </row>
        <row r="953">
          <cell r="AE953">
            <v>42643</v>
          </cell>
        </row>
        <row r="954">
          <cell r="AE954">
            <v>42646</v>
          </cell>
        </row>
        <row r="955">
          <cell r="AE955">
            <v>42647</v>
          </cell>
        </row>
        <row r="956">
          <cell r="AE956">
            <v>42648</v>
          </cell>
        </row>
        <row r="957">
          <cell r="AE957">
            <v>42649</v>
          </cell>
        </row>
        <row r="958">
          <cell r="AE958">
            <v>42650</v>
          </cell>
        </row>
        <row r="959">
          <cell r="AE959">
            <v>42653</v>
          </cell>
        </row>
        <row r="960">
          <cell r="AE960">
            <v>42654</v>
          </cell>
        </row>
        <row r="961">
          <cell r="AE961">
            <v>42655</v>
          </cell>
        </row>
        <row r="962">
          <cell r="AE962">
            <v>42656</v>
          </cell>
        </row>
        <row r="963">
          <cell r="AE963">
            <v>42657</v>
          </cell>
        </row>
        <row r="964">
          <cell r="AE964">
            <v>42660</v>
          </cell>
        </row>
        <row r="965">
          <cell r="AE965">
            <v>42661</v>
          </cell>
        </row>
        <row r="966">
          <cell r="AE966">
            <v>42662</v>
          </cell>
        </row>
        <row r="967">
          <cell r="AE967">
            <v>42663</v>
          </cell>
        </row>
        <row r="968">
          <cell r="AE968">
            <v>42664</v>
          </cell>
        </row>
        <row r="969">
          <cell r="AE969">
            <v>42667</v>
          </cell>
        </row>
        <row r="970">
          <cell r="AE970">
            <v>42668</v>
          </cell>
        </row>
        <row r="971">
          <cell r="AE971">
            <v>42669</v>
          </cell>
        </row>
        <row r="972">
          <cell r="AE972">
            <v>42670</v>
          </cell>
        </row>
        <row r="973">
          <cell r="AE973">
            <v>42671</v>
          </cell>
        </row>
        <row r="974">
          <cell r="AE974">
            <v>42674</v>
          </cell>
        </row>
        <row r="975">
          <cell r="AE975">
            <v>42675</v>
          </cell>
        </row>
        <row r="976">
          <cell r="AE976">
            <v>42676</v>
          </cell>
        </row>
        <row r="977">
          <cell r="AE977">
            <v>42677</v>
          </cell>
        </row>
        <row r="978">
          <cell r="AE978">
            <v>42678</v>
          </cell>
        </row>
        <row r="979">
          <cell r="AE979">
            <v>42681</v>
          </cell>
        </row>
        <row r="980">
          <cell r="AE980">
            <v>42682</v>
          </cell>
        </row>
        <row r="981">
          <cell r="AE981">
            <v>42683</v>
          </cell>
        </row>
        <row r="982">
          <cell r="AE982">
            <v>42684</v>
          </cell>
        </row>
        <row r="983">
          <cell r="AE983">
            <v>42685</v>
          </cell>
        </row>
        <row r="984">
          <cell r="AE984">
            <v>42688</v>
          </cell>
        </row>
        <row r="985">
          <cell r="AE985">
            <v>42689</v>
          </cell>
        </row>
        <row r="986">
          <cell r="AE986">
            <v>42690</v>
          </cell>
        </row>
        <row r="987">
          <cell r="AE987">
            <v>42691</v>
          </cell>
        </row>
        <row r="988">
          <cell r="AE988">
            <v>42692</v>
          </cell>
        </row>
        <row r="989">
          <cell r="AE989">
            <v>42695</v>
          </cell>
        </row>
        <row r="990">
          <cell r="AE990">
            <v>42696</v>
          </cell>
        </row>
        <row r="991">
          <cell r="AE991">
            <v>42697</v>
          </cell>
        </row>
        <row r="992">
          <cell r="AE992">
            <v>42699</v>
          </cell>
        </row>
        <row r="993">
          <cell r="AE993">
            <v>42702</v>
          </cell>
        </row>
        <row r="994">
          <cell r="AE994">
            <v>42703</v>
          </cell>
        </row>
        <row r="995">
          <cell r="AE995">
            <v>42704</v>
          </cell>
        </row>
        <row r="996">
          <cell r="AE996">
            <v>42705</v>
          </cell>
        </row>
        <row r="997">
          <cell r="AE997">
            <v>42706</v>
          </cell>
        </row>
        <row r="998">
          <cell r="AE998">
            <v>42709</v>
          </cell>
        </row>
        <row r="999">
          <cell r="AE999">
            <v>42710</v>
          </cell>
        </row>
        <row r="1000">
          <cell r="AE1000">
            <v>42711</v>
          </cell>
        </row>
        <row r="1001">
          <cell r="AE1001">
            <v>42712</v>
          </cell>
        </row>
        <row r="1002">
          <cell r="AE1002">
            <v>42713</v>
          </cell>
        </row>
        <row r="1003">
          <cell r="AE1003">
            <v>42716</v>
          </cell>
        </row>
        <row r="1004">
          <cell r="AE1004">
            <v>42717</v>
          </cell>
        </row>
        <row r="1005">
          <cell r="AE1005">
            <v>42718</v>
          </cell>
        </row>
        <row r="1006">
          <cell r="AE1006">
            <v>42719</v>
          </cell>
        </row>
        <row r="1007">
          <cell r="AE1007">
            <v>42720</v>
          </cell>
        </row>
        <row r="1008">
          <cell r="AE1008">
            <v>42723</v>
          </cell>
        </row>
        <row r="1009">
          <cell r="AE1009">
            <v>42724</v>
          </cell>
        </row>
        <row r="1010">
          <cell r="AE1010">
            <v>42725</v>
          </cell>
        </row>
        <row r="1011">
          <cell r="AE1011">
            <v>42726</v>
          </cell>
        </row>
        <row r="1012">
          <cell r="AE1012">
            <v>42727</v>
          </cell>
        </row>
        <row r="1013">
          <cell r="AE1013">
            <v>42731</v>
          </cell>
        </row>
        <row r="1014">
          <cell r="AE1014">
            <v>42732</v>
          </cell>
        </row>
        <row r="1015">
          <cell r="AE1015">
            <v>42733</v>
          </cell>
        </row>
        <row r="1016">
          <cell r="AE1016">
            <v>42734</v>
          </cell>
        </row>
        <row r="1017">
          <cell r="AE1017">
            <v>42738</v>
          </cell>
        </row>
        <row r="1018">
          <cell r="AE1018">
            <v>42739</v>
          </cell>
        </row>
        <row r="1019">
          <cell r="AE1019">
            <v>42740</v>
          </cell>
        </row>
        <row r="1020">
          <cell r="AE1020">
            <v>42741</v>
          </cell>
        </row>
        <row r="1021">
          <cell r="AE1021">
            <v>42744</v>
          </cell>
        </row>
        <row r="1022">
          <cell r="AE1022">
            <v>42745</v>
          </cell>
        </row>
        <row r="1023">
          <cell r="AE1023">
            <v>42746</v>
          </cell>
        </row>
        <row r="1024">
          <cell r="AE1024">
            <v>42747</v>
          </cell>
        </row>
        <row r="1025">
          <cell r="AE1025">
            <v>42748</v>
          </cell>
        </row>
        <row r="1026">
          <cell r="AE1026">
            <v>42752</v>
          </cell>
        </row>
        <row r="1027">
          <cell r="AE1027">
            <v>42753</v>
          </cell>
        </row>
        <row r="1028">
          <cell r="AE1028">
            <v>42754</v>
          </cell>
        </row>
        <row r="1029">
          <cell r="AE1029">
            <v>42755</v>
          </cell>
        </row>
        <row r="1030">
          <cell r="AE1030">
            <v>42758</v>
          </cell>
        </row>
        <row r="1031">
          <cell r="AE1031">
            <v>42759</v>
          </cell>
        </row>
        <row r="1032">
          <cell r="AE1032">
            <v>42760</v>
          </cell>
        </row>
        <row r="1033">
          <cell r="AE1033">
            <v>42761</v>
          </cell>
        </row>
        <row r="1034">
          <cell r="AE1034">
            <v>42762</v>
          </cell>
        </row>
        <row r="1035">
          <cell r="AE1035">
            <v>42765</v>
          </cell>
        </row>
        <row r="1036">
          <cell r="AE1036">
            <v>42766</v>
          </cell>
        </row>
        <row r="1037">
          <cell r="AE1037">
            <v>42767</v>
          </cell>
        </row>
        <row r="1038">
          <cell r="AE1038">
            <v>42768</v>
          </cell>
        </row>
        <row r="1039">
          <cell r="AE1039">
            <v>42769</v>
          </cell>
        </row>
        <row r="1040">
          <cell r="AE1040">
            <v>42772</v>
          </cell>
        </row>
        <row r="1041">
          <cell r="AE1041">
            <v>42773</v>
          </cell>
        </row>
        <row r="1042">
          <cell r="AE1042">
            <v>42774</v>
          </cell>
        </row>
        <row r="1043">
          <cell r="AE1043">
            <v>42775</v>
          </cell>
        </row>
        <row r="1044">
          <cell r="AE1044">
            <v>42776</v>
          </cell>
        </row>
        <row r="1045">
          <cell r="AE1045">
            <v>42779</v>
          </cell>
        </row>
        <row r="1046">
          <cell r="AE1046">
            <v>42780</v>
          </cell>
        </row>
        <row r="1047">
          <cell r="AE1047">
            <v>42781</v>
          </cell>
        </row>
        <row r="1048">
          <cell r="AE1048">
            <v>42782</v>
          </cell>
        </row>
        <row r="1049">
          <cell r="AE1049">
            <v>42783</v>
          </cell>
        </row>
        <row r="1050">
          <cell r="AE1050">
            <v>42787</v>
          </cell>
        </row>
        <row r="1051">
          <cell r="AE1051">
            <v>42788</v>
          </cell>
        </row>
        <row r="1052">
          <cell r="AE1052">
            <v>42789</v>
          </cell>
        </row>
        <row r="1053">
          <cell r="AE1053">
            <v>42790</v>
          </cell>
        </row>
        <row r="1054">
          <cell r="AE1054">
            <v>42793</v>
          </cell>
        </row>
        <row r="1055">
          <cell r="AE1055">
            <v>42794</v>
          </cell>
        </row>
        <row r="1056">
          <cell r="AE1056">
            <v>42795</v>
          </cell>
        </row>
        <row r="1057">
          <cell r="AE1057">
            <v>42796</v>
          </cell>
        </row>
        <row r="1058">
          <cell r="AE1058">
            <v>42797</v>
          </cell>
        </row>
        <row r="1059">
          <cell r="AE1059">
            <v>42800</v>
          </cell>
        </row>
        <row r="1060">
          <cell r="AE1060">
            <v>42801</v>
          </cell>
        </row>
        <row r="1061">
          <cell r="AE1061">
            <v>42802</v>
          </cell>
        </row>
        <row r="1062">
          <cell r="AE1062">
            <v>42803</v>
          </cell>
        </row>
        <row r="1063">
          <cell r="AE1063">
            <v>42804</v>
          </cell>
        </row>
        <row r="1064">
          <cell r="AE1064">
            <v>42807</v>
          </cell>
        </row>
        <row r="1065">
          <cell r="AE1065">
            <v>42808</v>
          </cell>
        </row>
        <row r="1066">
          <cell r="AE1066">
            <v>42809</v>
          </cell>
        </row>
        <row r="1067">
          <cell r="AE1067">
            <v>42810</v>
          </cell>
        </row>
        <row r="1068">
          <cell r="AE1068">
            <v>42811</v>
          </cell>
        </row>
        <row r="1069">
          <cell r="AE1069">
            <v>42814</v>
          </cell>
        </row>
        <row r="1070">
          <cell r="AE1070">
            <v>42815</v>
          </cell>
        </row>
        <row r="1071">
          <cell r="AE1071">
            <v>42816</v>
          </cell>
        </row>
        <row r="1072">
          <cell r="AE1072">
            <v>42817</v>
          </cell>
        </row>
        <row r="1073">
          <cell r="AE1073">
            <v>42818</v>
          </cell>
        </row>
        <row r="1074">
          <cell r="AE1074">
            <v>42821</v>
          </cell>
        </row>
        <row r="1075">
          <cell r="AE1075">
            <v>42822</v>
          </cell>
        </row>
        <row r="1076">
          <cell r="AE1076">
            <v>42823</v>
          </cell>
        </row>
        <row r="1077">
          <cell r="AE1077">
            <v>42824</v>
          </cell>
        </row>
        <row r="1078">
          <cell r="AE1078">
            <v>42825</v>
          </cell>
        </row>
        <row r="1079">
          <cell r="AE1079">
            <v>42828</v>
          </cell>
        </row>
        <row r="1080">
          <cell r="AE1080">
            <v>42829</v>
          </cell>
        </row>
        <row r="1081">
          <cell r="AE1081">
            <v>42830</v>
          </cell>
        </row>
        <row r="1082">
          <cell r="AE1082">
            <v>42831</v>
          </cell>
        </row>
        <row r="1083">
          <cell r="AE1083">
            <v>42832</v>
          </cell>
        </row>
        <row r="1084">
          <cell r="AE1084">
            <v>42835</v>
          </cell>
        </row>
        <row r="1085">
          <cell r="AE1085">
            <v>42836</v>
          </cell>
        </row>
        <row r="1086">
          <cell r="AE1086">
            <v>42837</v>
          </cell>
        </row>
        <row r="1087">
          <cell r="AE1087">
            <v>42838</v>
          </cell>
        </row>
        <row r="1088">
          <cell r="AE1088">
            <v>42842</v>
          </cell>
        </row>
        <row r="1089">
          <cell r="AE1089">
            <v>42843</v>
          </cell>
        </row>
        <row r="1090">
          <cell r="AE1090">
            <v>42844</v>
          </cell>
        </row>
        <row r="1091">
          <cell r="AE1091">
            <v>42845</v>
          </cell>
        </row>
        <row r="1092">
          <cell r="AE1092">
            <v>42846</v>
          </cell>
        </row>
        <row r="1093">
          <cell r="AE1093">
            <v>42849</v>
          </cell>
        </row>
        <row r="1094">
          <cell r="AE1094">
            <v>42850</v>
          </cell>
        </row>
        <row r="1095">
          <cell r="AE1095">
            <v>42851</v>
          </cell>
        </row>
        <row r="1096">
          <cell r="AE1096">
            <v>42852</v>
          </cell>
        </row>
        <row r="1097">
          <cell r="AE1097">
            <v>42853</v>
          </cell>
        </row>
        <row r="1098">
          <cell r="AE1098">
            <v>42856</v>
          </cell>
        </row>
        <row r="1099">
          <cell r="AE1099">
            <v>42857</v>
          </cell>
        </row>
        <row r="1100">
          <cell r="AE1100">
            <v>42858</v>
          </cell>
        </row>
        <row r="1101">
          <cell r="AE1101">
            <v>42859</v>
          </cell>
        </row>
        <row r="1102">
          <cell r="AE1102">
            <v>42860</v>
          </cell>
        </row>
        <row r="1103">
          <cell r="AE1103">
            <v>42863</v>
          </cell>
        </row>
        <row r="1104">
          <cell r="AE1104">
            <v>42864</v>
          </cell>
        </row>
        <row r="1105">
          <cell r="AE1105">
            <v>42865</v>
          </cell>
        </row>
        <row r="1106">
          <cell r="AE1106">
            <v>42866</v>
          </cell>
        </row>
        <row r="1107">
          <cell r="AE1107">
            <v>42867</v>
          </cell>
        </row>
        <row r="1108">
          <cell r="AE1108">
            <v>42870</v>
          </cell>
        </row>
        <row r="1109">
          <cell r="AE1109">
            <v>42871</v>
          </cell>
        </row>
        <row r="1110">
          <cell r="AE1110">
            <v>42872</v>
          </cell>
        </row>
        <row r="1111">
          <cell r="AE1111">
            <v>42873</v>
          </cell>
        </row>
        <row r="1112">
          <cell r="AE1112">
            <v>42874</v>
          </cell>
        </row>
        <row r="1113">
          <cell r="AE1113">
            <v>42877</v>
          </cell>
        </row>
        <row r="1114">
          <cell r="AE1114">
            <v>42878</v>
          </cell>
        </row>
        <row r="1115">
          <cell r="AE1115">
            <v>42879</v>
          </cell>
        </row>
        <row r="1116">
          <cell r="AE1116">
            <v>42880</v>
          </cell>
        </row>
        <row r="1117">
          <cell r="AE1117">
            <v>42881</v>
          </cell>
        </row>
        <row r="1118">
          <cell r="AE1118">
            <v>42885</v>
          </cell>
        </row>
        <row r="1119">
          <cell r="AE1119">
            <v>42886</v>
          </cell>
        </row>
        <row r="1120">
          <cell r="AE1120">
            <v>42887</v>
          </cell>
        </row>
        <row r="1121">
          <cell r="AE1121">
            <v>42888</v>
          </cell>
        </row>
        <row r="1122">
          <cell r="AE1122">
            <v>42891</v>
          </cell>
        </row>
        <row r="1123">
          <cell r="AE1123">
            <v>42892</v>
          </cell>
        </row>
        <row r="1124">
          <cell r="AE1124">
            <v>42893</v>
          </cell>
        </row>
        <row r="1125">
          <cell r="AE1125">
            <v>42894</v>
          </cell>
        </row>
        <row r="1126">
          <cell r="AE1126">
            <v>42895</v>
          </cell>
        </row>
        <row r="1127">
          <cell r="AE1127">
            <v>42898</v>
          </cell>
        </row>
        <row r="1128">
          <cell r="AE1128">
            <v>42899</v>
          </cell>
        </row>
        <row r="1129">
          <cell r="AE1129">
            <v>42900</v>
          </cell>
        </row>
        <row r="1130">
          <cell r="AE1130">
            <v>42901</v>
          </cell>
        </row>
        <row r="1131">
          <cell r="AE1131">
            <v>42902</v>
          </cell>
        </row>
        <row r="1132">
          <cell r="AE1132">
            <v>42905</v>
          </cell>
        </row>
        <row r="1133">
          <cell r="AE1133">
            <v>42906</v>
          </cell>
        </row>
        <row r="1134">
          <cell r="AE1134">
            <v>42907</v>
          </cell>
        </row>
        <row r="1135">
          <cell r="AE1135">
            <v>42908</v>
          </cell>
        </row>
        <row r="1136">
          <cell r="AE1136">
            <v>42909</v>
          </cell>
        </row>
        <row r="1137">
          <cell r="AE1137">
            <v>42912</v>
          </cell>
        </row>
        <row r="1138">
          <cell r="AE1138">
            <v>42913</v>
          </cell>
        </row>
        <row r="1139">
          <cell r="AE1139">
            <v>42914</v>
          </cell>
        </row>
        <row r="1140">
          <cell r="AE1140">
            <v>42915</v>
          </cell>
        </row>
        <row r="1141">
          <cell r="AE1141">
            <v>42916</v>
          </cell>
        </row>
        <row r="1142">
          <cell r="AE1142">
            <v>42919</v>
          </cell>
        </row>
        <row r="1143">
          <cell r="AE1143">
            <v>42921</v>
          </cell>
        </row>
        <row r="1144">
          <cell r="AE1144">
            <v>42922</v>
          </cell>
        </row>
        <row r="1145">
          <cell r="AE1145">
            <v>42923</v>
          </cell>
        </row>
        <row r="1146">
          <cell r="AE1146">
            <v>42926</v>
          </cell>
        </row>
        <row r="1147">
          <cell r="AE1147">
            <v>42927</v>
          </cell>
        </row>
        <row r="1148">
          <cell r="AE1148">
            <v>42928</v>
          </cell>
        </row>
        <row r="1149">
          <cell r="AE1149">
            <v>42929</v>
          </cell>
        </row>
        <row r="1150">
          <cell r="AE1150">
            <v>42930</v>
          </cell>
        </row>
        <row r="1151">
          <cell r="AE1151">
            <v>42933</v>
          </cell>
        </row>
        <row r="1152">
          <cell r="AE1152">
            <v>42934</v>
          </cell>
        </row>
        <row r="1153">
          <cell r="AE1153">
            <v>42935</v>
          </cell>
        </row>
        <row r="1154">
          <cell r="AE1154">
            <v>42936</v>
          </cell>
        </row>
        <row r="1155">
          <cell r="AE1155">
            <v>42937</v>
          </cell>
        </row>
        <row r="1156">
          <cell r="AE1156">
            <v>42940</v>
          </cell>
        </row>
        <row r="1157">
          <cell r="AE1157">
            <v>42941</v>
          </cell>
        </row>
        <row r="1158">
          <cell r="AE1158">
            <v>42942</v>
          </cell>
        </row>
        <row r="1159">
          <cell r="AE1159">
            <v>42943</v>
          </cell>
        </row>
        <row r="1160">
          <cell r="AE1160">
            <v>42944</v>
          </cell>
        </row>
        <row r="1161">
          <cell r="AE1161">
            <v>42947</v>
          </cell>
        </row>
        <row r="1162">
          <cell r="AE1162">
            <v>42948</v>
          </cell>
        </row>
        <row r="1163">
          <cell r="AE1163">
            <v>42949</v>
          </cell>
        </row>
        <row r="1164">
          <cell r="AE1164">
            <v>42950</v>
          </cell>
        </row>
        <row r="1165">
          <cell r="AE1165">
            <v>42951</v>
          </cell>
        </row>
        <row r="1166">
          <cell r="AE1166">
            <v>42954</v>
          </cell>
        </row>
        <row r="1167">
          <cell r="AE1167">
            <v>42955</v>
          </cell>
        </row>
        <row r="1168">
          <cell r="AE1168">
            <v>42956</v>
          </cell>
        </row>
        <row r="1169">
          <cell r="AE1169">
            <v>42957</v>
          </cell>
        </row>
        <row r="1170">
          <cell r="AE1170">
            <v>42958</v>
          </cell>
        </row>
        <row r="1171">
          <cell r="AE1171">
            <v>42961</v>
          </cell>
        </row>
        <row r="1172">
          <cell r="AE1172">
            <v>42962</v>
          </cell>
        </row>
        <row r="1173">
          <cell r="AE1173">
            <v>42963</v>
          </cell>
        </row>
        <row r="1174">
          <cell r="AE1174">
            <v>42964</v>
          </cell>
        </row>
        <row r="1175">
          <cell r="AE1175">
            <v>42965</v>
          </cell>
        </row>
        <row r="1176">
          <cell r="AE1176">
            <v>42968</v>
          </cell>
        </row>
        <row r="1177">
          <cell r="AE1177">
            <v>42969</v>
          </cell>
        </row>
        <row r="1178">
          <cell r="AE1178">
            <v>42970</v>
          </cell>
        </row>
        <row r="1179">
          <cell r="AE1179">
            <v>42971</v>
          </cell>
        </row>
        <row r="1180">
          <cell r="AE1180">
            <v>42972</v>
          </cell>
        </row>
        <row r="1181">
          <cell r="AE1181">
            <v>42975</v>
          </cell>
        </row>
        <row r="1182">
          <cell r="AE1182">
            <v>42976</v>
          </cell>
        </row>
        <row r="1183">
          <cell r="AE1183">
            <v>42977</v>
          </cell>
        </row>
        <row r="1184">
          <cell r="AE1184">
            <v>42978</v>
          </cell>
        </row>
        <row r="1185">
          <cell r="AE1185">
            <v>42979</v>
          </cell>
        </row>
        <row r="1186">
          <cell r="AE1186">
            <v>42983</v>
          </cell>
        </row>
        <row r="1187">
          <cell r="AE1187">
            <v>42984</v>
          </cell>
        </row>
        <row r="1188">
          <cell r="AE1188">
            <v>42985</v>
          </cell>
        </row>
        <row r="1189">
          <cell r="AE1189">
            <v>42986</v>
          </cell>
        </row>
        <row r="1190">
          <cell r="AE1190">
            <v>42989</v>
          </cell>
        </row>
        <row r="1191">
          <cell r="AE1191">
            <v>42990</v>
          </cell>
        </row>
        <row r="1192">
          <cell r="AE1192">
            <v>42991</v>
          </cell>
        </row>
        <row r="1193">
          <cell r="AE1193">
            <v>42992</v>
          </cell>
        </row>
        <row r="1194">
          <cell r="AE1194">
            <v>42993</v>
          </cell>
        </row>
        <row r="1195">
          <cell r="AE1195">
            <v>42996</v>
          </cell>
        </row>
        <row r="1196">
          <cell r="AE1196">
            <v>42997</v>
          </cell>
        </row>
        <row r="1197">
          <cell r="AE1197">
            <v>42998</v>
          </cell>
        </row>
        <row r="1198">
          <cell r="AE1198">
            <v>42999</v>
          </cell>
        </row>
        <row r="1199">
          <cell r="AE1199">
            <v>43000</v>
          </cell>
        </row>
        <row r="1200">
          <cell r="AE1200">
            <v>43003</v>
          </cell>
        </row>
        <row r="1201">
          <cell r="AE1201">
            <v>43004</v>
          </cell>
        </row>
        <row r="1202">
          <cell r="AE1202">
            <v>43005</v>
          </cell>
        </row>
        <row r="1203">
          <cell r="AE1203">
            <v>43006</v>
          </cell>
        </row>
        <row r="1204">
          <cell r="AE1204">
            <v>43007</v>
          </cell>
        </row>
        <row r="1205">
          <cell r="AE1205">
            <v>43010</v>
          </cell>
        </row>
        <row r="1206">
          <cell r="AE1206">
            <v>43011</v>
          </cell>
        </row>
        <row r="1207">
          <cell r="AE1207">
            <v>43012</v>
          </cell>
        </row>
        <row r="1208">
          <cell r="AE1208">
            <v>43013</v>
          </cell>
        </row>
        <row r="1209">
          <cell r="AE1209">
            <v>43014</v>
          </cell>
        </row>
        <row r="1210">
          <cell r="AE1210">
            <v>43017</v>
          </cell>
        </row>
        <row r="1211">
          <cell r="AE1211">
            <v>43018</v>
          </cell>
        </row>
        <row r="1212">
          <cell r="AE1212">
            <v>43019</v>
          </cell>
        </row>
        <row r="1213">
          <cell r="AE1213">
            <v>43020</v>
          </cell>
        </row>
        <row r="1214">
          <cell r="AE1214">
            <v>43021</v>
          </cell>
        </row>
        <row r="1215">
          <cell r="AE1215">
            <v>43024</v>
          </cell>
        </row>
        <row r="1216">
          <cell r="AE1216">
            <v>43025</v>
          </cell>
        </row>
        <row r="1217">
          <cell r="AE1217">
            <v>43026</v>
          </cell>
        </row>
        <row r="1218">
          <cell r="AE1218">
            <v>43027</v>
          </cell>
        </row>
        <row r="1219">
          <cell r="AE1219">
            <v>43028</v>
          </cell>
        </row>
        <row r="1220">
          <cell r="AE1220">
            <v>43031</v>
          </cell>
        </row>
        <row r="1221">
          <cell r="AE1221">
            <v>43032</v>
          </cell>
        </row>
        <row r="1222">
          <cell r="AE1222">
            <v>43033</v>
          </cell>
        </row>
        <row r="1223">
          <cell r="AE1223">
            <v>43034</v>
          </cell>
        </row>
        <row r="1224">
          <cell r="AE1224">
            <v>43035</v>
          </cell>
        </row>
        <row r="1225">
          <cell r="AE1225">
            <v>43038</v>
          </cell>
        </row>
        <row r="1226">
          <cell r="AE1226">
            <v>43039</v>
          </cell>
        </row>
        <row r="1227">
          <cell r="AE1227">
            <v>43040</v>
          </cell>
        </row>
        <row r="1228">
          <cell r="AE1228">
            <v>43041</v>
          </cell>
        </row>
        <row r="1229">
          <cell r="AE1229">
            <v>43042</v>
          </cell>
        </row>
        <row r="1230">
          <cell r="AE1230">
            <v>43045</v>
          </cell>
        </row>
        <row r="1231">
          <cell r="AE1231">
            <v>43046</v>
          </cell>
        </row>
        <row r="1232">
          <cell r="AE1232">
            <v>43047</v>
          </cell>
        </row>
        <row r="1233">
          <cell r="AE1233">
            <v>43048</v>
          </cell>
        </row>
        <row r="1234">
          <cell r="AE1234">
            <v>43049</v>
          </cell>
        </row>
        <row r="1235">
          <cell r="AE1235">
            <v>43052</v>
          </cell>
        </row>
        <row r="1236">
          <cell r="AE1236">
            <v>43053</v>
          </cell>
        </row>
        <row r="1237">
          <cell r="AE1237">
            <v>43054</v>
          </cell>
        </row>
        <row r="1238">
          <cell r="AE1238">
            <v>43055</v>
          </cell>
        </row>
        <row r="1239">
          <cell r="AE1239">
            <v>43056</v>
          </cell>
        </row>
        <row r="1240">
          <cell r="AE1240">
            <v>43059</v>
          </cell>
        </row>
        <row r="1241">
          <cell r="AE1241">
            <v>43060</v>
          </cell>
        </row>
        <row r="1242">
          <cell r="AE1242">
            <v>43061</v>
          </cell>
        </row>
        <row r="1243">
          <cell r="AE1243">
            <v>43063</v>
          </cell>
        </row>
        <row r="1244">
          <cell r="AE1244">
            <v>43066</v>
          </cell>
        </row>
        <row r="1245">
          <cell r="AE1245">
            <v>43067</v>
          </cell>
        </row>
        <row r="1246">
          <cell r="AE1246">
            <v>43068</v>
          </cell>
        </row>
        <row r="1247">
          <cell r="AE1247">
            <v>43069</v>
          </cell>
        </row>
        <row r="1248">
          <cell r="AE1248">
            <v>43070</v>
          </cell>
        </row>
        <row r="1249">
          <cell r="AE1249">
            <v>43073</v>
          </cell>
        </row>
        <row r="1250">
          <cell r="AE1250">
            <v>43074</v>
          </cell>
        </row>
        <row r="1251">
          <cell r="AE1251">
            <v>43075</v>
          </cell>
        </row>
        <row r="1252">
          <cell r="AE1252">
            <v>43076</v>
          </cell>
        </row>
        <row r="1253">
          <cell r="AE1253">
            <v>43077</v>
          </cell>
        </row>
        <row r="1254">
          <cell r="AE1254">
            <v>43080</v>
          </cell>
        </row>
        <row r="1255">
          <cell r="AE1255">
            <v>43081</v>
          </cell>
        </row>
        <row r="1256">
          <cell r="AE1256">
            <v>43082</v>
          </cell>
        </row>
        <row r="1257">
          <cell r="AE1257">
            <v>43083</v>
          </cell>
        </row>
        <row r="1258">
          <cell r="AE1258">
            <v>43084</v>
          </cell>
        </row>
        <row r="1259">
          <cell r="AE1259">
            <v>43087</v>
          </cell>
        </row>
        <row r="1260">
          <cell r="AE1260">
            <v>43088</v>
          </cell>
        </row>
        <row r="1261">
          <cell r="AE1261">
            <v>43089</v>
          </cell>
        </row>
        <row r="1262">
          <cell r="AE1262">
            <v>43090</v>
          </cell>
        </row>
        <row r="1263">
          <cell r="AE1263">
            <v>43091</v>
          </cell>
        </row>
        <row r="1264">
          <cell r="AE1264">
            <v>43095</v>
          </cell>
        </row>
        <row r="1265">
          <cell r="AE1265">
            <v>43096</v>
          </cell>
        </row>
        <row r="1266">
          <cell r="AE1266">
            <v>43097</v>
          </cell>
        </row>
        <row r="1267">
          <cell r="AE1267">
            <v>43098</v>
          </cell>
        </row>
        <row r="1268">
          <cell r="AE1268">
            <v>43102</v>
          </cell>
        </row>
        <row r="1269">
          <cell r="AE1269">
            <v>43103</v>
          </cell>
        </row>
        <row r="1270">
          <cell r="AE1270">
            <v>43104</v>
          </cell>
        </row>
        <row r="1271">
          <cell r="AE1271">
            <v>43105</v>
          </cell>
        </row>
        <row r="1272">
          <cell r="AE1272">
            <v>43108</v>
          </cell>
        </row>
        <row r="1273">
          <cell r="AE1273">
            <v>43109</v>
          </cell>
        </row>
        <row r="1274">
          <cell r="AE1274">
            <v>43110</v>
          </cell>
        </row>
        <row r="1275">
          <cell r="AE1275">
            <v>43111</v>
          </cell>
        </row>
        <row r="1276">
          <cell r="AE1276">
            <v>43112</v>
          </cell>
        </row>
        <row r="1277">
          <cell r="AE1277">
            <v>43116</v>
          </cell>
        </row>
        <row r="1278">
          <cell r="AE1278">
            <v>43117</v>
          </cell>
        </row>
        <row r="1279">
          <cell r="AE1279">
            <v>43118</v>
          </cell>
        </row>
        <row r="1280">
          <cell r="AE1280">
            <v>43119</v>
          </cell>
        </row>
        <row r="1281">
          <cell r="AE1281">
            <v>43122</v>
          </cell>
        </row>
        <row r="1282">
          <cell r="AE1282">
            <v>43123</v>
          </cell>
        </row>
        <row r="1283">
          <cell r="AE1283">
            <v>43124</v>
          </cell>
        </row>
        <row r="1284">
          <cell r="AE1284">
            <v>43125</v>
          </cell>
        </row>
        <row r="1285">
          <cell r="AE1285">
            <v>43126</v>
          </cell>
        </row>
        <row r="1286">
          <cell r="AE1286">
            <v>43129</v>
          </cell>
        </row>
        <row r="1287">
          <cell r="AE1287">
            <v>43130</v>
          </cell>
        </row>
        <row r="1288">
          <cell r="AE1288">
            <v>43131</v>
          </cell>
        </row>
        <row r="1289">
          <cell r="AE1289">
            <v>43132</v>
          </cell>
        </row>
        <row r="1290">
          <cell r="AE1290">
            <v>43133</v>
          </cell>
        </row>
        <row r="1291">
          <cell r="AE1291">
            <v>43136</v>
          </cell>
        </row>
        <row r="1292">
          <cell r="AE1292">
            <v>43137</v>
          </cell>
        </row>
        <row r="1293">
          <cell r="AE1293">
            <v>43138</v>
          </cell>
        </row>
        <row r="1294">
          <cell r="AE1294">
            <v>43139</v>
          </cell>
        </row>
        <row r="1295">
          <cell r="AE1295">
            <v>43140</v>
          </cell>
        </row>
        <row r="1296">
          <cell r="AE1296">
            <v>43143</v>
          </cell>
        </row>
        <row r="1297">
          <cell r="AE1297">
            <v>43144</v>
          </cell>
        </row>
        <row r="1298">
          <cell r="AE1298">
            <v>43145</v>
          </cell>
        </row>
        <row r="1299">
          <cell r="AE1299">
            <v>43146</v>
          </cell>
        </row>
        <row r="1300">
          <cell r="AE1300">
            <v>43147</v>
          </cell>
        </row>
        <row r="1301">
          <cell r="AE1301">
            <v>43151</v>
          </cell>
        </row>
        <row r="1302">
          <cell r="AE1302">
            <v>43152</v>
          </cell>
        </row>
        <row r="1303">
          <cell r="AE1303">
            <v>43153</v>
          </cell>
        </row>
        <row r="1304">
          <cell r="AE1304">
            <v>43154</v>
          </cell>
        </row>
        <row r="1305">
          <cell r="AE1305">
            <v>43157</v>
          </cell>
        </row>
        <row r="1306">
          <cell r="AE1306">
            <v>43158</v>
          </cell>
        </row>
        <row r="1307">
          <cell r="AE1307">
            <v>43159</v>
          </cell>
        </row>
        <row r="1308">
          <cell r="AE1308">
            <v>43160</v>
          </cell>
        </row>
        <row r="1309">
          <cell r="AE1309">
            <v>43161</v>
          </cell>
        </row>
        <row r="1310">
          <cell r="AE1310">
            <v>43164</v>
          </cell>
        </row>
        <row r="1311">
          <cell r="AE1311">
            <v>43165</v>
          </cell>
        </row>
        <row r="1312">
          <cell r="AE1312">
            <v>43166</v>
          </cell>
        </row>
        <row r="1313">
          <cell r="AE1313">
            <v>43167</v>
          </cell>
        </row>
        <row r="1314">
          <cell r="AE1314">
            <v>43168</v>
          </cell>
        </row>
        <row r="1315">
          <cell r="AE1315">
            <v>43171</v>
          </cell>
        </row>
        <row r="1316">
          <cell r="AE1316">
            <v>43172</v>
          </cell>
        </row>
        <row r="1317">
          <cell r="AE1317">
            <v>43173</v>
          </cell>
        </row>
        <row r="1318">
          <cell r="AE1318">
            <v>43174</v>
          </cell>
        </row>
        <row r="1319">
          <cell r="AE1319">
            <v>43175</v>
          </cell>
        </row>
        <row r="1320">
          <cell r="AE1320">
            <v>43178</v>
          </cell>
        </row>
        <row r="1321">
          <cell r="AE1321">
            <v>43179</v>
          </cell>
        </row>
        <row r="1322">
          <cell r="AE1322">
            <v>43180</v>
          </cell>
        </row>
        <row r="1323">
          <cell r="AE1323">
            <v>43181</v>
          </cell>
        </row>
        <row r="1324">
          <cell r="AE1324">
            <v>43182</v>
          </cell>
        </row>
        <row r="1325">
          <cell r="AE1325">
            <v>43185</v>
          </cell>
        </row>
        <row r="1326">
          <cell r="AE1326">
            <v>43186</v>
          </cell>
        </row>
        <row r="1327">
          <cell r="AE1327">
            <v>43187</v>
          </cell>
        </row>
        <row r="1328">
          <cell r="AE1328">
            <v>43188</v>
          </cell>
        </row>
        <row r="1329">
          <cell r="AE1329">
            <v>43192</v>
          </cell>
        </row>
        <row r="1330">
          <cell r="AE1330">
            <v>43193</v>
          </cell>
        </row>
        <row r="1331">
          <cell r="AE1331">
            <v>43194</v>
          </cell>
        </row>
        <row r="1332">
          <cell r="AE1332">
            <v>43195</v>
          </cell>
        </row>
        <row r="1333">
          <cell r="AE1333">
            <v>43196</v>
          </cell>
        </row>
        <row r="1334">
          <cell r="AE1334">
            <v>43199</v>
          </cell>
        </row>
        <row r="1335">
          <cell r="AE1335">
            <v>43200</v>
          </cell>
        </row>
        <row r="1336">
          <cell r="AE1336">
            <v>43201</v>
          </cell>
        </row>
        <row r="1337">
          <cell r="AE1337">
            <v>43202</v>
          </cell>
        </row>
        <row r="1338">
          <cell r="AE1338">
            <v>43203</v>
          </cell>
        </row>
        <row r="1339">
          <cell r="AE1339">
            <v>43206</v>
          </cell>
        </row>
        <row r="1340">
          <cell r="AE1340">
            <v>43207</v>
          </cell>
        </row>
        <row r="1341">
          <cell r="AE1341">
            <v>43208</v>
          </cell>
        </row>
        <row r="1342">
          <cell r="AE1342">
            <v>43209</v>
          </cell>
        </row>
        <row r="1343">
          <cell r="AE1343">
            <v>43210</v>
          </cell>
        </row>
        <row r="1344">
          <cell r="AE1344">
            <v>43213</v>
          </cell>
        </row>
        <row r="1345">
          <cell r="AE1345">
            <v>43214</v>
          </cell>
        </row>
        <row r="1346">
          <cell r="AE1346">
            <v>43215</v>
          </cell>
        </row>
        <row r="1347">
          <cell r="AE1347">
            <v>43216</v>
          </cell>
        </row>
        <row r="1348">
          <cell r="AE1348">
            <v>43217</v>
          </cell>
        </row>
        <row r="1349">
          <cell r="AE1349">
            <v>43220</v>
          </cell>
        </row>
        <row r="1350">
          <cell r="AE1350">
            <v>43221</v>
          </cell>
        </row>
        <row r="1351">
          <cell r="AE1351">
            <v>43222</v>
          </cell>
        </row>
        <row r="1352">
          <cell r="AE1352">
            <v>43223</v>
          </cell>
        </row>
        <row r="1353">
          <cell r="AE1353">
            <v>43224</v>
          </cell>
        </row>
        <row r="1354">
          <cell r="AE1354">
            <v>43227</v>
          </cell>
        </row>
        <row r="1355">
          <cell r="AE1355">
            <v>43228</v>
          </cell>
        </row>
        <row r="1356">
          <cell r="AE1356">
            <v>43229</v>
          </cell>
        </row>
        <row r="1357">
          <cell r="AE1357">
            <v>43230</v>
          </cell>
        </row>
        <row r="1358">
          <cell r="AE1358">
            <v>43231</v>
          </cell>
        </row>
        <row r="1359">
          <cell r="AE1359">
            <v>43234</v>
          </cell>
        </row>
        <row r="1360">
          <cell r="AE1360">
            <v>43235</v>
          </cell>
        </row>
        <row r="1361">
          <cell r="AE1361">
            <v>43236</v>
          </cell>
        </row>
        <row r="1362">
          <cell r="AE1362">
            <v>43237</v>
          </cell>
        </row>
        <row r="1363">
          <cell r="AE1363">
            <v>43238</v>
          </cell>
        </row>
        <row r="1364">
          <cell r="AE1364">
            <v>43241</v>
          </cell>
        </row>
        <row r="1365">
          <cell r="AE1365">
            <v>43242</v>
          </cell>
        </row>
        <row r="1366">
          <cell r="AE1366">
            <v>43243</v>
          </cell>
        </row>
        <row r="1367">
          <cell r="AE1367">
            <v>43244</v>
          </cell>
        </row>
        <row r="1368">
          <cell r="AE1368">
            <v>43245</v>
          </cell>
        </row>
        <row r="1369">
          <cell r="AE1369">
            <v>43249</v>
          </cell>
        </row>
        <row r="1370">
          <cell r="AE1370">
            <v>43250</v>
          </cell>
        </row>
        <row r="1371">
          <cell r="AE1371">
            <v>43251</v>
          </cell>
        </row>
        <row r="1372">
          <cell r="AE1372">
            <v>43252</v>
          </cell>
        </row>
        <row r="1373">
          <cell r="AE1373">
            <v>43255</v>
          </cell>
        </row>
        <row r="1374">
          <cell r="AE1374">
            <v>43256</v>
          </cell>
        </row>
        <row r="1375">
          <cell r="AE1375">
            <v>43257</v>
          </cell>
        </row>
        <row r="1376">
          <cell r="AE1376">
            <v>43258</v>
          </cell>
        </row>
        <row r="1377">
          <cell r="AE1377">
            <v>43259</v>
          </cell>
        </row>
        <row r="1378">
          <cell r="AE1378">
            <v>43262</v>
          </cell>
        </row>
        <row r="1379">
          <cell r="AE1379">
            <v>43263</v>
          </cell>
        </row>
        <row r="1380">
          <cell r="AE1380">
            <v>43264</v>
          </cell>
        </row>
        <row r="1381">
          <cell r="AE1381">
            <v>43265</v>
          </cell>
        </row>
        <row r="1382">
          <cell r="AE1382">
            <v>43266</v>
          </cell>
        </row>
        <row r="1383">
          <cell r="AE1383">
            <v>43269</v>
          </cell>
        </row>
        <row r="1384">
          <cell r="AE1384">
            <v>43270</v>
          </cell>
        </row>
        <row r="1385">
          <cell r="AE1385">
            <v>43271</v>
          </cell>
        </row>
        <row r="1386">
          <cell r="AE1386">
            <v>43272</v>
          </cell>
        </row>
        <row r="1387">
          <cell r="AE1387">
            <v>43273</v>
          </cell>
        </row>
        <row r="1388">
          <cell r="AE1388">
            <v>43276</v>
          </cell>
        </row>
        <row r="1389">
          <cell r="AE1389">
            <v>43277</v>
          </cell>
        </row>
        <row r="1390">
          <cell r="AE1390">
            <v>43278</v>
          </cell>
        </row>
        <row r="1391">
          <cell r="AE1391">
            <v>43279</v>
          </cell>
        </row>
        <row r="1392">
          <cell r="AE1392">
            <v>43280</v>
          </cell>
        </row>
        <row r="1393">
          <cell r="AE1393">
            <v>43283</v>
          </cell>
        </row>
        <row r="1394">
          <cell r="AE1394">
            <v>43284</v>
          </cell>
        </row>
        <row r="1395">
          <cell r="AE1395">
            <v>43286</v>
          </cell>
        </row>
        <row r="1396">
          <cell r="AE1396">
            <v>43287</v>
          </cell>
        </row>
        <row r="1397">
          <cell r="AE1397">
            <v>43290</v>
          </cell>
        </row>
        <row r="1398">
          <cell r="AE1398">
            <v>43291</v>
          </cell>
        </row>
        <row r="1399">
          <cell r="AE1399">
            <v>43292</v>
          </cell>
        </row>
        <row r="1400">
          <cell r="AE1400">
            <v>43293</v>
          </cell>
        </row>
        <row r="1401">
          <cell r="AE1401">
            <v>43294</v>
          </cell>
        </row>
        <row r="1402">
          <cell r="AE1402">
            <v>43297</v>
          </cell>
        </row>
        <row r="1403">
          <cell r="AE1403">
            <v>43298</v>
          </cell>
        </row>
        <row r="1404">
          <cell r="AE1404">
            <v>43299</v>
          </cell>
        </row>
        <row r="1405">
          <cell r="AE1405">
            <v>43300</v>
          </cell>
        </row>
        <row r="1406">
          <cell r="AE1406">
            <v>43301</v>
          </cell>
        </row>
        <row r="1407">
          <cell r="AE1407">
            <v>43304</v>
          </cell>
        </row>
        <row r="1408">
          <cell r="AE1408">
            <v>43305</v>
          </cell>
        </row>
        <row r="1409">
          <cell r="AE1409">
            <v>43306</v>
          </cell>
        </row>
        <row r="1410">
          <cell r="AE1410">
            <v>43307</v>
          </cell>
        </row>
        <row r="1411">
          <cell r="AE1411">
            <v>43308</v>
          </cell>
        </row>
        <row r="1412">
          <cell r="AE1412">
            <v>43311</v>
          </cell>
        </row>
        <row r="1413">
          <cell r="AE1413">
            <v>43312</v>
          </cell>
        </row>
        <row r="1414">
          <cell r="AE1414">
            <v>43313</v>
          </cell>
        </row>
        <row r="1415">
          <cell r="AE1415">
            <v>43314</v>
          </cell>
        </row>
        <row r="1416">
          <cell r="AE1416">
            <v>43315</v>
          </cell>
        </row>
        <row r="1417">
          <cell r="AE1417">
            <v>43318</v>
          </cell>
        </row>
        <row r="1418">
          <cell r="AE1418">
            <v>43319</v>
          </cell>
        </row>
        <row r="1419">
          <cell r="AE1419">
            <v>43320</v>
          </cell>
        </row>
        <row r="1420">
          <cell r="AE1420">
            <v>43321</v>
          </cell>
        </row>
        <row r="1421">
          <cell r="AE1421">
            <v>43322</v>
          </cell>
        </row>
        <row r="1422">
          <cell r="AE1422">
            <v>43325</v>
          </cell>
        </row>
        <row r="1423">
          <cell r="AE1423">
            <v>43326</v>
          </cell>
        </row>
        <row r="1424">
          <cell r="AE1424">
            <v>43327</v>
          </cell>
        </row>
        <row r="1425">
          <cell r="AE1425">
            <v>43328</v>
          </cell>
        </row>
        <row r="1426">
          <cell r="AE1426">
            <v>43329</v>
          </cell>
        </row>
        <row r="1427">
          <cell r="AE1427">
            <v>43332</v>
          </cell>
        </row>
        <row r="1428">
          <cell r="AE1428">
            <v>43333</v>
          </cell>
        </row>
        <row r="1429">
          <cell r="AE1429">
            <v>43334</v>
          </cell>
        </row>
        <row r="1430">
          <cell r="AE1430">
            <v>43335</v>
          </cell>
        </row>
        <row r="1431">
          <cell r="AE1431">
            <v>43336</v>
          </cell>
        </row>
        <row r="1432">
          <cell r="AE1432">
            <v>43339</v>
          </cell>
        </row>
        <row r="1433">
          <cell r="AE1433">
            <v>43340</v>
          </cell>
        </row>
        <row r="1434">
          <cell r="AE1434">
            <v>43341</v>
          </cell>
        </row>
        <row r="1435">
          <cell r="AE1435">
            <v>43342</v>
          </cell>
        </row>
        <row r="1436">
          <cell r="AE1436">
            <v>43343</v>
          </cell>
        </row>
        <row r="1437">
          <cell r="AE1437">
            <v>43347</v>
          </cell>
        </row>
        <row r="1438">
          <cell r="AE1438">
            <v>43348</v>
          </cell>
        </row>
        <row r="1439">
          <cell r="AE1439">
            <v>43349</v>
          </cell>
        </row>
        <row r="1440">
          <cell r="AE1440">
            <v>43350</v>
          </cell>
        </row>
        <row r="1441">
          <cell r="AE1441">
            <v>43353</v>
          </cell>
        </row>
        <row r="1442">
          <cell r="AE1442">
            <v>43354</v>
          </cell>
        </row>
        <row r="1443">
          <cell r="AE1443">
            <v>43355</v>
          </cell>
        </row>
        <row r="1444">
          <cell r="AE1444">
            <v>43356</v>
          </cell>
        </row>
        <row r="1445">
          <cell r="AE1445">
            <v>43357</v>
          </cell>
        </row>
        <row r="1446">
          <cell r="AE1446">
            <v>43360</v>
          </cell>
        </row>
        <row r="1447">
          <cell r="AE1447">
            <v>43361</v>
          </cell>
        </row>
        <row r="1448">
          <cell r="AE1448">
            <v>43362</v>
          </cell>
        </row>
        <row r="1449">
          <cell r="AE1449">
            <v>43363</v>
          </cell>
        </row>
        <row r="1450">
          <cell r="AE1450">
            <v>43364</v>
          </cell>
        </row>
        <row r="1451">
          <cell r="AE1451">
            <v>43367</v>
          </cell>
        </row>
        <row r="1452">
          <cell r="AE1452">
            <v>43368</v>
          </cell>
        </row>
        <row r="1453">
          <cell r="AE1453">
            <v>43369</v>
          </cell>
        </row>
        <row r="1454">
          <cell r="AE1454">
            <v>43370</v>
          </cell>
        </row>
        <row r="1455">
          <cell r="AE1455">
            <v>43371</v>
          </cell>
        </row>
        <row r="1456">
          <cell r="AE1456">
            <v>43374</v>
          </cell>
        </row>
        <row r="1457">
          <cell r="AE1457">
            <v>43375</v>
          </cell>
        </row>
        <row r="1458">
          <cell r="AE1458">
            <v>43376</v>
          </cell>
        </row>
        <row r="1459">
          <cell r="AE1459">
            <v>43377</v>
          </cell>
        </row>
        <row r="1460">
          <cell r="AE1460">
            <v>43378</v>
          </cell>
        </row>
        <row r="1461">
          <cell r="AE1461">
            <v>43381</v>
          </cell>
        </row>
        <row r="1462">
          <cell r="AE1462">
            <v>43382</v>
          </cell>
        </row>
        <row r="1463">
          <cell r="AE1463">
            <v>43383</v>
          </cell>
        </row>
        <row r="1464">
          <cell r="AE1464">
            <v>43384</v>
          </cell>
        </row>
        <row r="1465">
          <cell r="AE1465">
            <v>43385</v>
          </cell>
        </row>
        <row r="1466">
          <cell r="AE1466">
            <v>43388</v>
          </cell>
        </row>
        <row r="1467">
          <cell r="AE1467">
            <v>43389</v>
          </cell>
        </row>
        <row r="1468">
          <cell r="AE1468">
            <v>43390</v>
          </cell>
        </row>
        <row r="1469">
          <cell r="AE1469">
            <v>43391</v>
          </cell>
        </row>
        <row r="1470">
          <cell r="AE1470">
            <v>43392</v>
          </cell>
        </row>
        <row r="1471">
          <cell r="AE1471">
            <v>43395</v>
          </cell>
        </row>
        <row r="1472">
          <cell r="AE1472">
            <v>43396</v>
          </cell>
        </row>
        <row r="1473">
          <cell r="AE1473">
            <v>43397</v>
          </cell>
        </row>
        <row r="1474">
          <cell r="AE1474">
            <v>43398</v>
          </cell>
        </row>
        <row r="1475">
          <cell r="AE1475">
            <v>43399</v>
          </cell>
        </row>
        <row r="1476">
          <cell r="AE1476">
            <v>43402</v>
          </cell>
        </row>
        <row r="1477">
          <cell r="AE1477">
            <v>43403</v>
          </cell>
        </row>
        <row r="1478">
          <cell r="AE1478">
            <v>43404</v>
          </cell>
        </row>
        <row r="1479">
          <cell r="AE1479">
            <v>43405</v>
          </cell>
        </row>
        <row r="1480">
          <cell r="AE1480">
            <v>43406</v>
          </cell>
        </row>
        <row r="1481">
          <cell r="AE1481">
            <v>43409</v>
          </cell>
        </row>
        <row r="1482">
          <cell r="AE1482">
            <v>43410</v>
          </cell>
        </row>
        <row r="1483">
          <cell r="AE1483">
            <v>43411</v>
          </cell>
        </row>
        <row r="1484">
          <cell r="AE1484">
            <v>43412</v>
          </cell>
        </row>
        <row r="1485">
          <cell r="AE1485">
            <v>43413</v>
          </cell>
        </row>
        <row r="1486">
          <cell r="AE1486">
            <v>43416</v>
          </cell>
        </row>
        <row r="1487">
          <cell r="AE1487">
            <v>43417</v>
          </cell>
        </row>
        <row r="1488">
          <cell r="AE1488">
            <v>43418</v>
          </cell>
        </row>
        <row r="1489">
          <cell r="AE1489">
            <v>43419</v>
          </cell>
        </row>
        <row r="1490">
          <cell r="AE1490">
            <v>43420</v>
          </cell>
        </row>
        <row r="1491">
          <cell r="AE1491">
            <v>43423</v>
          </cell>
        </row>
        <row r="1492">
          <cell r="AE1492">
            <v>43424</v>
          </cell>
        </row>
        <row r="1493">
          <cell r="AE1493">
            <v>43425</v>
          </cell>
        </row>
        <row r="1494">
          <cell r="AE1494">
            <v>43427</v>
          </cell>
        </row>
        <row r="1495">
          <cell r="AE1495">
            <v>43430</v>
          </cell>
        </row>
        <row r="1496">
          <cell r="AE1496">
            <v>43431</v>
          </cell>
        </row>
        <row r="1497">
          <cell r="AE1497">
            <v>43432</v>
          </cell>
        </row>
        <row r="1498">
          <cell r="AE1498">
            <v>43433</v>
          </cell>
        </row>
        <row r="1499">
          <cell r="AE1499">
            <v>43434</v>
          </cell>
        </row>
        <row r="1500">
          <cell r="AE1500">
            <v>43437</v>
          </cell>
        </row>
        <row r="1501">
          <cell r="AE1501">
            <v>43438</v>
          </cell>
        </row>
        <row r="1502">
          <cell r="AE1502">
            <v>43440</v>
          </cell>
        </row>
        <row r="1503">
          <cell r="AE1503">
            <v>43441</v>
          </cell>
        </row>
        <row r="1504">
          <cell r="AE1504">
            <v>43444</v>
          </cell>
        </row>
        <row r="1505">
          <cell r="AE1505">
            <v>43445</v>
          </cell>
        </row>
        <row r="1506">
          <cell r="AE1506">
            <v>43446</v>
          </cell>
        </row>
        <row r="1507">
          <cell r="AE1507">
            <v>43447</v>
          </cell>
        </row>
        <row r="1508">
          <cell r="AE1508">
            <v>43448</v>
          </cell>
        </row>
        <row r="1509">
          <cell r="AE1509">
            <v>43451</v>
          </cell>
        </row>
        <row r="1510">
          <cell r="AE1510">
            <v>43452</v>
          </cell>
        </row>
        <row r="1511">
          <cell r="AE1511">
            <v>43453</v>
          </cell>
        </row>
        <row r="1512">
          <cell r="AE1512">
            <v>43454</v>
          </cell>
        </row>
        <row r="1513">
          <cell r="AE1513">
            <v>43455</v>
          </cell>
        </row>
        <row r="1514">
          <cell r="AE1514">
            <v>43458</v>
          </cell>
        </row>
        <row r="1515">
          <cell r="AE1515">
            <v>43460</v>
          </cell>
        </row>
        <row r="1516">
          <cell r="AE1516">
            <v>43461</v>
          </cell>
        </row>
        <row r="1517">
          <cell r="AE1517">
            <v>43462</v>
          </cell>
        </row>
        <row r="1518">
          <cell r="AE1518">
            <v>43465</v>
          </cell>
        </row>
        <row r="1519">
          <cell r="AE1519">
            <v>43467</v>
          </cell>
        </row>
        <row r="1520">
          <cell r="AE1520">
            <v>43468</v>
          </cell>
        </row>
        <row r="1521">
          <cell r="AE1521">
            <v>43469</v>
          </cell>
        </row>
        <row r="1522">
          <cell r="AE1522">
            <v>43472</v>
          </cell>
        </row>
        <row r="1523">
          <cell r="AE1523">
            <v>43473</v>
          </cell>
        </row>
        <row r="1524">
          <cell r="AE1524">
            <v>43474</v>
          </cell>
        </row>
        <row r="1525">
          <cell r="AE1525">
            <v>43475</v>
          </cell>
        </row>
        <row r="1526">
          <cell r="AE1526">
            <v>43476</v>
          </cell>
        </row>
        <row r="1527">
          <cell r="AE1527">
            <v>43479</v>
          </cell>
        </row>
        <row r="1528">
          <cell r="AE1528">
            <v>43480</v>
          </cell>
        </row>
        <row r="1529">
          <cell r="AE1529">
            <v>43481</v>
          </cell>
        </row>
        <row r="1530">
          <cell r="AE1530">
            <v>43482</v>
          </cell>
        </row>
        <row r="1531">
          <cell r="AE1531">
            <v>43483</v>
          </cell>
        </row>
        <row r="1532">
          <cell r="AE1532">
            <v>43487</v>
          </cell>
        </row>
        <row r="1533">
          <cell r="AE1533">
            <v>43488</v>
          </cell>
        </row>
        <row r="1534">
          <cell r="AE1534">
            <v>43489</v>
          </cell>
        </row>
        <row r="1535">
          <cell r="AE1535">
            <v>43490</v>
          </cell>
        </row>
        <row r="1536">
          <cell r="AE1536">
            <v>43493</v>
          </cell>
        </row>
        <row r="1537">
          <cell r="AE1537">
            <v>43494</v>
          </cell>
        </row>
        <row r="1538">
          <cell r="AE1538">
            <v>43495</v>
          </cell>
        </row>
        <row r="1539">
          <cell r="AE1539">
            <v>43496</v>
          </cell>
        </row>
        <row r="1540">
          <cell r="AE1540">
            <v>43497</v>
          </cell>
        </row>
        <row r="1541">
          <cell r="AE1541">
            <v>43500</v>
          </cell>
        </row>
        <row r="1542">
          <cell r="AE1542">
            <v>43501</v>
          </cell>
        </row>
        <row r="1543">
          <cell r="AE1543">
            <v>43502</v>
          </cell>
        </row>
        <row r="1544">
          <cell r="AE1544">
            <v>43503</v>
          </cell>
        </row>
        <row r="1545">
          <cell r="AE1545">
            <v>43504</v>
          </cell>
        </row>
        <row r="1546">
          <cell r="AE1546">
            <v>43507</v>
          </cell>
        </row>
        <row r="1547">
          <cell r="AE1547">
            <v>43508</v>
          </cell>
        </row>
        <row r="1548">
          <cell r="AE1548">
            <v>43509</v>
          </cell>
        </row>
        <row r="1549">
          <cell r="AE1549">
            <v>43510</v>
          </cell>
        </row>
        <row r="1550">
          <cell r="AE1550">
            <v>43511</v>
          </cell>
        </row>
        <row r="1551">
          <cell r="AE1551">
            <v>43515</v>
          </cell>
        </row>
        <row r="1552">
          <cell r="AE1552">
            <v>43516</v>
          </cell>
        </row>
        <row r="1553">
          <cell r="AE1553">
            <v>43517</v>
          </cell>
        </row>
        <row r="1554">
          <cell r="AE1554">
            <v>43518</v>
          </cell>
        </row>
        <row r="1555">
          <cell r="AE1555">
            <v>43521</v>
          </cell>
        </row>
        <row r="1556">
          <cell r="AE1556">
            <v>43522</v>
          </cell>
        </row>
        <row r="1557">
          <cell r="AE1557">
            <v>43523</v>
          </cell>
        </row>
        <row r="1558">
          <cell r="AE1558">
            <v>43524</v>
          </cell>
        </row>
        <row r="1559">
          <cell r="AE1559">
            <v>43525</v>
          </cell>
        </row>
        <row r="1560">
          <cell r="AE1560">
            <v>43528</v>
          </cell>
        </row>
        <row r="1561">
          <cell r="AE1561">
            <v>43529</v>
          </cell>
        </row>
        <row r="1562">
          <cell r="AE1562">
            <v>43530</v>
          </cell>
        </row>
        <row r="1563">
          <cell r="AE1563">
            <v>43531</v>
          </cell>
        </row>
        <row r="1564">
          <cell r="AE1564">
            <v>43532</v>
          </cell>
        </row>
        <row r="1565">
          <cell r="AE1565">
            <v>43535</v>
          </cell>
        </row>
        <row r="1566">
          <cell r="AE1566">
            <v>43536</v>
          </cell>
        </row>
        <row r="1567">
          <cell r="AE1567">
            <v>43537</v>
          </cell>
        </row>
        <row r="1568">
          <cell r="AE1568">
            <v>43538</v>
          </cell>
        </row>
        <row r="1569">
          <cell r="AE1569">
            <v>43539</v>
          </cell>
        </row>
        <row r="1570">
          <cell r="AE1570">
            <v>43542</v>
          </cell>
        </row>
        <row r="1571">
          <cell r="AE1571">
            <v>43543</v>
          </cell>
        </row>
        <row r="1572">
          <cell r="AE1572">
            <v>43544</v>
          </cell>
        </row>
        <row r="1573">
          <cell r="AE1573">
            <v>43545</v>
          </cell>
        </row>
        <row r="1574">
          <cell r="AE1574">
            <v>43546</v>
          </cell>
        </row>
        <row r="1575">
          <cell r="AE1575">
            <v>43549</v>
          </cell>
        </row>
        <row r="1576">
          <cell r="AE1576">
            <v>43550</v>
          </cell>
        </row>
        <row r="1577">
          <cell r="AE1577">
            <v>43551</v>
          </cell>
        </row>
        <row r="1578">
          <cell r="AE1578">
            <v>43552</v>
          </cell>
        </row>
        <row r="1579">
          <cell r="AE1579">
            <v>43553</v>
          </cell>
        </row>
        <row r="1580">
          <cell r="AE1580">
            <v>43556</v>
          </cell>
        </row>
        <row r="1581">
          <cell r="AE1581">
            <v>43557</v>
          </cell>
        </row>
        <row r="1582">
          <cell r="AE1582">
            <v>43558</v>
          </cell>
        </row>
        <row r="1583">
          <cell r="AE1583">
            <v>43559</v>
          </cell>
        </row>
        <row r="1584">
          <cell r="AE1584">
            <v>43560</v>
          </cell>
        </row>
        <row r="1585">
          <cell r="AE1585">
            <v>43563</v>
          </cell>
        </row>
        <row r="1586">
          <cell r="AE1586">
            <v>43564</v>
          </cell>
        </row>
        <row r="1587">
          <cell r="AE1587">
            <v>43565</v>
          </cell>
        </row>
        <row r="1588">
          <cell r="AE1588">
            <v>43566</v>
          </cell>
        </row>
        <row r="1589">
          <cell r="AE1589">
            <v>43567</v>
          </cell>
        </row>
        <row r="1590">
          <cell r="AE1590">
            <v>43570</v>
          </cell>
        </row>
        <row r="1591">
          <cell r="AE1591">
            <v>43571</v>
          </cell>
        </row>
        <row r="1592">
          <cell r="AE1592">
            <v>43572</v>
          </cell>
        </row>
        <row r="1593">
          <cell r="AE1593">
            <v>43573</v>
          </cell>
        </row>
        <row r="1594">
          <cell r="AE1594">
            <v>43577</v>
          </cell>
        </row>
        <row r="1595">
          <cell r="AE1595">
            <v>43578</v>
          </cell>
        </row>
        <row r="1596">
          <cell r="AE1596">
            <v>43579</v>
          </cell>
        </row>
        <row r="1597">
          <cell r="AE1597">
            <v>43580</v>
          </cell>
        </row>
        <row r="1598">
          <cell r="AE1598">
            <v>43581</v>
          </cell>
        </row>
        <row r="1599">
          <cell r="AE1599">
            <v>43584</v>
          </cell>
        </row>
        <row r="1600">
          <cell r="AE1600">
            <v>43585</v>
          </cell>
        </row>
        <row r="1601">
          <cell r="AE1601">
            <v>43586</v>
          </cell>
        </row>
        <row r="1602">
          <cell r="AE1602">
            <v>43587</v>
          </cell>
        </row>
        <row r="1603">
          <cell r="AE1603">
            <v>43588</v>
          </cell>
        </row>
        <row r="1604">
          <cell r="AE1604">
            <v>43591</v>
          </cell>
        </row>
        <row r="1605">
          <cell r="AE1605">
            <v>43592</v>
          </cell>
        </row>
        <row r="1606">
          <cell r="AE1606">
            <v>43593</v>
          </cell>
        </row>
        <row r="1607">
          <cell r="AE1607">
            <v>43594</v>
          </cell>
        </row>
        <row r="1608">
          <cell r="AE1608">
            <v>43595</v>
          </cell>
        </row>
        <row r="1609">
          <cell r="AE1609">
            <v>43598</v>
          </cell>
        </row>
        <row r="1610">
          <cell r="AE1610">
            <v>43599</v>
          </cell>
        </row>
        <row r="1611">
          <cell r="AE1611">
            <v>43600</v>
          </cell>
        </row>
        <row r="1612">
          <cell r="AE1612">
            <v>43601</v>
          </cell>
        </row>
        <row r="1613">
          <cell r="AE1613">
            <v>43602</v>
          </cell>
        </row>
        <row r="1614">
          <cell r="AE1614">
            <v>43605</v>
          </cell>
        </row>
        <row r="1615">
          <cell r="AE1615">
            <v>43606</v>
          </cell>
        </row>
        <row r="1616">
          <cell r="AE1616">
            <v>43607</v>
          </cell>
        </row>
        <row r="1617">
          <cell r="AE1617">
            <v>43608</v>
          </cell>
        </row>
        <row r="1618">
          <cell r="AE1618">
            <v>43609</v>
          </cell>
        </row>
        <row r="1619">
          <cell r="AE1619">
            <v>43613</v>
          </cell>
        </row>
        <row r="1620">
          <cell r="AE1620">
            <v>43614</v>
          </cell>
        </row>
        <row r="1621">
          <cell r="AE1621">
            <v>43615</v>
          </cell>
        </row>
        <row r="1622">
          <cell r="AE1622">
            <v>43616</v>
          </cell>
        </row>
        <row r="1623">
          <cell r="AE1623">
            <v>43619</v>
          </cell>
        </row>
        <row r="1624">
          <cell r="AE1624">
            <v>43620</v>
          </cell>
        </row>
        <row r="1625">
          <cell r="AE1625">
            <v>43621</v>
          </cell>
        </row>
        <row r="1626">
          <cell r="AE1626">
            <v>43622</v>
          </cell>
        </row>
        <row r="1627">
          <cell r="AE1627">
            <v>43623</v>
          </cell>
        </row>
        <row r="1628">
          <cell r="AE1628">
            <v>43626</v>
          </cell>
        </row>
        <row r="1629">
          <cell r="AE1629">
            <v>43627</v>
          </cell>
        </row>
        <row r="1630">
          <cell r="AE1630">
            <v>43628</v>
          </cell>
        </row>
        <row r="1631">
          <cell r="AE1631">
            <v>43629</v>
          </cell>
        </row>
        <row r="1632">
          <cell r="AE1632">
            <v>43630</v>
          </cell>
        </row>
        <row r="1633">
          <cell r="AE1633">
            <v>43633</v>
          </cell>
        </row>
        <row r="1634">
          <cell r="AE1634">
            <v>43634</v>
          </cell>
        </row>
        <row r="1635">
          <cell r="AE1635">
            <v>43635</v>
          </cell>
        </row>
        <row r="1636">
          <cell r="AE1636">
            <v>43636</v>
          </cell>
        </row>
        <row r="1637">
          <cell r="AE1637">
            <v>43637</v>
          </cell>
        </row>
        <row r="1638">
          <cell r="AE1638">
            <v>43640</v>
          </cell>
        </row>
        <row r="1639">
          <cell r="AE1639">
            <v>43641</v>
          </cell>
        </row>
        <row r="1640">
          <cell r="AE1640">
            <v>43642</v>
          </cell>
        </row>
        <row r="1641">
          <cell r="AE1641">
            <v>43643</v>
          </cell>
        </row>
        <row r="1642">
          <cell r="AE1642">
            <v>43644</v>
          </cell>
        </row>
        <row r="1643">
          <cell r="AE1643">
            <v>43647</v>
          </cell>
        </row>
        <row r="1644">
          <cell r="AE1644">
            <v>43648</v>
          </cell>
        </row>
        <row r="1645">
          <cell r="AE1645">
            <v>43649</v>
          </cell>
        </row>
        <row r="1646">
          <cell r="AE1646">
            <v>43651</v>
          </cell>
        </row>
        <row r="1647">
          <cell r="AE1647">
            <v>43654</v>
          </cell>
        </row>
        <row r="1648">
          <cell r="AE1648">
            <v>43655</v>
          </cell>
        </row>
        <row r="1649">
          <cell r="AE1649">
            <v>43656</v>
          </cell>
        </row>
        <row r="1650">
          <cell r="AE1650">
            <v>43657</v>
          </cell>
        </row>
        <row r="1651">
          <cell r="AE1651">
            <v>43658</v>
          </cell>
        </row>
        <row r="1652">
          <cell r="AE1652">
            <v>43661</v>
          </cell>
        </row>
        <row r="1653">
          <cell r="AE1653">
            <v>43662</v>
          </cell>
        </row>
        <row r="1654">
          <cell r="AE1654">
            <v>43663</v>
          </cell>
        </row>
        <row r="1655">
          <cell r="AE1655">
            <v>43664</v>
          </cell>
        </row>
        <row r="1656">
          <cell r="AE1656">
            <v>43665</v>
          </cell>
        </row>
        <row r="1657">
          <cell r="AE1657">
            <v>43668</v>
          </cell>
        </row>
        <row r="1658">
          <cell r="AE1658">
            <v>43669</v>
          </cell>
        </row>
        <row r="1659">
          <cell r="AE1659">
            <v>43670</v>
          </cell>
        </row>
        <row r="1660">
          <cell r="AE1660">
            <v>43671</v>
          </cell>
        </row>
        <row r="1661">
          <cell r="AE1661">
            <v>43672</v>
          </cell>
        </row>
        <row r="1662">
          <cell r="AE1662">
            <v>43675</v>
          </cell>
        </row>
        <row r="1663">
          <cell r="AE1663">
            <v>43676</v>
          </cell>
        </row>
        <row r="1664">
          <cell r="AE1664">
            <v>43677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2">
          <cell r="K12" t="str">
            <v>Arithmetic Adjusted Damodaran Implied ERP (using the average cash flow yield of S&amp;P 500 constituents from the previous 12 months) vs. Spot 20-year Risk-free Rate</v>
          </cell>
        </row>
      </sheetData>
      <sheetData sheetId="25">
        <row r="12">
          <cell r="K12" t="str">
            <v>Arithmetic Adjusted Damodaran Implied ERP (using the average cash flow yield of S&amp;P 500 constituents from the previous 12 months) vs. Normalized 20-year Risk-free Rate</v>
          </cell>
        </row>
      </sheetData>
      <sheetData sheetId="26"/>
      <sheetData sheetId="27"/>
      <sheetData sheetId="28">
        <row r="9">
          <cell r="A9">
            <v>41852</v>
          </cell>
        </row>
        <row r="10">
          <cell r="A10">
            <v>41855</v>
          </cell>
        </row>
        <row r="11">
          <cell r="A11">
            <v>41856</v>
          </cell>
        </row>
        <row r="12">
          <cell r="A12">
            <v>41857</v>
          </cell>
        </row>
        <row r="13">
          <cell r="A13">
            <v>41858</v>
          </cell>
        </row>
        <row r="14">
          <cell r="A14">
            <v>41859</v>
          </cell>
        </row>
        <row r="15">
          <cell r="A15">
            <v>41862</v>
          </cell>
        </row>
        <row r="16">
          <cell r="A16">
            <v>41863</v>
          </cell>
        </row>
        <row r="17">
          <cell r="A17">
            <v>41864</v>
          </cell>
        </row>
        <row r="18">
          <cell r="A18">
            <v>41865</v>
          </cell>
        </row>
        <row r="19">
          <cell r="A19">
            <v>41866</v>
          </cell>
        </row>
        <row r="20">
          <cell r="A20">
            <v>41869</v>
          </cell>
        </row>
        <row r="21">
          <cell r="A21">
            <v>41870</v>
          </cell>
        </row>
        <row r="22">
          <cell r="A22">
            <v>41871</v>
          </cell>
        </row>
        <row r="23">
          <cell r="A23">
            <v>41872</v>
          </cell>
        </row>
        <row r="24">
          <cell r="A24">
            <v>41873</v>
          </cell>
        </row>
        <row r="25">
          <cell r="A25">
            <v>41876</v>
          </cell>
        </row>
        <row r="26">
          <cell r="A26">
            <v>41877</v>
          </cell>
        </row>
        <row r="27">
          <cell r="A27">
            <v>41878</v>
          </cell>
        </row>
        <row r="28">
          <cell r="A28">
            <v>41879</v>
          </cell>
        </row>
        <row r="29">
          <cell r="A29">
            <v>41880</v>
          </cell>
        </row>
        <row r="30">
          <cell r="A30">
            <v>41884</v>
          </cell>
        </row>
        <row r="31">
          <cell r="A31">
            <v>41885</v>
          </cell>
        </row>
        <row r="32">
          <cell r="A32">
            <v>41886</v>
          </cell>
        </row>
        <row r="33">
          <cell r="A33">
            <v>41887</v>
          </cell>
        </row>
        <row r="34">
          <cell r="A34">
            <v>41890</v>
          </cell>
        </row>
        <row r="35">
          <cell r="A35">
            <v>41891</v>
          </cell>
        </row>
        <row r="36">
          <cell r="A36">
            <v>41892</v>
          </cell>
        </row>
        <row r="37">
          <cell r="A37">
            <v>41893</v>
          </cell>
        </row>
        <row r="38">
          <cell r="A38">
            <v>41894</v>
          </cell>
        </row>
        <row r="39">
          <cell r="A39">
            <v>41897</v>
          </cell>
        </row>
        <row r="40">
          <cell r="A40">
            <v>41898</v>
          </cell>
        </row>
        <row r="41">
          <cell r="A41">
            <v>41899</v>
          </cell>
        </row>
        <row r="42">
          <cell r="A42">
            <v>41900</v>
          </cell>
        </row>
        <row r="43">
          <cell r="A43">
            <v>41901</v>
          </cell>
        </row>
        <row r="44">
          <cell r="A44">
            <v>41904</v>
          </cell>
        </row>
        <row r="45">
          <cell r="A45">
            <v>41905</v>
          </cell>
        </row>
        <row r="46">
          <cell r="A46">
            <v>41906</v>
          </cell>
        </row>
        <row r="47">
          <cell r="A47">
            <v>41907</v>
          </cell>
        </row>
        <row r="48">
          <cell r="A48">
            <v>41908</v>
          </cell>
        </row>
        <row r="49">
          <cell r="A49">
            <v>41911</v>
          </cell>
        </row>
        <row r="50">
          <cell r="A50">
            <v>41912</v>
          </cell>
        </row>
        <row r="51">
          <cell r="A51">
            <v>41913</v>
          </cell>
        </row>
        <row r="52">
          <cell r="A52">
            <v>41914</v>
          </cell>
        </row>
        <row r="53">
          <cell r="A53">
            <v>41915</v>
          </cell>
        </row>
        <row r="54">
          <cell r="A54">
            <v>41918</v>
          </cell>
        </row>
        <row r="55">
          <cell r="A55">
            <v>41919</v>
          </cell>
        </row>
        <row r="56">
          <cell r="A56">
            <v>41920</v>
          </cell>
        </row>
        <row r="57">
          <cell r="A57">
            <v>41921</v>
          </cell>
        </row>
        <row r="58">
          <cell r="A58">
            <v>41922</v>
          </cell>
        </row>
        <row r="59">
          <cell r="A59">
            <v>41925</v>
          </cell>
        </row>
        <row r="60">
          <cell r="A60">
            <v>41926</v>
          </cell>
        </row>
        <row r="61">
          <cell r="A61">
            <v>41927</v>
          </cell>
        </row>
        <row r="62">
          <cell r="A62">
            <v>41928</v>
          </cell>
        </row>
        <row r="63">
          <cell r="A63">
            <v>41929</v>
          </cell>
        </row>
        <row r="64">
          <cell r="A64">
            <v>41932</v>
          </cell>
        </row>
        <row r="65">
          <cell r="A65">
            <v>41933</v>
          </cell>
        </row>
        <row r="66">
          <cell r="A66">
            <v>41934</v>
          </cell>
        </row>
        <row r="67">
          <cell r="A67">
            <v>41935</v>
          </cell>
        </row>
        <row r="68">
          <cell r="A68">
            <v>41936</v>
          </cell>
        </row>
        <row r="69">
          <cell r="A69">
            <v>41939</v>
          </cell>
        </row>
        <row r="70">
          <cell r="A70">
            <v>41940</v>
          </cell>
        </row>
        <row r="71">
          <cell r="A71">
            <v>41941</v>
          </cell>
        </row>
        <row r="72">
          <cell r="A72">
            <v>41942</v>
          </cell>
        </row>
        <row r="73">
          <cell r="A73">
            <v>41943</v>
          </cell>
        </row>
        <row r="74">
          <cell r="A74">
            <v>41946</v>
          </cell>
        </row>
        <row r="75">
          <cell r="A75">
            <v>41947</v>
          </cell>
        </row>
        <row r="76">
          <cell r="A76">
            <v>41948</v>
          </cell>
        </row>
        <row r="77">
          <cell r="A77">
            <v>41949</v>
          </cell>
        </row>
        <row r="78">
          <cell r="A78">
            <v>41950</v>
          </cell>
        </row>
        <row r="79">
          <cell r="A79">
            <v>41953</v>
          </cell>
        </row>
        <row r="80">
          <cell r="A80">
            <v>41954</v>
          </cell>
        </row>
        <row r="81">
          <cell r="A81">
            <v>41955</v>
          </cell>
        </row>
        <row r="82">
          <cell r="A82">
            <v>41956</v>
          </cell>
        </row>
        <row r="83">
          <cell r="A83">
            <v>41957</v>
          </cell>
        </row>
        <row r="84">
          <cell r="A84">
            <v>41960</v>
          </cell>
        </row>
        <row r="85">
          <cell r="A85">
            <v>41961</v>
          </cell>
        </row>
        <row r="86">
          <cell r="A86">
            <v>41962</v>
          </cell>
        </row>
        <row r="87">
          <cell r="A87">
            <v>41963</v>
          </cell>
        </row>
        <row r="88">
          <cell r="A88">
            <v>41964</v>
          </cell>
        </row>
        <row r="89">
          <cell r="A89">
            <v>41967</v>
          </cell>
        </row>
        <row r="90">
          <cell r="A90">
            <v>41968</v>
          </cell>
        </row>
        <row r="91">
          <cell r="A91">
            <v>41969</v>
          </cell>
        </row>
        <row r="92">
          <cell r="A92">
            <v>41971</v>
          </cell>
        </row>
        <row r="93">
          <cell r="A93">
            <v>41974</v>
          </cell>
        </row>
        <row r="94">
          <cell r="A94">
            <v>41975</v>
          </cell>
        </row>
        <row r="95">
          <cell r="A95">
            <v>41976</v>
          </cell>
        </row>
        <row r="96">
          <cell r="A96">
            <v>41977</v>
          </cell>
        </row>
        <row r="97">
          <cell r="A97">
            <v>41978</v>
          </cell>
        </row>
        <row r="98">
          <cell r="A98">
            <v>41981</v>
          </cell>
        </row>
        <row r="99">
          <cell r="A99">
            <v>41982</v>
          </cell>
        </row>
        <row r="100">
          <cell r="A100">
            <v>41983</v>
          </cell>
        </row>
        <row r="101">
          <cell r="A101">
            <v>41984</v>
          </cell>
        </row>
        <row r="102">
          <cell r="A102">
            <v>41985</v>
          </cell>
        </row>
        <row r="103">
          <cell r="A103">
            <v>41988</v>
          </cell>
        </row>
        <row r="104">
          <cell r="A104">
            <v>41989</v>
          </cell>
        </row>
        <row r="105">
          <cell r="A105">
            <v>41990</v>
          </cell>
        </row>
        <row r="106">
          <cell r="A106">
            <v>41991</v>
          </cell>
        </row>
        <row r="107">
          <cell r="A107">
            <v>41992</v>
          </cell>
        </row>
        <row r="108">
          <cell r="A108">
            <v>41995</v>
          </cell>
        </row>
        <row r="109">
          <cell r="A109">
            <v>41996</v>
          </cell>
        </row>
        <row r="110">
          <cell r="A110">
            <v>41997</v>
          </cell>
        </row>
        <row r="111">
          <cell r="A111">
            <v>41999</v>
          </cell>
        </row>
        <row r="112">
          <cell r="A112">
            <v>42002</v>
          </cell>
        </row>
        <row r="113">
          <cell r="A113">
            <v>42003</v>
          </cell>
        </row>
        <row r="114">
          <cell r="A114">
            <v>42004</v>
          </cell>
        </row>
        <row r="115">
          <cell r="A115">
            <v>42006</v>
          </cell>
        </row>
        <row r="116">
          <cell r="A116">
            <v>42009</v>
          </cell>
        </row>
        <row r="117">
          <cell r="A117">
            <v>42010</v>
          </cell>
        </row>
        <row r="118">
          <cell r="A118">
            <v>42011</v>
          </cell>
        </row>
        <row r="119">
          <cell r="A119">
            <v>42012</v>
          </cell>
        </row>
        <row r="120">
          <cell r="A120">
            <v>42013</v>
          </cell>
        </row>
        <row r="121">
          <cell r="A121">
            <v>42016</v>
          </cell>
        </row>
        <row r="122">
          <cell r="A122">
            <v>42017</v>
          </cell>
        </row>
        <row r="123">
          <cell r="A123">
            <v>42018</v>
          </cell>
        </row>
        <row r="124">
          <cell r="A124">
            <v>42019</v>
          </cell>
        </row>
        <row r="125">
          <cell r="A125">
            <v>42020</v>
          </cell>
        </row>
        <row r="126">
          <cell r="A126">
            <v>42024</v>
          </cell>
        </row>
        <row r="127">
          <cell r="A127">
            <v>42025</v>
          </cell>
        </row>
        <row r="128">
          <cell r="A128">
            <v>42026</v>
          </cell>
        </row>
        <row r="129">
          <cell r="A129">
            <v>42027</v>
          </cell>
        </row>
        <row r="130">
          <cell r="A130">
            <v>42030</v>
          </cell>
        </row>
        <row r="131">
          <cell r="A131">
            <v>42031</v>
          </cell>
        </row>
        <row r="132">
          <cell r="A132">
            <v>42032</v>
          </cell>
        </row>
        <row r="133">
          <cell r="A133">
            <v>42033</v>
          </cell>
        </row>
        <row r="134">
          <cell r="A134">
            <v>42034</v>
          </cell>
        </row>
        <row r="135">
          <cell r="A135">
            <v>42037</v>
          </cell>
        </row>
        <row r="136">
          <cell r="A136">
            <v>42038</v>
          </cell>
        </row>
        <row r="137">
          <cell r="A137">
            <v>42039</v>
          </cell>
        </row>
        <row r="138">
          <cell r="A138">
            <v>42040</v>
          </cell>
        </row>
        <row r="139">
          <cell r="A139">
            <v>42041</v>
          </cell>
        </row>
        <row r="140">
          <cell r="A140">
            <v>42044</v>
          </cell>
        </row>
        <row r="141">
          <cell r="A141">
            <v>42045</v>
          </cell>
        </row>
        <row r="142">
          <cell r="A142">
            <v>42046</v>
          </cell>
        </row>
        <row r="143">
          <cell r="A143">
            <v>42047</v>
          </cell>
        </row>
        <row r="144">
          <cell r="A144">
            <v>42048</v>
          </cell>
        </row>
        <row r="145">
          <cell r="A145">
            <v>42052</v>
          </cell>
        </row>
        <row r="146">
          <cell r="A146">
            <v>42053</v>
          </cell>
        </row>
        <row r="147">
          <cell r="A147">
            <v>42054</v>
          </cell>
        </row>
        <row r="148">
          <cell r="A148">
            <v>42055</v>
          </cell>
        </row>
        <row r="149">
          <cell r="A149">
            <v>42058</v>
          </cell>
        </row>
        <row r="150">
          <cell r="A150">
            <v>42059</v>
          </cell>
        </row>
        <row r="151">
          <cell r="A151">
            <v>42060</v>
          </cell>
        </row>
        <row r="152">
          <cell r="A152">
            <v>42061</v>
          </cell>
        </row>
        <row r="153">
          <cell r="A153">
            <v>42062</v>
          </cell>
        </row>
        <row r="154">
          <cell r="A154">
            <v>42065</v>
          </cell>
        </row>
        <row r="155">
          <cell r="A155">
            <v>42066</v>
          </cell>
        </row>
        <row r="156">
          <cell r="A156">
            <v>42067</v>
          </cell>
        </row>
        <row r="157">
          <cell r="A157">
            <v>42068</v>
          </cell>
        </row>
        <row r="158">
          <cell r="A158">
            <v>42069</v>
          </cell>
        </row>
        <row r="159">
          <cell r="A159">
            <v>42072</v>
          </cell>
        </row>
        <row r="160">
          <cell r="A160">
            <v>42073</v>
          </cell>
        </row>
        <row r="161">
          <cell r="A161">
            <v>42074</v>
          </cell>
        </row>
        <row r="162">
          <cell r="A162">
            <v>42075</v>
          </cell>
        </row>
        <row r="163">
          <cell r="A163">
            <v>42076</v>
          </cell>
        </row>
        <row r="164">
          <cell r="A164">
            <v>42079</v>
          </cell>
        </row>
        <row r="165">
          <cell r="A165">
            <v>42080</v>
          </cell>
        </row>
        <row r="166">
          <cell r="A166">
            <v>42081</v>
          </cell>
        </row>
        <row r="167">
          <cell r="A167">
            <v>42082</v>
          </cell>
        </row>
        <row r="168">
          <cell r="A168">
            <v>42083</v>
          </cell>
        </row>
        <row r="169">
          <cell r="A169">
            <v>42086</v>
          </cell>
        </row>
        <row r="170">
          <cell r="A170">
            <v>42087</v>
          </cell>
        </row>
        <row r="171">
          <cell r="A171">
            <v>42088</v>
          </cell>
        </row>
        <row r="172">
          <cell r="A172">
            <v>42089</v>
          </cell>
        </row>
        <row r="173">
          <cell r="A173">
            <v>42090</v>
          </cell>
        </row>
        <row r="174">
          <cell r="A174">
            <v>42093</v>
          </cell>
        </row>
        <row r="175">
          <cell r="A175">
            <v>42094</v>
          </cell>
        </row>
        <row r="176">
          <cell r="A176">
            <v>42095</v>
          </cell>
        </row>
        <row r="177">
          <cell r="A177">
            <v>42096</v>
          </cell>
        </row>
        <row r="178">
          <cell r="A178">
            <v>42100</v>
          </cell>
        </row>
        <row r="179">
          <cell r="A179">
            <v>42101</v>
          </cell>
        </row>
        <row r="180">
          <cell r="A180">
            <v>42102</v>
          </cell>
        </row>
        <row r="181">
          <cell r="A181">
            <v>42103</v>
          </cell>
        </row>
        <row r="182">
          <cell r="A182">
            <v>42104</v>
          </cell>
        </row>
        <row r="183">
          <cell r="A183">
            <v>42107</v>
          </cell>
        </row>
        <row r="184">
          <cell r="A184">
            <v>42108</v>
          </cell>
        </row>
        <row r="185">
          <cell r="A185">
            <v>42109</v>
          </cell>
        </row>
        <row r="186">
          <cell r="A186">
            <v>42110</v>
          </cell>
        </row>
        <row r="187">
          <cell r="A187">
            <v>42111</v>
          </cell>
        </row>
        <row r="188">
          <cell r="A188">
            <v>42114</v>
          </cell>
        </row>
        <row r="189">
          <cell r="A189">
            <v>42115</v>
          </cell>
        </row>
        <row r="190">
          <cell r="A190">
            <v>42116</v>
          </cell>
        </row>
        <row r="191">
          <cell r="A191">
            <v>42117</v>
          </cell>
        </row>
        <row r="192">
          <cell r="A192">
            <v>42118</v>
          </cell>
        </row>
        <row r="193">
          <cell r="A193">
            <v>42121</v>
          </cell>
        </row>
        <row r="194">
          <cell r="A194">
            <v>42122</v>
          </cell>
        </row>
        <row r="195">
          <cell r="A195">
            <v>42123</v>
          </cell>
        </row>
        <row r="196">
          <cell r="A196">
            <v>42124</v>
          </cell>
        </row>
        <row r="197">
          <cell r="A197">
            <v>42125</v>
          </cell>
        </row>
        <row r="198">
          <cell r="A198">
            <v>42128</v>
          </cell>
        </row>
        <row r="199">
          <cell r="A199">
            <v>42129</v>
          </cell>
        </row>
        <row r="200">
          <cell r="A200">
            <v>42130</v>
          </cell>
        </row>
        <row r="201">
          <cell r="A201">
            <v>42131</v>
          </cell>
        </row>
        <row r="202">
          <cell r="A202">
            <v>42132</v>
          </cell>
        </row>
        <row r="203">
          <cell r="A203">
            <v>42135</v>
          </cell>
        </row>
        <row r="204">
          <cell r="A204">
            <v>42136</v>
          </cell>
        </row>
        <row r="205">
          <cell r="A205">
            <v>42137</v>
          </cell>
        </row>
        <row r="206">
          <cell r="A206">
            <v>42138</v>
          </cell>
        </row>
        <row r="207">
          <cell r="A207">
            <v>42139</v>
          </cell>
        </row>
        <row r="208">
          <cell r="A208">
            <v>42142</v>
          </cell>
        </row>
        <row r="209">
          <cell r="A209">
            <v>42143</v>
          </cell>
        </row>
        <row r="210">
          <cell r="A210">
            <v>42144</v>
          </cell>
        </row>
        <row r="211">
          <cell r="A211">
            <v>42145</v>
          </cell>
        </row>
        <row r="212">
          <cell r="A212">
            <v>42146</v>
          </cell>
        </row>
        <row r="213">
          <cell r="A213">
            <v>42150</v>
          </cell>
        </row>
        <row r="214">
          <cell r="A214">
            <v>42151</v>
          </cell>
        </row>
        <row r="215">
          <cell r="A215">
            <v>42152</v>
          </cell>
        </row>
        <row r="216">
          <cell r="A216">
            <v>42153</v>
          </cell>
        </row>
        <row r="217">
          <cell r="A217">
            <v>42156</v>
          </cell>
        </row>
        <row r="218">
          <cell r="A218">
            <v>42157</v>
          </cell>
        </row>
        <row r="219">
          <cell r="A219">
            <v>42158</v>
          </cell>
        </row>
        <row r="220">
          <cell r="A220">
            <v>42159</v>
          </cell>
        </row>
        <row r="221">
          <cell r="A221">
            <v>42160</v>
          </cell>
        </row>
        <row r="222">
          <cell r="A222">
            <v>42163</v>
          </cell>
        </row>
        <row r="223">
          <cell r="A223">
            <v>42164</v>
          </cell>
        </row>
        <row r="224">
          <cell r="A224">
            <v>42165</v>
          </cell>
        </row>
        <row r="225">
          <cell r="A225">
            <v>42166</v>
          </cell>
        </row>
        <row r="226">
          <cell r="A226">
            <v>42167</v>
          </cell>
        </row>
        <row r="227">
          <cell r="A227">
            <v>42170</v>
          </cell>
        </row>
        <row r="228">
          <cell r="A228">
            <v>42171</v>
          </cell>
        </row>
        <row r="229">
          <cell r="A229">
            <v>42172</v>
          </cell>
        </row>
        <row r="230">
          <cell r="A230">
            <v>42173</v>
          </cell>
        </row>
        <row r="231">
          <cell r="A231">
            <v>42174</v>
          </cell>
        </row>
        <row r="232">
          <cell r="A232">
            <v>42177</v>
          </cell>
        </row>
        <row r="233">
          <cell r="A233">
            <v>42178</v>
          </cell>
        </row>
        <row r="234">
          <cell r="A234">
            <v>42179</v>
          </cell>
        </row>
        <row r="235">
          <cell r="A235">
            <v>42180</v>
          </cell>
        </row>
        <row r="236">
          <cell r="A236">
            <v>42181</v>
          </cell>
        </row>
        <row r="237">
          <cell r="A237">
            <v>42184</v>
          </cell>
        </row>
        <row r="238">
          <cell r="A238">
            <v>42185</v>
          </cell>
        </row>
        <row r="239">
          <cell r="A239">
            <v>42186</v>
          </cell>
        </row>
        <row r="240">
          <cell r="A240">
            <v>42187</v>
          </cell>
        </row>
        <row r="241">
          <cell r="A241">
            <v>42191</v>
          </cell>
        </row>
        <row r="242">
          <cell r="A242">
            <v>42192</v>
          </cell>
        </row>
        <row r="243">
          <cell r="A243">
            <v>42193</v>
          </cell>
        </row>
        <row r="244">
          <cell r="A244">
            <v>42194</v>
          </cell>
        </row>
        <row r="245">
          <cell r="A245">
            <v>42195</v>
          </cell>
        </row>
        <row r="246">
          <cell r="A246">
            <v>42198</v>
          </cell>
        </row>
        <row r="247">
          <cell r="A247">
            <v>42199</v>
          </cell>
        </row>
        <row r="248">
          <cell r="A248">
            <v>42200</v>
          </cell>
        </row>
        <row r="249">
          <cell r="A249">
            <v>42201</v>
          </cell>
        </row>
        <row r="250">
          <cell r="A250">
            <v>42202</v>
          </cell>
        </row>
        <row r="251">
          <cell r="A251">
            <v>42205</v>
          </cell>
        </row>
        <row r="252">
          <cell r="A252">
            <v>42206</v>
          </cell>
        </row>
        <row r="253">
          <cell r="A253">
            <v>42207</v>
          </cell>
        </row>
        <row r="254">
          <cell r="A254">
            <v>42208</v>
          </cell>
        </row>
        <row r="255">
          <cell r="A255">
            <v>42209</v>
          </cell>
        </row>
        <row r="256">
          <cell r="A256">
            <v>42212</v>
          </cell>
        </row>
        <row r="257">
          <cell r="A257">
            <v>42213</v>
          </cell>
        </row>
        <row r="258">
          <cell r="A258">
            <v>42214</v>
          </cell>
        </row>
        <row r="259">
          <cell r="A259">
            <v>42215</v>
          </cell>
        </row>
        <row r="260">
          <cell r="A260">
            <v>42216</v>
          </cell>
        </row>
        <row r="261">
          <cell r="A261">
            <v>42219</v>
          </cell>
        </row>
        <row r="262">
          <cell r="A262">
            <v>42220</v>
          </cell>
        </row>
        <row r="263">
          <cell r="A263">
            <v>42221</v>
          </cell>
        </row>
        <row r="264">
          <cell r="A264">
            <v>42222</v>
          </cell>
        </row>
        <row r="265">
          <cell r="A265">
            <v>42223</v>
          </cell>
        </row>
        <row r="266">
          <cell r="A266">
            <v>42226</v>
          </cell>
        </row>
        <row r="267">
          <cell r="A267">
            <v>42227</v>
          </cell>
        </row>
        <row r="268">
          <cell r="A268">
            <v>42228</v>
          </cell>
        </row>
        <row r="269">
          <cell r="A269">
            <v>42229</v>
          </cell>
        </row>
        <row r="270">
          <cell r="A270">
            <v>42230</v>
          </cell>
        </row>
        <row r="271">
          <cell r="A271">
            <v>42233</v>
          </cell>
        </row>
        <row r="272">
          <cell r="A272">
            <v>42234</v>
          </cell>
        </row>
        <row r="273">
          <cell r="A273">
            <v>42235</v>
          </cell>
        </row>
        <row r="274">
          <cell r="A274">
            <v>42236</v>
          </cell>
        </row>
        <row r="275">
          <cell r="A275">
            <v>42237</v>
          </cell>
        </row>
        <row r="276">
          <cell r="A276">
            <v>42240</v>
          </cell>
        </row>
        <row r="277">
          <cell r="A277">
            <v>42241</v>
          </cell>
        </row>
        <row r="278">
          <cell r="A278">
            <v>42242</v>
          </cell>
        </row>
        <row r="279">
          <cell r="A279">
            <v>42243</v>
          </cell>
        </row>
        <row r="280">
          <cell r="A280">
            <v>42244</v>
          </cell>
        </row>
        <row r="281">
          <cell r="A281">
            <v>42247</v>
          </cell>
        </row>
        <row r="282">
          <cell r="A282">
            <v>42248</v>
          </cell>
        </row>
        <row r="283">
          <cell r="A283">
            <v>42249</v>
          </cell>
        </row>
        <row r="284">
          <cell r="A284">
            <v>42250</v>
          </cell>
        </row>
        <row r="285">
          <cell r="A285">
            <v>42251</v>
          </cell>
        </row>
        <row r="286">
          <cell r="A286">
            <v>42255</v>
          </cell>
        </row>
        <row r="287">
          <cell r="A287">
            <v>42256</v>
          </cell>
        </row>
        <row r="288">
          <cell r="A288">
            <v>42257</v>
          </cell>
        </row>
        <row r="289">
          <cell r="A289">
            <v>42258</v>
          </cell>
        </row>
        <row r="290">
          <cell r="A290">
            <v>42261</v>
          </cell>
        </row>
        <row r="291">
          <cell r="A291">
            <v>42262</v>
          </cell>
        </row>
        <row r="292">
          <cell r="A292">
            <v>42263</v>
          </cell>
        </row>
        <row r="293">
          <cell r="A293">
            <v>42264</v>
          </cell>
        </row>
        <row r="294">
          <cell r="A294">
            <v>42265</v>
          </cell>
        </row>
        <row r="295">
          <cell r="A295">
            <v>42268</v>
          </cell>
        </row>
        <row r="296">
          <cell r="A296">
            <v>42269</v>
          </cell>
        </row>
        <row r="297">
          <cell r="A297">
            <v>42270</v>
          </cell>
        </row>
        <row r="298">
          <cell r="A298">
            <v>42271</v>
          </cell>
        </row>
        <row r="299">
          <cell r="A299">
            <v>42272</v>
          </cell>
        </row>
        <row r="300">
          <cell r="A300">
            <v>42275</v>
          </cell>
        </row>
        <row r="301">
          <cell r="A301">
            <v>42276</v>
          </cell>
        </row>
        <row r="302">
          <cell r="A302">
            <v>42277</v>
          </cell>
        </row>
        <row r="303">
          <cell r="A303">
            <v>42278</v>
          </cell>
        </row>
        <row r="304">
          <cell r="A304">
            <v>42279</v>
          </cell>
        </row>
        <row r="305">
          <cell r="A305">
            <v>42282</v>
          </cell>
        </row>
        <row r="306">
          <cell r="A306">
            <v>42283</v>
          </cell>
        </row>
        <row r="307">
          <cell r="A307">
            <v>42284</v>
          </cell>
        </row>
        <row r="308">
          <cell r="A308">
            <v>42285</v>
          </cell>
        </row>
        <row r="309">
          <cell r="A309">
            <v>42286</v>
          </cell>
        </row>
        <row r="310">
          <cell r="A310">
            <v>42289</v>
          </cell>
        </row>
        <row r="311">
          <cell r="A311">
            <v>42290</v>
          </cell>
        </row>
        <row r="312">
          <cell r="A312">
            <v>42291</v>
          </cell>
        </row>
        <row r="313">
          <cell r="A313">
            <v>42292</v>
          </cell>
        </row>
        <row r="314">
          <cell r="A314">
            <v>42293</v>
          </cell>
        </row>
        <row r="315">
          <cell r="A315">
            <v>42296</v>
          </cell>
        </row>
        <row r="316">
          <cell r="A316">
            <v>42297</v>
          </cell>
        </row>
        <row r="317">
          <cell r="A317">
            <v>42298</v>
          </cell>
        </row>
        <row r="318">
          <cell r="A318">
            <v>42299</v>
          </cell>
        </row>
        <row r="319">
          <cell r="A319">
            <v>42300</v>
          </cell>
        </row>
        <row r="320">
          <cell r="A320">
            <v>42303</v>
          </cell>
        </row>
        <row r="321">
          <cell r="A321">
            <v>42304</v>
          </cell>
        </row>
        <row r="322">
          <cell r="A322">
            <v>42305</v>
          </cell>
        </row>
        <row r="323">
          <cell r="A323">
            <v>42306</v>
          </cell>
        </row>
        <row r="324">
          <cell r="A324">
            <v>42307</v>
          </cell>
        </row>
        <row r="325">
          <cell r="A325">
            <v>42310</v>
          </cell>
        </row>
        <row r="326">
          <cell r="A326">
            <v>42311</v>
          </cell>
        </row>
        <row r="327">
          <cell r="A327">
            <v>42312</v>
          </cell>
        </row>
        <row r="328">
          <cell r="A328">
            <v>42313</v>
          </cell>
        </row>
        <row r="329">
          <cell r="A329">
            <v>42314</v>
          </cell>
        </row>
        <row r="330">
          <cell r="A330">
            <v>42317</v>
          </cell>
        </row>
        <row r="331">
          <cell r="A331">
            <v>42318</v>
          </cell>
        </row>
        <row r="332">
          <cell r="A332">
            <v>42319</v>
          </cell>
        </row>
        <row r="333">
          <cell r="A333">
            <v>42320</v>
          </cell>
        </row>
        <row r="334">
          <cell r="A334">
            <v>42321</v>
          </cell>
        </row>
        <row r="335">
          <cell r="A335">
            <v>42324</v>
          </cell>
        </row>
        <row r="336">
          <cell r="A336">
            <v>42325</v>
          </cell>
        </row>
        <row r="337">
          <cell r="A337">
            <v>42326</v>
          </cell>
        </row>
        <row r="338">
          <cell r="A338">
            <v>42327</v>
          </cell>
        </row>
        <row r="339">
          <cell r="A339">
            <v>42328</v>
          </cell>
        </row>
        <row r="340">
          <cell r="A340">
            <v>42331</v>
          </cell>
        </row>
        <row r="341">
          <cell r="A341">
            <v>42332</v>
          </cell>
        </row>
        <row r="342">
          <cell r="A342">
            <v>42333</v>
          </cell>
        </row>
        <row r="343">
          <cell r="A343">
            <v>42335</v>
          </cell>
        </row>
        <row r="344">
          <cell r="A344">
            <v>42338</v>
          </cell>
        </row>
        <row r="345">
          <cell r="A345">
            <v>42339</v>
          </cell>
        </row>
        <row r="346">
          <cell r="A346">
            <v>42340</v>
          </cell>
        </row>
        <row r="347">
          <cell r="A347">
            <v>42341</v>
          </cell>
        </row>
        <row r="348">
          <cell r="A348">
            <v>42342</v>
          </cell>
        </row>
        <row r="349">
          <cell r="A349">
            <v>42345</v>
          </cell>
        </row>
        <row r="350">
          <cell r="A350">
            <v>42346</v>
          </cell>
        </row>
        <row r="351">
          <cell r="A351">
            <v>42347</v>
          </cell>
        </row>
        <row r="352">
          <cell r="A352">
            <v>42348</v>
          </cell>
        </row>
        <row r="353">
          <cell r="A353">
            <v>42349</v>
          </cell>
        </row>
        <row r="354">
          <cell r="A354">
            <v>42352</v>
          </cell>
        </row>
        <row r="355">
          <cell r="A355">
            <v>42353</v>
          </cell>
        </row>
        <row r="356">
          <cell r="A356">
            <v>42354</v>
          </cell>
        </row>
        <row r="357">
          <cell r="A357">
            <v>42355</v>
          </cell>
        </row>
        <row r="358">
          <cell r="A358">
            <v>42356</v>
          </cell>
        </row>
        <row r="359">
          <cell r="A359">
            <v>42359</v>
          </cell>
        </row>
        <row r="360">
          <cell r="A360">
            <v>42360</v>
          </cell>
        </row>
        <row r="361">
          <cell r="A361">
            <v>42361</v>
          </cell>
        </row>
        <row r="362">
          <cell r="A362">
            <v>42362</v>
          </cell>
        </row>
        <row r="363">
          <cell r="A363">
            <v>42366</v>
          </cell>
        </row>
        <row r="364">
          <cell r="A364">
            <v>42367</v>
          </cell>
        </row>
        <row r="365">
          <cell r="A365">
            <v>42368</v>
          </cell>
        </row>
        <row r="366">
          <cell r="A366">
            <v>42369</v>
          </cell>
        </row>
        <row r="367">
          <cell r="A367">
            <v>42373</v>
          </cell>
        </row>
        <row r="368">
          <cell r="A368">
            <v>42374</v>
          </cell>
        </row>
        <row r="369">
          <cell r="A369">
            <v>42375</v>
          </cell>
        </row>
        <row r="370">
          <cell r="A370">
            <v>42376</v>
          </cell>
        </row>
        <row r="371">
          <cell r="A371">
            <v>42377</v>
          </cell>
        </row>
        <row r="372">
          <cell r="A372">
            <v>42380</v>
          </cell>
        </row>
        <row r="373">
          <cell r="A373">
            <v>42381</v>
          </cell>
        </row>
        <row r="374">
          <cell r="A374">
            <v>42382</v>
          </cell>
        </row>
        <row r="375">
          <cell r="A375">
            <v>42383</v>
          </cell>
        </row>
        <row r="376">
          <cell r="A376">
            <v>42384</v>
          </cell>
        </row>
        <row r="377">
          <cell r="A377">
            <v>42388</v>
          </cell>
        </row>
        <row r="378">
          <cell r="A378">
            <v>42389</v>
          </cell>
        </row>
        <row r="379">
          <cell r="A379">
            <v>42390</v>
          </cell>
        </row>
        <row r="380">
          <cell r="A380">
            <v>42391</v>
          </cell>
        </row>
        <row r="381">
          <cell r="A381">
            <v>42394</v>
          </cell>
        </row>
        <row r="382">
          <cell r="A382">
            <v>42395</v>
          </cell>
        </row>
        <row r="383">
          <cell r="A383">
            <v>42396</v>
          </cell>
        </row>
        <row r="384">
          <cell r="A384">
            <v>42397</v>
          </cell>
        </row>
        <row r="385">
          <cell r="A385">
            <v>42398</v>
          </cell>
        </row>
        <row r="386">
          <cell r="A386">
            <v>42401</v>
          </cell>
        </row>
        <row r="387">
          <cell r="A387">
            <v>42402</v>
          </cell>
        </row>
        <row r="388">
          <cell r="A388">
            <v>42403</v>
          </cell>
        </row>
        <row r="389">
          <cell r="A389">
            <v>42404</v>
          </cell>
        </row>
        <row r="390">
          <cell r="A390">
            <v>42405</v>
          </cell>
        </row>
        <row r="391">
          <cell r="A391">
            <v>42408</v>
          </cell>
        </row>
        <row r="392">
          <cell r="A392">
            <v>42409</v>
          </cell>
        </row>
        <row r="393">
          <cell r="A393">
            <v>42410</v>
          </cell>
        </row>
        <row r="394">
          <cell r="A394">
            <v>42411</v>
          </cell>
        </row>
        <row r="395">
          <cell r="A395">
            <v>42412</v>
          </cell>
        </row>
        <row r="396">
          <cell r="A396">
            <v>42416</v>
          </cell>
        </row>
        <row r="397">
          <cell r="A397">
            <v>42417</v>
          </cell>
        </row>
        <row r="398">
          <cell r="A398">
            <v>42418</v>
          </cell>
        </row>
        <row r="399">
          <cell r="A399">
            <v>42419</v>
          </cell>
        </row>
        <row r="400">
          <cell r="A400">
            <v>42422</v>
          </cell>
        </row>
        <row r="401">
          <cell r="A401">
            <v>42423</v>
          </cell>
        </row>
        <row r="402">
          <cell r="A402">
            <v>42424</v>
          </cell>
        </row>
        <row r="403">
          <cell r="A403">
            <v>42425</v>
          </cell>
        </row>
        <row r="404">
          <cell r="A404">
            <v>42426</v>
          </cell>
        </row>
        <row r="405">
          <cell r="A405">
            <v>42429</v>
          </cell>
        </row>
        <row r="406">
          <cell r="A406">
            <v>42430</v>
          </cell>
        </row>
        <row r="407">
          <cell r="A407">
            <v>42431</v>
          </cell>
        </row>
        <row r="408">
          <cell r="A408">
            <v>42432</v>
          </cell>
        </row>
        <row r="409">
          <cell r="A409">
            <v>42433</v>
          </cell>
        </row>
        <row r="410">
          <cell r="A410">
            <v>42436</v>
          </cell>
        </row>
        <row r="411">
          <cell r="A411">
            <v>42437</v>
          </cell>
        </row>
        <row r="412">
          <cell r="A412">
            <v>42438</v>
          </cell>
        </row>
        <row r="413">
          <cell r="A413">
            <v>42439</v>
          </cell>
        </row>
        <row r="414">
          <cell r="A414">
            <v>42440</v>
          </cell>
        </row>
        <row r="415">
          <cell r="A415">
            <v>42443</v>
          </cell>
        </row>
        <row r="416">
          <cell r="A416">
            <v>42444</v>
          </cell>
        </row>
        <row r="417">
          <cell r="A417">
            <v>42445</v>
          </cell>
        </row>
        <row r="418">
          <cell r="A418">
            <v>42446</v>
          </cell>
        </row>
        <row r="419">
          <cell r="A419">
            <v>42447</v>
          </cell>
        </row>
        <row r="420">
          <cell r="A420">
            <v>42450</v>
          </cell>
        </row>
        <row r="421">
          <cell r="A421">
            <v>42451</v>
          </cell>
        </row>
        <row r="422">
          <cell r="A422">
            <v>42452</v>
          </cell>
        </row>
        <row r="423">
          <cell r="A423">
            <v>42453</v>
          </cell>
        </row>
        <row r="424">
          <cell r="A424">
            <v>42457</v>
          </cell>
        </row>
        <row r="425">
          <cell r="A425">
            <v>42458</v>
          </cell>
        </row>
        <row r="426">
          <cell r="A426">
            <v>42459</v>
          </cell>
        </row>
        <row r="427">
          <cell r="A427">
            <v>42460</v>
          </cell>
        </row>
        <row r="428">
          <cell r="A428">
            <v>42461</v>
          </cell>
        </row>
        <row r="429">
          <cell r="A429">
            <v>42464</v>
          </cell>
        </row>
        <row r="430">
          <cell r="A430">
            <v>42465</v>
          </cell>
        </row>
        <row r="431">
          <cell r="A431">
            <v>42466</v>
          </cell>
        </row>
        <row r="432">
          <cell r="A432">
            <v>42467</v>
          </cell>
        </row>
        <row r="433">
          <cell r="A433">
            <v>42468</v>
          </cell>
        </row>
        <row r="434">
          <cell r="A434">
            <v>42471</v>
          </cell>
        </row>
        <row r="435">
          <cell r="A435">
            <v>42472</v>
          </cell>
        </row>
        <row r="436">
          <cell r="A436">
            <v>42473</v>
          </cell>
        </row>
        <row r="437">
          <cell r="A437">
            <v>42474</v>
          </cell>
        </row>
        <row r="438">
          <cell r="A438">
            <v>42475</v>
          </cell>
        </row>
        <row r="439">
          <cell r="A439">
            <v>42478</v>
          </cell>
        </row>
        <row r="440">
          <cell r="A440">
            <v>42479</v>
          </cell>
        </row>
        <row r="441">
          <cell r="A441">
            <v>42480</v>
          </cell>
        </row>
        <row r="442">
          <cell r="A442">
            <v>42481</v>
          </cell>
        </row>
        <row r="443">
          <cell r="A443">
            <v>42482</v>
          </cell>
        </row>
        <row r="444">
          <cell r="A444">
            <v>42485</v>
          </cell>
        </row>
        <row r="445">
          <cell r="A445">
            <v>42486</v>
          </cell>
        </row>
        <row r="446">
          <cell r="A446">
            <v>42487</v>
          </cell>
        </row>
        <row r="447">
          <cell r="A447">
            <v>42488</v>
          </cell>
        </row>
        <row r="448">
          <cell r="A448">
            <v>42489</v>
          </cell>
        </row>
        <row r="449">
          <cell r="A449">
            <v>42492</v>
          </cell>
        </row>
        <row r="450">
          <cell r="A450">
            <v>42493</v>
          </cell>
        </row>
        <row r="451">
          <cell r="A451">
            <v>42494</v>
          </cell>
        </row>
        <row r="452">
          <cell r="A452">
            <v>42495</v>
          </cell>
        </row>
        <row r="453">
          <cell r="A453">
            <v>42496</v>
          </cell>
        </row>
        <row r="454">
          <cell r="A454">
            <v>42499</v>
          </cell>
        </row>
        <row r="455">
          <cell r="A455">
            <v>42500</v>
          </cell>
        </row>
        <row r="456">
          <cell r="A456">
            <v>42501</v>
          </cell>
        </row>
        <row r="457">
          <cell r="A457">
            <v>42502</v>
          </cell>
        </row>
        <row r="458">
          <cell r="A458">
            <v>42503</v>
          </cell>
        </row>
        <row r="459">
          <cell r="A459">
            <v>42506</v>
          </cell>
        </row>
        <row r="460">
          <cell r="A460">
            <v>42507</v>
          </cell>
        </row>
        <row r="461">
          <cell r="A461">
            <v>42508</v>
          </cell>
        </row>
        <row r="462">
          <cell r="A462">
            <v>42509</v>
          </cell>
        </row>
        <row r="463">
          <cell r="A463">
            <v>42510</v>
          </cell>
        </row>
        <row r="464">
          <cell r="A464">
            <v>42513</v>
          </cell>
        </row>
        <row r="465">
          <cell r="A465">
            <v>42514</v>
          </cell>
        </row>
        <row r="466">
          <cell r="A466">
            <v>42515</v>
          </cell>
        </row>
        <row r="467">
          <cell r="A467">
            <v>42516</v>
          </cell>
        </row>
        <row r="468">
          <cell r="A468">
            <v>42517</v>
          </cell>
        </row>
        <row r="469">
          <cell r="A469">
            <v>42521</v>
          </cell>
        </row>
        <row r="470">
          <cell r="A470">
            <v>42522</v>
          </cell>
        </row>
        <row r="471">
          <cell r="A471">
            <v>42523</v>
          </cell>
        </row>
        <row r="472">
          <cell r="A472">
            <v>42524</v>
          </cell>
        </row>
        <row r="473">
          <cell r="A473">
            <v>42527</v>
          </cell>
        </row>
        <row r="474">
          <cell r="A474">
            <v>42528</v>
          </cell>
        </row>
        <row r="475">
          <cell r="A475">
            <v>42529</v>
          </cell>
        </row>
        <row r="476">
          <cell r="A476">
            <v>42530</v>
          </cell>
        </row>
        <row r="477">
          <cell r="A477">
            <v>42531</v>
          </cell>
        </row>
        <row r="478">
          <cell r="A478">
            <v>42534</v>
          </cell>
        </row>
        <row r="479">
          <cell r="A479">
            <v>42535</v>
          </cell>
        </row>
        <row r="480">
          <cell r="A480">
            <v>42536</v>
          </cell>
        </row>
        <row r="481">
          <cell r="A481">
            <v>42537</v>
          </cell>
        </row>
        <row r="482">
          <cell r="A482">
            <v>42538</v>
          </cell>
        </row>
        <row r="483">
          <cell r="A483">
            <v>42541</v>
          </cell>
        </row>
        <row r="484">
          <cell r="A484">
            <v>42542</v>
          </cell>
        </row>
        <row r="485">
          <cell r="A485">
            <v>42543</v>
          </cell>
        </row>
        <row r="486">
          <cell r="A486">
            <v>42544</v>
          </cell>
        </row>
        <row r="487">
          <cell r="A487">
            <v>42545</v>
          </cell>
        </row>
        <row r="488">
          <cell r="A488">
            <v>42548</v>
          </cell>
        </row>
        <row r="489">
          <cell r="A489">
            <v>42549</v>
          </cell>
        </row>
        <row r="490">
          <cell r="A490">
            <v>42550</v>
          </cell>
        </row>
        <row r="491">
          <cell r="A491">
            <v>42551</v>
          </cell>
        </row>
        <row r="492">
          <cell r="A492">
            <v>42552</v>
          </cell>
        </row>
        <row r="493">
          <cell r="A493">
            <v>42556</v>
          </cell>
        </row>
        <row r="494">
          <cell r="A494">
            <v>42557</v>
          </cell>
        </row>
        <row r="495">
          <cell r="A495">
            <v>42558</v>
          </cell>
        </row>
        <row r="496">
          <cell r="A496">
            <v>42559</v>
          </cell>
        </row>
        <row r="497">
          <cell r="A497">
            <v>42562</v>
          </cell>
        </row>
        <row r="498">
          <cell r="A498">
            <v>42563</v>
          </cell>
        </row>
        <row r="499">
          <cell r="A499">
            <v>42564</v>
          </cell>
        </row>
        <row r="500">
          <cell r="A500">
            <v>42565</v>
          </cell>
        </row>
        <row r="501">
          <cell r="A501">
            <v>42566</v>
          </cell>
        </row>
        <row r="502">
          <cell r="A502">
            <v>42569</v>
          </cell>
        </row>
        <row r="503">
          <cell r="A503">
            <v>42570</v>
          </cell>
        </row>
        <row r="504">
          <cell r="A504">
            <v>42571</v>
          </cell>
        </row>
        <row r="505">
          <cell r="A505">
            <v>42572</v>
          </cell>
        </row>
        <row r="506">
          <cell r="A506">
            <v>42573</v>
          </cell>
        </row>
        <row r="507">
          <cell r="A507">
            <v>42576</v>
          </cell>
        </row>
        <row r="508">
          <cell r="A508">
            <v>42577</v>
          </cell>
        </row>
        <row r="509">
          <cell r="A509">
            <v>42578</v>
          </cell>
        </row>
        <row r="510">
          <cell r="A510">
            <v>42579</v>
          </cell>
        </row>
        <row r="511">
          <cell r="A511">
            <v>42580</v>
          </cell>
        </row>
        <row r="512">
          <cell r="A512">
            <v>42583</v>
          </cell>
        </row>
        <row r="513">
          <cell r="A513">
            <v>42584</v>
          </cell>
        </row>
        <row r="514">
          <cell r="A514">
            <v>42585</v>
          </cell>
        </row>
        <row r="515">
          <cell r="A515">
            <v>42586</v>
          </cell>
        </row>
        <row r="516">
          <cell r="A516">
            <v>42587</v>
          </cell>
        </row>
        <row r="517">
          <cell r="A517">
            <v>42590</v>
          </cell>
        </row>
        <row r="518">
          <cell r="A518">
            <v>42591</v>
          </cell>
        </row>
        <row r="519">
          <cell r="A519">
            <v>42592</v>
          </cell>
        </row>
        <row r="520">
          <cell r="A520">
            <v>42593</v>
          </cell>
        </row>
        <row r="521">
          <cell r="A521">
            <v>42594</v>
          </cell>
        </row>
        <row r="522">
          <cell r="A522">
            <v>42597</v>
          </cell>
        </row>
        <row r="523">
          <cell r="A523">
            <v>42598</v>
          </cell>
        </row>
        <row r="524">
          <cell r="A524">
            <v>42599</v>
          </cell>
        </row>
        <row r="525">
          <cell r="A525">
            <v>42600</v>
          </cell>
        </row>
        <row r="526">
          <cell r="A526">
            <v>42601</v>
          </cell>
        </row>
        <row r="527">
          <cell r="A527">
            <v>42604</v>
          </cell>
        </row>
        <row r="528">
          <cell r="A528">
            <v>42605</v>
          </cell>
        </row>
        <row r="529">
          <cell r="A529">
            <v>42606</v>
          </cell>
        </row>
        <row r="530">
          <cell r="A530">
            <v>42607</v>
          </cell>
        </row>
        <row r="531">
          <cell r="A531">
            <v>42608</v>
          </cell>
        </row>
        <row r="532">
          <cell r="A532">
            <v>42611</v>
          </cell>
        </row>
        <row r="533">
          <cell r="A533">
            <v>42612</v>
          </cell>
        </row>
        <row r="534">
          <cell r="A534">
            <v>42613</v>
          </cell>
        </row>
        <row r="535">
          <cell r="A535">
            <v>42614</v>
          </cell>
        </row>
        <row r="536">
          <cell r="A536">
            <v>42615</v>
          </cell>
        </row>
        <row r="537">
          <cell r="A537">
            <v>42619</v>
          </cell>
        </row>
        <row r="538">
          <cell r="A538">
            <v>42620</v>
          </cell>
        </row>
        <row r="539">
          <cell r="A539">
            <v>42621</v>
          </cell>
        </row>
        <row r="540">
          <cell r="A540">
            <v>42622</v>
          </cell>
        </row>
        <row r="541">
          <cell r="A541">
            <v>42625</v>
          </cell>
        </row>
        <row r="542">
          <cell r="A542">
            <v>42626</v>
          </cell>
        </row>
        <row r="543">
          <cell r="A543">
            <v>42627</v>
          </cell>
        </row>
        <row r="544">
          <cell r="A544">
            <v>42628</v>
          </cell>
        </row>
        <row r="545">
          <cell r="A545">
            <v>42629</v>
          </cell>
        </row>
        <row r="546">
          <cell r="A546">
            <v>42632</v>
          </cell>
        </row>
        <row r="547">
          <cell r="A547">
            <v>42633</v>
          </cell>
        </row>
        <row r="548">
          <cell r="A548">
            <v>42634</v>
          </cell>
        </row>
        <row r="549">
          <cell r="A549">
            <v>42635</v>
          </cell>
        </row>
        <row r="550">
          <cell r="A550">
            <v>42636</v>
          </cell>
        </row>
        <row r="551">
          <cell r="A551">
            <v>42639</v>
          </cell>
        </row>
        <row r="552">
          <cell r="A552">
            <v>42640</v>
          </cell>
        </row>
        <row r="553">
          <cell r="A553">
            <v>42641</v>
          </cell>
        </row>
        <row r="554">
          <cell r="A554">
            <v>42642</v>
          </cell>
        </row>
        <row r="555">
          <cell r="A555">
            <v>42643</v>
          </cell>
        </row>
        <row r="556">
          <cell r="A556">
            <v>42646</v>
          </cell>
        </row>
        <row r="557">
          <cell r="A557">
            <v>42647</v>
          </cell>
        </row>
        <row r="558">
          <cell r="A558">
            <v>42648</v>
          </cell>
        </row>
        <row r="559">
          <cell r="A559">
            <v>42649</v>
          </cell>
        </row>
        <row r="560">
          <cell r="A560">
            <v>42650</v>
          </cell>
        </row>
        <row r="561">
          <cell r="A561">
            <v>42653</v>
          </cell>
        </row>
        <row r="562">
          <cell r="A562">
            <v>42654</v>
          </cell>
        </row>
        <row r="563">
          <cell r="A563">
            <v>42655</v>
          </cell>
        </row>
        <row r="564">
          <cell r="A564">
            <v>42656</v>
          </cell>
        </row>
        <row r="565">
          <cell r="A565">
            <v>42657</v>
          </cell>
        </row>
        <row r="566">
          <cell r="A566">
            <v>42660</v>
          </cell>
        </row>
        <row r="567">
          <cell r="A567">
            <v>42661</v>
          </cell>
        </row>
        <row r="568">
          <cell r="A568">
            <v>42662</v>
          </cell>
        </row>
        <row r="569">
          <cell r="A569">
            <v>42663</v>
          </cell>
        </row>
        <row r="570">
          <cell r="A570">
            <v>42664</v>
          </cell>
        </row>
        <row r="571">
          <cell r="A571">
            <v>42667</v>
          </cell>
        </row>
        <row r="572">
          <cell r="A572">
            <v>42668</v>
          </cell>
        </row>
        <row r="573">
          <cell r="A573">
            <v>42669</v>
          </cell>
        </row>
        <row r="574">
          <cell r="A574">
            <v>42670</v>
          </cell>
        </row>
        <row r="575">
          <cell r="A575">
            <v>42671</v>
          </cell>
        </row>
        <row r="576">
          <cell r="A576">
            <v>42674</v>
          </cell>
        </row>
        <row r="577">
          <cell r="A577">
            <v>42675</v>
          </cell>
        </row>
        <row r="578">
          <cell r="A578">
            <v>42676</v>
          </cell>
        </row>
        <row r="579">
          <cell r="A579">
            <v>42677</v>
          </cell>
        </row>
        <row r="580">
          <cell r="A580">
            <v>42678</v>
          </cell>
        </row>
        <row r="581">
          <cell r="A581">
            <v>42681</v>
          </cell>
        </row>
        <row r="582">
          <cell r="A582">
            <v>42682</v>
          </cell>
        </row>
        <row r="583">
          <cell r="A583">
            <v>42683</v>
          </cell>
        </row>
        <row r="584">
          <cell r="A584">
            <v>42684</v>
          </cell>
        </row>
        <row r="585">
          <cell r="A585">
            <v>42685</v>
          </cell>
        </row>
        <row r="586">
          <cell r="A586">
            <v>42688</v>
          </cell>
        </row>
        <row r="587">
          <cell r="A587">
            <v>42689</v>
          </cell>
        </row>
        <row r="588">
          <cell r="A588">
            <v>42690</v>
          </cell>
        </row>
        <row r="589">
          <cell r="A589">
            <v>42691</v>
          </cell>
        </row>
        <row r="590">
          <cell r="A590">
            <v>42692</v>
          </cell>
        </row>
        <row r="591">
          <cell r="A591">
            <v>42695</v>
          </cell>
        </row>
        <row r="592">
          <cell r="A592">
            <v>42696</v>
          </cell>
        </row>
        <row r="593">
          <cell r="A593">
            <v>42697</v>
          </cell>
        </row>
        <row r="594">
          <cell r="A594">
            <v>42699</v>
          </cell>
        </row>
        <row r="595">
          <cell r="A595">
            <v>42702</v>
          </cell>
        </row>
        <row r="596">
          <cell r="A596">
            <v>42703</v>
          </cell>
        </row>
        <row r="597">
          <cell r="A597">
            <v>42704</v>
          </cell>
        </row>
        <row r="598">
          <cell r="A598">
            <v>42705</v>
          </cell>
        </row>
        <row r="599">
          <cell r="A599">
            <v>42706</v>
          </cell>
        </row>
        <row r="600">
          <cell r="A600">
            <v>42709</v>
          </cell>
        </row>
        <row r="601">
          <cell r="A601">
            <v>42710</v>
          </cell>
        </row>
        <row r="602">
          <cell r="A602">
            <v>42711</v>
          </cell>
        </row>
        <row r="603">
          <cell r="A603">
            <v>42712</v>
          </cell>
        </row>
        <row r="604">
          <cell r="A604">
            <v>42713</v>
          </cell>
        </row>
        <row r="605">
          <cell r="A605">
            <v>42716</v>
          </cell>
        </row>
        <row r="606">
          <cell r="A606">
            <v>42717</v>
          </cell>
        </row>
        <row r="607">
          <cell r="A607">
            <v>42718</v>
          </cell>
        </row>
        <row r="608">
          <cell r="A608">
            <v>42719</v>
          </cell>
        </row>
        <row r="609">
          <cell r="A609">
            <v>42720</v>
          </cell>
        </row>
        <row r="610">
          <cell r="A610">
            <v>42723</v>
          </cell>
        </row>
        <row r="611">
          <cell r="A611">
            <v>42724</v>
          </cell>
        </row>
        <row r="612">
          <cell r="A612">
            <v>42725</v>
          </cell>
        </row>
        <row r="613">
          <cell r="A613">
            <v>42726</v>
          </cell>
        </row>
        <row r="614">
          <cell r="A614">
            <v>42727</v>
          </cell>
        </row>
        <row r="615">
          <cell r="A615">
            <v>42731</v>
          </cell>
        </row>
        <row r="616">
          <cell r="A616">
            <v>42732</v>
          </cell>
        </row>
        <row r="617">
          <cell r="A617">
            <v>42733</v>
          </cell>
        </row>
        <row r="618">
          <cell r="A618">
            <v>42734</v>
          </cell>
        </row>
        <row r="619">
          <cell r="A619">
            <v>42738</v>
          </cell>
        </row>
        <row r="620">
          <cell r="A620">
            <v>42739</v>
          </cell>
        </row>
        <row r="621">
          <cell r="A621">
            <v>42740</v>
          </cell>
        </row>
        <row r="622">
          <cell r="A622">
            <v>42741</v>
          </cell>
        </row>
        <row r="623">
          <cell r="A623">
            <v>42744</v>
          </cell>
        </row>
        <row r="624">
          <cell r="A624">
            <v>42745</v>
          </cell>
        </row>
        <row r="625">
          <cell r="A625">
            <v>42746</v>
          </cell>
        </row>
        <row r="626">
          <cell r="A626">
            <v>42747</v>
          </cell>
        </row>
        <row r="627">
          <cell r="A627">
            <v>42748</v>
          </cell>
        </row>
        <row r="628">
          <cell r="A628">
            <v>42752</v>
          </cell>
        </row>
        <row r="629">
          <cell r="A629">
            <v>42753</v>
          </cell>
        </row>
        <row r="630">
          <cell r="A630">
            <v>42754</v>
          </cell>
        </row>
        <row r="631">
          <cell r="A631">
            <v>42755</v>
          </cell>
        </row>
        <row r="632">
          <cell r="A632">
            <v>42758</v>
          </cell>
        </row>
        <row r="633">
          <cell r="A633">
            <v>42759</v>
          </cell>
        </row>
        <row r="634">
          <cell r="A634">
            <v>42760</v>
          </cell>
        </row>
        <row r="635">
          <cell r="A635">
            <v>42761</v>
          </cell>
        </row>
        <row r="636">
          <cell r="A636">
            <v>42762</v>
          </cell>
        </row>
        <row r="637">
          <cell r="A637">
            <v>42765</v>
          </cell>
        </row>
        <row r="638">
          <cell r="A638">
            <v>42766</v>
          </cell>
        </row>
        <row r="639">
          <cell r="A639">
            <v>42767</v>
          </cell>
        </row>
        <row r="640">
          <cell r="A640">
            <v>42768</v>
          </cell>
        </row>
        <row r="641">
          <cell r="A641">
            <v>42769</v>
          </cell>
        </row>
        <row r="642">
          <cell r="A642">
            <v>42772</v>
          </cell>
        </row>
        <row r="643">
          <cell r="A643">
            <v>42773</v>
          </cell>
        </row>
        <row r="644">
          <cell r="A644">
            <v>42774</v>
          </cell>
        </row>
        <row r="645">
          <cell r="A645">
            <v>42775</v>
          </cell>
        </row>
        <row r="646">
          <cell r="A646">
            <v>42776</v>
          </cell>
        </row>
        <row r="647">
          <cell r="A647">
            <v>42779</v>
          </cell>
        </row>
        <row r="648">
          <cell r="A648">
            <v>42780</v>
          </cell>
        </row>
        <row r="649">
          <cell r="A649">
            <v>42781</v>
          </cell>
        </row>
        <row r="650">
          <cell r="A650">
            <v>42782</v>
          </cell>
        </row>
        <row r="651">
          <cell r="A651">
            <v>42783</v>
          </cell>
        </row>
        <row r="652">
          <cell r="A652">
            <v>42787</v>
          </cell>
        </row>
        <row r="653">
          <cell r="A653">
            <v>42788</v>
          </cell>
        </row>
        <row r="654">
          <cell r="A654">
            <v>42789</v>
          </cell>
        </row>
        <row r="655">
          <cell r="A655">
            <v>42790</v>
          </cell>
        </row>
        <row r="656">
          <cell r="A656">
            <v>42793</v>
          </cell>
        </row>
        <row r="657">
          <cell r="A657">
            <v>42794</v>
          </cell>
        </row>
        <row r="658">
          <cell r="A658">
            <v>42795</v>
          </cell>
        </row>
        <row r="659">
          <cell r="A659">
            <v>42796</v>
          </cell>
        </row>
        <row r="660">
          <cell r="A660">
            <v>42797</v>
          </cell>
        </row>
        <row r="661">
          <cell r="A661">
            <v>42800</v>
          </cell>
        </row>
        <row r="662">
          <cell r="A662">
            <v>42801</v>
          </cell>
        </row>
        <row r="663">
          <cell r="A663">
            <v>42802</v>
          </cell>
        </row>
        <row r="664">
          <cell r="A664">
            <v>42803</v>
          </cell>
        </row>
        <row r="665">
          <cell r="A665">
            <v>42804</v>
          </cell>
        </row>
        <row r="666">
          <cell r="A666">
            <v>42807</v>
          </cell>
        </row>
        <row r="667">
          <cell r="A667">
            <v>42808</v>
          </cell>
        </row>
        <row r="668">
          <cell r="A668">
            <v>42809</v>
          </cell>
        </row>
        <row r="669">
          <cell r="A669">
            <v>42810</v>
          </cell>
        </row>
        <row r="670">
          <cell r="A670">
            <v>42811</v>
          </cell>
        </row>
        <row r="671">
          <cell r="A671">
            <v>42814</v>
          </cell>
        </row>
        <row r="672">
          <cell r="A672">
            <v>42815</v>
          </cell>
        </row>
        <row r="673">
          <cell r="A673">
            <v>42816</v>
          </cell>
        </row>
        <row r="674">
          <cell r="A674">
            <v>42817</v>
          </cell>
        </row>
        <row r="675">
          <cell r="A675">
            <v>42818</v>
          </cell>
        </row>
        <row r="676">
          <cell r="A676">
            <v>42821</v>
          </cell>
        </row>
        <row r="677">
          <cell r="A677">
            <v>42822</v>
          </cell>
        </row>
        <row r="678">
          <cell r="A678">
            <v>42823</v>
          </cell>
        </row>
        <row r="679">
          <cell r="A679">
            <v>42824</v>
          </cell>
        </row>
        <row r="680">
          <cell r="A680">
            <v>42825</v>
          </cell>
        </row>
        <row r="681">
          <cell r="A681">
            <v>42828</v>
          </cell>
        </row>
        <row r="682">
          <cell r="A682">
            <v>42829</v>
          </cell>
        </row>
        <row r="683">
          <cell r="A683">
            <v>42830</v>
          </cell>
        </row>
        <row r="684">
          <cell r="A684">
            <v>42831</v>
          </cell>
        </row>
        <row r="685">
          <cell r="A685">
            <v>42832</v>
          </cell>
        </row>
        <row r="686">
          <cell r="A686">
            <v>42835</v>
          </cell>
        </row>
        <row r="687">
          <cell r="A687">
            <v>42836</v>
          </cell>
        </row>
        <row r="688">
          <cell r="A688">
            <v>42837</v>
          </cell>
        </row>
        <row r="689">
          <cell r="A689">
            <v>42838</v>
          </cell>
        </row>
        <row r="690">
          <cell r="A690">
            <v>42842</v>
          </cell>
        </row>
        <row r="691">
          <cell r="A691">
            <v>42843</v>
          </cell>
        </row>
        <row r="692">
          <cell r="A692">
            <v>42844</v>
          </cell>
        </row>
        <row r="693">
          <cell r="A693">
            <v>42845</v>
          </cell>
        </row>
        <row r="694">
          <cell r="A694">
            <v>42846</v>
          </cell>
        </row>
        <row r="695">
          <cell r="A695">
            <v>42849</v>
          </cell>
        </row>
        <row r="696">
          <cell r="A696">
            <v>42850</v>
          </cell>
        </row>
        <row r="697">
          <cell r="A697">
            <v>42851</v>
          </cell>
        </row>
        <row r="698">
          <cell r="A698">
            <v>42852</v>
          </cell>
        </row>
        <row r="699">
          <cell r="A699">
            <v>42853</v>
          </cell>
        </row>
        <row r="700">
          <cell r="A700">
            <v>42856</v>
          </cell>
        </row>
        <row r="701">
          <cell r="A701">
            <v>42857</v>
          </cell>
        </row>
        <row r="702">
          <cell r="A702">
            <v>42858</v>
          </cell>
        </row>
        <row r="703">
          <cell r="A703">
            <v>42859</v>
          </cell>
        </row>
        <row r="704">
          <cell r="A704">
            <v>42860</v>
          </cell>
        </row>
        <row r="705">
          <cell r="A705">
            <v>42863</v>
          </cell>
        </row>
        <row r="706">
          <cell r="A706">
            <v>42864</v>
          </cell>
        </row>
        <row r="707">
          <cell r="A707">
            <v>42865</v>
          </cell>
        </row>
        <row r="708">
          <cell r="A708">
            <v>42866</v>
          </cell>
        </row>
        <row r="709">
          <cell r="A709">
            <v>42867</v>
          </cell>
        </row>
        <row r="710">
          <cell r="A710">
            <v>42870</v>
          </cell>
        </row>
        <row r="711">
          <cell r="A711">
            <v>42871</v>
          </cell>
        </row>
        <row r="712">
          <cell r="A712">
            <v>42872</v>
          </cell>
        </row>
        <row r="713">
          <cell r="A713">
            <v>42873</v>
          </cell>
        </row>
        <row r="714">
          <cell r="A714">
            <v>42874</v>
          </cell>
        </row>
        <row r="715">
          <cell r="A715">
            <v>42877</v>
          </cell>
        </row>
        <row r="716">
          <cell r="A716">
            <v>42878</v>
          </cell>
        </row>
        <row r="717">
          <cell r="A717">
            <v>42879</v>
          </cell>
        </row>
        <row r="718">
          <cell r="A718">
            <v>42880</v>
          </cell>
        </row>
        <row r="719">
          <cell r="A719">
            <v>42881</v>
          </cell>
        </row>
        <row r="720">
          <cell r="A720">
            <v>42885</v>
          </cell>
        </row>
        <row r="721">
          <cell r="A721">
            <v>42886</v>
          </cell>
        </row>
        <row r="722">
          <cell r="A722">
            <v>42887</v>
          </cell>
        </row>
        <row r="723">
          <cell r="A723">
            <v>42888</v>
          </cell>
        </row>
        <row r="724">
          <cell r="A724">
            <v>42891</v>
          </cell>
        </row>
        <row r="725">
          <cell r="A725">
            <v>42892</v>
          </cell>
        </row>
        <row r="726">
          <cell r="A726">
            <v>42893</v>
          </cell>
        </row>
        <row r="727">
          <cell r="A727">
            <v>42894</v>
          </cell>
        </row>
        <row r="728">
          <cell r="A728">
            <v>42895</v>
          </cell>
        </row>
        <row r="729">
          <cell r="A729">
            <v>42898</v>
          </cell>
        </row>
        <row r="730">
          <cell r="A730">
            <v>42899</v>
          </cell>
        </row>
        <row r="731">
          <cell r="A731">
            <v>42900</v>
          </cell>
        </row>
        <row r="732">
          <cell r="A732">
            <v>42901</v>
          </cell>
        </row>
        <row r="733">
          <cell r="A733">
            <v>42902</v>
          </cell>
        </row>
        <row r="734">
          <cell r="A734">
            <v>42905</v>
          </cell>
        </row>
        <row r="735">
          <cell r="A735">
            <v>42906</v>
          </cell>
        </row>
        <row r="736">
          <cell r="A736">
            <v>42907</v>
          </cell>
        </row>
        <row r="737">
          <cell r="A737">
            <v>42908</v>
          </cell>
        </row>
        <row r="738">
          <cell r="A738">
            <v>42909</v>
          </cell>
        </row>
        <row r="739">
          <cell r="A739">
            <v>42912</v>
          </cell>
        </row>
        <row r="740">
          <cell r="A740">
            <v>42913</v>
          </cell>
        </row>
        <row r="741">
          <cell r="A741">
            <v>42914</v>
          </cell>
        </row>
        <row r="742">
          <cell r="A742">
            <v>42915</v>
          </cell>
        </row>
        <row r="743">
          <cell r="A743">
            <v>42916</v>
          </cell>
        </row>
        <row r="744">
          <cell r="A744">
            <v>42919</v>
          </cell>
        </row>
        <row r="745">
          <cell r="A745">
            <v>42921</v>
          </cell>
        </row>
        <row r="746">
          <cell r="A746">
            <v>42922</v>
          </cell>
        </row>
        <row r="747">
          <cell r="A747">
            <v>42923</v>
          </cell>
        </row>
        <row r="748">
          <cell r="A748">
            <v>42926</v>
          </cell>
        </row>
        <row r="749">
          <cell r="A749">
            <v>42927</v>
          </cell>
        </row>
        <row r="750">
          <cell r="A750">
            <v>42928</v>
          </cell>
        </row>
        <row r="751">
          <cell r="A751">
            <v>42929</v>
          </cell>
        </row>
        <row r="752">
          <cell r="A752">
            <v>42930</v>
          </cell>
        </row>
        <row r="753">
          <cell r="A753">
            <v>42933</v>
          </cell>
        </row>
        <row r="754">
          <cell r="A754">
            <v>42934</v>
          </cell>
        </row>
        <row r="755">
          <cell r="A755">
            <v>42935</v>
          </cell>
        </row>
        <row r="756">
          <cell r="A756">
            <v>42936</v>
          </cell>
        </row>
        <row r="757">
          <cell r="A757">
            <v>42937</v>
          </cell>
        </row>
        <row r="758">
          <cell r="A758">
            <v>42940</v>
          </cell>
        </row>
        <row r="759">
          <cell r="A759">
            <v>42941</v>
          </cell>
        </row>
        <row r="760">
          <cell r="A760">
            <v>42942</v>
          </cell>
        </row>
        <row r="761">
          <cell r="A761">
            <v>42943</v>
          </cell>
        </row>
        <row r="762">
          <cell r="A762">
            <v>42944</v>
          </cell>
        </row>
        <row r="763">
          <cell r="A763">
            <v>42947</v>
          </cell>
        </row>
        <row r="764">
          <cell r="A764">
            <v>42948</v>
          </cell>
        </row>
        <row r="765">
          <cell r="A765">
            <v>42949</v>
          </cell>
        </row>
        <row r="766">
          <cell r="A766">
            <v>42950</v>
          </cell>
        </row>
        <row r="767">
          <cell r="A767">
            <v>42951</v>
          </cell>
        </row>
        <row r="768">
          <cell r="A768">
            <v>42954</v>
          </cell>
        </row>
        <row r="769">
          <cell r="A769">
            <v>42955</v>
          </cell>
        </row>
        <row r="770">
          <cell r="A770">
            <v>42956</v>
          </cell>
        </row>
        <row r="771">
          <cell r="A771">
            <v>42957</v>
          </cell>
        </row>
        <row r="772">
          <cell r="A772">
            <v>42958</v>
          </cell>
        </row>
        <row r="773">
          <cell r="A773">
            <v>42961</v>
          </cell>
        </row>
        <row r="774">
          <cell r="A774">
            <v>42962</v>
          </cell>
        </row>
        <row r="775">
          <cell r="A775">
            <v>42963</v>
          </cell>
        </row>
        <row r="776">
          <cell r="A776">
            <v>42964</v>
          </cell>
        </row>
        <row r="777">
          <cell r="A777">
            <v>42965</v>
          </cell>
        </row>
        <row r="778">
          <cell r="A778">
            <v>42968</v>
          </cell>
        </row>
        <row r="779">
          <cell r="A779">
            <v>42969</v>
          </cell>
        </row>
        <row r="780">
          <cell r="A780">
            <v>42970</v>
          </cell>
        </row>
        <row r="781">
          <cell r="A781">
            <v>42971</v>
          </cell>
        </row>
        <row r="782">
          <cell r="A782">
            <v>42972</v>
          </cell>
        </row>
        <row r="783">
          <cell r="A783">
            <v>42975</v>
          </cell>
        </row>
        <row r="784">
          <cell r="A784">
            <v>42976</v>
          </cell>
        </row>
        <row r="785">
          <cell r="A785">
            <v>42977</v>
          </cell>
        </row>
        <row r="786">
          <cell r="A786">
            <v>42978</v>
          </cell>
        </row>
        <row r="787">
          <cell r="A787">
            <v>42979</v>
          </cell>
        </row>
        <row r="788">
          <cell r="A788">
            <v>42983</v>
          </cell>
        </row>
        <row r="789">
          <cell r="A789">
            <v>42984</v>
          </cell>
        </row>
        <row r="790">
          <cell r="A790">
            <v>42985</v>
          </cell>
        </row>
        <row r="791">
          <cell r="A791">
            <v>42986</v>
          </cell>
        </row>
        <row r="792">
          <cell r="A792">
            <v>42989</v>
          </cell>
        </row>
        <row r="793">
          <cell r="A793">
            <v>42990</v>
          </cell>
        </row>
        <row r="794">
          <cell r="A794">
            <v>42991</v>
          </cell>
        </row>
        <row r="795">
          <cell r="A795">
            <v>42992</v>
          </cell>
        </row>
        <row r="796">
          <cell r="A796">
            <v>42993</v>
          </cell>
        </row>
        <row r="797">
          <cell r="A797">
            <v>42996</v>
          </cell>
        </row>
        <row r="798">
          <cell r="A798">
            <v>42997</v>
          </cell>
        </row>
        <row r="799">
          <cell r="A799">
            <v>42998</v>
          </cell>
        </row>
        <row r="800">
          <cell r="A800">
            <v>42999</v>
          </cell>
        </row>
        <row r="801">
          <cell r="A801">
            <v>43000</v>
          </cell>
        </row>
        <row r="802">
          <cell r="A802">
            <v>43003</v>
          </cell>
        </row>
        <row r="803">
          <cell r="A803">
            <v>43004</v>
          </cell>
        </row>
        <row r="804">
          <cell r="A804">
            <v>43005</v>
          </cell>
        </row>
        <row r="805">
          <cell r="A805">
            <v>43006</v>
          </cell>
        </row>
        <row r="806">
          <cell r="A806">
            <v>43007</v>
          </cell>
        </row>
        <row r="807">
          <cell r="A807">
            <v>43010</v>
          </cell>
        </row>
        <row r="808">
          <cell r="A808">
            <v>43011</v>
          </cell>
        </row>
        <row r="809">
          <cell r="A809">
            <v>43012</v>
          </cell>
        </row>
        <row r="810">
          <cell r="A810">
            <v>43013</v>
          </cell>
        </row>
        <row r="811">
          <cell r="A811">
            <v>43014</v>
          </cell>
        </row>
        <row r="812">
          <cell r="A812">
            <v>43017</v>
          </cell>
        </row>
        <row r="813">
          <cell r="A813">
            <v>43018</v>
          </cell>
        </row>
        <row r="814">
          <cell r="A814">
            <v>43019</v>
          </cell>
        </row>
        <row r="815">
          <cell r="A815">
            <v>43020</v>
          </cell>
        </row>
        <row r="816">
          <cell r="A816">
            <v>43021</v>
          </cell>
        </row>
        <row r="817">
          <cell r="A817">
            <v>43024</v>
          </cell>
        </row>
        <row r="818">
          <cell r="A818">
            <v>43025</v>
          </cell>
        </row>
        <row r="819">
          <cell r="A819">
            <v>43026</v>
          </cell>
        </row>
        <row r="820">
          <cell r="A820">
            <v>43027</v>
          </cell>
        </row>
        <row r="821">
          <cell r="A821">
            <v>43028</v>
          </cell>
        </row>
        <row r="822">
          <cell r="A822">
            <v>43031</v>
          </cell>
        </row>
        <row r="823">
          <cell r="A823">
            <v>43032</v>
          </cell>
        </row>
        <row r="824">
          <cell r="A824">
            <v>43033</v>
          </cell>
        </row>
        <row r="825">
          <cell r="A825">
            <v>43034</v>
          </cell>
        </row>
        <row r="826">
          <cell r="A826">
            <v>43035</v>
          </cell>
        </row>
        <row r="827">
          <cell r="A827">
            <v>43038</v>
          </cell>
        </row>
        <row r="828">
          <cell r="A828">
            <v>43039</v>
          </cell>
        </row>
        <row r="829">
          <cell r="A829">
            <v>43040</v>
          </cell>
        </row>
        <row r="830">
          <cell r="A830">
            <v>43041</v>
          </cell>
        </row>
        <row r="831">
          <cell r="A831">
            <v>43042</v>
          </cell>
        </row>
        <row r="832">
          <cell r="A832">
            <v>43045</v>
          </cell>
        </row>
        <row r="833">
          <cell r="A833">
            <v>43046</v>
          </cell>
        </row>
        <row r="834">
          <cell r="A834">
            <v>43047</v>
          </cell>
        </row>
        <row r="835">
          <cell r="A835">
            <v>43048</v>
          </cell>
        </row>
        <row r="836">
          <cell r="A836">
            <v>43049</v>
          </cell>
        </row>
        <row r="837">
          <cell r="A837">
            <v>43052</v>
          </cell>
        </row>
        <row r="838">
          <cell r="A838">
            <v>43053</v>
          </cell>
        </row>
        <row r="839">
          <cell r="A839">
            <v>43054</v>
          </cell>
        </row>
        <row r="840">
          <cell r="A840">
            <v>43055</v>
          </cell>
        </row>
        <row r="841">
          <cell r="A841">
            <v>43056</v>
          </cell>
        </row>
        <row r="842">
          <cell r="A842">
            <v>43059</v>
          </cell>
        </row>
        <row r="843">
          <cell r="A843">
            <v>43060</v>
          </cell>
        </row>
        <row r="844">
          <cell r="A844">
            <v>43061</v>
          </cell>
        </row>
        <row r="845">
          <cell r="A845">
            <v>43063</v>
          </cell>
        </row>
        <row r="846">
          <cell r="A846">
            <v>43066</v>
          </cell>
        </row>
        <row r="847">
          <cell r="A847">
            <v>43067</v>
          </cell>
        </row>
        <row r="848">
          <cell r="A848">
            <v>43068</v>
          </cell>
        </row>
        <row r="849">
          <cell r="A849">
            <v>43069</v>
          </cell>
        </row>
        <row r="850">
          <cell r="A850">
            <v>43070</v>
          </cell>
        </row>
        <row r="851">
          <cell r="A851">
            <v>43073</v>
          </cell>
        </row>
        <row r="852">
          <cell r="A852">
            <v>43074</v>
          </cell>
        </row>
        <row r="853">
          <cell r="A853">
            <v>43075</v>
          </cell>
        </row>
        <row r="854">
          <cell r="A854">
            <v>43076</v>
          </cell>
        </row>
        <row r="855">
          <cell r="A855">
            <v>43077</v>
          </cell>
        </row>
        <row r="856">
          <cell r="A856">
            <v>43080</v>
          </cell>
        </row>
        <row r="857">
          <cell r="A857">
            <v>43081</v>
          </cell>
        </row>
        <row r="858">
          <cell r="A858">
            <v>43082</v>
          </cell>
        </row>
        <row r="859">
          <cell r="A859">
            <v>43083</v>
          </cell>
        </row>
        <row r="860">
          <cell r="A860">
            <v>43084</v>
          </cell>
        </row>
        <row r="861">
          <cell r="A861">
            <v>43087</v>
          </cell>
        </row>
        <row r="862">
          <cell r="A862">
            <v>43088</v>
          </cell>
        </row>
        <row r="863">
          <cell r="A863">
            <v>43089</v>
          </cell>
        </row>
        <row r="864">
          <cell r="A864">
            <v>43090</v>
          </cell>
        </row>
        <row r="865">
          <cell r="A865">
            <v>43091</v>
          </cell>
        </row>
        <row r="866">
          <cell r="A866">
            <v>43095</v>
          </cell>
        </row>
        <row r="867">
          <cell r="A867">
            <v>43096</v>
          </cell>
        </row>
        <row r="868">
          <cell r="A868">
            <v>43097</v>
          </cell>
        </row>
        <row r="869">
          <cell r="A869">
            <v>43098</v>
          </cell>
        </row>
        <row r="870">
          <cell r="A870">
            <v>43102</v>
          </cell>
        </row>
        <row r="871">
          <cell r="A871">
            <v>43103</v>
          </cell>
        </row>
        <row r="872">
          <cell r="A872">
            <v>43104</v>
          </cell>
        </row>
        <row r="873">
          <cell r="A873">
            <v>43105</v>
          </cell>
        </row>
        <row r="874">
          <cell r="A874">
            <v>43108</v>
          </cell>
        </row>
        <row r="875">
          <cell r="A875">
            <v>43109</v>
          </cell>
        </row>
        <row r="876">
          <cell r="A876">
            <v>43110</v>
          </cell>
        </row>
        <row r="877">
          <cell r="A877">
            <v>43111</v>
          </cell>
        </row>
        <row r="878">
          <cell r="A878">
            <v>43112</v>
          </cell>
        </row>
        <row r="879">
          <cell r="A879">
            <v>43116</v>
          </cell>
        </row>
        <row r="880">
          <cell r="A880">
            <v>43117</v>
          </cell>
        </row>
        <row r="881">
          <cell r="A881">
            <v>43118</v>
          </cell>
        </row>
        <row r="882">
          <cell r="A882">
            <v>43119</v>
          </cell>
        </row>
        <row r="883">
          <cell r="A883">
            <v>43122</v>
          </cell>
        </row>
        <row r="884">
          <cell r="A884">
            <v>43123</v>
          </cell>
        </row>
        <row r="885">
          <cell r="A885">
            <v>43124</v>
          </cell>
        </row>
        <row r="886">
          <cell r="A886">
            <v>43125</v>
          </cell>
        </row>
        <row r="887">
          <cell r="A887">
            <v>43126</v>
          </cell>
        </row>
        <row r="888">
          <cell r="A888">
            <v>43129</v>
          </cell>
        </row>
        <row r="889">
          <cell r="A889">
            <v>43130</v>
          </cell>
        </row>
        <row r="890">
          <cell r="A890">
            <v>43131</v>
          </cell>
        </row>
        <row r="891">
          <cell r="A891">
            <v>43132</v>
          </cell>
        </row>
        <row r="892">
          <cell r="A892">
            <v>43133</v>
          </cell>
        </row>
        <row r="893">
          <cell r="A893">
            <v>43136</v>
          </cell>
        </row>
        <row r="894">
          <cell r="A894">
            <v>43137</v>
          </cell>
        </row>
        <row r="895">
          <cell r="A895">
            <v>43138</v>
          </cell>
        </row>
        <row r="896">
          <cell r="A896">
            <v>43139</v>
          </cell>
        </row>
        <row r="897">
          <cell r="A897">
            <v>43140</v>
          </cell>
        </row>
        <row r="898">
          <cell r="A898">
            <v>43143</v>
          </cell>
        </row>
        <row r="899">
          <cell r="A899">
            <v>43144</v>
          </cell>
        </row>
        <row r="900">
          <cell r="A900">
            <v>43145</v>
          </cell>
        </row>
        <row r="901">
          <cell r="A901">
            <v>43146</v>
          </cell>
        </row>
        <row r="902">
          <cell r="A902">
            <v>43147</v>
          </cell>
        </row>
        <row r="903">
          <cell r="A903">
            <v>43151</v>
          </cell>
        </row>
        <row r="904">
          <cell r="A904">
            <v>43152</v>
          </cell>
        </row>
        <row r="905">
          <cell r="A905">
            <v>43153</v>
          </cell>
        </row>
        <row r="906">
          <cell r="A906">
            <v>43154</v>
          </cell>
        </row>
        <row r="907">
          <cell r="A907">
            <v>43157</v>
          </cell>
        </row>
        <row r="908">
          <cell r="A908">
            <v>43158</v>
          </cell>
        </row>
        <row r="909">
          <cell r="A909">
            <v>43159</v>
          </cell>
        </row>
        <row r="910">
          <cell r="A910">
            <v>43160</v>
          </cell>
        </row>
        <row r="911">
          <cell r="A911">
            <v>43161</v>
          </cell>
        </row>
        <row r="912">
          <cell r="A912">
            <v>43164</v>
          </cell>
        </row>
        <row r="913">
          <cell r="A913">
            <v>43165</v>
          </cell>
        </row>
        <row r="914">
          <cell r="A914">
            <v>43166</v>
          </cell>
        </row>
        <row r="915">
          <cell r="A915">
            <v>43167</v>
          </cell>
        </row>
        <row r="916">
          <cell r="A916">
            <v>43168</v>
          </cell>
        </row>
        <row r="917">
          <cell r="A917">
            <v>43171</v>
          </cell>
        </row>
        <row r="918">
          <cell r="A918">
            <v>43172</v>
          </cell>
        </row>
        <row r="919">
          <cell r="A919">
            <v>43173</v>
          </cell>
        </row>
        <row r="920">
          <cell r="A920">
            <v>43174</v>
          </cell>
        </row>
        <row r="921">
          <cell r="A921">
            <v>43175</v>
          </cell>
        </row>
        <row r="922">
          <cell r="A922">
            <v>43178</v>
          </cell>
        </row>
        <row r="923">
          <cell r="A923">
            <v>43179</v>
          </cell>
        </row>
        <row r="924">
          <cell r="A924">
            <v>43180</v>
          </cell>
        </row>
        <row r="925">
          <cell r="A925">
            <v>43181</v>
          </cell>
        </row>
        <row r="926">
          <cell r="A926">
            <v>43182</v>
          </cell>
        </row>
        <row r="927">
          <cell r="A927">
            <v>43185</v>
          </cell>
        </row>
        <row r="928">
          <cell r="A928">
            <v>43186</v>
          </cell>
        </row>
        <row r="929">
          <cell r="A929">
            <v>43187</v>
          </cell>
        </row>
        <row r="930">
          <cell r="A930">
            <v>43188</v>
          </cell>
        </row>
        <row r="931">
          <cell r="A931">
            <v>43192</v>
          </cell>
        </row>
        <row r="932">
          <cell r="A932">
            <v>43193</v>
          </cell>
        </row>
        <row r="933">
          <cell r="A933">
            <v>43194</v>
          </cell>
        </row>
        <row r="934">
          <cell r="A934">
            <v>43195</v>
          </cell>
        </row>
        <row r="935">
          <cell r="A935">
            <v>43196</v>
          </cell>
        </row>
        <row r="936">
          <cell r="A936">
            <v>43199</v>
          </cell>
        </row>
        <row r="937">
          <cell r="A937">
            <v>43200</v>
          </cell>
        </row>
        <row r="938">
          <cell r="A938">
            <v>43201</v>
          </cell>
        </row>
        <row r="939">
          <cell r="A939">
            <v>43202</v>
          </cell>
        </row>
        <row r="940">
          <cell r="A940">
            <v>43203</v>
          </cell>
        </row>
        <row r="941">
          <cell r="A941">
            <v>43206</v>
          </cell>
        </row>
        <row r="942">
          <cell r="A942">
            <v>43207</v>
          </cell>
        </row>
        <row r="943">
          <cell r="A943">
            <v>43208</v>
          </cell>
        </row>
        <row r="944">
          <cell r="A944">
            <v>43209</v>
          </cell>
        </row>
        <row r="945">
          <cell r="A945">
            <v>43210</v>
          </cell>
        </row>
        <row r="946">
          <cell r="A946">
            <v>43213</v>
          </cell>
        </row>
        <row r="947">
          <cell r="A947">
            <v>43214</v>
          </cell>
        </row>
        <row r="948">
          <cell r="A948">
            <v>43215</v>
          </cell>
        </row>
        <row r="949">
          <cell r="A949">
            <v>43216</v>
          </cell>
        </row>
        <row r="950">
          <cell r="A950">
            <v>43217</v>
          </cell>
        </row>
        <row r="951">
          <cell r="A951">
            <v>43220</v>
          </cell>
        </row>
        <row r="952">
          <cell r="A952">
            <v>43221</v>
          </cell>
        </row>
        <row r="953">
          <cell r="A953">
            <v>43222</v>
          </cell>
        </row>
        <row r="954">
          <cell r="A954">
            <v>43223</v>
          </cell>
        </row>
        <row r="955">
          <cell r="A955">
            <v>43224</v>
          </cell>
        </row>
        <row r="956">
          <cell r="A956">
            <v>43227</v>
          </cell>
        </row>
        <row r="957">
          <cell r="A957">
            <v>43228</v>
          </cell>
        </row>
        <row r="958">
          <cell r="A958">
            <v>43229</v>
          </cell>
        </row>
        <row r="959">
          <cell r="A959">
            <v>43230</v>
          </cell>
        </row>
        <row r="960">
          <cell r="A960">
            <v>43231</v>
          </cell>
        </row>
        <row r="961">
          <cell r="A961">
            <v>43234</v>
          </cell>
        </row>
        <row r="962">
          <cell r="A962">
            <v>43235</v>
          </cell>
        </row>
        <row r="963">
          <cell r="A963">
            <v>43236</v>
          </cell>
        </row>
        <row r="964">
          <cell r="A964">
            <v>43237</v>
          </cell>
        </row>
        <row r="965">
          <cell r="A965">
            <v>43238</v>
          </cell>
        </row>
        <row r="966">
          <cell r="A966">
            <v>43241</v>
          </cell>
        </row>
        <row r="967">
          <cell r="A967">
            <v>43242</v>
          </cell>
        </row>
        <row r="968">
          <cell r="A968">
            <v>43243</v>
          </cell>
        </row>
        <row r="969">
          <cell r="A969">
            <v>43244</v>
          </cell>
        </row>
        <row r="970">
          <cell r="A970">
            <v>43245</v>
          </cell>
        </row>
        <row r="971">
          <cell r="A971">
            <v>43249</v>
          </cell>
        </row>
        <row r="972">
          <cell r="A972">
            <v>43250</v>
          </cell>
        </row>
        <row r="973">
          <cell r="A973">
            <v>43251</v>
          </cell>
        </row>
        <row r="974">
          <cell r="A974">
            <v>43252</v>
          </cell>
        </row>
        <row r="975">
          <cell r="A975">
            <v>43255</v>
          </cell>
        </row>
        <row r="976">
          <cell r="A976">
            <v>43256</v>
          </cell>
        </row>
        <row r="977">
          <cell r="A977">
            <v>43257</v>
          </cell>
        </row>
        <row r="978">
          <cell r="A978">
            <v>43258</v>
          </cell>
        </row>
        <row r="979">
          <cell r="A979">
            <v>43259</v>
          </cell>
        </row>
        <row r="980">
          <cell r="A980">
            <v>43262</v>
          </cell>
        </row>
        <row r="981">
          <cell r="A981">
            <v>43263</v>
          </cell>
        </row>
        <row r="982">
          <cell r="A982">
            <v>43264</v>
          </cell>
        </row>
        <row r="983">
          <cell r="A983">
            <v>43265</v>
          </cell>
        </row>
        <row r="984">
          <cell r="A984">
            <v>43266</v>
          </cell>
        </row>
        <row r="985">
          <cell r="A985">
            <v>43269</v>
          </cell>
        </row>
        <row r="986">
          <cell r="A986">
            <v>43270</v>
          </cell>
        </row>
        <row r="987">
          <cell r="A987">
            <v>43271</v>
          </cell>
        </row>
        <row r="988">
          <cell r="A988">
            <v>43272</v>
          </cell>
        </row>
        <row r="989">
          <cell r="A989">
            <v>43273</v>
          </cell>
        </row>
        <row r="990">
          <cell r="A990">
            <v>43276</v>
          </cell>
        </row>
        <row r="991">
          <cell r="A991">
            <v>43277</v>
          </cell>
        </row>
        <row r="992">
          <cell r="A992">
            <v>43278</v>
          </cell>
        </row>
        <row r="993">
          <cell r="A993">
            <v>43279</v>
          </cell>
        </row>
        <row r="994">
          <cell r="A994">
            <v>43280</v>
          </cell>
        </row>
        <row r="995">
          <cell r="A995">
            <v>43283</v>
          </cell>
        </row>
        <row r="996">
          <cell r="A996">
            <v>43284</v>
          </cell>
        </row>
        <row r="997">
          <cell r="A997">
            <v>43286</v>
          </cell>
        </row>
        <row r="998">
          <cell r="A998">
            <v>43287</v>
          </cell>
        </row>
        <row r="999">
          <cell r="A999">
            <v>43290</v>
          </cell>
        </row>
        <row r="1000">
          <cell r="A1000">
            <v>43291</v>
          </cell>
        </row>
        <row r="1001">
          <cell r="A1001">
            <v>43292</v>
          </cell>
        </row>
        <row r="1002">
          <cell r="A1002">
            <v>43293</v>
          </cell>
        </row>
        <row r="1003">
          <cell r="A1003">
            <v>43294</v>
          </cell>
        </row>
        <row r="1004">
          <cell r="A1004">
            <v>43297</v>
          </cell>
        </row>
        <row r="1005">
          <cell r="A1005">
            <v>43298</v>
          </cell>
        </row>
        <row r="1006">
          <cell r="A1006">
            <v>43299</v>
          </cell>
        </row>
        <row r="1007">
          <cell r="A1007">
            <v>43300</v>
          </cell>
        </row>
        <row r="1008">
          <cell r="A1008">
            <v>43301</v>
          </cell>
        </row>
        <row r="1009">
          <cell r="A1009">
            <v>43304</v>
          </cell>
        </row>
        <row r="1010">
          <cell r="A1010">
            <v>43305</v>
          </cell>
        </row>
        <row r="1011">
          <cell r="A1011">
            <v>43306</v>
          </cell>
        </row>
        <row r="1012">
          <cell r="A1012">
            <v>43307</v>
          </cell>
        </row>
        <row r="1013">
          <cell r="A1013">
            <v>43308</v>
          </cell>
        </row>
        <row r="1014">
          <cell r="A1014">
            <v>43311</v>
          </cell>
        </row>
        <row r="1015">
          <cell r="A1015">
            <v>43312</v>
          </cell>
        </row>
        <row r="1016">
          <cell r="A1016">
            <v>43313</v>
          </cell>
        </row>
        <row r="1017">
          <cell r="A1017">
            <v>43314</v>
          </cell>
        </row>
        <row r="1018">
          <cell r="A1018">
            <v>43315</v>
          </cell>
        </row>
        <row r="1019">
          <cell r="A1019">
            <v>43318</v>
          </cell>
        </row>
        <row r="1020">
          <cell r="A1020">
            <v>43319</v>
          </cell>
        </row>
        <row r="1021">
          <cell r="A1021">
            <v>43320</v>
          </cell>
        </row>
        <row r="1022">
          <cell r="A1022">
            <v>43321</v>
          </cell>
        </row>
        <row r="1023">
          <cell r="A1023">
            <v>43322</v>
          </cell>
        </row>
        <row r="1024">
          <cell r="A1024">
            <v>43325</v>
          </cell>
        </row>
        <row r="1025">
          <cell r="A1025">
            <v>43326</v>
          </cell>
        </row>
        <row r="1026">
          <cell r="A1026">
            <v>43327</v>
          </cell>
        </row>
        <row r="1027">
          <cell r="A1027">
            <v>43328</v>
          </cell>
        </row>
        <row r="1028">
          <cell r="A1028">
            <v>43329</v>
          </cell>
        </row>
        <row r="1029">
          <cell r="A1029">
            <v>43332</v>
          </cell>
        </row>
        <row r="1030">
          <cell r="A1030">
            <v>43333</v>
          </cell>
        </row>
        <row r="1031">
          <cell r="A1031">
            <v>43334</v>
          </cell>
        </row>
        <row r="1032">
          <cell r="A1032">
            <v>43335</v>
          </cell>
        </row>
        <row r="1033">
          <cell r="A1033">
            <v>43336</v>
          </cell>
        </row>
        <row r="1034">
          <cell r="A1034">
            <v>43339</v>
          </cell>
        </row>
        <row r="1035">
          <cell r="A1035">
            <v>43340</v>
          </cell>
        </row>
        <row r="1036">
          <cell r="A1036">
            <v>43341</v>
          </cell>
        </row>
        <row r="1037">
          <cell r="A1037">
            <v>43342</v>
          </cell>
        </row>
        <row r="1038">
          <cell r="A1038">
            <v>43343</v>
          </cell>
        </row>
        <row r="1039">
          <cell r="A1039">
            <v>43347</v>
          </cell>
        </row>
        <row r="1040">
          <cell r="A1040">
            <v>43348</v>
          </cell>
        </row>
        <row r="1041">
          <cell r="A1041">
            <v>43349</v>
          </cell>
        </row>
        <row r="1042">
          <cell r="A1042">
            <v>43350</v>
          </cell>
        </row>
        <row r="1043">
          <cell r="A1043">
            <v>43353</v>
          </cell>
        </row>
        <row r="1044">
          <cell r="A1044">
            <v>43354</v>
          </cell>
        </row>
        <row r="1045">
          <cell r="A1045">
            <v>43355</v>
          </cell>
        </row>
        <row r="1046">
          <cell r="A1046">
            <v>43356</v>
          </cell>
        </row>
        <row r="1047">
          <cell r="A1047">
            <v>43357</v>
          </cell>
        </row>
        <row r="1048">
          <cell r="A1048">
            <v>43360</v>
          </cell>
        </row>
        <row r="1049">
          <cell r="A1049">
            <v>43361</v>
          </cell>
        </row>
        <row r="1050">
          <cell r="A1050">
            <v>43362</v>
          </cell>
        </row>
        <row r="1051">
          <cell r="A1051">
            <v>43363</v>
          </cell>
        </row>
        <row r="1052">
          <cell r="A1052">
            <v>43364</v>
          </cell>
        </row>
        <row r="1053">
          <cell r="A1053">
            <v>43367</v>
          </cell>
        </row>
        <row r="1054">
          <cell r="A1054">
            <v>43368</v>
          </cell>
        </row>
        <row r="1055">
          <cell r="A1055">
            <v>43369</v>
          </cell>
        </row>
        <row r="1056">
          <cell r="A1056">
            <v>43370</v>
          </cell>
        </row>
        <row r="1057">
          <cell r="A1057">
            <v>43371</v>
          </cell>
        </row>
        <row r="1058">
          <cell r="A1058">
            <v>43374</v>
          </cell>
        </row>
        <row r="1059">
          <cell r="A1059">
            <v>43375</v>
          </cell>
        </row>
        <row r="1060">
          <cell r="A1060">
            <v>43376</v>
          </cell>
        </row>
        <row r="1061">
          <cell r="A1061">
            <v>43377</v>
          </cell>
        </row>
        <row r="1062">
          <cell r="A1062">
            <v>43378</v>
          </cell>
        </row>
        <row r="1063">
          <cell r="A1063">
            <v>43381</v>
          </cell>
        </row>
        <row r="1064">
          <cell r="A1064">
            <v>43382</v>
          </cell>
        </row>
        <row r="1065">
          <cell r="A1065">
            <v>43383</v>
          </cell>
        </row>
        <row r="1066">
          <cell r="A1066">
            <v>43384</v>
          </cell>
        </row>
        <row r="1067">
          <cell r="A1067">
            <v>43385</v>
          </cell>
        </row>
        <row r="1068">
          <cell r="A1068">
            <v>43388</v>
          </cell>
        </row>
        <row r="1069">
          <cell r="A1069">
            <v>43389</v>
          </cell>
        </row>
        <row r="1070">
          <cell r="A1070">
            <v>43390</v>
          </cell>
        </row>
        <row r="1071">
          <cell r="A1071">
            <v>43391</v>
          </cell>
        </row>
        <row r="1072">
          <cell r="A1072">
            <v>43392</v>
          </cell>
        </row>
        <row r="1073">
          <cell r="A1073">
            <v>43395</v>
          </cell>
        </row>
        <row r="1074">
          <cell r="A1074">
            <v>43396</v>
          </cell>
        </row>
        <row r="1075">
          <cell r="A1075">
            <v>43397</v>
          </cell>
        </row>
        <row r="1076">
          <cell r="A1076">
            <v>43398</v>
          </cell>
        </row>
        <row r="1077">
          <cell r="A1077">
            <v>43399</v>
          </cell>
        </row>
        <row r="1078">
          <cell r="A1078">
            <v>43402</v>
          </cell>
        </row>
        <row r="1079">
          <cell r="A1079">
            <v>43403</v>
          </cell>
        </row>
        <row r="1080">
          <cell r="A1080">
            <v>43404</v>
          </cell>
        </row>
        <row r="1081">
          <cell r="A1081">
            <v>43405</v>
          </cell>
        </row>
        <row r="1082">
          <cell r="A1082">
            <v>43406</v>
          </cell>
        </row>
        <row r="1083">
          <cell r="A1083">
            <v>43409</v>
          </cell>
        </row>
        <row r="1084">
          <cell r="A1084">
            <v>43410</v>
          </cell>
        </row>
        <row r="1085">
          <cell r="A1085">
            <v>43411</v>
          </cell>
        </row>
        <row r="1086">
          <cell r="A1086">
            <v>43412</v>
          </cell>
        </row>
        <row r="1087">
          <cell r="A1087">
            <v>43413</v>
          </cell>
        </row>
        <row r="1088">
          <cell r="A1088">
            <v>43416</v>
          </cell>
        </row>
        <row r="1089">
          <cell r="A1089">
            <v>43417</v>
          </cell>
        </row>
        <row r="1090">
          <cell r="A1090">
            <v>43418</v>
          </cell>
        </row>
        <row r="1091">
          <cell r="A1091">
            <v>43419</v>
          </cell>
        </row>
        <row r="1092">
          <cell r="A1092">
            <v>43420</v>
          </cell>
        </row>
        <row r="1093">
          <cell r="A1093">
            <v>43423</v>
          </cell>
        </row>
        <row r="1094">
          <cell r="A1094">
            <v>43424</v>
          </cell>
        </row>
        <row r="1095">
          <cell r="A1095">
            <v>43425</v>
          </cell>
        </row>
        <row r="1096">
          <cell r="A1096">
            <v>43427</v>
          </cell>
        </row>
        <row r="1097">
          <cell r="A1097">
            <v>43430</v>
          </cell>
        </row>
        <row r="1098">
          <cell r="A1098">
            <v>43431</v>
          </cell>
        </row>
        <row r="1099">
          <cell r="A1099">
            <v>43432</v>
          </cell>
        </row>
        <row r="1100">
          <cell r="A1100">
            <v>43433</v>
          </cell>
        </row>
        <row r="1101">
          <cell r="A1101">
            <v>43434</v>
          </cell>
        </row>
        <row r="1102">
          <cell r="A1102">
            <v>43437</v>
          </cell>
        </row>
        <row r="1103">
          <cell r="A1103">
            <v>43438</v>
          </cell>
        </row>
        <row r="1104">
          <cell r="A1104">
            <v>43440</v>
          </cell>
        </row>
        <row r="1105">
          <cell r="A1105">
            <v>43441</v>
          </cell>
        </row>
        <row r="1106">
          <cell r="A1106">
            <v>43444</v>
          </cell>
        </row>
        <row r="1107">
          <cell r="A1107">
            <v>43445</v>
          </cell>
        </row>
        <row r="1108">
          <cell r="A1108">
            <v>43446</v>
          </cell>
        </row>
        <row r="1109">
          <cell r="A1109">
            <v>43447</v>
          </cell>
        </row>
        <row r="1110">
          <cell r="A1110">
            <v>43448</v>
          </cell>
        </row>
        <row r="1111">
          <cell r="A1111">
            <v>43451</v>
          </cell>
        </row>
        <row r="1112">
          <cell r="A1112">
            <v>43452</v>
          </cell>
        </row>
        <row r="1113">
          <cell r="A1113">
            <v>43453</v>
          </cell>
        </row>
        <row r="1114">
          <cell r="A1114">
            <v>43454</v>
          </cell>
        </row>
        <row r="1115">
          <cell r="A1115">
            <v>43455</v>
          </cell>
        </row>
        <row r="1116">
          <cell r="A1116">
            <v>43458</v>
          </cell>
        </row>
        <row r="1117">
          <cell r="A1117">
            <v>43460</v>
          </cell>
        </row>
        <row r="1118">
          <cell r="A1118">
            <v>43461</v>
          </cell>
        </row>
        <row r="1119">
          <cell r="A1119">
            <v>43462</v>
          </cell>
        </row>
        <row r="1120">
          <cell r="A1120">
            <v>43465</v>
          </cell>
        </row>
        <row r="1121">
          <cell r="A1121">
            <v>43467</v>
          </cell>
        </row>
        <row r="1122">
          <cell r="A1122">
            <v>43468</v>
          </cell>
        </row>
        <row r="1123">
          <cell r="A1123">
            <v>43469</v>
          </cell>
        </row>
        <row r="1124">
          <cell r="A1124">
            <v>43472</v>
          </cell>
        </row>
        <row r="1125">
          <cell r="A1125">
            <v>43473</v>
          </cell>
        </row>
        <row r="1126">
          <cell r="A1126">
            <v>43474</v>
          </cell>
        </row>
        <row r="1127">
          <cell r="A1127">
            <v>43475</v>
          </cell>
        </row>
        <row r="1128">
          <cell r="A1128">
            <v>43476</v>
          </cell>
        </row>
        <row r="1129">
          <cell r="A1129">
            <v>43479</v>
          </cell>
        </row>
        <row r="1130">
          <cell r="A1130">
            <v>43480</v>
          </cell>
        </row>
        <row r="1131">
          <cell r="A1131">
            <v>43481</v>
          </cell>
        </row>
        <row r="1132">
          <cell r="A1132">
            <v>43482</v>
          </cell>
        </row>
        <row r="1133">
          <cell r="A1133">
            <v>43483</v>
          </cell>
        </row>
        <row r="1134">
          <cell r="A1134">
            <v>43487</v>
          </cell>
        </row>
        <row r="1135">
          <cell r="A1135">
            <v>43488</v>
          </cell>
        </row>
        <row r="1136">
          <cell r="A1136">
            <v>43489</v>
          </cell>
        </row>
        <row r="1137">
          <cell r="A1137">
            <v>43490</v>
          </cell>
        </row>
        <row r="1138">
          <cell r="A1138">
            <v>43493</v>
          </cell>
        </row>
        <row r="1139">
          <cell r="A1139">
            <v>43494</v>
          </cell>
        </row>
        <row r="1140">
          <cell r="A1140">
            <v>43495</v>
          </cell>
        </row>
        <row r="1141">
          <cell r="A1141">
            <v>43496</v>
          </cell>
        </row>
        <row r="1142">
          <cell r="A1142">
            <v>43497</v>
          </cell>
        </row>
        <row r="1143">
          <cell r="A1143">
            <v>43500</v>
          </cell>
        </row>
        <row r="1144">
          <cell r="A1144">
            <v>43501</v>
          </cell>
        </row>
        <row r="1145">
          <cell r="A1145">
            <v>43502</v>
          </cell>
        </row>
        <row r="1146">
          <cell r="A1146">
            <v>43503</v>
          </cell>
        </row>
        <row r="1147">
          <cell r="A1147">
            <v>43504</v>
          </cell>
        </row>
        <row r="1148">
          <cell r="A1148">
            <v>43507</v>
          </cell>
        </row>
        <row r="1149">
          <cell r="A1149">
            <v>43508</v>
          </cell>
        </row>
        <row r="1150">
          <cell r="A1150">
            <v>43509</v>
          </cell>
        </row>
        <row r="1151">
          <cell r="A1151">
            <v>43510</v>
          </cell>
        </row>
        <row r="1152">
          <cell r="A1152">
            <v>43511</v>
          </cell>
        </row>
        <row r="1153">
          <cell r="A1153">
            <v>43515</v>
          </cell>
        </row>
        <row r="1154">
          <cell r="A1154">
            <v>43516</v>
          </cell>
        </row>
        <row r="1155">
          <cell r="A1155">
            <v>43517</v>
          </cell>
        </row>
        <row r="1156">
          <cell r="A1156">
            <v>43518</v>
          </cell>
        </row>
        <row r="1157">
          <cell r="A1157">
            <v>43521</v>
          </cell>
        </row>
        <row r="1158">
          <cell r="A1158">
            <v>43522</v>
          </cell>
        </row>
        <row r="1159">
          <cell r="A1159">
            <v>43523</v>
          </cell>
        </row>
        <row r="1160">
          <cell r="A1160">
            <v>43524</v>
          </cell>
        </row>
        <row r="1161">
          <cell r="A1161">
            <v>43525</v>
          </cell>
        </row>
        <row r="1162">
          <cell r="A1162">
            <v>43528</v>
          </cell>
        </row>
        <row r="1163">
          <cell r="A1163">
            <v>43529</v>
          </cell>
        </row>
        <row r="1164">
          <cell r="A1164">
            <v>43530</v>
          </cell>
        </row>
        <row r="1165">
          <cell r="A1165">
            <v>43531</v>
          </cell>
        </row>
        <row r="1166">
          <cell r="A1166">
            <v>43532</v>
          </cell>
        </row>
        <row r="1167">
          <cell r="A1167">
            <v>43535</v>
          </cell>
        </row>
        <row r="1168">
          <cell r="A1168">
            <v>43536</v>
          </cell>
        </row>
        <row r="1169">
          <cell r="A1169">
            <v>43537</v>
          </cell>
        </row>
        <row r="1170">
          <cell r="A1170">
            <v>43538</v>
          </cell>
        </row>
        <row r="1171">
          <cell r="A1171">
            <v>43539</v>
          </cell>
        </row>
        <row r="1172">
          <cell r="A1172">
            <v>43542</v>
          </cell>
        </row>
        <row r="1173">
          <cell r="A1173">
            <v>43543</v>
          </cell>
        </row>
        <row r="1174">
          <cell r="A1174">
            <v>43544</v>
          </cell>
        </row>
        <row r="1175">
          <cell r="A1175">
            <v>43545</v>
          </cell>
        </row>
        <row r="1176">
          <cell r="A1176">
            <v>43546</v>
          </cell>
        </row>
        <row r="1177">
          <cell r="A1177">
            <v>43549</v>
          </cell>
        </row>
        <row r="1178">
          <cell r="A1178">
            <v>43550</v>
          </cell>
        </row>
        <row r="1179">
          <cell r="A1179">
            <v>43551</v>
          </cell>
        </row>
        <row r="1180">
          <cell r="A1180">
            <v>43552</v>
          </cell>
        </row>
        <row r="1181">
          <cell r="A1181">
            <v>43553</v>
          </cell>
        </row>
        <row r="1182">
          <cell r="A1182">
            <v>43556</v>
          </cell>
        </row>
        <row r="1183">
          <cell r="A1183">
            <v>43557</v>
          </cell>
        </row>
        <row r="1184">
          <cell r="A1184">
            <v>43558</v>
          </cell>
        </row>
        <row r="1185">
          <cell r="A1185">
            <v>43559</v>
          </cell>
        </row>
        <row r="1186">
          <cell r="A1186">
            <v>43560</v>
          </cell>
        </row>
        <row r="1187">
          <cell r="A1187">
            <v>43563</v>
          </cell>
        </row>
        <row r="1188">
          <cell r="A1188">
            <v>43564</v>
          </cell>
        </row>
        <row r="1189">
          <cell r="A1189">
            <v>43565</v>
          </cell>
        </row>
        <row r="1190">
          <cell r="A1190">
            <v>43566</v>
          </cell>
        </row>
        <row r="1191">
          <cell r="A1191">
            <v>43567</v>
          </cell>
        </row>
        <row r="1192">
          <cell r="A1192">
            <v>43570</v>
          </cell>
        </row>
        <row r="1193">
          <cell r="A1193">
            <v>43571</v>
          </cell>
        </row>
        <row r="1194">
          <cell r="A1194">
            <v>43572</v>
          </cell>
        </row>
        <row r="1195">
          <cell r="A1195">
            <v>43573</v>
          </cell>
        </row>
        <row r="1196">
          <cell r="A1196">
            <v>43577</v>
          </cell>
        </row>
        <row r="1197">
          <cell r="A1197">
            <v>43578</v>
          </cell>
        </row>
        <row r="1198">
          <cell r="A1198">
            <v>43579</v>
          </cell>
        </row>
        <row r="1199">
          <cell r="A1199">
            <v>43580</v>
          </cell>
        </row>
        <row r="1200">
          <cell r="A1200">
            <v>43581</v>
          </cell>
        </row>
        <row r="1201">
          <cell r="A1201">
            <v>43584</v>
          </cell>
        </row>
        <row r="1202">
          <cell r="A1202">
            <v>43585</v>
          </cell>
        </row>
        <row r="1203">
          <cell r="A1203">
            <v>43586</v>
          </cell>
        </row>
        <row r="1204">
          <cell r="A1204">
            <v>43587</v>
          </cell>
        </row>
        <row r="1205">
          <cell r="A1205">
            <v>43588</v>
          </cell>
        </row>
        <row r="1206">
          <cell r="A1206">
            <v>43591</v>
          </cell>
        </row>
        <row r="1207">
          <cell r="A1207">
            <v>43592</v>
          </cell>
        </row>
        <row r="1208">
          <cell r="A1208">
            <v>43593</v>
          </cell>
        </row>
        <row r="1209">
          <cell r="A1209">
            <v>43594</v>
          </cell>
        </row>
        <row r="1210">
          <cell r="A1210">
            <v>43595</v>
          </cell>
        </row>
        <row r="1211">
          <cell r="A1211">
            <v>43598</v>
          </cell>
        </row>
        <row r="1212">
          <cell r="A1212">
            <v>43599</v>
          </cell>
        </row>
        <row r="1213">
          <cell r="A1213">
            <v>43600</v>
          </cell>
        </row>
        <row r="1214">
          <cell r="A1214">
            <v>43601</v>
          </cell>
        </row>
        <row r="1215">
          <cell r="A1215">
            <v>43602</v>
          </cell>
        </row>
        <row r="1216">
          <cell r="A1216">
            <v>43605</v>
          </cell>
        </row>
        <row r="1217">
          <cell r="A1217">
            <v>43606</v>
          </cell>
        </row>
        <row r="1218">
          <cell r="A1218">
            <v>43607</v>
          </cell>
        </row>
        <row r="1219">
          <cell r="A1219">
            <v>43608</v>
          </cell>
        </row>
        <row r="1220">
          <cell r="A1220">
            <v>43609</v>
          </cell>
        </row>
        <row r="1221">
          <cell r="A1221">
            <v>43613</v>
          </cell>
        </row>
        <row r="1222">
          <cell r="A1222">
            <v>43614</v>
          </cell>
        </row>
        <row r="1223">
          <cell r="A1223">
            <v>43615</v>
          </cell>
        </row>
        <row r="1224">
          <cell r="A1224">
            <v>43616</v>
          </cell>
        </row>
        <row r="1225">
          <cell r="A1225">
            <v>43619</v>
          </cell>
        </row>
        <row r="1226">
          <cell r="A1226">
            <v>43620</v>
          </cell>
        </row>
        <row r="1227">
          <cell r="A1227">
            <v>43621</v>
          </cell>
        </row>
        <row r="1228">
          <cell r="A1228">
            <v>43622</v>
          </cell>
        </row>
        <row r="1229">
          <cell r="A1229">
            <v>43623</v>
          </cell>
        </row>
        <row r="1230">
          <cell r="A1230">
            <v>43626</v>
          </cell>
        </row>
        <row r="1231">
          <cell r="A1231">
            <v>43627</v>
          </cell>
        </row>
        <row r="1232">
          <cell r="A1232">
            <v>43628</v>
          </cell>
        </row>
        <row r="1233">
          <cell r="A1233">
            <v>43629</v>
          </cell>
        </row>
        <row r="1234">
          <cell r="A1234">
            <v>43630</v>
          </cell>
        </row>
        <row r="1235">
          <cell r="A1235">
            <v>43633</v>
          </cell>
        </row>
        <row r="1236">
          <cell r="A1236">
            <v>43634</v>
          </cell>
        </row>
        <row r="1237">
          <cell r="A1237">
            <v>43635</v>
          </cell>
        </row>
        <row r="1238">
          <cell r="A1238">
            <v>43636</v>
          </cell>
        </row>
        <row r="1239">
          <cell r="A1239">
            <v>43637</v>
          </cell>
        </row>
        <row r="1240">
          <cell r="A1240">
            <v>43640</v>
          </cell>
        </row>
        <row r="1241">
          <cell r="A1241">
            <v>43641</v>
          </cell>
        </row>
        <row r="1242">
          <cell r="A1242">
            <v>43642</v>
          </cell>
        </row>
        <row r="1243">
          <cell r="A1243">
            <v>43643</v>
          </cell>
        </row>
        <row r="1244">
          <cell r="A1244">
            <v>43644</v>
          </cell>
        </row>
        <row r="1245">
          <cell r="A1245">
            <v>43647</v>
          </cell>
        </row>
        <row r="1246">
          <cell r="A1246">
            <v>43648</v>
          </cell>
        </row>
        <row r="1247">
          <cell r="A1247">
            <v>43649</v>
          </cell>
        </row>
        <row r="1248">
          <cell r="A1248">
            <v>43651</v>
          </cell>
        </row>
        <row r="1249">
          <cell r="A1249">
            <v>43654</v>
          </cell>
        </row>
        <row r="1250">
          <cell r="A1250">
            <v>43655</v>
          </cell>
        </row>
        <row r="1251">
          <cell r="A1251">
            <v>43656</v>
          </cell>
        </row>
        <row r="1252">
          <cell r="A1252">
            <v>43657</v>
          </cell>
        </row>
        <row r="1253">
          <cell r="A1253">
            <v>43658</v>
          </cell>
        </row>
        <row r="1254">
          <cell r="A1254">
            <v>43661</v>
          </cell>
        </row>
        <row r="1255">
          <cell r="A1255">
            <v>43662</v>
          </cell>
        </row>
        <row r="1256">
          <cell r="A1256">
            <v>43663</v>
          </cell>
        </row>
        <row r="1257">
          <cell r="A1257">
            <v>43664</v>
          </cell>
        </row>
        <row r="1258">
          <cell r="A1258">
            <v>43665</v>
          </cell>
        </row>
        <row r="1259">
          <cell r="A1259">
            <v>43668</v>
          </cell>
        </row>
        <row r="1260">
          <cell r="A1260">
            <v>43669</v>
          </cell>
        </row>
        <row r="1261">
          <cell r="A1261">
            <v>43670</v>
          </cell>
        </row>
        <row r="1262">
          <cell r="A1262">
            <v>43671</v>
          </cell>
        </row>
        <row r="1263">
          <cell r="A1263">
            <v>43672</v>
          </cell>
        </row>
        <row r="1264">
          <cell r="A1264">
            <v>43675</v>
          </cell>
        </row>
        <row r="1265">
          <cell r="A1265">
            <v>43676</v>
          </cell>
        </row>
        <row r="1266">
          <cell r="A1266">
            <v>43677</v>
          </cell>
        </row>
        <row r="1267">
          <cell r="A1267">
            <v>43678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&amp; Sources"/>
      <sheetName val="USED in EXTERNAL ALERT=&gt;"/>
      <sheetName val="_CIQHiddenCacheSheet"/>
      <sheetName val="Summary Table of Factors"/>
      <sheetName val="Real GDP History"/>
      <sheetName val="Risk-free Rate"/>
      <sheetName val="20-year Treasury Yield"/>
      <sheetName val="VIX Index"/>
      <sheetName val="BofA Corporate Spreads"/>
      <sheetName val="Graph Format Checklist"/>
      <sheetName val="ERP &amp; RF Table for Roger"/>
      <sheetName val="ERP &amp; RF Table"/>
      <sheetName val="INPUTS"/>
      <sheetName val="SUPPORT==&gt;"/>
      <sheetName val="20-year Implied RF build up"/>
      <sheetName val="Implied Inflation "/>
      <sheetName val="5-yr Forward 5-yr BE Inflation"/>
      <sheetName val="LT Inflation Estimates (U.S)"/>
      <sheetName val="Methods Rf Normalization (US)"/>
      <sheetName val="Real GDP Forecasts"/>
      <sheetName val="Unemployment Rate"/>
      <sheetName val="Unemployment&lt;5wks &gt;=27wks"/>
      <sheetName val="UofM Consumer Sentiment"/>
      <sheetName val="EPU and Equity Uncertainty"/>
      <sheetName val="Default Spread Model"/>
      <sheetName val="Damodaran Implied ERP (SPOT)"/>
      <sheetName val="Damodaran Implied ERP (NORMAL)"/>
      <sheetName val="Damodaran Table "/>
      <sheetName val="Hassett"/>
      <sheetName val="Exhibit 3.2"/>
      <sheetName val="Equity mkts calculation"/>
      <sheetName val="Capital IQ Sovereigns Ratings"/>
      <sheetName val="Global Government Yields"/>
      <sheetName val="10yr Bond (SPF)"/>
      <sheetName val="CPI (LS)"/>
      <sheetName val="GDP (LS)"/>
      <sheetName val="US Treasury"/>
      <sheetName val="Data==&gt;"/>
      <sheetName val="10-year TIPS"/>
      <sheetName val="20-year TIPS"/>
      <sheetName val="CBO LT Forecasts (June 2017)"/>
      <sheetName val="IMF WEO April2017"/>
      <sheetName val="CPI_A"/>
      <sheetName val="GDPR_A"/>
      <sheetName val="NBER Recession Index"/>
      <sheetName val="Recession"/>
      <sheetName val="Ratings"/>
      <sheetName val="OLD DATA&gt;&gt;&gt;"/>
      <sheetName val="GDP vs 10yr Yield"/>
      <sheetName val="ERP and RF Table (online)"/>
      <sheetName val="D&amp;P Recommended ERP &amp; R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U10">
            <v>39416</v>
          </cell>
          <cell r="Y10">
            <v>42461</v>
          </cell>
        </row>
        <row r="11">
          <cell r="U11">
            <v>39447</v>
          </cell>
          <cell r="Y11">
            <v>42464</v>
          </cell>
        </row>
        <row r="12">
          <cell r="U12">
            <v>39478</v>
          </cell>
          <cell r="Y12">
            <v>42465</v>
          </cell>
        </row>
        <row r="13">
          <cell r="U13">
            <v>39507</v>
          </cell>
          <cell r="Y13">
            <v>42466</v>
          </cell>
        </row>
        <row r="14">
          <cell r="U14">
            <v>39538</v>
          </cell>
          <cell r="Y14">
            <v>42467</v>
          </cell>
        </row>
        <row r="15">
          <cell r="U15">
            <v>39568</v>
          </cell>
          <cell r="Y15">
            <v>42468</v>
          </cell>
        </row>
        <row r="16">
          <cell r="U16">
            <v>39598</v>
          </cell>
          <cell r="Y16">
            <v>42471</v>
          </cell>
        </row>
        <row r="17">
          <cell r="U17">
            <v>39629</v>
          </cell>
          <cell r="Y17">
            <v>42472</v>
          </cell>
        </row>
        <row r="18">
          <cell r="U18">
            <v>39660</v>
          </cell>
          <cell r="Y18">
            <v>42473</v>
          </cell>
        </row>
        <row r="19">
          <cell r="U19">
            <v>39689</v>
          </cell>
          <cell r="Y19">
            <v>42474</v>
          </cell>
        </row>
        <row r="20">
          <cell r="U20">
            <v>39721</v>
          </cell>
          <cell r="Y20">
            <v>42475</v>
          </cell>
        </row>
        <row r="21">
          <cell r="U21">
            <v>39752</v>
          </cell>
          <cell r="Y21">
            <v>42478</v>
          </cell>
        </row>
        <row r="22">
          <cell r="U22">
            <v>39780</v>
          </cell>
          <cell r="Y22">
            <v>42479</v>
          </cell>
        </row>
        <row r="23">
          <cell r="U23">
            <v>39813</v>
          </cell>
          <cell r="Y23">
            <v>42480</v>
          </cell>
        </row>
        <row r="24">
          <cell r="U24">
            <v>39843</v>
          </cell>
          <cell r="Y24">
            <v>42481</v>
          </cell>
        </row>
        <row r="25">
          <cell r="U25">
            <v>39871</v>
          </cell>
          <cell r="Y25">
            <v>42482</v>
          </cell>
        </row>
        <row r="26">
          <cell r="U26">
            <v>39903</v>
          </cell>
          <cell r="Y26">
            <v>42485</v>
          </cell>
        </row>
        <row r="27">
          <cell r="U27">
            <v>39933</v>
          </cell>
          <cell r="Y27">
            <v>42486</v>
          </cell>
        </row>
        <row r="28">
          <cell r="U28">
            <v>39962</v>
          </cell>
          <cell r="Y28">
            <v>42487</v>
          </cell>
        </row>
        <row r="29">
          <cell r="U29">
            <v>39994</v>
          </cell>
          <cell r="Y29">
            <v>42488</v>
          </cell>
        </row>
        <row r="30">
          <cell r="U30">
            <v>40025</v>
          </cell>
          <cell r="Y30">
            <v>42489</v>
          </cell>
        </row>
        <row r="31">
          <cell r="U31">
            <v>40056</v>
          </cell>
          <cell r="Y31">
            <v>42492</v>
          </cell>
        </row>
        <row r="32">
          <cell r="U32">
            <v>40086</v>
          </cell>
          <cell r="Y32">
            <v>42493</v>
          </cell>
        </row>
        <row r="33">
          <cell r="U33">
            <v>40116</v>
          </cell>
          <cell r="Y33">
            <v>42494</v>
          </cell>
        </row>
        <row r="34">
          <cell r="U34">
            <v>40147</v>
          </cell>
          <cell r="Y34">
            <v>42495</v>
          </cell>
        </row>
        <row r="35">
          <cell r="U35">
            <v>40178</v>
          </cell>
          <cell r="Y35">
            <v>42496</v>
          </cell>
        </row>
        <row r="36">
          <cell r="U36">
            <v>40207</v>
          </cell>
          <cell r="Y36">
            <v>42499</v>
          </cell>
        </row>
        <row r="37">
          <cell r="U37">
            <v>40235</v>
          </cell>
          <cell r="Y37">
            <v>42500</v>
          </cell>
        </row>
        <row r="38">
          <cell r="U38">
            <v>40268</v>
          </cell>
          <cell r="Y38">
            <v>42501</v>
          </cell>
        </row>
        <row r="39">
          <cell r="U39">
            <v>40298</v>
          </cell>
          <cell r="Y39">
            <v>42502</v>
          </cell>
        </row>
        <row r="40">
          <cell r="U40">
            <v>40326</v>
          </cell>
          <cell r="Y40">
            <v>42503</v>
          </cell>
        </row>
        <row r="41">
          <cell r="U41">
            <v>40359</v>
          </cell>
          <cell r="Y41">
            <v>42506</v>
          </cell>
        </row>
        <row r="42">
          <cell r="U42">
            <v>40389</v>
          </cell>
          <cell r="Y42">
            <v>42507</v>
          </cell>
        </row>
        <row r="43">
          <cell r="U43">
            <v>40421</v>
          </cell>
          <cell r="Y43">
            <v>42508</v>
          </cell>
        </row>
        <row r="44">
          <cell r="U44">
            <v>40451</v>
          </cell>
          <cell r="Y44">
            <v>42509</v>
          </cell>
        </row>
        <row r="45">
          <cell r="U45">
            <v>40480</v>
          </cell>
          <cell r="Y45">
            <v>42510</v>
          </cell>
        </row>
        <row r="46">
          <cell r="U46">
            <v>40512</v>
          </cell>
          <cell r="Y46">
            <v>42513</v>
          </cell>
        </row>
        <row r="47">
          <cell r="U47">
            <v>40543</v>
          </cell>
          <cell r="Y47">
            <v>42514</v>
          </cell>
        </row>
        <row r="48">
          <cell r="U48">
            <v>40574</v>
          </cell>
          <cell r="Y48">
            <v>42515</v>
          </cell>
        </row>
        <row r="49">
          <cell r="U49">
            <v>40602</v>
          </cell>
          <cell r="Y49">
            <v>42516</v>
          </cell>
        </row>
        <row r="50">
          <cell r="U50">
            <v>40633</v>
          </cell>
          <cell r="Y50">
            <v>42517</v>
          </cell>
        </row>
        <row r="51">
          <cell r="U51">
            <v>40662</v>
          </cell>
          <cell r="Y51">
            <v>42521</v>
          </cell>
        </row>
        <row r="52">
          <cell r="U52">
            <v>40694</v>
          </cell>
          <cell r="Y52">
            <v>42522</v>
          </cell>
        </row>
        <row r="53">
          <cell r="U53">
            <v>40724</v>
          </cell>
          <cell r="Y53">
            <v>42523</v>
          </cell>
        </row>
        <row r="54">
          <cell r="U54">
            <v>40753</v>
          </cell>
          <cell r="Y54">
            <v>42524</v>
          </cell>
        </row>
        <row r="55">
          <cell r="U55">
            <v>40786</v>
          </cell>
          <cell r="Y55">
            <v>42527</v>
          </cell>
        </row>
        <row r="56">
          <cell r="U56">
            <v>40816</v>
          </cell>
          <cell r="Y56">
            <v>42528</v>
          </cell>
        </row>
        <row r="57">
          <cell r="U57">
            <v>40847</v>
          </cell>
          <cell r="Y57">
            <v>42529</v>
          </cell>
        </row>
        <row r="58">
          <cell r="U58">
            <v>40877</v>
          </cell>
          <cell r="Y58">
            <v>42530</v>
          </cell>
        </row>
        <row r="59">
          <cell r="U59">
            <v>40907</v>
          </cell>
          <cell r="Y59">
            <v>42531</v>
          </cell>
        </row>
        <row r="60">
          <cell r="U60">
            <v>40939</v>
          </cell>
          <cell r="Y60">
            <v>42534</v>
          </cell>
        </row>
        <row r="61">
          <cell r="U61">
            <v>40968</v>
          </cell>
          <cell r="Y61">
            <v>42535</v>
          </cell>
        </row>
        <row r="62">
          <cell r="U62">
            <v>40998</v>
          </cell>
          <cell r="Y62">
            <v>42536</v>
          </cell>
        </row>
        <row r="63">
          <cell r="U63">
            <v>41029</v>
          </cell>
          <cell r="Y63">
            <v>42537</v>
          </cell>
        </row>
        <row r="64">
          <cell r="U64">
            <v>41060</v>
          </cell>
          <cell r="Y64">
            <v>42538</v>
          </cell>
        </row>
        <row r="65">
          <cell r="U65">
            <v>41089</v>
          </cell>
          <cell r="Y65">
            <v>42541</v>
          </cell>
        </row>
        <row r="66">
          <cell r="U66">
            <v>41121</v>
          </cell>
          <cell r="Y66">
            <v>42542</v>
          </cell>
        </row>
        <row r="67">
          <cell r="U67">
            <v>41152</v>
          </cell>
          <cell r="Y67">
            <v>42543</v>
          </cell>
        </row>
        <row r="68">
          <cell r="U68">
            <v>41180</v>
          </cell>
          <cell r="Y68">
            <v>42544</v>
          </cell>
        </row>
        <row r="69">
          <cell r="U69">
            <v>41213</v>
          </cell>
          <cell r="Y69">
            <v>42545</v>
          </cell>
        </row>
        <row r="70">
          <cell r="U70">
            <v>41243</v>
          </cell>
          <cell r="Y70">
            <v>42548</v>
          </cell>
        </row>
        <row r="71">
          <cell r="U71">
            <v>41274</v>
          </cell>
          <cell r="Y71">
            <v>42549</v>
          </cell>
        </row>
        <row r="72">
          <cell r="U72">
            <v>41305</v>
          </cell>
          <cell r="Y72">
            <v>42550</v>
          </cell>
        </row>
        <row r="73">
          <cell r="U73">
            <v>41333</v>
          </cell>
          <cell r="Y73">
            <v>42551</v>
          </cell>
        </row>
        <row r="74">
          <cell r="U74">
            <v>41361</v>
          </cell>
          <cell r="Y74">
            <v>42552</v>
          </cell>
        </row>
        <row r="75">
          <cell r="U75">
            <v>41394</v>
          </cell>
          <cell r="Y75">
            <v>42556</v>
          </cell>
        </row>
        <row r="76">
          <cell r="U76">
            <v>41425</v>
          </cell>
          <cell r="Y76">
            <v>42557</v>
          </cell>
        </row>
        <row r="77">
          <cell r="U77">
            <v>41453</v>
          </cell>
          <cell r="Y77">
            <v>42558</v>
          </cell>
        </row>
        <row r="78">
          <cell r="U78">
            <v>41486</v>
          </cell>
          <cell r="Y78">
            <v>42559</v>
          </cell>
        </row>
        <row r="79">
          <cell r="U79">
            <v>41516</v>
          </cell>
          <cell r="Y79">
            <v>42562</v>
          </cell>
        </row>
        <row r="80">
          <cell r="U80">
            <v>41547</v>
          </cell>
          <cell r="Y80">
            <v>42563</v>
          </cell>
        </row>
        <row r="81">
          <cell r="U81">
            <v>41578</v>
          </cell>
          <cell r="Y81">
            <v>42564</v>
          </cell>
        </row>
        <row r="82">
          <cell r="U82">
            <v>41607</v>
          </cell>
          <cell r="Y82">
            <v>42565</v>
          </cell>
        </row>
        <row r="83">
          <cell r="U83">
            <v>41639</v>
          </cell>
          <cell r="Y83">
            <v>42566</v>
          </cell>
        </row>
        <row r="84">
          <cell r="U84">
            <v>41670</v>
          </cell>
          <cell r="Y84">
            <v>42569</v>
          </cell>
        </row>
        <row r="85">
          <cell r="U85">
            <v>41698</v>
          </cell>
          <cell r="Y85">
            <v>42570</v>
          </cell>
        </row>
        <row r="86">
          <cell r="U86">
            <v>41729</v>
          </cell>
          <cell r="Y86">
            <v>42571</v>
          </cell>
        </row>
        <row r="87">
          <cell r="U87">
            <v>41759</v>
          </cell>
          <cell r="Y87">
            <v>42572</v>
          </cell>
        </row>
        <row r="88">
          <cell r="U88">
            <v>41789</v>
          </cell>
          <cell r="Y88">
            <v>42573</v>
          </cell>
        </row>
        <row r="89">
          <cell r="U89">
            <v>41820</v>
          </cell>
          <cell r="Y89">
            <v>42576</v>
          </cell>
        </row>
        <row r="90">
          <cell r="U90">
            <v>41851</v>
          </cell>
          <cell r="Y90">
            <v>42577</v>
          </cell>
        </row>
        <row r="91">
          <cell r="U91">
            <v>41880</v>
          </cell>
          <cell r="Y91">
            <v>42578</v>
          </cell>
        </row>
        <row r="92">
          <cell r="U92">
            <v>41912</v>
          </cell>
          <cell r="Y92">
            <v>42579</v>
          </cell>
        </row>
        <row r="93">
          <cell r="U93">
            <v>41943</v>
          </cell>
          <cell r="Y93">
            <v>42580</v>
          </cell>
        </row>
        <row r="94">
          <cell r="U94">
            <v>41971</v>
          </cell>
          <cell r="Y94">
            <v>42583</v>
          </cell>
        </row>
        <row r="95">
          <cell r="U95">
            <v>42004</v>
          </cell>
          <cell r="Y95">
            <v>42584</v>
          </cell>
        </row>
        <row r="96">
          <cell r="U96">
            <v>42034</v>
          </cell>
          <cell r="Y96">
            <v>42585</v>
          </cell>
        </row>
        <row r="97">
          <cell r="U97">
            <v>42061</v>
          </cell>
          <cell r="Y97">
            <v>42586</v>
          </cell>
        </row>
        <row r="98">
          <cell r="U98">
            <v>42094</v>
          </cell>
          <cell r="Y98">
            <v>42587</v>
          </cell>
        </row>
        <row r="99">
          <cell r="U99">
            <v>42124</v>
          </cell>
          <cell r="Y99">
            <v>42590</v>
          </cell>
        </row>
        <row r="100">
          <cell r="U100">
            <v>42153</v>
          </cell>
          <cell r="Y100">
            <v>42591</v>
          </cell>
        </row>
        <row r="101">
          <cell r="U101">
            <v>42185</v>
          </cell>
          <cell r="Y101">
            <v>42592</v>
          </cell>
        </row>
        <row r="102">
          <cell r="U102">
            <v>42216</v>
          </cell>
          <cell r="Y102">
            <v>42593</v>
          </cell>
        </row>
        <row r="103">
          <cell r="U103">
            <v>42247</v>
          </cell>
          <cell r="Y103">
            <v>42594</v>
          </cell>
        </row>
        <row r="104">
          <cell r="U104">
            <v>42277</v>
          </cell>
          <cell r="Y104">
            <v>42597</v>
          </cell>
        </row>
        <row r="105">
          <cell r="U105">
            <v>42307</v>
          </cell>
          <cell r="Y105">
            <v>42598</v>
          </cell>
        </row>
        <row r="106">
          <cell r="U106">
            <v>42338</v>
          </cell>
          <cell r="Y106">
            <v>42599</v>
          </cell>
        </row>
        <row r="107">
          <cell r="U107">
            <v>42369</v>
          </cell>
          <cell r="Y107">
            <v>42600</v>
          </cell>
        </row>
        <row r="108">
          <cell r="U108">
            <v>42398</v>
          </cell>
          <cell r="Y108">
            <v>42601</v>
          </cell>
        </row>
        <row r="109">
          <cell r="U109">
            <v>42429</v>
          </cell>
          <cell r="Y109">
            <v>42604</v>
          </cell>
        </row>
        <row r="110">
          <cell r="U110">
            <v>42460</v>
          </cell>
          <cell r="Y110">
            <v>42605</v>
          </cell>
        </row>
        <row r="111">
          <cell r="U111">
            <v>42489</v>
          </cell>
          <cell r="Y111">
            <v>42606</v>
          </cell>
        </row>
        <row r="112">
          <cell r="U112">
            <v>42521</v>
          </cell>
          <cell r="Y112">
            <v>42607</v>
          </cell>
        </row>
        <row r="113">
          <cell r="U113">
            <v>42551</v>
          </cell>
          <cell r="Y113">
            <v>42608</v>
          </cell>
        </row>
        <row r="114">
          <cell r="U114">
            <v>42580</v>
          </cell>
          <cell r="Y114">
            <v>42611</v>
          </cell>
        </row>
        <row r="115">
          <cell r="U115">
            <v>42613</v>
          </cell>
          <cell r="Y115">
            <v>42612</v>
          </cell>
        </row>
        <row r="116">
          <cell r="U116">
            <v>42643</v>
          </cell>
          <cell r="Y116">
            <v>42613</v>
          </cell>
        </row>
        <row r="117">
          <cell r="U117">
            <v>42674</v>
          </cell>
          <cell r="Y117">
            <v>42614</v>
          </cell>
        </row>
        <row r="118">
          <cell r="U118">
            <v>42704</v>
          </cell>
          <cell r="Y118">
            <v>42615</v>
          </cell>
        </row>
        <row r="119">
          <cell r="U119">
            <v>42734</v>
          </cell>
          <cell r="Y119">
            <v>42619</v>
          </cell>
        </row>
        <row r="120">
          <cell r="U120">
            <v>42766</v>
          </cell>
          <cell r="Y120">
            <v>42620</v>
          </cell>
        </row>
        <row r="121">
          <cell r="U121">
            <v>42794</v>
          </cell>
          <cell r="Y121">
            <v>42621</v>
          </cell>
        </row>
        <row r="122">
          <cell r="U122">
            <v>42825</v>
          </cell>
          <cell r="Y122">
            <v>42622</v>
          </cell>
        </row>
        <row r="123">
          <cell r="U123">
            <v>42853</v>
          </cell>
          <cell r="Y123">
            <v>42625</v>
          </cell>
        </row>
        <row r="124">
          <cell r="U124">
            <v>42886</v>
          </cell>
          <cell r="Y124">
            <v>42626</v>
          </cell>
        </row>
        <row r="125">
          <cell r="U125">
            <v>42916</v>
          </cell>
          <cell r="Y125">
            <v>42627</v>
          </cell>
        </row>
        <row r="126">
          <cell r="U126">
            <v>42947</v>
          </cell>
          <cell r="Y126">
            <v>42628</v>
          </cell>
        </row>
        <row r="127">
          <cell r="U127">
            <v>42978</v>
          </cell>
          <cell r="Y127">
            <v>42629</v>
          </cell>
        </row>
        <row r="128">
          <cell r="U128">
            <v>43007</v>
          </cell>
          <cell r="Y128">
            <v>42632</v>
          </cell>
        </row>
        <row r="129">
          <cell r="U129">
            <v>43039</v>
          </cell>
          <cell r="Y129">
            <v>42633</v>
          </cell>
        </row>
        <row r="130">
          <cell r="Y130">
            <v>42634</v>
          </cell>
        </row>
        <row r="131">
          <cell r="Y131">
            <v>42635</v>
          </cell>
        </row>
        <row r="132">
          <cell r="Y132">
            <v>42636</v>
          </cell>
        </row>
        <row r="133">
          <cell r="Y133">
            <v>42639</v>
          </cell>
        </row>
        <row r="134">
          <cell r="Y134">
            <v>42640</v>
          </cell>
        </row>
        <row r="135">
          <cell r="Y135">
            <v>42641</v>
          </cell>
        </row>
        <row r="136">
          <cell r="Y136">
            <v>42642</v>
          </cell>
        </row>
        <row r="137">
          <cell r="Y137">
            <v>42643</v>
          </cell>
        </row>
        <row r="138">
          <cell r="Y138">
            <v>42646</v>
          </cell>
        </row>
        <row r="139">
          <cell r="Y139">
            <v>42647</v>
          </cell>
        </row>
        <row r="140">
          <cell r="Y140">
            <v>42648</v>
          </cell>
        </row>
        <row r="141">
          <cell r="Y141">
            <v>42649</v>
          </cell>
        </row>
        <row r="142">
          <cell r="Y142">
            <v>42650</v>
          </cell>
        </row>
        <row r="143">
          <cell r="Y143">
            <v>42654</v>
          </cell>
        </row>
        <row r="144">
          <cell r="Y144">
            <v>42655</v>
          </cell>
        </row>
        <row r="145">
          <cell r="Y145">
            <v>42656</v>
          </cell>
        </row>
        <row r="146">
          <cell r="Y146">
            <v>42657</v>
          </cell>
        </row>
        <row r="147">
          <cell r="Y147">
            <v>42660</v>
          </cell>
        </row>
        <row r="148">
          <cell r="Y148">
            <v>42661</v>
          </cell>
        </row>
        <row r="149">
          <cell r="Y149">
            <v>42662</v>
          </cell>
        </row>
        <row r="150">
          <cell r="Y150">
            <v>42663</v>
          </cell>
        </row>
        <row r="151">
          <cell r="Y151">
            <v>42664</v>
          </cell>
        </row>
        <row r="152">
          <cell r="Y152">
            <v>42667</v>
          </cell>
        </row>
        <row r="153">
          <cell r="Y153">
            <v>42668</v>
          </cell>
        </row>
        <row r="154">
          <cell r="Y154">
            <v>42669</v>
          </cell>
        </row>
        <row r="155">
          <cell r="Y155">
            <v>42670</v>
          </cell>
        </row>
        <row r="156">
          <cell r="Y156">
            <v>42671</v>
          </cell>
        </row>
        <row r="157">
          <cell r="Y157">
            <v>42674</v>
          </cell>
        </row>
        <row r="158">
          <cell r="Y158">
            <v>42675</v>
          </cell>
        </row>
        <row r="159">
          <cell r="Y159">
            <v>42676</v>
          </cell>
        </row>
        <row r="160">
          <cell r="Y160">
            <v>42677</v>
          </cell>
        </row>
        <row r="161">
          <cell r="Y161">
            <v>42678</v>
          </cell>
        </row>
        <row r="162">
          <cell r="Y162">
            <v>42681</v>
          </cell>
        </row>
        <row r="163">
          <cell r="Y163">
            <v>42682</v>
          </cell>
        </row>
        <row r="164">
          <cell r="Y164">
            <v>42683</v>
          </cell>
        </row>
        <row r="165">
          <cell r="Y165">
            <v>42684</v>
          </cell>
        </row>
        <row r="166">
          <cell r="Y166">
            <v>42688</v>
          </cell>
        </row>
        <row r="167">
          <cell r="Y167">
            <v>42689</v>
          </cell>
        </row>
        <row r="168">
          <cell r="Y168">
            <v>42690</v>
          </cell>
        </row>
        <row r="169">
          <cell r="Y169">
            <v>42691</v>
          </cell>
        </row>
        <row r="170">
          <cell r="Y170">
            <v>42692</v>
          </cell>
        </row>
        <row r="171">
          <cell r="Y171">
            <v>42695</v>
          </cell>
        </row>
        <row r="172">
          <cell r="Y172">
            <v>42696</v>
          </cell>
        </row>
        <row r="173">
          <cell r="Y173">
            <v>42697</v>
          </cell>
        </row>
        <row r="174">
          <cell r="Y174">
            <v>42699</v>
          </cell>
        </row>
        <row r="175">
          <cell r="Y175">
            <v>42702</v>
          </cell>
        </row>
        <row r="176">
          <cell r="Y176">
            <v>42703</v>
          </cell>
        </row>
        <row r="177">
          <cell r="Y177">
            <v>42704</v>
          </cell>
        </row>
        <row r="178">
          <cell r="Y178">
            <v>42705</v>
          </cell>
        </row>
        <row r="179">
          <cell r="Y179">
            <v>42706</v>
          </cell>
        </row>
        <row r="180">
          <cell r="Y180">
            <v>42709</v>
          </cell>
        </row>
        <row r="181">
          <cell r="Y181">
            <v>42710</v>
          </cell>
        </row>
        <row r="182">
          <cell r="Y182">
            <v>42711</v>
          </cell>
        </row>
        <row r="183">
          <cell r="Y183">
            <v>42712</v>
          </cell>
        </row>
        <row r="184">
          <cell r="Y184">
            <v>42713</v>
          </cell>
        </row>
        <row r="185">
          <cell r="Y185">
            <v>42716</v>
          </cell>
        </row>
        <row r="186">
          <cell r="Y186">
            <v>42717</v>
          </cell>
        </row>
        <row r="187">
          <cell r="Y187">
            <v>42718</v>
          </cell>
        </row>
        <row r="188">
          <cell r="Y188">
            <v>42719</v>
          </cell>
        </row>
        <row r="189">
          <cell r="Y189">
            <v>42720</v>
          </cell>
        </row>
        <row r="190">
          <cell r="Y190">
            <v>42723</v>
          </cell>
        </row>
        <row r="191">
          <cell r="Y191">
            <v>42724</v>
          </cell>
        </row>
        <row r="192">
          <cell r="Y192">
            <v>42725</v>
          </cell>
        </row>
        <row r="193">
          <cell r="Y193">
            <v>42726</v>
          </cell>
        </row>
        <row r="194">
          <cell r="Y194">
            <v>42727</v>
          </cell>
        </row>
        <row r="195">
          <cell r="Y195">
            <v>42731</v>
          </cell>
        </row>
        <row r="196">
          <cell r="Y196">
            <v>42732</v>
          </cell>
        </row>
        <row r="197">
          <cell r="Y197">
            <v>42733</v>
          </cell>
        </row>
        <row r="198">
          <cell r="Y198">
            <v>42734</v>
          </cell>
        </row>
        <row r="199">
          <cell r="Y199">
            <v>42738</v>
          </cell>
        </row>
        <row r="200">
          <cell r="Y200">
            <v>42739</v>
          </cell>
        </row>
        <row r="201">
          <cell r="Y201">
            <v>42740</v>
          </cell>
        </row>
        <row r="202">
          <cell r="Y202">
            <v>42741</v>
          </cell>
        </row>
        <row r="203">
          <cell r="Y203">
            <v>42744</v>
          </cell>
        </row>
        <row r="204">
          <cell r="Y204">
            <v>42745</v>
          </cell>
        </row>
        <row r="205">
          <cell r="Y205">
            <v>42746</v>
          </cell>
        </row>
        <row r="206">
          <cell r="Y206">
            <v>42747</v>
          </cell>
        </row>
        <row r="207">
          <cell r="Y207">
            <v>42748</v>
          </cell>
        </row>
        <row r="208">
          <cell r="Y208">
            <v>42752</v>
          </cell>
        </row>
        <row r="209">
          <cell r="Y209">
            <v>42753</v>
          </cell>
        </row>
        <row r="210">
          <cell r="Y210">
            <v>42754</v>
          </cell>
        </row>
        <row r="211">
          <cell r="Y211">
            <v>42755</v>
          </cell>
        </row>
        <row r="212">
          <cell r="Y212">
            <v>42758</v>
          </cell>
        </row>
        <row r="213">
          <cell r="Y213">
            <v>42759</v>
          </cell>
        </row>
        <row r="214">
          <cell r="Y214">
            <v>42760</v>
          </cell>
        </row>
        <row r="215">
          <cell r="Y215">
            <v>42761</v>
          </cell>
        </row>
        <row r="216">
          <cell r="Y216">
            <v>42762</v>
          </cell>
        </row>
        <row r="217">
          <cell r="Y217">
            <v>42765</v>
          </cell>
        </row>
        <row r="218">
          <cell r="Y218">
            <v>42766</v>
          </cell>
        </row>
        <row r="219">
          <cell r="Y219">
            <v>42767</v>
          </cell>
        </row>
        <row r="220">
          <cell r="Y220">
            <v>42768</v>
          </cell>
        </row>
        <row r="221">
          <cell r="Y221">
            <v>42769</v>
          </cell>
        </row>
        <row r="222">
          <cell r="Y222">
            <v>42772</v>
          </cell>
        </row>
        <row r="223">
          <cell r="Y223">
            <v>42773</v>
          </cell>
        </row>
        <row r="224">
          <cell r="Y224">
            <v>42774</v>
          </cell>
        </row>
        <row r="225">
          <cell r="Y225">
            <v>42775</v>
          </cell>
        </row>
        <row r="226">
          <cell r="Y226">
            <v>42776</v>
          </cell>
        </row>
        <row r="227">
          <cell r="Y227">
            <v>42779</v>
          </cell>
        </row>
        <row r="228">
          <cell r="Y228">
            <v>42780</v>
          </cell>
        </row>
        <row r="229">
          <cell r="Y229">
            <v>42781</v>
          </cell>
        </row>
        <row r="230">
          <cell r="Y230">
            <v>42782</v>
          </cell>
        </row>
        <row r="231">
          <cell r="Y231">
            <v>42783</v>
          </cell>
        </row>
        <row r="232">
          <cell r="Y232">
            <v>42787</v>
          </cell>
        </row>
        <row r="233">
          <cell r="Y233">
            <v>42788</v>
          </cell>
        </row>
        <row r="234">
          <cell r="Y234">
            <v>42789</v>
          </cell>
        </row>
        <row r="235">
          <cell r="Y235">
            <v>42790</v>
          </cell>
        </row>
        <row r="236">
          <cell r="Y236">
            <v>42793</v>
          </cell>
        </row>
        <row r="237">
          <cell r="Y237">
            <v>42794</v>
          </cell>
        </row>
        <row r="238">
          <cell r="Y238">
            <v>42795</v>
          </cell>
        </row>
        <row r="239">
          <cell r="Y239">
            <v>42796</v>
          </cell>
        </row>
        <row r="240">
          <cell r="Y240">
            <v>42797</v>
          </cell>
        </row>
        <row r="241">
          <cell r="Y241">
            <v>42800</v>
          </cell>
        </row>
        <row r="242">
          <cell r="Y242">
            <v>42801</v>
          </cell>
        </row>
        <row r="243">
          <cell r="Y243">
            <v>42802</v>
          </cell>
        </row>
        <row r="244">
          <cell r="Y244">
            <v>42803</v>
          </cell>
        </row>
        <row r="245">
          <cell r="Y245">
            <v>42804</v>
          </cell>
        </row>
        <row r="246">
          <cell r="Y246">
            <v>42807</v>
          </cell>
        </row>
        <row r="247">
          <cell r="Y247">
            <v>42808</v>
          </cell>
        </row>
        <row r="248">
          <cell r="Y248">
            <v>42809</v>
          </cell>
        </row>
        <row r="249">
          <cell r="Y249">
            <v>42810</v>
          </cell>
        </row>
        <row r="250">
          <cell r="Y250">
            <v>42811</v>
          </cell>
        </row>
        <row r="251">
          <cell r="Y251">
            <v>42814</v>
          </cell>
        </row>
        <row r="252">
          <cell r="Y252">
            <v>42815</v>
          </cell>
        </row>
        <row r="253">
          <cell r="Y253">
            <v>42816</v>
          </cell>
        </row>
        <row r="254">
          <cell r="Y254">
            <v>42817</v>
          </cell>
        </row>
        <row r="255">
          <cell r="Y255">
            <v>42818</v>
          </cell>
        </row>
        <row r="256">
          <cell r="Y256">
            <v>42821</v>
          </cell>
        </row>
        <row r="257">
          <cell r="Y257">
            <v>42822</v>
          </cell>
        </row>
        <row r="258">
          <cell r="Y258">
            <v>42823</v>
          </cell>
        </row>
        <row r="259">
          <cell r="Y259">
            <v>42824</v>
          </cell>
        </row>
        <row r="260">
          <cell r="Y260">
            <v>42825</v>
          </cell>
        </row>
        <row r="261">
          <cell r="Y261">
            <v>42828</v>
          </cell>
        </row>
        <row r="262">
          <cell r="Y262">
            <v>42829</v>
          </cell>
        </row>
        <row r="263">
          <cell r="Y263">
            <v>42830</v>
          </cell>
        </row>
        <row r="264">
          <cell r="Y264">
            <v>42831</v>
          </cell>
        </row>
        <row r="265">
          <cell r="Y265">
            <v>42832</v>
          </cell>
        </row>
        <row r="266">
          <cell r="Y266">
            <v>42835</v>
          </cell>
        </row>
        <row r="267">
          <cell r="Y267">
            <v>42836</v>
          </cell>
        </row>
        <row r="268">
          <cell r="Y268">
            <v>42837</v>
          </cell>
        </row>
        <row r="269">
          <cell r="Y269">
            <v>42838</v>
          </cell>
        </row>
        <row r="270">
          <cell r="Y270">
            <v>42842</v>
          </cell>
        </row>
        <row r="271">
          <cell r="Y271">
            <v>42843</v>
          </cell>
        </row>
        <row r="272">
          <cell r="Y272">
            <v>42844</v>
          </cell>
        </row>
        <row r="273">
          <cell r="Y273">
            <v>42845</v>
          </cell>
        </row>
        <row r="274">
          <cell r="Y274">
            <v>42846</v>
          </cell>
        </row>
        <row r="275">
          <cell r="Y275">
            <v>42849</v>
          </cell>
        </row>
        <row r="276">
          <cell r="Y276">
            <v>42850</v>
          </cell>
        </row>
        <row r="277">
          <cell r="Y277">
            <v>42851</v>
          </cell>
        </row>
        <row r="278">
          <cell r="Y278">
            <v>42852</v>
          </cell>
        </row>
        <row r="279">
          <cell r="Y279">
            <v>42853</v>
          </cell>
        </row>
        <row r="280">
          <cell r="Y280">
            <v>42856</v>
          </cell>
        </row>
        <row r="281">
          <cell r="Y281">
            <v>42857</v>
          </cell>
        </row>
        <row r="282">
          <cell r="Y282">
            <v>42858</v>
          </cell>
        </row>
        <row r="283">
          <cell r="Y283">
            <v>42859</v>
          </cell>
        </row>
        <row r="284">
          <cell r="Y284">
            <v>42860</v>
          </cell>
        </row>
        <row r="285">
          <cell r="Y285">
            <v>42863</v>
          </cell>
        </row>
        <row r="286">
          <cell r="Y286">
            <v>42864</v>
          </cell>
        </row>
        <row r="287">
          <cell r="Y287">
            <v>42865</v>
          </cell>
        </row>
        <row r="288">
          <cell r="Y288">
            <v>42866</v>
          </cell>
        </row>
        <row r="289">
          <cell r="Y289">
            <v>42867</v>
          </cell>
        </row>
        <row r="290">
          <cell r="Y290">
            <v>42870</v>
          </cell>
        </row>
        <row r="291">
          <cell r="Y291">
            <v>42871</v>
          </cell>
        </row>
        <row r="292">
          <cell r="Y292">
            <v>42872</v>
          </cell>
        </row>
        <row r="293">
          <cell r="Y293">
            <v>42873</v>
          </cell>
        </row>
        <row r="294">
          <cell r="Y294">
            <v>42874</v>
          </cell>
        </row>
        <row r="295">
          <cell r="Y295">
            <v>42877</v>
          </cell>
        </row>
        <row r="296">
          <cell r="Y296">
            <v>42878</v>
          </cell>
        </row>
        <row r="297">
          <cell r="Y297">
            <v>42879</v>
          </cell>
        </row>
        <row r="298">
          <cell r="Y298">
            <v>42880</v>
          </cell>
        </row>
        <row r="299">
          <cell r="Y299">
            <v>42881</v>
          </cell>
        </row>
        <row r="300">
          <cell r="Y300">
            <v>42885</v>
          </cell>
        </row>
        <row r="301">
          <cell r="Y301">
            <v>42886</v>
          </cell>
        </row>
        <row r="302">
          <cell r="Y302">
            <v>42887</v>
          </cell>
        </row>
        <row r="303">
          <cell r="Y303">
            <v>42888</v>
          </cell>
        </row>
        <row r="304">
          <cell r="Y304">
            <v>42891</v>
          </cell>
        </row>
        <row r="305">
          <cell r="Y305">
            <v>42892</v>
          </cell>
        </row>
        <row r="306">
          <cell r="Y306">
            <v>42893</v>
          </cell>
        </row>
        <row r="307">
          <cell r="Y307">
            <v>42894</v>
          </cell>
        </row>
        <row r="308">
          <cell r="Y308">
            <v>42895</v>
          </cell>
        </row>
        <row r="309">
          <cell r="Y309">
            <v>42898</v>
          </cell>
        </row>
        <row r="310">
          <cell r="Y310">
            <v>42899</v>
          </cell>
        </row>
        <row r="311">
          <cell r="Y311">
            <v>42900</v>
          </cell>
        </row>
        <row r="312">
          <cell r="Y312">
            <v>42901</v>
          </cell>
        </row>
        <row r="313">
          <cell r="Y313">
            <v>42902</v>
          </cell>
        </row>
        <row r="314">
          <cell r="Y314">
            <v>42905</v>
          </cell>
        </row>
        <row r="315">
          <cell r="Y315">
            <v>42906</v>
          </cell>
        </row>
        <row r="316">
          <cell r="Y316">
            <v>42907</v>
          </cell>
        </row>
        <row r="317">
          <cell r="Y317">
            <v>42908</v>
          </cell>
        </row>
        <row r="318">
          <cell r="Y318">
            <v>42909</v>
          </cell>
        </row>
        <row r="319">
          <cell r="Y319">
            <v>42912</v>
          </cell>
        </row>
        <row r="320">
          <cell r="Y320">
            <v>42913</v>
          </cell>
        </row>
        <row r="321">
          <cell r="Y321">
            <v>42914</v>
          </cell>
        </row>
        <row r="322">
          <cell r="Y322">
            <v>42915</v>
          </cell>
        </row>
        <row r="323">
          <cell r="Y323">
            <v>42916</v>
          </cell>
        </row>
        <row r="324">
          <cell r="Y324">
            <v>42919</v>
          </cell>
        </row>
        <row r="325">
          <cell r="Y325">
            <v>42921</v>
          </cell>
        </row>
        <row r="326">
          <cell r="Y326">
            <v>42922</v>
          </cell>
        </row>
        <row r="327">
          <cell r="Y327">
            <v>42923</v>
          </cell>
        </row>
        <row r="328">
          <cell r="Y328">
            <v>42926</v>
          </cell>
        </row>
        <row r="329">
          <cell r="Y329">
            <v>42927</v>
          </cell>
        </row>
        <row r="330">
          <cell r="Y330">
            <v>42928</v>
          </cell>
        </row>
        <row r="331">
          <cell r="Y331">
            <v>42929</v>
          </cell>
        </row>
        <row r="332">
          <cell r="Y332">
            <v>42930</v>
          </cell>
        </row>
        <row r="333">
          <cell r="Y333">
            <v>42933</v>
          </cell>
        </row>
        <row r="334">
          <cell r="Y334">
            <v>42934</v>
          </cell>
        </row>
        <row r="335">
          <cell r="Y335">
            <v>42935</v>
          </cell>
        </row>
        <row r="336">
          <cell r="Y336">
            <v>42936</v>
          </cell>
        </row>
        <row r="337">
          <cell r="Y337">
            <v>42937</v>
          </cell>
        </row>
        <row r="338">
          <cell r="Y338">
            <v>42940</v>
          </cell>
        </row>
        <row r="339">
          <cell r="Y339">
            <v>42941</v>
          </cell>
        </row>
        <row r="340">
          <cell r="Y340">
            <v>42942</v>
          </cell>
        </row>
        <row r="341">
          <cell r="Y341">
            <v>42943</v>
          </cell>
        </row>
        <row r="342">
          <cell r="Y342">
            <v>42944</v>
          </cell>
        </row>
        <row r="343">
          <cell r="Y343">
            <v>42947</v>
          </cell>
        </row>
        <row r="344">
          <cell r="Y344">
            <v>42948</v>
          </cell>
        </row>
        <row r="345">
          <cell r="Y345">
            <v>42949</v>
          </cell>
        </row>
        <row r="346">
          <cell r="Y346">
            <v>42950</v>
          </cell>
        </row>
        <row r="347">
          <cell r="Y347">
            <v>42951</v>
          </cell>
        </row>
        <row r="348">
          <cell r="Y348">
            <v>42954</v>
          </cell>
        </row>
        <row r="349">
          <cell r="Y349">
            <v>42955</v>
          </cell>
        </row>
        <row r="350">
          <cell r="Y350">
            <v>42956</v>
          </cell>
        </row>
        <row r="351">
          <cell r="Y351">
            <v>42957</v>
          </cell>
        </row>
        <row r="352">
          <cell r="Y352">
            <v>42958</v>
          </cell>
        </row>
        <row r="353">
          <cell r="Y353">
            <v>42961</v>
          </cell>
        </row>
        <row r="354">
          <cell r="Y354">
            <v>42962</v>
          </cell>
        </row>
        <row r="355">
          <cell r="Y355">
            <v>42963</v>
          </cell>
        </row>
        <row r="356">
          <cell r="Y356">
            <v>42964</v>
          </cell>
        </row>
        <row r="357">
          <cell r="Y357">
            <v>42965</v>
          </cell>
        </row>
        <row r="358">
          <cell r="Y358">
            <v>42968</v>
          </cell>
        </row>
        <row r="359">
          <cell r="Y359">
            <v>42969</v>
          </cell>
        </row>
        <row r="360">
          <cell r="Y360">
            <v>42970</v>
          </cell>
        </row>
        <row r="361">
          <cell r="Y361">
            <v>42971</v>
          </cell>
        </row>
        <row r="362">
          <cell r="Y362">
            <v>42972</v>
          </cell>
        </row>
        <row r="363">
          <cell r="Y363">
            <v>42975</v>
          </cell>
        </row>
        <row r="364">
          <cell r="Y364">
            <v>42976</v>
          </cell>
        </row>
        <row r="365">
          <cell r="Y365">
            <v>42977</v>
          </cell>
        </row>
        <row r="366">
          <cell r="Y366">
            <v>42978</v>
          </cell>
        </row>
        <row r="367">
          <cell r="Y367">
            <v>42979</v>
          </cell>
        </row>
        <row r="368">
          <cell r="Y368">
            <v>42983</v>
          </cell>
        </row>
        <row r="369">
          <cell r="Y369">
            <v>42984</v>
          </cell>
        </row>
        <row r="370">
          <cell r="Y370">
            <v>42985</v>
          </cell>
        </row>
        <row r="371">
          <cell r="Y371">
            <v>42986</v>
          </cell>
        </row>
        <row r="372">
          <cell r="Y372">
            <v>42989</v>
          </cell>
        </row>
        <row r="373">
          <cell r="Y373">
            <v>42990</v>
          </cell>
        </row>
        <row r="374">
          <cell r="Y374">
            <v>42991</v>
          </cell>
        </row>
        <row r="375">
          <cell r="Y375">
            <v>42992</v>
          </cell>
        </row>
        <row r="376">
          <cell r="Y376">
            <v>42993</v>
          </cell>
        </row>
        <row r="377">
          <cell r="Y377">
            <v>42996</v>
          </cell>
        </row>
        <row r="378">
          <cell r="Y378">
            <v>42997</v>
          </cell>
        </row>
        <row r="379">
          <cell r="Y379">
            <v>42998</v>
          </cell>
        </row>
        <row r="380">
          <cell r="Y380">
            <v>42999</v>
          </cell>
        </row>
        <row r="381">
          <cell r="Y381">
            <v>43000</v>
          </cell>
        </row>
        <row r="382">
          <cell r="Y382">
            <v>43003</v>
          </cell>
        </row>
        <row r="383">
          <cell r="Y383">
            <v>43004</v>
          </cell>
        </row>
        <row r="384">
          <cell r="Y384">
            <v>43005</v>
          </cell>
        </row>
        <row r="385">
          <cell r="Y385">
            <v>43006</v>
          </cell>
        </row>
        <row r="386">
          <cell r="Y386">
            <v>43007</v>
          </cell>
        </row>
        <row r="387">
          <cell r="Y387">
            <v>43010</v>
          </cell>
        </row>
        <row r="388">
          <cell r="Y388">
            <v>43011</v>
          </cell>
        </row>
        <row r="389">
          <cell r="Y389">
            <v>43012</v>
          </cell>
        </row>
        <row r="390">
          <cell r="Y390">
            <v>43013</v>
          </cell>
        </row>
        <row r="391">
          <cell r="Y391">
            <v>43014</v>
          </cell>
        </row>
        <row r="392">
          <cell r="Y392">
            <v>43018</v>
          </cell>
        </row>
        <row r="393">
          <cell r="Y393">
            <v>43019</v>
          </cell>
        </row>
        <row r="394">
          <cell r="Y394">
            <v>43020</v>
          </cell>
        </row>
        <row r="395">
          <cell r="Y395">
            <v>43021</v>
          </cell>
        </row>
        <row r="396">
          <cell r="Y396">
            <v>43024</v>
          </cell>
        </row>
        <row r="397">
          <cell r="Y397">
            <v>43025</v>
          </cell>
        </row>
        <row r="398">
          <cell r="Y398">
            <v>43026</v>
          </cell>
        </row>
        <row r="399">
          <cell r="Y399">
            <v>43027</v>
          </cell>
        </row>
        <row r="400">
          <cell r="Y400">
            <v>43028</v>
          </cell>
        </row>
        <row r="401">
          <cell r="Y401">
            <v>43031</v>
          </cell>
        </row>
        <row r="402">
          <cell r="Y402">
            <v>43032</v>
          </cell>
        </row>
        <row r="403">
          <cell r="Y403">
            <v>43033</v>
          </cell>
        </row>
        <row r="404">
          <cell r="Y404">
            <v>43034</v>
          </cell>
        </row>
        <row r="405">
          <cell r="Y405">
            <v>43035</v>
          </cell>
        </row>
        <row r="406">
          <cell r="Y406">
            <v>43038</v>
          </cell>
        </row>
        <row r="407">
          <cell r="Y407">
            <v>43039</v>
          </cell>
        </row>
        <row r="408">
          <cell r="Y408">
            <v>43040</v>
          </cell>
        </row>
      </sheetData>
      <sheetData sheetId="7">
        <row r="9">
          <cell r="AE9">
            <v>42018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">
          <cell r="A9">
            <v>41214</v>
          </cell>
        </row>
        <row r="1272">
          <cell r="A1272">
            <v>42949</v>
          </cell>
        </row>
        <row r="1273">
          <cell r="A1273">
            <v>42950</v>
          </cell>
        </row>
        <row r="1274">
          <cell r="A1274">
            <v>42951</v>
          </cell>
        </row>
        <row r="1275">
          <cell r="A1275">
            <v>42954</v>
          </cell>
        </row>
        <row r="1276">
          <cell r="A1276">
            <v>42955</v>
          </cell>
        </row>
        <row r="1277">
          <cell r="A1277">
            <v>42956</v>
          </cell>
        </row>
        <row r="1278">
          <cell r="A1278">
            <v>42957</v>
          </cell>
        </row>
        <row r="1279">
          <cell r="A1279">
            <v>42958</v>
          </cell>
        </row>
        <row r="1280">
          <cell r="A1280">
            <v>42961</v>
          </cell>
        </row>
        <row r="1281">
          <cell r="A1281">
            <v>42962</v>
          </cell>
        </row>
        <row r="1282">
          <cell r="A1282">
            <v>42963</v>
          </cell>
        </row>
        <row r="1283">
          <cell r="A1283">
            <v>42964</v>
          </cell>
        </row>
        <row r="1284">
          <cell r="A1284">
            <v>42965</v>
          </cell>
        </row>
        <row r="1285">
          <cell r="A1285">
            <v>42968</v>
          </cell>
        </row>
        <row r="1286">
          <cell r="A1286">
            <v>42969</v>
          </cell>
        </row>
        <row r="1287">
          <cell r="A1287">
            <v>42970</v>
          </cell>
        </row>
        <row r="1288">
          <cell r="A1288">
            <v>42971</v>
          </cell>
        </row>
        <row r="1289">
          <cell r="A1289">
            <v>42972</v>
          </cell>
        </row>
        <row r="1290">
          <cell r="A1290">
            <v>42975</v>
          </cell>
        </row>
        <row r="1291">
          <cell r="A1291">
            <v>42976</v>
          </cell>
        </row>
        <row r="1292">
          <cell r="A1292">
            <v>42977</v>
          </cell>
        </row>
        <row r="1293">
          <cell r="A1293">
            <v>42978</v>
          </cell>
        </row>
        <row r="1294">
          <cell r="A1294">
            <v>42979</v>
          </cell>
        </row>
        <row r="1295">
          <cell r="A1295">
            <v>42983</v>
          </cell>
        </row>
        <row r="1296">
          <cell r="A1296">
            <v>42984</v>
          </cell>
        </row>
        <row r="1297">
          <cell r="A1297">
            <v>42985</v>
          </cell>
        </row>
        <row r="1298">
          <cell r="A1298">
            <v>42986</v>
          </cell>
        </row>
        <row r="1299">
          <cell r="A1299">
            <v>42989</v>
          </cell>
        </row>
        <row r="1300">
          <cell r="A1300">
            <v>42990</v>
          </cell>
        </row>
        <row r="1301">
          <cell r="A1301">
            <v>42991</v>
          </cell>
        </row>
        <row r="1302">
          <cell r="A1302">
            <v>42992</v>
          </cell>
        </row>
        <row r="1303">
          <cell r="A1303">
            <v>42993</v>
          </cell>
        </row>
        <row r="1304">
          <cell r="A1304">
            <v>42996</v>
          </cell>
        </row>
        <row r="1305">
          <cell r="A1305">
            <v>42997</v>
          </cell>
        </row>
        <row r="1306">
          <cell r="A1306">
            <v>42998</v>
          </cell>
        </row>
        <row r="1307">
          <cell r="A1307">
            <v>42999</v>
          </cell>
        </row>
        <row r="1308">
          <cell r="A1308">
            <v>43000</v>
          </cell>
        </row>
        <row r="1309">
          <cell r="A1309">
            <v>43003</v>
          </cell>
        </row>
        <row r="1310">
          <cell r="A1310">
            <v>43004</v>
          </cell>
        </row>
        <row r="1311">
          <cell r="A1311">
            <v>43005</v>
          </cell>
        </row>
        <row r="1312">
          <cell r="A1312">
            <v>43006</v>
          </cell>
        </row>
        <row r="1313">
          <cell r="A1313">
            <v>43007</v>
          </cell>
        </row>
        <row r="1314">
          <cell r="A1314">
            <v>43010</v>
          </cell>
        </row>
        <row r="1315">
          <cell r="A1315">
            <v>43011</v>
          </cell>
        </row>
        <row r="1316">
          <cell r="A1316">
            <v>43012</v>
          </cell>
        </row>
        <row r="1317">
          <cell r="A1317">
            <v>43013</v>
          </cell>
        </row>
        <row r="1318">
          <cell r="A1318">
            <v>43014</v>
          </cell>
        </row>
        <row r="1319">
          <cell r="A1319">
            <v>43017</v>
          </cell>
        </row>
        <row r="1320">
          <cell r="A1320">
            <v>43018</v>
          </cell>
        </row>
        <row r="1321">
          <cell r="A1321">
            <v>43019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ies"/>
      <sheetName val="People"/>
    </sheetNames>
    <sheetDataSet>
      <sheetData sheetId="0">
        <row r="12">
          <cell r="I12" t="str">
            <v>Valor Energy Corp.</v>
          </cell>
          <cell r="J12" t="str">
            <v>Google Ventures</v>
          </cell>
          <cell r="K12" t="str">
            <v>Google.Org</v>
          </cell>
          <cell r="L12" t="str">
            <v>Google Payment Corporation</v>
          </cell>
          <cell r="M12" t="str">
            <v>Xtraplus Corporation</v>
          </cell>
          <cell r="O12" t="str">
            <v>IQ407917</v>
          </cell>
          <cell r="P12" t="str">
            <v>IQ54497244</v>
          </cell>
          <cell r="Q12" t="str">
            <v>IQ41630406</v>
          </cell>
          <cell r="R12" t="str">
            <v>IQ36335111</v>
          </cell>
          <cell r="S12" t="str">
            <v>IQ6486610</v>
          </cell>
        </row>
        <row r="13">
          <cell r="I13" t="str">
            <v>Clickable Enterprises Inc.</v>
          </cell>
          <cell r="J13" t="str">
            <v>Clickable Enterprises Inc., Asset Management Arm</v>
          </cell>
          <cell r="K13" t="str">
            <v>Microsoft Dynamics</v>
          </cell>
          <cell r="L13" t="str">
            <v>Microsoftware International Inc.</v>
          </cell>
          <cell r="M13" t="str">
            <v>Microsoft Canada Co.</v>
          </cell>
          <cell r="O13" t="str">
            <v>IQ961715</v>
          </cell>
          <cell r="P13" t="str">
            <v>IQ51174257</v>
          </cell>
          <cell r="Q13" t="str">
            <v>IQ166906</v>
          </cell>
          <cell r="R13" t="str">
            <v>IQ6139756</v>
          </cell>
          <cell r="S13" t="str">
            <v>IQ4291060</v>
          </cell>
        </row>
        <row r="14">
          <cell r="I14" t="str">
            <v>Alderox, Inc.</v>
          </cell>
          <cell r="J14" t="str">
            <v>Google Ventures</v>
          </cell>
          <cell r="K14" t="str">
            <v>Google.Org</v>
          </cell>
          <cell r="L14" t="str">
            <v>Google Payment Corporation</v>
          </cell>
          <cell r="M14" t="str">
            <v>Xtraplus Corporation</v>
          </cell>
          <cell r="O14" t="str">
            <v>IQ3177542</v>
          </cell>
          <cell r="P14" t="str">
            <v>IQ54497244</v>
          </cell>
          <cell r="Q14" t="str">
            <v>IQ41630406</v>
          </cell>
          <cell r="R14" t="str">
            <v>IQ36335111</v>
          </cell>
          <cell r="S14" t="str">
            <v>IQ6486610</v>
          </cell>
        </row>
        <row r="15">
          <cell r="I15" t="str">
            <v>KMG Chemicals Inc.</v>
          </cell>
          <cell r="J15" t="str">
            <v>Microsoft Advertising</v>
          </cell>
          <cell r="K15" t="str">
            <v>Microsoft Dynamics</v>
          </cell>
          <cell r="L15" t="str">
            <v>Microsoftware International Inc.</v>
          </cell>
          <cell r="M15" t="str">
            <v>Microsoft Canada Co.</v>
          </cell>
          <cell r="O15" t="str">
            <v>IQ373702</v>
          </cell>
          <cell r="P15" t="str">
            <v>IQ25325</v>
          </cell>
          <cell r="Q15" t="str">
            <v>IQ166906</v>
          </cell>
          <cell r="R15" t="str">
            <v>IQ6139756</v>
          </cell>
          <cell r="S15" t="str">
            <v>IQ4291060</v>
          </cell>
        </row>
        <row r="16">
          <cell r="I16" t="str">
            <v>Valence Technology Inc.</v>
          </cell>
          <cell r="J16" t="str">
            <v>Valence Technology</v>
          </cell>
          <cell r="K16" t="str">
            <v>Valence Technology Limited</v>
          </cell>
          <cell r="L16" t="str">
            <v>Google Payment Corporation</v>
          </cell>
          <cell r="M16" t="str">
            <v>Xtraplus Corporation</v>
          </cell>
          <cell r="O16" t="str">
            <v>IQ317948</v>
          </cell>
          <cell r="P16" t="str">
            <v>IQ61846709</v>
          </cell>
          <cell r="Q16" t="str">
            <v>IQ13714262</v>
          </cell>
          <cell r="R16" t="str">
            <v>IQ36335111</v>
          </cell>
          <cell r="S16" t="str">
            <v>IQ6486610</v>
          </cell>
        </row>
        <row r="17">
          <cell r="I17" t="str">
            <v>Airtrax, Inc.</v>
          </cell>
          <cell r="J17" t="str">
            <v>Airtrax (UK) Limited</v>
          </cell>
          <cell r="K17" t="str">
            <v>Airtrax Africa</v>
          </cell>
          <cell r="L17" t="str">
            <v>Airtrax Financial Services, Inc</v>
          </cell>
          <cell r="M17" t="str">
            <v>Airtrax Financial Services LLC</v>
          </cell>
          <cell r="O17" t="str">
            <v>IQ171099</v>
          </cell>
          <cell r="P17" t="str">
            <v>IQ29532211</v>
          </cell>
          <cell r="Q17" t="str">
            <v>IQ28014397</v>
          </cell>
          <cell r="R17" t="str">
            <v>IQ28014375</v>
          </cell>
          <cell r="S17" t="str">
            <v>IQ12400997</v>
          </cell>
        </row>
        <row r="18">
          <cell r="I18" t="str">
            <v>Pop N Go Inc.</v>
          </cell>
          <cell r="J18" t="str">
            <v>Pop N Go Worldwide LLC</v>
          </cell>
          <cell r="K18" t="str">
            <v>Google.Org</v>
          </cell>
          <cell r="L18" t="str">
            <v>Google Payment Corporation</v>
          </cell>
          <cell r="M18" t="str">
            <v>Xtraplus Corporation</v>
          </cell>
          <cell r="O18" t="str">
            <v>IQ681608</v>
          </cell>
          <cell r="P18" t="str">
            <v>IQ8032713</v>
          </cell>
          <cell r="Q18" t="str">
            <v>IQ41630406</v>
          </cell>
          <cell r="R18" t="str">
            <v>IQ36335111</v>
          </cell>
          <cell r="S18" t="str">
            <v>IQ6486610</v>
          </cell>
        </row>
        <row r="19">
          <cell r="I19" t="str">
            <v>Powercold Corp.</v>
          </cell>
          <cell r="J19" t="str">
            <v>Powercold Corp., Asset Management Arm</v>
          </cell>
          <cell r="K19" t="str">
            <v>Powercold International Ltd.</v>
          </cell>
          <cell r="L19" t="str">
            <v>Powercold Products, Inc</v>
          </cell>
          <cell r="M19" t="str">
            <v>Powercold Technology, Llc</v>
          </cell>
          <cell r="O19" t="str">
            <v>IQ819218</v>
          </cell>
          <cell r="P19" t="str">
            <v>IQ49158769</v>
          </cell>
          <cell r="Q19" t="str">
            <v>IQ25396087</v>
          </cell>
          <cell r="R19" t="str">
            <v>IQ25396068</v>
          </cell>
          <cell r="S19" t="str">
            <v>IQ25396063</v>
          </cell>
        </row>
      </sheetData>
      <sheetData sheetId="1">
        <row r="12">
          <cell r="I12" t="str">
            <v>Cook, Timothy</v>
          </cell>
          <cell r="J12" t="str">
            <v>Cook, Timothy</v>
          </cell>
          <cell r="K12" t="str">
            <v>Cook, Tim</v>
          </cell>
          <cell r="L12" t="str">
            <v>Cook, Timothy</v>
          </cell>
          <cell r="O12" t="str">
            <v>IQ169601</v>
          </cell>
          <cell r="P12" t="str">
            <v>IQ28516714</v>
          </cell>
          <cell r="Q12" t="str">
            <v>IQ24933425</v>
          </cell>
          <cell r="R12" t="str">
            <v>IQ24903039</v>
          </cell>
        </row>
        <row r="13">
          <cell r="I13" t="str">
            <v>Gates, William</v>
          </cell>
          <cell r="J13" t="str">
            <v>Gates, William</v>
          </cell>
          <cell r="K13" t="str">
            <v>Gates, William</v>
          </cell>
          <cell r="L13" t="str">
            <v>Gates, Bill</v>
          </cell>
          <cell r="M13" t="str">
            <v>Gates, William</v>
          </cell>
          <cell r="O13" t="str">
            <v>IQ999647</v>
          </cell>
          <cell r="P13" t="str">
            <v>IQ4882076</v>
          </cell>
          <cell r="Q13" t="str">
            <v>IQ13288729</v>
          </cell>
          <cell r="R13" t="str">
            <v>IQ33983984</v>
          </cell>
          <cell r="S13" t="str">
            <v>IQ29826692</v>
          </cell>
        </row>
        <row r="14">
          <cell r="I14" t="str">
            <v>McGraw, Harold</v>
          </cell>
          <cell r="J14" t="str">
            <v>McGraw, Terry</v>
          </cell>
          <cell r="K14" t="str">
            <v>McGraw, Terrence</v>
          </cell>
          <cell r="L14" t="str">
            <v>McGraw, Harold</v>
          </cell>
          <cell r="O14" t="str">
            <v>IQ181697</v>
          </cell>
          <cell r="P14" t="str">
            <v>IQ53273963</v>
          </cell>
          <cell r="Q14" t="str">
            <v>IQ30686142</v>
          </cell>
          <cell r="R14" t="str">
            <v>IQ9198850</v>
          </cell>
        </row>
        <row r="15">
          <cell r="I15" t="str">
            <v>Dayakar, G.</v>
          </cell>
          <cell r="J15" t="str">
            <v>Dayakar, Talluru</v>
          </cell>
          <cell r="K15" t="str">
            <v>Dayakar, G.</v>
          </cell>
          <cell r="O15" t="str">
            <v>IQ205570894</v>
          </cell>
          <cell r="P15" t="str">
            <v>IQ47584372</v>
          </cell>
          <cell r="Q15" t="str">
            <v>IQ25360032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ies"/>
      <sheetName val="People"/>
    </sheetNames>
    <sheetDataSet>
      <sheetData sheetId="0">
        <row r="12">
          <cell r="I12" t="str">
            <v>Valor Energy Corp.</v>
          </cell>
          <cell r="J12" t="str">
            <v>Alitech Srl</v>
          </cell>
          <cell r="K12" t="str">
            <v>Alitech Srl</v>
          </cell>
          <cell r="L12" t="str">
            <v>Google Payment Corporation</v>
          </cell>
          <cell r="M12" t="str">
            <v>Google UK Limited</v>
          </cell>
          <cell r="O12" t="str">
            <v>IQ407917</v>
          </cell>
          <cell r="P12" t="str">
            <v>IQ112330184</v>
          </cell>
          <cell r="Q12" t="str">
            <v>IQ206890696</v>
          </cell>
          <cell r="R12" t="str">
            <v>IQ36335111</v>
          </cell>
          <cell r="S12" t="str">
            <v>IQ34899877</v>
          </cell>
        </row>
        <row r="13">
          <cell r="I13" t="str">
            <v>Clickable Enterprises Inc.</v>
          </cell>
          <cell r="J13" t="str">
            <v>Clickable Enterprises Inc., Asset Management Arm</v>
          </cell>
          <cell r="K13" t="str">
            <v>Microsoft Dynamics</v>
          </cell>
          <cell r="L13" t="str">
            <v>Microsoftware International Inc.</v>
          </cell>
          <cell r="M13" t="str">
            <v>Microsoft Canada Co.</v>
          </cell>
          <cell r="O13" t="str">
            <v>IQ961715</v>
          </cell>
          <cell r="P13" t="str">
            <v>IQ51174257</v>
          </cell>
          <cell r="Q13" t="str">
            <v>IQ166906</v>
          </cell>
          <cell r="R13" t="str">
            <v>IQ6139756</v>
          </cell>
          <cell r="S13" t="str">
            <v>IQ4291060</v>
          </cell>
        </row>
        <row r="14">
          <cell r="I14" t="str">
            <v>Alderox, Inc.</v>
          </cell>
          <cell r="J14" t="str">
            <v>Absolute Software, Inc.</v>
          </cell>
          <cell r="K14" t="str">
            <v>Absolute Software Corporation, ESOP</v>
          </cell>
          <cell r="L14" t="str">
            <v>Jahia Solutions Group SA</v>
          </cell>
          <cell r="M14" t="str">
            <v>J.A. Henckels International, Inc.</v>
          </cell>
          <cell r="O14" t="str">
            <v>IQ3177542</v>
          </cell>
          <cell r="P14" t="str">
            <v>IQ52890801</v>
          </cell>
          <cell r="Q14" t="str">
            <v>IQ52085491</v>
          </cell>
          <cell r="R14" t="str">
            <v>IQ3277984</v>
          </cell>
          <cell r="S14" t="str">
            <v>IQ4662061</v>
          </cell>
        </row>
        <row r="15">
          <cell r="I15" t="str">
            <v>KMG Chemicals Inc.</v>
          </cell>
          <cell r="J15" t="str">
            <v>Canetic Resources Trust</v>
          </cell>
          <cell r="K15" t="str">
            <v>Walgreen Co.</v>
          </cell>
          <cell r="L15" t="str">
            <v>Walter Energy, Inc.</v>
          </cell>
          <cell r="M15" t="str">
            <v>Walt Disney Co.</v>
          </cell>
          <cell r="O15" t="str">
            <v>IQ373702</v>
          </cell>
          <cell r="P15" t="str">
            <v>IQ881381</v>
          </cell>
          <cell r="Q15" t="str">
            <v>IQ93624</v>
          </cell>
          <cell r="R15" t="str">
            <v>IQ36451</v>
          </cell>
          <cell r="S15" t="str">
            <v>IQ191564</v>
          </cell>
        </row>
        <row r="16">
          <cell r="I16" t="str">
            <v>Valence Technology Inc.</v>
          </cell>
          <cell r="J16" t="str">
            <v>Valence Technology</v>
          </cell>
          <cell r="K16" t="str">
            <v>Valence Technology Limited</v>
          </cell>
          <cell r="L16" t="str">
            <v>BP Shipping Limited</v>
          </cell>
          <cell r="M16" t="str">
            <v>BP Products North America, Inc.</v>
          </cell>
          <cell r="O16" t="str">
            <v>IQ317948</v>
          </cell>
          <cell r="P16" t="str">
            <v>IQ61846709</v>
          </cell>
          <cell r="Q16" t="str">
            <v>IQ13714262</v>
          </cell>
          <cell r="R16" t="str">
            <v>IQ5497473</v>
          </cell>
          <cell r="S16" t="str">
            <v>IQ4224618</v>
          </cell>
        </row>
        <row r="17">
          <cell r="I17" t="str">
            <v>Airtrax, Inc.</v>
          </cell>
          <cell r="J17" t="str">
            <v>Airtrax (UK) Limited</v>
          </cell>
          <cell r="K17" t="str">
            <v>Airtrax Africa</v>
          </cell>
          <cell r="L17" t="str">
            <v>Airtrax Financial Services, Inc</v>
          </cell>
          <cell r="M17" t="str">
            <v>Airtrax Financial Services LLC</v>
          </cell>
          <cell r="O17" t="str">
            <v>IQ171099</v>
          </cell>
          <cell r="P17" t="str">
            <v>IQ29532211</v>
          </cell>
          <cell r="Q17" t="str">
            <v>IQ28014397</v>
          </cell>
          <cell r="R17" t="str">
            <v>IQ28014375</v>
          </cell>
          <cell r="S17" t="str">
            <v>IQ12400997</v>
          </cell>
        </row>
        <row r="18">
          <cell r="I18" t="str">
            <v>Pop N Go Inc.</v>
          </cell>
          <cell r="J18" t="str">
            <v>Pop N Go Worldwide LLC</v>
          </cell>
          <cell r="K18" t="str">
            <v>Addax Petroleum International Limited</v>
          </cell>
          <cell r="L18" t="str">
            <v>AOG Holdings BV</v>
          </cell>
          <cell r="M18" t="str">
            <v>Addax Petroleum Sangaw Limited</v>
          </cell>
          <cell r="O18" t="str">
            <v>IQ681608</v>
          </cell>
          <cell r="P18" t="str">
            <v>IQ8032713</v>
          </cell>
          <cell r="Q18" t="str">
            <v>IQ117284409</v>
          </cell>
          <cell r="R18" t="str">
            <v>IQ7293391</v>
          </cell>
          <cell r="S18" t="str">
            <v>IQ60056325</v>
          </cell>
        </row>
        <row r="19">
          <cell r="I19" t="str">
            <v>Powercold Corp.</v>
          </cell>
          <cell r="J19" t="str">
            <v>Powercold Corp., Asset Management Arm</v>
          </cell>
          <cell r="K19" t="str">
            <v>Powercold International Ltd.</v>
          </cell>
          <cell r="L19" t="str">
            <v>Powercold Products, Inc</v>
          </cell>
          <cell r="M19" t="str">
            <v>Powercold Technology, Llc</v>
          </cell>
          <cell r="O19" t="str">
            <v>IQ819218</v>
          </cell>
          <cell r="P19" t="str">
            <v>IQ49158769</v>
          </cell>
          <cell r="Q19" t="str">
            <v>IQ25396087</v>
          </cell>
          <cell r="R19" t="str">
            <v>IQ25396068</v>
          </cell>
          <cell r="S19" t="str">
            <v>IQ25396063</v>
          </cell>
        </row>
      </sheetData>
      <sheetData sheetId="1">
        <row r="12">
          <cell r="I12" t="str">
            <v>Cook, Timothy</v>
          </cell>
          <cell r="J12" t="str">
            <v>Cook, Timothy</v>
          </cell>
          <cell r="K12" t="str">
            <v>Cook, Tim</v>
          </cell>
          <cell r="L12" t="str">
            <v>Cook, Timothy</v>
          </cell>
          <cell r="O12" t="str">
            <v>IQ169601</v>
          </cell>
          <cell r="P12" t="str">
            <v>IQ28516714</v>
          </cell>
          <cell r="Q12" t="str">
            <v>IQ24933425</v>
          </cell>
          <cell r="R12" t="str">
            <v>IQ24903039</v>
          </cell>
        </row>
        <row r="13">
          <cell r="I13" t="str">
            <v>Gates, William</v>
          </cell>
          <cell r="J13" t="str">
            <v>Gates, William</v>
          </cell>
          <cell r="K13" t="str">
            <v>Gates, William</v>
          </cell>
          <cell r="L13" t="str">
            <v>Gates, Bill</v>
          </cell>
          <cell r="M13" t="str">
            <v>Gates, William</v>
          </cell>
          <cell r="O13" t="str">
            <v>IQ999647</v>
          </cell>
          <cell r="P13" t="str">
            <v>IQ4882076</v>
          </cell>
          <cell r="Q13" t="str">
            <v>IQ13288729</v>
          </cell>
          <cell r="R13" t="str">
            <v>IQ33983984</v>
          </cell>
          <cell r="S13" t="str">
            <v>IQ29826692</v>
          </cell>
        </row>
        <row r="14">
          <cell r="I14" t="str">
            <v>McGraw, Harold</v>
          </cell>
          <cell r="J14" t="str">
            <v>McGraw, Terry</v>
          </cell>
          <cell r="K14" t="str">
            <v>McGraw, Terrence</v>
          </cell>
          <cell r="L14" t="str">
            <v>McGraw, Harold</v>
          </cell>
          <cell r="O14" t="str">
            <v>IQ181697</v>
          </cell>
          <cell r="P14" t="str">
            <v>IQ53273963</v>
          </cell>
          <cell r="Q14" t="str">
            <v>IQ30686142</v>
          </cell>
          <cell r="R14" t="str">
            <v>IQ9198850</v>
          </cell>
        </row>
        <row r="15">
          <cell r="I15" t="str">
            <v>Dayakar, G.</v>
          </cell>
          <cell r="J15" t="str">
            <v>Dayakar, Talluru</v>
          </cell>
          <cell r="K15" t="str">
            <v>Dayakar, G.</v>
          </cell>
          <cell r="O15" t="str">
            <v>IQ205570894</v>
          </cell>
          <cell r="P15" t="str">
            <v>IQ47584372</v>
          </cell>
          <cell r="Q15" t="str">
            <v>IQ25360032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ies"/>
      <sheetName val="People"/>
    </sheetNames>
    <sheetDataSet>
      <sheetData sheetId="0">
        <row r="12">
          <cell r="J12" t="str">
            <v>Alphabet Inc.</v>
          </cell>
          <cell r="K12" t="str">
            <v>Google LLC</v>
          </cell>
          <cell r="L12" t="str">
            <v>GV</v>
          </cell>
          <cell r="M12" t="str">
            <v>Google Commerce Limited</v>
          </cell>
          <cell r="N12" t="str">
            <v>X Development LLC</v>
          </cell>
          <cell r="P12" t="str">
            <v>IQ29096</v>
          </cell>
          <cell r="Q12" t="str">
            <v>IQ312932093</v>
          </cell>
          <cell r="R12" t="str">
            <v>IQ54497244</v>
          </cell>
          <cell r="S12" t="str">
            <v>IQ281967630</v>
          </cell>
          <cell r="T12" t="str">
            <v>IQ403465169</v>
          </cell>
        </row>
        <row r="13">
          <cell r="J13" t="str">
            <v>International Business Machines Corporation</v>
          </cell>
          <cell r="K13" t="str">
            <v>IBM Watson Group</v>
          </cell>
          <cell r="L13" t="str">
            <v>IBM Credit LLC</v>
          </cell>
          <cell r="M13" t="str">
            <v>IBM Watson Health, Inc.</v>
          </cell>
          <cell r="N13" t="str">
            <v>IBM Global Services U.S.</v>
          </cell>
          <cell r="P13" t="str">
            <v>IQ112350</v>
          </cell>
          <cell r="Q13" t="str">
            <v>IQ264221185</v>
          </cell>
          <cell r="R13" t="str">
            <v>IQ1352251</v>
          </cell>
          <cell r="S13" t="str">
            <v>IQ325987885</v>
          </cell>
          <cell r="T13" t="str">
            <v>IQ8337232</v>
          </cell>
        </row>
        <row r="14">
          <cell r="J14" t="str">
            <v>General Electric Company</v>
          </cell>
          <cell r="K14" t="str">
            <v>General Electric Capital Corporation</v>
          </cell>
          <cell r="L14" t="str">
            <v>General Electric Company</v>
          </cell>
          <cell r="M14" t="str">
            <v>GE Capital Global Holdings, LLC</v>
          </cell>
          <cell r="N14" t="str">
            <v>General Electric International Inc</v>
          </cell>
          <cell r="P14" t="str">
            <v>IQ177031</v>
          </cell>
          <cell r="Q14" t="str">
            <v>IQ316456405</v>
          </cell>
          <cell r="R14" t="str">
            <v>IQ263247349</v>
          </cell>
          <cell r="S14" t="str">
            <v>IQ473054</v>
          </cell>
          <cell r="T14" t="str">
            <v>IQ265932078</v>
          </cell>
        </row>
        <row r="15">
          <cell r="J15" t="str">
            <v>Apple Inc.</v>
          </cell>
          <cell r="K15" t="str">
            <v>Apple Leisure Group</v>
          </cell>
          <cell r="L15" t="str">
            <v>Apple</v>
          </cell>
          <cell r="M15" t="str">
            <v>Applegreen plc</v>
          </cell>
          <cell r="N15" t="str">
            <v>Apple Corp.</v>
          </cell>
          <cell r="P15" t="str">
            <v>IQ24937</v>
          </cell>
          <cell r="Q15" t="str">
            <v>IQ38576368</v>
          </cell>
          <cell r="R15" t="str">
            <v>IQ275892751</v>
          </cell>
          <cell r="S15" t="str">
            <v>IQ228677668</v>
          </cell>
          <cell r="T15" t="str">
            <v>IQ38946754</v>
          </cell>
        </row>
        <row r="16">
          <cell r="J16" t="str">
            <v>ONICON Incorporated</v>
          </cell>
          <cell r="K16" t="str">
            <v>ONICO S.A.</v>
          </cell>
          <cell r="L16" t="str">
            <v>ONITELECOM - Infocomunicações S.A.</v>
          </cell>
          <cell r="M16" t="str">
            <v>Onico NV</v>
          </cell>
          <cell r="N16" t="str">
            <v>Onico Ltd.</v>
          </cell>
          <cell r="P16" t="str">
            <v>IQ113326707</v>
          </cell>
          <cell r="Q16" t="str">
            <v>IQ118748916</v>
          </cell>
          <cell r="R16" t="str">
            <v>IQ4320045</v>
          </cell>
          <cell r="S16" t="str">
            <v>IQ291057091</v>
          </cell>
          <cell r="T16" t="str">
            <v>IQ275261930</v>
          </cell>
        </row>
        <row r="17">
          <cell r="J17" t="str">
            <v>Pfizer Inc.</v>
          </cell>
          <cell r="K17" t="str">
            <v>Pfizer Limited</v>
          </cell>
          <cell r="L17" t="str">
            <v>Pfizer Pharmaceuticals LLC</v>
          </cell>
          <cell r="M17" t="str">
            <v>Pfizer Venture Investments</v>
          </cell>
          <cell r="N17" t="str">
            <v>Pfizer Consumer Healthcare GmbH</v>
          </cell>
          <cell r="P17" t="str">
            <v>IQ162270</v>
          </cell>
          <cell r="Q17" t="str">
            <v>IQ2482047</v>
          </cell>
          <cell r="R17" t="str">
            <v>IQ59668379</v>
          </cell>
          <cell r="S17" t="str">
            <v>IQ11215033</v>
          </cell>
          <cell r="T17" t="str">
            <v>IQ5456407</v>
          </cell>
        </row>
      </sheetData>
      <sheetData sheetId="1">
        <row r="12">
          <cell r="J12" t="str">
            <v>Cook, Timothy</v>
          </cell>
          <cell r="K12" t="str">
            <v>Cook, Timothy</v>
          </cell>
          <cell r="L12" t="str">
            <v>Cook, Timothy</v>
          </cell>
          <cell r="M12" t="str">
            <v>Cook, Tim</v>
          </cell>
          <cell r="N12" t="str">
            <v>Cook, Timothy</v>
          </cell>
          <cell r="P12" t="str">
            <v>IQ169601</v>
          </cell>
          <cell r="Q12" t="str">
            <v>IQ169601</v>
          </cell>
          <cell r="R12" t="str">
            <v>IQ529257079</v>
          </cell>
          <cell r="S12" t="str">
            <v>IQ23642147</v>
          </cell>
          <cell r="T12" t="str">
            <v>IQ24001163</v>
          </cell>
        </row>
        <row r="13">
          <cell r="J13" t="str">
            <v>Gates, William</v>
          </cell>
          <cell r="K13" t="str">
            <v>Gates, William</v>
          </cell>
          <cell r="L13" t="str">
            <v>Gates, Bill</v>
          </cell>
          <cell r="M13" t="str">
            <v>Gates, Bill</v>
          </cell>
          <cell r="N13" t="str">
            <v>Gates, William</v>
          </cell>
          <cell r="P13" t="str">
            <v>IQ999647</v>
          </cell>
          <cell r="Q13" t="str">
            <v>IQ4882076</v>
          </cell>
          <cell r="R13" t="str">
            <v>IQ36644335</v>
          </cell>
          <cell r="S13" t="str">
            <v>IQ61538995</v>
          </cell>
          <cell r="T13" t="str">
            <v>IQ13288729</v>
          </cell>
        </row>
        <row r="14">
          <cell r="J14" t="str">
            <v>McGraw, Harold</v>
          </cell>
          <cell r="K14" t="str">
            <v>McGraw, A.</v>
          </cell>
          <cell r="L14" t="str">
            <v>McGraw, Edward</v>
          </cell>
          <cell r="M14" t="str">
            <v>McGraw, Harold</v>
          </cell>
          <cell r="P14" t="str">
            <v>IQ99046141</v>
          </cell>
          <cell r="Q14" t="str">
            <v>IQ102228582</v>
          </cell>
          <cell r="R14" t="str">
            <v>IQ601768</v>
          </cell>
          <cell r="S14" t="str">
            <v>IQ181697</v>
          </cell>
        </row>
        <row r="15">
          <cell r="P15" t="str">
            <v>IQ25360032</v>
          </cell>
          <cell r="Q15" t="str">
            <v>IQ205570894</v>
          </cell>
          <cell r="R15" t="str">
            <v>IQ47584372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IQHiddenCacheSheet"/>
      <sheetName val="FINAL Growth Rates"/>
      <sheetName val="Companies"/>
    </sheetNames>
    <sheetDataSet>
      <sheetData sheetId="0" refreshError="1"/>
      <sheetData sheetId="1"/>
      <sheetData sheetId="2">
        <row r="12">
          <cell r="K12" t="str">
            <v>Caspian Services Inc.</v>
          </cell>
          <cell r="L12" t="str">
            <v>Caspian Services Group Limited</v>
          </cell>
          <cell r="Q12" t="str">
            <v>IQ1708521</v>
          </cell>
          <cell r="R12" t="str">
            <v>IQ1708522</v>
          </cell>
        </row>
        <row r="13">
          <cell r="K13" t="str">
            <v>Abraxas Petroleum Corp.</v>
          </cell>
          <cell r="L13" t="str">
            <v>Abraxas Petroleum Corp., A Noncore Property in The Permian Basin</v>
          </cell>
          <cell r="M13" t="str">
            <v>Abraxas Petroleum Corp.,  Remaining Oklahoma Properties</v>
          </cell>
          <cell r="N13" t="str">
            <v>Abraxas Petroleum Corp., Properties In Oklahoma And Louisiana And Scattered Royalty Interests</v>
          </cell>
          <cell r="O13" t="str">
            <v>Abraxas Petroleum Corp., Non-Core Assets in Colorado, Louisiana and North Dakota</v>
          </cell>
          <cell r="Q13" t="str">
            <v>IQ334518</v>
          </cell>
          <cell r="R13" t="str">
            <v>IQ261591655</v>
          </cell>
          <cell r="S13" t="str">
            <v>IQ239303701</v>
          </cell>
          <cell r="T13" t="str">
            <v>IQ232328589</v>
          </cell>
          <cell r="U13" t="str">
            <v>IQ89148882</v>
          </cell>
        </row>
        <row r="14">
          <cell r="K14" t="str">
            <v>Atlas Energy, L.P</v>
          </cell>
          <cell r="L14" t="str">
            <v>Atlas Energy, Inc.</v>
          </cell>
          <cell r="M14" t="str">
            <v>Atlas Energy Resources, LLC</v>
          </cell>
          <cell r="N14" t="str">
            <v>Atlas Energy Group, LLC</v>
          </cell>
          <cell r="O14" t="str">
            <v>Atlas Energy Holdings Operating Company, LLC</v>
          </cell>
          <cell r="Q14" t="str">
            <v>IQ25473931</v>
          </cell>
          <cell r="R14" t="str">
            <v>IQ1516089</v>
          </cell>
          <cell r="S14" t="str">
            <v>IQ28434822</v>
          </cell>
          <cell r="T14" t="str">
            <v>IQ276176550</v>
          </cell>
          <cell r="U14" t="str">
            <v>IQ183530227</v>
          </cell>
        </row>
        <row r="15">
          <cell r="K15" t="str">
            <v>Callon Petroleum Company</v>
          </cell>
          <cell r="L15" t="str">
            <v>Callon Petroleum Operating Company</v>
          </cell>
          <cell r="Q15" t="str">
            <v>IQ336027</v>
          </cell>
          <cell r="R15" t="str">
            <v>IQ4547581</v>
          </cell>
        </row>
        <row r="16">
          <cell r="K16" t="str">
            <v>EnerJex Resources, Inc.</v>
          </cell>
          <cell r="L16" t="str">
            <v>Enerjex Resources, Inc.</v>
          </cell>
          <cell r="M16" t="str">
            <v>EnerJex Resources, Inc., Lease in Franklin County</v>
          </cell>
          <cell r="N16" t="str">
            <v>EnerJex Resources, Inc., Prior to Reverse Merger with Certain Assets</v>
          </cell>
          <cell r="Q16" t="str">
            <v>IQ115615553</v>
          </cell>
          <cell r="R16" t="str">
            <v>IQ254571435</v>
          </cell>
          <cell r="S16" t="str">
            <v>IQ99161106</v>
          </cell>
          <cell r="T16" t="str">
            <v>IQ3073801</v>
          </cell>
        </row>
        <row r="17">
          <cell r="K17" t="str">
            <v>Forest Oil Corporation</v>
          </cell>
          <cell r="L17" t="str">
            <v>Sabine Oil &amp; Gas Corporation</v>
          </cell>
          <cell r="M17" t="str">
            <v>Forest Oil Corporation, East Texas Natural Gas Gathering Assets</v>
          </cell>
          <cell r="N17" t="str">
            <v>Forest Oil Permian Corporation</v>
          </cell>
          <cell r="O17" t="str">
            <v>Forest Oil Of Canada Ltd</v>
          </cell>
          <cell r="Q17" t="str">
            <v>IQ655308</v>
          </cell>
          <cell r="R17" t="str">
            <v>IQ36038155</v>
          </cell>
          <cell r="S17" t="str">
            <v>IQ215620456</v>
          </cell>
          <cell r="T17" t="str">
            <v>IQ38766056</v>
          </cell>
          <cell r="U17" t="str">
            <v>IQ6514477</v>
          </cell>
        </row>
        <row r="18">
          <cell r="K18" t="str">
            <v>Halcón Resources Corporation</v>
          </cell>
          <cell r="L18" t="str">
            <v>Halcon Resources Operating, Inc.</v>
          </cell>
          <cell r="M18" t="str">
            <v>Halres LLC</v>
          </cell>
          <cell r="N18" t="str">
            <v>Halcón Resources Corporation, Certain Non-Core Conventional Assets</v>
          </cell>
          <cell r="O18" t="str">
            <v>Halcón Resources Corporation, Eagle Ford Assets in Fayette and Gonzales Counties, Texas</v>
          </cell>
          <cell r="Q18" t="str">
            <v>IQ1038325</v>
          </cell>
          <cell r="R18" t="str">
            <v>IQ231774005</v>
          </cell>
          <cell r="S18" t="str">
            <v>IQ145116043</v>
          </cell>
          <cell r="T18" t="str">
            <v>IQ246275799</v>
          </cell>
          <cell r="U18" t="str">
            <v>IQ237919517</v>
          </cell>
        </row>
        <row r="19">
          <cell r="K19" t="str">
            <v>SandRidge Energy, Inc.</v>
          </cell>
          <cell r="L19" t="str">
            <v>SandRidge Energy, Inc., Mississippian Play Area in Northern Oklahoma and Southern Kansas</v>
          </cell>
          <cell r="M19" t="str">
            <v>SandRidge Energy Offshore, LLC</v>
          </cell>
          <cell r="N19" t="str">
            <v>SandRidge Energy, Inc., Properties in Lea and Eddy Counties</v>
          </cell>
          <cell r="O19" t="str">
            <v>SandRidge Energy Midstream, Inc.</v>
          </cell>
          <cell r="Q19" t="str">
            <v>IQ4368532</v>
          </cell>
          <cell r="R19" t="str">
            <v>IQ138941307</v>
          </cell>
          <cell r="S19" t="str">
            <v>IQ260731980</v>
          </cell>
          <cell r="T19" t="str">
            <v>IQ127592305</v>
          </cell>
          <cell r="U19" t="str">
            <v>IQ25906304</v>
          </cell>
        </row>
        <row r="20">
          <cell r="K20" t="str">
            <v>Saratoga Resources Inc.</v>
          </cell>
          <cell r="L20" t="str">
            <v>Saratoga Resources, Inc.</v>
          </cell>
          <cell r="M20" t="str">
            <v>Saratoga Research &amp; Investment Management</v>
          </cell>
          <cell r="N20" t="str">
            <v>Saratoga Resources Sa</v>
          </cell>
          <cell r="O20" t="str">
            <v>OptiCare Health Systems, Inc.</v>
          </cell>
          <cell r="Q20" t="str">
            <v>IQ23090414</v>
          </cell>
          <cell r="R20" t="str">
            <v>IQ355592</v>
          </cell>
          <cell r="S20" t="str">
            <v>IQ98129210</v>
          </cell>
          <cell r="T20" t="str">
            <v>IQ20964467</v>
          </cell>
          <cell r="U20" t="str">
            <v>IQ402141</v>
          </cell>
        </row>
        <row r="21">
          <cell r="K21" t="str">
            <v>Coeur Mining, Inc.</v>
          </cell>
          <cell r="Q21" t="str">
            <v>IQ262033</v>
          </cell>
        </row>
        <row r="22">
          <cell r="K22" t="str">
            <v>Stillwater Mining Company</v>
          </cell>
          <cell r="L22" t="str">
            <v>Stillwater Mining Co., Asset Management Arm</v>
          </cell>
          <cell r="Q22" t="str">
            <v>IQ335973</v>
          </cell>
          <cell r="R22" t="str">
            <v>IQ49219289</v>
          </cell>
        </row>
        <row r="23">
          <cell r="K23" t="str">
            <v>Alpha Natural Resources, Inc.</v>
          </cell>
          <cell r="L23" t="str">
            <v>Alpha Natural Resources, LLC</v>
          </cell>
          <cell r="M23" t="str">
            <v>Alpha Natural Resources International, LLC</v>
          </cell>
          <cell r="N23" t="str">
            <v>Alpha Natural Resources Services, LLC</v>
          </cell>
          <cell r="Q23" t="str">
            <v>IQ3478354</v>
          </cell>
          <cell r="R23" t="str">
            <v>IQ30200147</v>
          </cell>
          <cell r="S23" t="str">
            <v>IQ129139200</v>
          </cell>
          <cell r="T23" t="str">
            <v>IQ29929533</v>
          </cell>
        </row>
        <row r="24">
          <cell r="K24" t="str">
            <v>Arch Coal Inc.</v>
          </cell>
          <cell r="L24" t="str">
            <v>Arch Coal Europe Limited</v>
          </cell>
          <cell r="M24" t="str">
            <v>Arch Coal Sales Company, Inc.</v>
          </cell>
          <cell r="N24" t="str">
            <v>Arch Coal Asia-Pacific Pte. Ltd.</v>
          </cell>
          <cell r="O24" t="str">
            <v>Arch Coal Terminal, Inc.</v>
          </cell>
          <cell r="Q24" t="str">
            <v>IQ218812</v>
          </cell>
          <cell r="R24" t="str">
            <v>IQ214468084</v>
          </cell>
          <cell r="S24" t="str">
            <v>IQ6574438</v>
          </cell>
          <cell r="T24" t="str">
            <v>IQ132117560</v>
          </cell>
          <cell r="U24" t="str">
            <v>IQ39565122</v>
          </cell>
        </row>
        <row r="25">
          <cell r="K25" t="str">
            <v>Walter Energy, Inc.</v>
          </cell>
          <cell r="L25" t="str">
            <v>Walter Energy Canada Holdings, Inc</v>
          </cell>
          <cell r="M25" t="str">
            <v>Walter Energy Holdings, LLC</v>
          </cell>
          <cell r="N25" t="str">
            <v>Western Energy Services Corp.</v>
          </cell>
          <cell r="O25" t="str">
            <v>Western Coal ULC</v>
          </cell>
          <cell r="Q25" t="str">
            <v>IQ36451</v>
          </cell>
          <cell r="R25" t="str">
            <v>IQ204874436</v>
          </cell>
          <cell r="S25" t="str">
            <v>IQ247590992</v>
          </cell>
          <cell r="T25" t="str">
            <v>IQ22261533</v>
          </cell>
          <cell r="U25" t="str">
            <v>IQ3188722</v>
          </cell>
        </row>
        <row r="26">
          <cell r="K26" t="str">
            <v>Bill Barrett Corp.</v>
          </cell>
          <cell r="L26" t="str">
            <v>Bill Barrett Corp., 46,510 Net Acres in Powder River Basin</v>
          </cell>
          <cell r="M26" t="str">
            <v>Bill Barrett CBM Corporation</v>
          </cell>
          <cell r="N26" t="str">
            <v>Bill Barrett Corp., Williston Basin Properties</v>
          </cell>
          <cell r="Q26" t="str">
            <v>IQ1921896</v>
          </cell>
          <cell r="R26" t="str">
            <v>IQ272335606</v>
          </cell>
          <cell r="S26" t="str">
            <v>IQ60519729</v>
          </cell>
          <cell r="T26" t="str">
            <v>IQ34454503</v>
          </cell>
        </row>
        <row r="27">
          <cell r="K27" t="str">
            <v>BPZ Resources, Inc.</v>
          </cell>
          <cell r="Q27" t="str">
            <v>IQ10779727</v>
          </cell>
        </row>
        <row r="28">
          <cell r="K28" t="str">
            <v>Breitburn Energy Partners LP</v>
          </cell>
          <cell r="L28" t="str">
            <v>Breitburn Energy Partners LP, Lazy JL Field Properties, West Texas</v>
          </cell>
          <cell r="Q28" t="str">
            <v>IQ28071116</v>
          </cell>
          <cell r="R28" t="str">
            <v>IQ61352461</v>
          </cell>
        </row>
        <row r="29">
          <cell r="K29" t="str">
            <v>Carrizo Oil &amp; Gas Inc.</v>
          </cell>
          <cell r="L29" t="str">
            <v>Carrizo Oil &amp; Gas Inc., Remaining Barnett Shale Assets, Camp Hill Assets and Marcellus Shale Assets</v>
          </cell>
          <cell r="M29" t="str">
            <v>Carrizo Oil &amp; Gas Inc., Eagle Shale Ford Acreage</v>
          </cell>
          <cell r="N29" t="str">
            <v>Carrizo Oil &amp; Gas, Inc., Barnett Shale Properties</v>
          </cell>
          <cell r="O29" t="str">
            <v>Carrizo Oil &amp; Gas Inc., North Sea Blocks</v>
          </cell>
          <cell r="Q29" t="str">
            <v>IQ365114</v>
          </cell>
          <cell r="R29" t="str">
            <v>IQ245780808</v>
          </cell>
          <cell r="S29" t="str">
            <v>IQ141070701</v>
          </cell>
          <cell r="T29" t="str">
            <v>IQ130824096</v>
          </cell>
          <cell r="U29" t="str">
            <v>IQ22828397</v>
          </cell>
        </row>
        <row r="30">
          <cell r="K30" t="str">
            <v>Comstock Resources Inc.</v>
          </cell>
          <cell r="Q30" t="str">
            <v>IQ262937</v>
          </cell>
        </row>
        <row r="31">
          <cell r="K31" t="str">
            <v>Constellation Energy Group, Inc.</v>
          </cell>
          <cell r="L31" t="str">
            <v>Sanchez Production Partners LP</v>
          </cell>
          <cell r="M31" t="str">
            <v>Constellation Energy Commodities Group, Inc.</v>
          </cell>
          <cell r="N31" t="str">
            <v>Constellation Energy Resources, LLC</v>
          </cell>
          <cell r="O31" t="str">
            <v>Constellation Energy Partners Holdings, LLC</v>
          </cell>
          <cell r="Q31" t="str">
            <v>IQ253730</v>
          </cell>
          <cell r="R31" t="str">
            <v>IQ27630390</v>
          </cell>
          <cell r="S31" t="str">
            <v>IQ2447434</v>
          </cell>
          <cell r="T31" t="str">
            <v>IQ145398846</v>
          </cell>
          <cell r="U31" t="str">
            <v>IQ39181966</v>
          </cell>
        </row>
        <row r="32">
          <cell r="K32" t="str">
            <v>Dynegy Inc.</v>
          </cell>
          <cell r="L32" t="str">
            <v>Dynegy Holdings, LLC</v>
          </cell>
          <cell r="M32" t="str">
            <v>Targa Liquids Marketing and Trade LLC</v>
          </cell>
          <cell r="N32" t="str">
            <v>Dynegy Administrative Services Company</v>
          </cell>
          <cell r="O32" t="str">
            <v>Dynegy Canada, Inc.</v>
          </cell>
          <cell r="Q32" t="str">
            <v>IQ200128</v>
          </cell>
          <cell r="R32" t="str">
            <v>IQ4164715</v>
          </cell>
          <cell r="S32" t="str">
            <v>IQ30775669</v>
          </cell>
          <cell r="T32" t="str">
            <v>IQ252731536</v>
          </cell>
          <cell r="U32" t="str">
            <v>IQ1604134</v>
          </cell>
        </row>
        <row r="33">
          <cell r="K33" t="str">
            <v>Eagle Rock Energy Partners, L.P.</v>
          </cell>
          <cell r="L33" t="str">
            <v>Eagle Rock Midstream, L.P.</v>
          </cell>
          <cell r="M33" t="str">
            <v>Eagle Rock Energy GP, L.P</v>
          </cell>
          <cell r="N33" t="str">
            <v>Eagle Rock Energy Finance Corp.</v>
          </cell>
          <cell r="O33" t="str">
            <v>Eagle Rock Energy G&amp;P, LLC</v>
          </cell>
          <cell r="Q33" t="str">
            <v>IQ27526391</v>
          </cell>
          <cell r="R33" t="str">
            <v>IQ82660741</v>
          </cell>
          <cell r="S33" t="str">
            <v>IQ110008914</v>
          </cell>
          <cell r="T33" t="str">
            <v>IQ82662246</v>
          </cell>
          <cell r="U33" t="str">
            <v>IQ30008846</v>
          </cell>
        </row>
        <row r="34">
          <cell r="K34" t="str">
            <v>Endeavour International Corporation</v>
          </cell>
          <cell r="L34" t="str">
            <v>Endeavour International Holding B.V.</v>
          </cell>
          <cell r="M34" t="str">
            <v>Endeavour International Acquisition Corp.</v>
          </cell>
          <cell r="N34" t="str">
            <v>Endeavour International Corporation., Asset Management Arm</v>
          </cell>
          <cell r="O34" t="str">
            <v>Endeavour International Corporation, Phu Horm Gas Field Project</v>
          </cell>
          <cell r="Q34" t="str">
            <v>IQ3109188</v>
          </cell>
          <cell r="R34" t="str">
            <v>IQ33708970</v>
          </cell>
          <cell r="S34" t="str">
            <v>IQ39696018</v>
          </cell>
          <cell r="T34" t="str">
            <v>IQ51269283</v>
          </cell>
          <cell r="U34" t="str">
            <v>IQ22168243</v>
          </cell>
        </row>
        <row r="35">
          <cell r="K35" t="str">
            <v>Escalera Resources Co.</v>
          </cell>
          <cell r="Q35" t="str">
            <v>IQ267092</v>
          </cell>
        </row>
        <row r="36">
          <cell r="K36" t="str">
            <v>EXCO Resources Inc.</v>
          </cell>
          <cell r="L36" t="str">
            <v>Exco Resources Limited</v>
          </cell>
          <cell r="M36" t="str">
            <v>Exco Resources (sa) Pty Ltd</v>
          </cell>
          <cell r="N36" t="str">
            <v>EXCO Resources Inc., Shale Gas Assets in Appalachia</v>
          </cell>
          <cell r="O36" t="str">
            <v>EXCO Resources, Inc., Haynesville Shale and Certain Other Assets in East Texas and North Louisiana</v>
          </cell>
          <cell r="Q36" t="str">
            <v>IQ391396</v>
          </cell>
          <cell r="R36" t="str">
            <v>IQ7688495</v>
          </cell>
          <cell r="S36" t="str">
            <v>IQ249817819</v>
          </cell>
          <cell r="T36" t="str">
            <v>IQ105325019</v>
          </cell>
          <cell r="U36" t="str">
            <v>IQ60806383</v>
          </cell>
        </row>
        <row r="37">
          <cell r="K37" t="str">
            <v>Goodrich Petroleum Corp.</v>
          </cell>
          <cell r="L37" t="str">
            <v>Goodrich Petroleum Co. LLC</v>
          </cell>
          <cell r="M37" t="str">
            <v>Goodrich Petroleum Co Of Louisiana Llc</v>
          </cell>
          <cell r="N37" t="str">
            <v>D&amp;K Petroleum (Singapore) Ltd.</v>
          </cell>
          <cell r="O37" t="str">
            <v>Goodrich Petroleum Co Lafitte Llc</v>
          </cell>
          <cell r="Q37" t="str">
            <v>IQ349089</v>
          </cell>
          <cell r="R37" t="str">
            <v>IQ29944587</v>
          </cell>
          <cell r="S37" t="str">
            <v>IQ116850572</v>
          </cell>
          <cell r="T37" t="str">
            <v>IQ38836917</v>
          </cell>
          <cell r="U37" t="str">
            <v>IQ29944586</v>
          </cell>
        </row>
        <row r="38">
          <cell r="K38" t="str">
            <v>Isramco Inc.</v>
          </cell>
          <cell r="L38" t="str">
            <v>Isramco Negev 2 Limited Partnership</v>
          </cell>
          <cell r="M38" t="str">
            <v>Isramco Inc. (Israel)</v>
          </cell>
          <cell r="N38" t="str">
            <v>Isramco oil &amp; Gas Ltd.</v>
          </cell>
          <cell r="O38" t="str">
            <v>Isramco Resources, Llc</v>
          </cell>
          <cell r="Q38" t="str">
            <v>IQ281585</v>
          </cell>
          <cell r="R38" t="str">
            <v>IQ5939086</v>
          </cell>
          <cell r="S38" t="str">
            <v>IQ223322159</v>
          </cell>
          <cell r="T38" t="str">
            <v>IQ130225208</v>
          </cell>
          <cell r="U38" t="str">
            <v>IQ54832120</v>
          </cell>
        </row>
        <row r="39">
          <cell r="K39" t="str">
            <v>Linn Energy, LLC</v>
          </cell>
          <cell r="L39" t="str">
            <v>Linn Energy Holdings, LLC</v>
          </cell>
          <cell r="M39" t="str">
            <v>Linn Energy, LLC, Certain Oil and Gas Properties of Permian Basin</v>
          </cell>
          <cell r="N39" t="str">
            <v>Linn Energy, LLC, 17,800 Net Acres in The Permian Basin</v>
          </cell>
          <cell r="O39" t="str">
            <v>26,000 Acres U.S. Oil And Natural Gas Portfolio In Permian Basin</v>
          </cell>
          <cell r="Q39" t="str">
            <v>IQ5027624</v>
          </cell>
          <cell r="R39" t="str">
            <v>IQ25303666</v>
          </cell>
          <cell r="S39" t="str">
            <v>IQ273869642</v>
          </cell>
          <cell r="T39" t="str">
            <v>IQ272698728</v>
          </cell>
          <cell r="U39" t="str">
            <v>IQ264239216</v>
          </cell>
        </row>
        <row r="40">
          <cell r="K40" t="str">
            <v>Magnum Hunter Resources Corp.</v>
          </cell>
          <cell r="L40" t="str">
            <v>Magnum Hunter Resources GP, LLC</v>
          </cell>
          <cell r="M40" t="str">
            <v>Magnum Hunter Resources, Inc.</v>
          </cell>
          <cell r="N40" t="str">
            <v>Magnum Hunter Resources Corp., Legacy Waterfloods in West Virginia</v>
          </cell>
          <cell r="O40" t="str">
            <v>Magnum Hunter Resources, LP</v>
          </cell>
          <cell r="Q40" t="str">
            <v>IQ5753589</v>
          </cell>
          <cell r="R40" t="str">
            <v>IQ226125359</v>
          </cell>
          <cell r="S40" t="str">
            <v>IQ360124</v>
          </cell>
          <cell r="T40" t="str">
            <v>IQ286519272</v>
          </cell>
          <cell r="U40" t="str">
            <v>IQ226114822</v>
          </cell>
        </row>
        <row r="41">
          <cell r="K41" t="str">
            <v>Newfield Exploration Co.</v>
          </cell>
          <cell r="L41" t="str">
            <v>Newfield Exploration 2003 Inc</v>
          </cell>
          <cell r="M41" t="str">
            <v>Newfield Exploration Co., Oil and Gas Properties in Mid-Continent Region</v>
          </cell>
          <cell r="N41" t="str">
            <v>Newfield Exploration Mid-Continent, Inc., Certain Coalbed Methane Properties in Cherokee Basin</v>
          </cell>
          <cell r="O41" t="str">
            <v>Newfield Exploration Gulf Coast, Inc.</v>
          </cell>
          <cell r="Q41" t="str">
            <v>IQ32137</v>
          </cell>
          <cell r="R41" t="str">
            <v>IQ247413377</v>
          </cell>
          <cell r="S41" t="str">
            <v>IQ52338623</v>
          </cell>
          <cell r="T41" t="str">
            <v>IQ36063080</v>
          </cell>
          <cell r="U41" t="str">
            <v>IQ133282</v>
          </cell>
        </row>
        <row r="42">
          <cell r="K42" t="str">
            <v>Penn Virginia Corporation</v>
          </cell>
          <cell r="L42" t="str">
            <v>PVR Partners, L.P.</v>
          </cell>
          <cell r="M42" t="str">
            <v>Penn Virginia Resource Partners LP Prior To Reverse Merger With Penn Virginia GP Holdings LP</v>
          </cell>
          <cell r="N42" t="str">
            <v>Penn Virginia Oil &amp; Gas GP LLC</v>
          </cell>
          <cell r="O42" t="str">
            <v>Penn Virginia Resource LP Corp.</v>
          </cell>
          <cell r="Q42" t="str">
            <v>IQ295509</v>
          </cell>
          <cell r="R42" t="str">
            <v>IQ27973340</v>
          </cell>
          <cell r="S42" t="str">
            <v>IQ1341753</v>
          </cell>
          <cell r="T42" t="str">
            <v>IQ60011922</v>
          </cell>
          <cell r="U42" t="str">
            <v>IQ29832781</v>
          </cell>
        </row>
        <row r="43">
          <cell r="K43" t="str">
            <v>PetroQuest Energy Inc.</v>
          </cell>
          <cell r="L43" t="str">
            <v>PetroQuest Energy Inc., Eagle Ford Assets</v>
          </cell>
          <cell r="M43" t="str">
            <v>PetroQuest Energy Inc., Grant, Kay and Sumner County Acreage</v>
          </cell>
          <cell r="N43" t="str">
            <v>PetroQuest Energy, Inc., interests in 17 mature Gulf of Mexico fields</v>
          </cell>
          <cell r="O43" t="str">
            <v>PetroQuest Energy, L.L.C.</v>
          </cell>
          <cell r="Q43" t="str">
            <v>IQ327436</v>
          </cell>
          <cell r="R43" t="str">
            <v>IQ273619489</v>
          </cell>
          <cell r="S43" t="str">
            <v>IQ206275617</v>
          </cell>
          <cell r="T43" t="str">
            <v>IQ30220317</v>
          </cell>
          <cell r="U43" t="str">
            <v>IQ1715248</v>
          </cell>
        </row>
        <row r="44">
          <cell r="K44" t="str">
            <v>Range Resources Corporation</v>
          </cell>
          <cell r="L44" t="str">
            <v>Range Resources Limited</v>
          </cell>
          <cell r="M44" t="str">
            <v>Range Resources (Cayman) Limited</v>
          </cell>
          <cell r="N44" t="str">
            <v>Range Resources Development Company</v>
          </cell>
          <cell r="O44" t="str">
            <v>Range Resources-Appalachia, LLC</v>
          </cell>
          <cell r="Q44" t="str">
            <v>IQ93030</v>
          </cell>
          <cell r="R44" t="str">
            <v>IQ10816309</v>
          </cell>
          <cell r="S44" t="str">
            <v>IQ238048259</v>
          </cell>
          <cell r="T44" t="str">
            <v>IQ29629464</v>
          </cell>
          <cell r="U44" t="str">
            <v>IQ4272073</v>
          </cell>
        </row>
        <row r="45">
          <cell r="K45" t="str">
            <v>Vanguard Natural Resources, LLC</v>
          </cell>
          <cell r="Q45" t="str">
            <v>IQ34048601</v>
          </cell>
        </row>
        <row r="46">
          <cell r="K46" t="str">
            <v>Key Energy Services Inc.</v>
          </cell>
          <cell r="L46" t="str">
            <v>Key Energy Services, LLC</v>
          </cell>
          <cell r="M46" t="str">
            <v>Key Energy Services Inc., Argentina Operations</v>
          </cell>
          <cell r="N46" t="str">
            <v>Key Energy Services (Mexico), LLC</v>
          </cell>
          <cell r="O46" t="str">
            <v>Basic Energy Services, Inc.</v>
          </cell>
          <cell r="Q46" t="str">
            <v>IQ290873</v>
          </cell>
          <cell r="R46" t="str">
            <v>IQ45249313</v>
          </cell>
          <cell r="S46" t="str">
            <v>IQ217690058</v>
          </cell>
          <cell r="T46" t="str">
            <v>IQ45249352</v>
          </cell>
          <cell r="U46" t="str">
            <v>IQ658731</v>
          </cell>
        </row>
        <row r="47">
          <cell r="K47" t="str">
            <v>Pioneer Energy Services Corp.</v>
          </cell>
          <cell r="Q47" t="str">
            <v>IQ681029</v>
          </cell>
        </row>
        <row r="48">
          <cell r="K48" t="str">
            <v>Basic Energy Services, Inc.</v>
          </cell>
          <cell r="L48" t="str">
            <v>Basic Energy Services, L.P.</v>
          </cell>
          <cell r="M48" t="str">
            <v>Basic Energy Services GP, LLC</v>
          </cell>
          <cell r="N48" t="str">
            <v>Basic Energy Services LP, LLC</v>
          </cell>
          <cell r="O48" t="str">
            <v>Basic Energy Services International, LLC</v>
          </cell>
          <cell r="Q48" t="str">
            <v>IQ658731</v>
          </cell>
          <cell r="R48" t="str">
            <v>IQ26685772</v>
          </cell>
          <cell r="S48" t="str">
            <v>IQ30012953</v>
          </cell>
          <cell r="T48" t="str">
            <v>IQ30012942</v>
          </cell>
          <cell r="U48" t="str">
            <v>IQ127695310</v>
          </cell>
        </row>
        <row r="49">
          <cell r="K49" t="str">
            <v>Cal Dive International Inc</v>
          </cell>
          <cell r="L49" t="str">
            <v>Cal Dive International Pte Limited</v>
          </cell>
          <cell r="M49" t="str">
            <v>Helix Energy Solutions Group, Inc.</v>
          </cell>
          <cell r="N49" t="str">
            <v>Helix Well Ops (U.K.) Limited</v>
          </cell>
          <cell r="O49" t="str">
            <v>Cal Dive International (Australia) Pty Limited</v>
          </cell>
          <cell r="Q49" t="str">
            <v>IQ27440804</v>
          </cell>
          <cell r="R49" t="str">
            <v>IQ52054030</v>
          </cell>
          <cell r="S49" t="str">
            <v>IQ93027</v>
          </cell>
          <cell r="T49" t="str">
            <v>IQ2523239</v>
          </cell>
          <cell r="U49" t="str">
            <v>IQ51602266</v>
          </cell>
        </row>
        <row r="50">
          <cell r="K50" t="str">
            <v>Nuverra Environmental Solutions, Inc.</v>
          </cell>
          <cell r="Q50" t="str">
            <v>IQ35246128</v>
          </cell>
        </row>
        <row r="51">
          <cell r="K51" t="str">
            <v>Sterling Construction Co. Inc.</v>
          </cell>
          <cell r="L51" t="str">
            <v>Sterling Construction Co.</v>
          </cell>
          <cell r="M51" t="str">
            <v>Sterling Construction Co., Inc.</v>
          </cell>
          <cell r="N51" t="str">
            <v>Sterling Construction Co.</v>
          </cell>
          <cell r="O51" t="str">
            <v>Sterling Construction Corporation</v>
          </cell>
          <cell r="Q51" t="str">
            <v>IQ322372</v>
          </cell>
          <cell r="R51" t="str">
            <v>IQ4772222</v>
          </cell>
          <cell r="S51" t="str">
            <v>IQ114122734</v>
          </cell>
          <cell r="T51" t="str">
            <v>IQ109465356</v>
          </cell>
          <cell r="U51" t="str">
            <v>IQ6545383</v>
          </cell>
        </row>
        <row r="52">
          <cell r="K52" t="str">
            <v>Willbros Group Inc.</v>
          </cell>
          <cell r="L52" t="str">
            <v>Willbros Group Inc., Certain Downstream Oil &amp; Gas Assets</v>
          </cell>
          <cell r="M52" t="str">
            <v>Wink Engineering, LLC and Heater Engineering Services in Tulsa</v>
          </cell>
          <cell r="N52" t="str">
            <v>Willbros Global Holding Inc. (Panama)</v>
          </cell>
          <cell r="Q52" t="str">
            <v>IQ36616</v>
          </cell>
          <cell r="R52" t="str">
            <v>IQ261621467</v>
          </cell>
          <cell r="S52" t="str">
            <v>IQ304037171</v>
          </cell>
          <cell r="T52" t="str">
            <v>IQ223970479</v>
          </cell>
        </row>
        <row r="53">
          <cell r="K53" t="str">
            <v>KB Home</v>
          </cell>
          <cell r="L53" t="str">
            <v>KB HOME South Bay Inc.</v>
          </cell>
          <cell r="M53" t="str">
            <v>KB HOME Sacramento Inc.</v>
          </cell>
          <cell r="N53" t="str">
            <v>KB HOME Nevada Inc.</v>
          </cell>
          <cell r="O53" t="str">
            <v>KB HOME Mortgage Company</v>
          </cell>
          <cell r="Q53" t="str">
            <v>IQ283234</v>
          </cell>
          <cell r="R53" t="str">
            <v>IQ6462986</v>
          </cell>
          <cell r="S53" t="str">
            <v>IQ35890203</v>
          </cell>
          <cell r="T53" t="str">
            <v>IQ7702137</v>
          </cell>
          <cell r="U53" t="str">
            <v>IQ4289760</v>
          </cell>
        </row>
        <row r="54">
          <cell r="K54" t="str">
            <v>Barnwell Industries, Inc.</v>
          </cell>
          <cell r="L54" t="str">
            <v>Barnwell Industries, Inc., Oil and Gas Properties at Mantario, Saskatchewan and Chauvin, Alberta</v>
          </cell>
          <cell r="Q54" t="str">
            <v>IQ254271</v>
          </cell>
          <cell r="R54" t="str">
            <v>IQ263389162</v>
          </cell>
        </row>
        <row r="55">
          <cell r="K55" t="str">
            <v>Westmoreland Coal Co.</v>
          </cell>
          <cell r="L55" t="str">
            <v>Coal Valley Resources Inc., Obed Rail Transloading Facility</v>
          </cell>
          <cell r="Q55" t="str">
            <v>IQ313734</v>
          </cell>
          <cell r="R55" t="str">
            <v>IQ300974581</v>
          </cell>
        </row>
        <row r="56">
          <cell r="K56" t="str">
            <v>Hercules Offshore, Inc.</v>
          </cell>
          <cell r="L56" t="str">
            <v>Parker Drilling Offshore Corp.</v>
          </cell>
          <cell r="M56" t="str">
            <v>THE Hercules Offshore Drilling Company LLC</v>
          </cell>
          <cell r="N56" t="str">
            <v>Hercules Offshore Holdings Ltd.</v>
          </cell>
          <cell r="O56" t="str">
            <v>Hercules Offshore Middle East Ltd</v>
          </cell>
          <cell r="Q56" t="str">
            <v>IQ952610</v>
          </cell>
          <cell r="R56" t="str">
            <v>IQ29779508</v>
          </cell>
          <cell r="S56" t="str">
            <v>IQ116634630</v>
          </cell>
          <cell r="T56" t="str">
            <v>IQ116634600</v>
          </cell>
          <cell r="U56" t="str">
            <v>IQ59405952</v>
          </cell>
        </row>
        <row r="57">
          <cell r="K57" t="str">
            <v>Cheniere Energy, Inc.</v>
          </cell>
          <cell r="L57" t="str">
            <v>Cheniere Energy Partners LP.</v>
          </cell>
          <cell r="M57" t="str">
            <v>Cheniere Energy Partners LP Holdings, LLC</v>
          </cell>
          <cell r="N57" t="str">
            <v>Cheniere Energy Partners Gp, Llc</v>
          </cell>
          <cell r="O57" t="str">
            <v>Cheniere LNG Holdings, LLC</v>
          </cell>
          <cell r="Q57" t="str">
            <v>IQ374377</v>
          </cell>
          <cell r="R57" t="str">
            <v>IQ30834687</v>
          </cell>
          <cell r="S57" t="str">
            <v>IQ247103181</v>
          </cell>
          <cell r="T57" t="str">
            <v>IQ46159547</v>
          </cell>
          <cell r="U57" t="str">
            <v>IQ23650597</v>
          </cell>
        </row>
        <row r="58">
          <cell r="K58" t="str">
            <v>PDC Energy, Inc.</v>
          </cell>
          <cell r="Q58" t="str">
            <v>IQ296104</v>
          </cell>
        </row>
        <row r="59">
          <cell r="K59" t="str">
            <v>Grace (W.R.) &amp; Co. - Conn</v>
          </cell>
          <cell r="L59" t="str">
            <v>Grace (W.R.) N.V.</v>
          </cell>
          <cell r="Q59" t="str">
            <v>IQ137228643</v>
          </cell>
          <cell r="R59" t="str">
            <v>IQ137347346</v>
          </cell>
        </row>
        <row r="60">
          <cell r="K60" t="str">
            <v>American Apparel, Inc.</v>
          </cell>
          <cell r="L60" t="str">
            <v>American Apparel, Inc.</v>
          </cell>
          <cell r="M60" t="str">
            <v>American Apparel (USA), LLC</v>
          </cell>
          <cell r="N60" t="str">
            <v>American Apparel Global Corp.</v>
          </cell>
          <cell r="O60" t="str">
            <v>American Apparel &amp; Footwear Association</v>
          </cell>
          <cell r="Q60" t="str">
            <v>IQ6527641</v>
          </cell>
          <cell r="R60" t="str">
            <v>IQ4371907</v>
          </cell>
          <cell r="S60" t="str">
            <v>IQ53077822</v>
          </cell>
          <cell r="T60" t="str">
            <v>IQ6699057</v>
          </cell>
          <cell r="U60" t="str">
            <v>IQ21827052</v>
          </cell>
        </row>
        <row r="61">
          <cell r="K61" t="str">
            <v>Resolute Forest Products Inc.</v>
          </cell>
          <cell r="L61" t="str">
            <v>Resolute FP US Inc.</v>
          </cell>
          <cell r="M61" t="str">
            <v>Resolute Forest Products Inc., Portion of Mersey Timberlands in Nova Scotia and Various Other Assets</v>
          </cell>
          <cell r="N61" t="str">
            <v>Resolute Forest Products Inc., Petit Saguenay sawmill and Other Assets</v>
          </cell>
          <cell r="O61" t="str">
            <v>Resolute FP Canada Inc.</v>
          </cell>
          <cell r="Q61" t="str">
            <v>IQ43960896</v>
          </cell>
          <cell r="R61" t="str">
            <v>IQ171445</v>
          </cell>
          <cell r="S61" t="str">
            <v>IQ224164118</v>
          </cell>
          <cell r="T61" t="str">
            <v>IQ223945387</v>
          </cell>
          <cell r="U61" t="str">
            <v>IQ527596</v>
          </cell>
        </row>
        <row r="62">
          <cell r="K62" t="str">
            <v>Verso Corporation</v>
          </cell>
          <cell r="L62" t="str">
            <v>Verso Paper Holdings, LLC</v>
          </cell>
          <cell r="M62" t="str">
            <v>Verso Paper, Inc.</v>
          </cell>
          <cell r="N62" t="str">
            <v>Verso Paper Finance Holdings LLC</v>
          </cell>
          <cell r="O62" t="str">
            <v>Verso Paper, LLC</v>
          </cell>
          <cell r="Q62" t="str">
            <v>IQ43574185</v>
          </cell>
          <cell r="R62" t="str">
            <v>IQ23094678</v>
          </cell>
          <cell r="S62" t="str">
            <v>IQ35128654</v>
          </cell>
          <cell r="T62" t="str">
            <v>IQ34103258</v>
          </cell>
          <cell r="U62" t="str">
            <v>IQ34009924</v>
          </cell>
        </row>
        <row r="63">
          <cell r="K63" t="str">
            <v>Lee Enterprises, Incorporated</v>
          </cell>
          <cell r="L63" t="str">
            <v>Lee Enterprises Inc</v>
          </cell>
          <cell r="M63" t="str">
            <v>Lee Enterprises, Inc.</v>
          </cell>
          <cell r="N63" t="str">
            <v>Lee Enterprises, Inc.</v>
          </cell>
          <cell r="O63" t="str">
            <v>The Daily News</v>
          </cell>
          <cell r="Q63" t="str">
            <v>IQ285250</v>
          </cell>
          <cell r="R63" t="str">
            <v>IQ248118462</v>
          </cell>
          <cell r="S63" t="str">
            <v>IQ117432701</v>
          </cell>
          <cell r="T63" t="str">
            <v>IQ245147167</v>
          </cell>
          <cell r="U63" t="str">
            <v>IQ29327387</v>
          </cell>
        </row>
        <row r="64">
          <cell r="K64" t="str">
            <v>Cenveo Inc.</v>
          </cell>
          <cell r="L64" t="str">
            <v>Cenveo Corporation</v>
          </cell>
          <cell r="M64" t="str">
            <v>Cenveo Services, LLC</v>
          </cell>
          <cell r="N64" t="str">
            <v>Cenveo Inc., ESOP</v>
          </cell>
          <cell r="O64" t="str">
            <v>Cenveo Commercial, Inc.</v>
          </cell>
          <cell r="Q64" t="str">
            <v>IQ31046</v>
          </cell>
          <cell r="R64" t="str">
            <v>IQ4176136</v>
          </cell>
          <cell r="S64" t="str">
            <v>IQ29784933</v>
          </cell>
          <cell r="T64" t="str">
            <v>IQ27060470</v>
          </cell>
          <cell r="U64" t="str">
            <v>IQ6576295</v>
          </cell>
        </row>
        <row r="65">
          <cell r="K65" t="str">
            <v>The Standard Register Company</v>
          </cell>
          <cell r="L65" t="str">
            <v>Standard Register International, Inc.</v>
          </cell>
          <cell r="M65" t="str">
            <v>Standard Register Technologies, Inc.</v>
          </cell>
          <cell r="N65" t="str">
            <v>Standard Register Mexico Holding Company</v>
          </cell>
          <cell r="O65" t="str">
            <v>Standard Register Federal Credit Union</v>
          </cell>
          <cell r="Q65" t="str">
            <v>IQ305213</v>
          </cell>
          <cell r="R65" t="str">
            <v>IQ129246998</v>
          </cell>
          <cell r="S65" t="str">
            <v>IQ129247029</v>
          </cell>
          <cell r="T65" t="str">
            <v>IQ129247012</v>
          </cell>
          <cell r="U65" t="str">
            <v>IQ127374866</v>
          </cell>
        </row>
        <row r="66">
          <cell r="K66" t="str">
            <v>Juniper Pharmaceuticals, Inc.</v>
          </cell>
          <cell r="L66" t="str">
            <v>Columbia Laboratories Inc., Asset Management Arm</v>
          </cell>
          <cell r="M66" t="str">
            <v>Columbia Laboratories (Ireland), Ltd</v>
          </cell>
          <cell r="N66" t="str">
            <v>Columbia Laboratories (bermuda), Ltd.</v>
          </cell>
          <cell r="Q66" t="str">
            <v>IQ262431</v>
          </cell>
          <cell r="R66" t="str">
            <v>IQ50234373</v>
          </cell>
          <cell r="S66" t="str">
            <v>IQ207855913</v>
          </cell>
          <cell r="T66" t="str">
            <v>IQ25165144</v>
          </cell>
        </row>
        <row r="67">
          <cell r="K67" t="str">
            <v>Revlon, Inc.</v>
          </cell>
          <cell r="L67" t="str">
            <v>Revlon Consumer Products Corp.</v>
          </cell>
          <cell r="M67" t="str">
            <v>Revlon Japan Kk</v>
          </cell>
          <cell r="N67" t="str">
            <v>Revlon Australia Pty Ltd.</v>
          </cell>
          <cell r="O67" t="str">
            <v>Revlon International Corporation</v>
          </cell>
          <cell r="Q67" t="str">
            <v>IQ33813</v>
          </cell>
          <cell r="R67" t="str">
            <v>IQ3049957</v>
          </cell>
          <cell r="S67" t="str">
            <v>IQ50130299</v>
          </cell>
          <cell r="T67" t="str">
            <v>IQ25713938</v>
          </cell>
          <cell r="U67" t="str">
            <v>IQ4191674</v>
          </cell>
        </row>
        <row r="68">
          <cell r="K68" t="str">
            <v>Pacific Ethanol, Inc.</v>
          </cell>
          <cell r="L68" t="str">
            <v>Pacific Ethanol Stockton, Llc</v>
          </cell>
          <cell r="M68" t="str">
            <v>Pacific Ethanol Holding Co. LLC</v>
          </cell>
          <cell r="N68" t="str">
            <v>Pacific Ethanol California, Inc.</v>
          </cell>
          <cell r="O68" t="str">
            <v>Pacific Ethanol Finance Co. LLC</v>
          </cell>
          <cell r="Q68" t="str">
            <v>IQ10039433</v>
          </cell>
          <cell r="R68" t="str">
            <v>IQ43074935</v>
          </cell>
          <cell r="S68" t="str">
            <v>IQ43280317</v>
          </cell>
          <cell r="T68" t="str">
            <v>IQ33202586</v>
          </cell>
          <cell r="U68" t="str">
            <v>IQ29326159</v>
          </cell>
        </row>
        <row r="69">
          <cell r="K69" t="str">
            <v>Synutra International Inc.</v>
          </cell>
          <cell r="Q69" t="str">
            <v>IQ22815992</v>
          </cell>
        </row>
        <row r="70">
          <cell r="K70" t="str">
            <v>Boulder Brands, Inc.</v>
          </cell>
          <cell r="L70" t="str">
            <v>Boulder Brands Investment Group LLC</v>
          </cell>
          <cell r="M70" t="str">
            <v>Smart Brands Pty. Limited</v>
          </cell>
          <cell r="N70" t="str">
            <v>Boulder Balm</v>
          </cell>
          <cell r="O70" t="str">
            <v>GFA Brands, Inc.</v>
          </cell>
          <cell r="Q70" t="str">
            <v>IQ22920207</v>
          </cell>
          <cell r="R70" t="str">
            <v>IQ251869246</v>
          </cell>
          <cell r="S70" t="str">
            <v>IQ260637652</v>
          </cell>
          <cell r="T70" t="str">
            <v>IQ105724309</v>
          </cell>
          <cell r="U70" t="str">
            <v>IQ4367629</v>
          </cell>
        </row>
        <row r="71">
          <cell r="K71" t="str">
            <v>Crystal Rock Holdings, Inc.</v>
          </cell>
          <cell r="Q71" t="str">
            <v>IQ352074</v>
          </cell>
        </row>
        <row r="72">
          <cell r="K72" t="str">
            <v>Diamond Foods, Inc.</v>
          </cell>
          <cell r="L72" t="str">
            <v>Diamond Foods LLC</v>
          </cell>
          <cell r="M72" t="str">
            <v>Emmaus Foods, LLC</v>
          </cell>
          <cell r="N72" t="str">
            <v>Diamond Food Center</v>
          </cell>
          <cell r="O72" t="str">
            <v>Diamond Ranch Foods Ltd.</v>
          </cell>
          <cell r="Q72" t="str">
            <v>IQ6670721</v>
          </cell>
          <cell r="R72" t="str">
            <v>IQ4653225</v>
          </cell>
          <cell r="S72" t="str">
            <v>IQ282974724</v>
          </cell>
          <cell r="T72" t="str">
            <v>IQ245807304</v>
          </cell>
          <cell r="U72" t="str">
            <v>IQ11293003</v>
          </cell>
        </row>
        <row r="73">
          <cell r="K73" t="str">
            <v>The Dixie Group, Inc.</v>
          </cell>
          <cell r="L73" t="str">
            <v>Dixie Energy Holdings (US), Ltd.</v>
          </cell>
          <cell r="M73" t="str">
            <v>The Dixie Group Federal Credit Union</v>
          </cell>
          <cell r="N73" t="str">
            <v>The Dixie Group, Inc. 401(k) Retirement Savings Plan</v>
          </cell>
          <cell r="Q73" t="str">
            <v>IQ266937</v>
          </cell>
          <cell r="R73" t="str">
            <v>IQ261774365</v>
          </cell>
          <cell r="S73" t="str">
            <v>IQ128395008</v>
          </cell>
          <cell r="T73" t="str">
            <v>IQ59030136</v>
          </cell>
        </row>
        <row r="74">
          <cell r="K74" t="str">
            <v>Quiksilver Inc.</v>
          </cell>
          <cell r="L74" t="str">
            <v>Quicksilver Resources Inc.</v>
          </cell>
          <cell r="M74" t="str">
            <v>Na pali S.A.S.</v>
          </cell>
          <cell r="N74" t="str">
            <v>Quiksilver Holding S.à.r.l.</v>
          </cell>
          <cell r="O74" t="str">
            <v>Quiksilver Glorious Sun JV Ltd. (HK)</v>
          </cell>
          <cell r="Q74" t="str">
            <v>IQ298950</v>
          </cell>
          <cell r="R74" t="str">
            <v>IQ398144</v>
          </cell>
          <cell r="S74" t="str">
            <v>IQ5554272</v>
          </cell>
          <cell r="T74" t="str">
            <v>IQ118152907</v>
          </cell>
          <cell r="U74" t="str">
            <v>IQ35858741</v>
          </cell>
        </row>
        <row r="75">
          <cell r="K75" t="str">
            <v>Virco Mfg. Corporation</v>
          </cell>
          <cell r="Q75" t="str">
            <v>IQ312343</v>
          </cell>
        </row>
        <row r="76">
          <cell r="K76" t="str">
            <v>A. H. Belo Corporation</v>
          </cell>
          <cell r="L76" t="str">
            <v>Belo Corp.</v>
          </cell>
          <cell r="M76" t="str">
            <v>A. H. Belo Corporation, 140,000 Square Foot Providence Journal Building and Two Nearby Parking Lots</v>
          </cell>
          <cell r="Q76" t="str">
            <v>IQ40985613</v>
          </cell>
          <cell r="R76" t="str">
            <v>IQ255055</v>
          </cell>
          <cell r="S76" t="str">
            <v>IQ287481600</v>
          </cell>
        </row>
        <row r="77">
          <cell r="K77" t="str">
            <v>R.R. Donnelley &amp; Sons Company</v>
          </cell>
          <cell r="Q77" t="str">
            <v>IQ91797</v>
          </cell>
        </row>
        <row r="78">
          <cell r="K78" t="str">
            <v>Flexible Solutions International Inc.</v>
          </cell>
          <cell r="L78" t="str">
            <v>Flexible Solutions International Inc., Asset Management Arm</v>
          </cell>
          <cell r="Q78" t="str">
            <v>IQ1797776</v>
          </cell>
          <cell r="R78" t="str">
            <v>IQ50266735</v>
          </cell>
        </row>
        <row r="79">
          <cell r="K79" t="str">
            <v>Chemtura Corporation</v>
          </cell>
          <cell r="L79" t="str">
            <v>Agriphar Crop Solutions</v>
          </cell>
          <cell r="M79" t="str">
            <v>BWA Water Additives UK Limited</v>
          </cell>
          <cell r="N79" t="str">
            <v>Galata Chemicals GmbH</v>
          </cell>
          <cell r="O79" t="str">
            <v>Chemtura Australia Pty. Ltd.</v>
          </cell>
          <cell r="Q79" t="str">
            <v>IQ264815</v>
          </cell>
          <cell r="R79" t="str">
            <v>IQ248191483</v>
          </cell>
          <cell r="S79" t="str">
            <v>IQ27245666</v>
          </cell>
          <cell r="T79" t="str">
            <v>IQ5673334</v>
          </cell>
          <cell r="U79" t="str">
            <v>IQ39366169</v>
          </cell>
        </row>
        <row r="80">
          <cell r="K80" t="str">
            <v>Auxilium Pharmaceuticals Inc.</v>
          </cell>
          <cell r="Q80" t="str">
            <v>IQ1843135</v>
          </cell>
        </row>
        <row r="81">
          <cell r="K81" t="str">
            <v>Rentech, Inc.</v>
          </cell>
          <cell r="L81" t="str">
            <v>Rentech Nitrogen Partners, L.P.</v>
          </cell>
          <cell r="M81" t="str">
            <v>RENTECH Boiler Systems, Inc.</v>
          </cell>
          <cell r="N81" t="str">
            <v>Rentech Nitrogen, LLC</v>
          </cell>
          <cell r="O81" t="str">
            <v>Rentech Nitrogen Holdings, Inc.</v>
          </cell>
          <cell r="Q81" t="str">
            <v>IQ349443</v>
          </cell>
          <cell r="R81" t="str">
            <v>IQ4773926</v>
          </cell>
          <cell r="S81" t="str">
            <v>IQ6761949</v>
          </cell>
          <cell r="T81" t="str">
            <v>IQ139012741</v>
          </cell>
          <cell r="U81" t="str">
            <v>IQ214282682</v>
          </cell>
        </row>
        <row r="82">
          <cell r="K82" t="str">
            <v>Vector Group Ltd.</v>
          </cell>
          <cell r="L82" t="str">
            <v>Vector Group</v>
          </cell>
          <cell r="M82" t="str">
            <v>Vector Group, Inc.</v>
          </cell>
          <cell r="N82" t="str">
            <v>Vector Informatik GmbH</v>
          </cell>
          <cell r="O82" t="str">
            <v>Freudenberg Oil &amp; Gas Technologies AS</v>
          </cell>
          <cell r="Q82" t="str">
            <v>IQ256689</v>
          </cell>
          <cell r="R82" t="str">
            <v>IQ228988404</v>
          </cell>
          <cell r="S82" t="str">
            <v>IQ245181880</v>
          </cell>
          <cell r="T82" t="str">
            <v>IQ30640391</v>
          </cell>
          <cell r="U82" t="str">
            <v>IQ13579172</v>
          </cell>
        </row>
        <row r="83">
          <cell r="K83" t="str">
            <v>Valhi, Inc.</v>
          </cell>
          <cell r="L83" t="str">
            <v>Valhi Holding Company</v>
          </cell>
          <cell r="M83" t="str">
            <v>Valhi Group, Inc.</v>
          </cell>
          <cell r="Q83" t="str">
            <v>IQ311730</v>
          </cell>
          <cell r="R83" t="str">
            <v>IQ27422736</v>
          </cell>
          <cell r="S83" t="str">
            <v>IQ4973648</v>
          </cell>
        </row>
        <row r="84">
          <cell r="K84" t="str">
            <v>ACCO Brands Corporation</v>
          </cell>
          <cell r="L84" t="str">
            <v>ACCO Brands Australia Holding Pty Ltd</v>
          </cell>
          <cell r="M84" t="str">
            <v>Acco Brands Benelux B.V.</v>
          </cell>
          <cell r="N84" t="str">
            <v>ACCO Brands Canada, Inc.</v>
          </cell>
          <cell r="O84" t="str">
            <v>Acco Brands, Inc.</v>
          </cell>
          <cell r="Q84" t="str">
            <v>IQ4184604</v>
          </cell>
          <cell r="R84" t="str">
            <v>IQ222653108</v>
          </cell>
          <cell r="S84" t="str">
            <v>IQ45977759</v>
          </cell>
          <cell r="T84" t="str">
            <v>IQ30662281</v>
          </cell>
          <cell r="U84" t="str">
            <v>IQ6462076</v>
          </cell>
        </row>
        <row r="85">
          <cell r="K85" t="str">
            <v>Alere Inc.</v>
          </cell>
          <cell r="L85" t="str">
            <v>Alere Health, LLC</v>
          </cell>
          <cell r="M85" t="str">
            <v>Alereon, Inc.</v>
          </cell>
          <cell r="N85" t="str">
            <v>Alere Inc.</v>
          </cell>
          <cell r="O85" t="str">
            <v>Alere Medical, Inc.</v>
          </cell>
          <cell r="Q85" t="str">
            <v>IQ1348220</v>
          </cell>
          <cell r="R85" t="str">
            <v>IQ31186</v>
          </cell>
          <cell r="S85" t="str">
            <v>IQ7929384</v>
          </cell>
          <cell r="T85" t="str">
            <v>IQ9615490</v>
          </cell>
          <cell r="U85" t="str">
            <v>IQ24554</v>
          </cell>
        </row>
        <row r="86">
          <cell r="K86" t="str">
            <v>The Goodyear Tire &amp; Rubber Company</v>
          </cell>
          <cell r="L86" t="str">
            <v>The Goodyear Tire &amp; Rubber Company , Pension Arm</v>
          </cell>
          <cell r="M86" t="str">
            <v>Goodyear Tire &amp; Rubber Co. Common Trust for the Collective Investment of Retirement Plan Funds</v>
          </cell>
          <cell r="N86" t="str">
            <v>The Goodyear Tire &amp; Rubber Company, ESOP</v>
          </cell>
          <cell r="O86" t="str">
            <v>Veyance Technologies, Inc.</v>
          </cell>
          <cell r="Q86" t="str">
            <v>IQ275789</v>
          </cell>
          <cell r="R86" t="str">
            <v>IQ6087953</v>
          </cell>
          <cell r="S86" t="str">
            <v>IQ224905646</v>
          </cell>
          <cell r="T86" t="str">
            <v>IQ58980132</v>
          </cell>
          <cell r="U86" t="str">
            <v>IQ13192184</v>
          </cell>
        </row>
        <row r="87">
          <cell r="K87" t="str">
            <v>Libbey Inc.</v>
          </cell>
          <cell r="L87" t="str">
            <v>Libbey Glass, Inc.</v>
          </cell>
          <cell r="M87" t="str">
            <v>Canadian Libbey-Owens Sheet Glass Company</v>
          </cell>
          <cell r="N87" t="str">
            <v>Libbey.Com Llc</v>
          </cell>
          <cell r="O87" t="str">
            <v>Libbey-Owens Ford Co</v>
          </cell>
          <cell r="Q87" t="str">
            <v>IQ329891</v>
          </cell>
          <cell r="R87" t="str">
            <v>IQ4221227</v>
          </cell>
          <cell r="S87" t="str">
            <v>IQ127537021</v>
          </cell>
          <cell r="T87" t="str">
            <v>IQ30689714</v>
          </cell>
          <cell r="U87" t="str">
            <v>IQ7884716</v>
          </cell>
        </row>
        <row r="88">
          <cell r="K88" t="str">
            <v>AK Steel Holding Corporation</v>
          </cell>
          <cell r="Q88" t="str">
            <v>IQ330589</v>
          </cell>
        </row>
        <row r="89">
          <cell r="K89" t="str">
            <v>General Steel Holdings, Inc.</v>
          </cell>
          <cell r="Q89" t="str">
            <v>IQ5910976</v>
          </cell>
        </row>
        <row r="90">
          <cell r="K90" t="str">
            <v>Crown Holdings Inc.</v>
          </cell>
          <cell r="L90" t="str">
            <v>Crown Holdings Ltd.</v>
          </cell>
          <cell r="M90" t="str">
            <v>Crown Holding Company</v>
          </cell>
          <cell r="N90" t="str">
            <v>Crown Holdings, Inc.</v>
          </cell>
          <cell r="O90" t="str">
            <v>Crown Holdings (PA) LLC</v>
          </cell>
          <cell r="Q90" t="str">
            <v>IQ27199</v>
          </cell>
          <cell r="R90" t="str">
            <v>IQ45737510</v>
          </cell>
          <cell r="S90" t="str">
            <v>IQ910672</v>
          </cell>
          <cell r="T90" t="str">
            <v>IQ26003303</v>
          </cell>
          <cell r="U90" t="str">
            <v>IQ29812091</v>
          </cell>
        </row>
        <row r="91">
          <cell r="K91" t="str">
            <v>Blount International Inc.</v>
          </cell>
          <cell r="Q91" t="str">
            <v>IQ93547</v>
          </cell>
        </row>
        <row r="92">
          <cell r="K92" t="str">
            <v>NCI Building Systems Inc.</v>
          </cell>
          <cell r="L92" t="str">
            <v>NCI Building Systems, L.P.</v>
          </cell>
          <cell r="Q92" t="str">
            <v>IQ31926</v>
          </cell>
          <cell r="R92" t="str">
            <v>IQ4249132</v>
          </cell>
        </row>
        <row r="93">
          <cell r="K93" t="str">
            <v>Xerium Technologies Inc.</v>
          </cell>
          <cell r="L93" t="str">
            <v>Xerium Technologies Ltd.</v>
          </cell>
          <cell r="M93" t="str">
            <v>Xerium Technologies Brasil Industria E Comercio S/A.</v>
          </cell>
          <cell r="Q93" t="str">
            <v>IQ127918</v>
          </cell>
          <cell r="R93" t="str">
            <v>IQ29925965</v>
          </cell>
          <cell r="S93" t="str">
            <v>IQ52294785</v>
          </cell>
        </row>
        <row r="94">
          <cell r="K94" t="str">
            <v>Quantum Corporation</v>
          </cell>
          <cell r="L94" t="str">
            <v>Quantum Energy Partners</v>
          </cell>
          <cell r="M94" t="str">
            <v>Quantum Health, Inc.</v>
          </cell>
          <cell r="N94" t="str">
            <v>Quantum Foods, LLC</v>
          </cell>
          <cell r="O94" t="str">
            <v>Quantum Global Technologies, LLC</v>
          </cell>
          <cell r="Q94" t="str">
            <v>IQ401890</v>
          </cell>
          <cell r="R94" t="str">
            <v>IQ3289704</v>
          </cell>
          <cell r="S94" t="str">
            <v>IQ51834376</v>
          </cell>
          <cell r="T94" t="str">
            <v>IQ1443544</v>
          </cell>
          <cell r="U94" t="str">
            <v>IQ52341378</v>
          </cell>
        </row>
        <row r="95">
          <cell r="K95" t="str">
            <v>Magnetek Inc.</v>
          </cell>
          <cell r="L95" t="str">
            <v>L-3 Power Paragon, Inc.</v>
          </cell>
          <cell r="M95" t="str">
            <v>MagneTek Industrial Controls Business</v>
          </cell>
          <cell r="N95" t="str">
            <v>MagneTek Electronics (China) Co Ltd.</v>
          </cell>
          <cell r="O95" t="str">
            <v>Magnetek Power Electronics Group</v>
          </cell>
          <cell r="Q95" t="str">
            <v>IQ287155</v>
          </cell>
          <cell r="R95" t="str">
            <v>IQ33166</v>
          </cell>
          <cell r="S95" t="str">
            <v>IQ34590134</v>
          </cell>
          <cell r="T95" t="str">
            <v>IQ23333811</v>
          </cell>
          <cell r="U95" t="str">
            <v>IQ22831617</v>
          </cell>
        </row>
        <row r="96">
          <cell r="K96" t="str">
            <v>Spansion Inc.</v>
          </cell>
          <cell r="L96" t="str">
            <v>Spansion LLC</v>
          </cell>
          <cell r="M96" t="str">
            <v>Spansion Technology, Inc.</v>
          </cell>
          <cell r="N96" t="str">
            <v>Spansion Japan Limited</v>
          </cell>
          <cell r="O96" t="str">
            <v>Spansion Israel Limited</v>
          </cell>
          <cell r="Q96" t="str">
            <v>IQ24886525</v>
          </cell>
          <cell r="R96" t="str">
            <v>IQ9517558</v>
          </cell>
          <cell r="S96" t="str">
            <v>IQ34581220</v>
          </cell>
          <cell r="T96" t="str">
            <v>IQ24885321</v>
          </cell>
          <cell r="U96" t="str">
            <v>IQ33998</v>
          </cell>
        </row>
        <row r="97">
          <cell r="K97" t="str">
            <v>Vitesse Semiconductor Corp.</v>
          </cell>
          <cell r="L97" t="str">
            <v>Vitesse Semiconductor Corporation A/s</v>
          </cell>
          <cell r="M97" t="str">
            <v>Vitesse Semiconductor Sales Corp</v>
          </cell>
          <cell r="N97" t="str">
            <v>Vitesse Semiconductor Corporation, Storage Products Business</v>
          </cell>
          <cell r="Q97" t="str">
            <v>IQ36382</v>
          </cell>
          <cell r="R97" t="str">
            <v>IQ223189282</v>
          </cell>
          <cell r="S97" t="str">
            <v>IQ50949894</v>
          </cell>
          <cell r="T97" t="str">
            <v>IQ36479804</v>
          </cell>
        </row>
        <row r="98">
          <cell r="K98" t="str">
            <v>Pulse Electronics Corporation</v>
          </cell>
          <cell r="L98" t="str">
            <v>Pulse Electronics, Inc.</v>
          </cell>
          <cell r="M98" t="str">
            <v>Pulse Electronics Ltd.</v>
          </cell>
          <cell r="N98" t="str">
            <v>Pulse Electronics GmbH</v>
          </cell>
          <cell r="O98" t="str">
            <v>Pulse Electronics Korea YH</v>
          </cell>
          <cell r="Q98" t="str">
            <v>IQ307180</v>
          </cell>
          <cell r="R98" t="str">
            <v>IQ298631</v>
          </cell>
          <cell r="S98" t="str">
            <v>IQ5848548</v>
          </cell>
          <cell r="T98" t="str">
            <v>IQ8159426</v>
          </cell>
          <cell r="U98" t="str">
            <v>IQ128598727</v>
          </cell>
        </row>
        <row r="99">
          <cell r="K99" t="str">
            <v>Accuride Corp.</v>
          </cell>
          <cell r="L99" t="str">
            <v>Accuride International Inc.</v>
          </cell>
          <cell r="M99" t="str">
            <v>Accuride EMI, LLC</v>
          </cell>
          <cell r="N99" t="str">
            <v>Accuride Canada, Inc.</v>
          </cell>
          <cell r="O99" t="str">
            <v>Accuride Henderson Limited Liability Company</v>
          </cell>
          <cell r="Q99" t="str">
            <v>IQ24225</v>
          </cell>
          <cell r="R99" t="str">
            <v>IQ4251436</v>
          </cell>
          <cell r="S99" t="str">
            <v>IQ106615712</v>
          </cell>
          <cell r="T99" t="str">
            <v>IQ6475721</v>
          </cell>
          <cell r="U99" t="str">
            <v>IQ29950732</v>
          </cell>
        </row>
        <row r="100">
          <cell r="K100" t="str">
            <v>American Axle &amp; Manufacturing Holdings Inc.</v>
          </cell>
          <cell r="L100" t="str">
            <v>American Axle &amp; Manufacturing Holdings Inc., Former Detroit Manufacturing Complex</v>
          </cell>
          <cell r="Q100" t="str">
            <v>IQ24704</v>
          </cell>
          <cell r="R100" t="str">
            <v>IQ256969623</v>
          </cell>
        </row>
        <row r="101">
          <cell r="K101" t="str">
            <v>Commercial Vehicle Group Inc.</v>
          </cell>
          <cell r="L101" t="str">
            <v>Commercial Vehicle Group, Inc., Portion of Non-Commercial Vehicle Business</v>
          </cell>
          <cell r="Q101" t="str">
            <v>IQ10028455</v>
          </cell>
          <cell r="R101" t="str">
            <v>IQ27042989</v>
          </cell>
        </row>
        <row r="102">
          <cell r="K102" t="str">
            <v>Meritor, Inc.</v>
          </cell>
          <cell r="L102" t="str">
            <v>Meritor Wabco Vehicle Control Systems</v>
          </cell>
          <cell r="M102" t="str">
            <v>Meritor Automotive (Proprietary) Limited</v>
          </cell>
          <cell r="N102" t="str">
            <v>Meritor France SNC</v>
          </cell>
          <cell r="O102" t="str">
            <v>Meritor Heavy Vehicle Systems Australia Ltd.</v>
          </cell>
          <cell r="Q102" t="str">
            <v>IQ366314</v>
          </cell>
          <cell r="R102" t="str">
            <v>IQ4529251</v>
          </cell>
          <cell r="S102" t="str">
            <v>IQ39217864</v>
          </cell>
          <cell r="T102" t="str">
            <v>IQ8102827</v>
          </cell>
          <cell r="U102" t="str">
            <v>IQ23037809</v>
          </cell>
        </row>
        <row r="103">
          <cell r="K103" t="str">
            <v>Visteon Corporation</v>
          </cell>
          <cell r="L103" t="str">
            <v>Visteon Automotive Holdings, LLC</v>
          </cell>
          <cell r="M103" t="str">
            <v>Visteon Engineering Services Ltd</v>
          </cell>
          <cell r="N103" t="str">
            <v>Visteon Deutschland GmbH</v>
          </cell>
          <cell r="O103" t="str">
            <v>Visteon Climate Control Systems, Ltd.</v>
          </cell>
          <cell r="Q103" t="str">
            <v>IQ245507</v>
          </cell>
          <cell r="R103" t="str">
            <v>IQ32985237</v>
          </cell>
          <cell r="S103" t="str">
            <v>IQ47194474</v>
          </cell>
          <cell r="T103" t="str">
            <v>IQ22562564</v>
          </cell>
          <cell r="U103" t="str">
            <v>IQ4204375</v>
          </cell>
        </row>
        <row r="104">
          <cell r="K104" t="str">
            <v>Eastman Kodak Co.</v>
          </cell>
          <cell r="L104" t="str">
            <v>Eastman Kodak Holdings B.V.</v>
          </cell>
          <cell r="M104" t="str">
            <v>Eastman Kodak Co., Document Imaging Business</v>
          </cell>
          <cell r="N104" t="str">
            <v>Eastman Kodak Credit Corporation</v>
          </cell>
          <cell r="O104" t="str">
            <v>Eastman Kodak SA</v>
          </cell>
          <cell r="Q104" t="str">
            <v>IQ93396</v>
          </cell>
          <cell r="R104" t="str">
            <v>IQ12915836</v>
          </cell>
          <cell r="S104" t="str">
            <v>IQ236490719</v>
          </cell>
          <cell r="T104" t="str">
            <v>IQ36116804</v>
          </cell>
          <cell r="U104" t="str">
            <v>IQ22500122</v>
          </cell>
        </row>
        <row r="105">
          <cell r="K105" t="str">
            <v>Gibraltar Industries, Inc.</v>
          </cell>
          <cell r="L105" t="str">
            <v>Gibraltar Industrial Services Inc.</v>
          </cell>
          <cell r="M105" t="str">
            <v>Gibraltar Industries (UK) Limited</v>
          </cell>
          <cell r="N105" t="str">
            <v>Gibraltar Industries Germany GmbH</v>
          </cell>
          <cell r="O105" t="str">
            <v>Bluewater Thermal Solutions LLC</v>
          </cell>
          <cell r="Q105" t="str">
            <v>IQ334367</v>
          </cell>
          <cell r="R105" t="str">
            <v>IQ4016670</v>
          </cell>
          <cell r="S105" t="str">
            <v>IQ129359019</v>
          </cell>
          <cell r="T105" t="str">
            <v>IQ129358780</v>
          </cell>
          <cell r="U105" t="str">
            <v>IQ30375839</v>
          </cell>
        </row>
        <row r="106">
          <cell r="K106" t="str">
            <v>Mueller Water Products, Inc.</v>
          </cell>
          <cell r="L106" t="str">
            <v>Mueller Water Products, Inc., Prior to Merger with United States Pipe and Foundry Company, LLC</v>
          </cell>
          <cell r="Q106" t="str">
            <v>IQ10404838</v>
          </cell>
          <cell r="R106" t="str">
            <v>IQ2235898</v>
          </cell>
        </row>
        <row r="107">
          <cell r="K107" t="str">
            <v>Horsehead Holding Corp.</v>
          </cell>
          <cell r="Q107" t="str">
            <v>IQ33832624</v>
          </cell>
        </row>
        <row r="108">
          <cell r="K108" t="str">
            <v>Metalico Inc.</v>
          </cell>
          <cell r="L108" t="str">
            <v>Metalico Aluminum Recovery, Inc</v>
          </cell>
          <cell r="M108" t="str">
            <v>Metalico Pittsburgh, Inc.</v>
          </cell>
          <cell r="N108" t="str">
            <v>Metalico Akron Realty, Inc.</v>
          </cell>
          <cell r="O108" t="str">
            <v>Metalico Rochester, Inc.</v>
          </cell>
          <cell r="Q108" t="str">
            <v>IQ31433</v>
          </cell>
          <cell r="R108" t="str">
            <v>IQ26670689</v>
          </cell>
          <cell r="S108" t="str">
            <v>IQ42751022</v>
          </cell>
          <cell r="T108" t="str">
            <v>IQ42598309</v>
          </cell>
          <cell r="U108" t="str">
            <v>IQ26670679</v>
          </cell>
        </row>
        <row r="109">
          <cell r="K109" t="str">
            <v>Century Aluminum Co.</v>
          </cell>
          <cell r="L109" t="str">
            <v>Century Products, Inc.</v>
          </cell>
          <cell r="M109" t="str">
            <v>Century Products Company</v>
          </cell>
          <cell r="N109" t="str">
            <v>Century Aluminum Holdings, Inc.</v>
          </cell>
          <cell r="O109" t="str">
            <v>Century Aluminum of Kentucky LLC</v>
          </cell>
          <cell r="Q109" t="str">
            <v>IQ356264</v>
          </cell>
          <cell r="R109" t="str">
            <v>IQ1533322</v>
          </cell>
          <cell r="S109" t="str">
            <v>IQ26319</v>
          </cell>
          <cell r="T109" t="str">
            <v>IQ29942973</v>
          </cell>
          <cell r="U109" t="str">
            <v>IQ9273234</v>
          </cell>
        </row>
        <row r="110">
          <cell r="K110" t="str">
            <v>RTI International Metals, Inc.</v>
          </cell>
          <cell r="L110" t="str">
            <v>RTI International Metals Limited</v>
          </cell>
          <cell r="M110" t="str">
            <v>RTI International Metals, GmbH</v>
          </cell>
          <cell r="Q110" t="str">
            <v>IQ299263</v>
          </cell>
          <cell r="R110" t="str">
            <v>IQ23898187</v>
          </cell>
          <cell r="S110" t="str">
            <v>IQ23898169</v>
          </cell>
        </row>
        <row r="111">
          <cell r="K111" t="str">
            <v>The Manitowoc Company, Inc.</v>
          </cell>
          <cell r="L111" t="str">
            <v>Manitowoc Foodservice Companies, LLC</v>
          </cell>
          <cell r="M111" t="str">
            <v>Manitowoc Cranes, Inc.</v>
          </cell>
          <cell r="N111" t="str">
            <v>Manitowoc Crane Companies, LLC</v>
          </cell>
          <cell r="O111" t="str">
            <v>Manitowoc Beverage Equipment, Inc.</v>
          </cell>
          <cell r="Q111" t="str">
            <v>IQ286163</v>
          </cell>
          <cell r="R111" t="str">
            <v>IQ4730628</v>
          </cell>
          <cell r="S111" t="str">
            <v>IQ4288164</v>
          </cell>
          <cell r="T111" t="str">
            <v>IQ24390133</v>
          </cell>
          <cell r="U111" t="str">
            <v>IQ1688983</v>
          </cell>
        </row>
        <row r="112">
          <cell r="K112" t="str">
            <v>Terex Corporation</v>
          </cell>
          <cell r="L112" t="str">
            <v>Terex MHPS GmbH</v>
          </cell>
          <cell r="M112" t="str">
            <v>Terex Mining Equipment, Inc.</v>
          </cell>
          <cell r="N112" t="str">
            <v>Terex Cranes, Inc.</v>
          </cell>
          <cell r="O112" t="str">
            <v>Terex Equipment Limited</v>
          </cell>
          <cell r="Q112" t="str">
            <v>IQ307982</v>
          </cell>
          <cell r="R112" t="str">
            <v>IQ7422602</v>
          </cell>
          <cell r="S112" t="str">
            <v>IQ969424</v>
          </cell>
          <cell r="T112" t="str">
            <v>IQ4143395</v>
          </cell>
          <cell r="U112" t="str">
            <v>IQ22686974</v>
          </cell>
        </row>
        <row r="113">
          <cell r="K113" t="str">
            <v>Hardinge Inc.</v>
          </cell>
          <cell r="L113" t="str">
            <v>Hardinge GmbH</v>
          </cell>
          <cell r="M113" t="str">
            <v>Harding Energy Inc.</v>
          </cell>
          <cell r="N113" t="str">
            <v>Harding Group PLC</v>
          </cell>
          <cell r="O113" t="str">
            <v>Hardinge Machine (Shanghai) Co., Ltd.</v>
          </cell>
          <cell r="Q113" t="str">
            <v>IQ343564</v>
          </cell>
          <cell r="R113" t="str">
            <v>IQ111886709</v>
          </cell>
          <cell r="S113" t="str">
            <v>IQ106530870</v>
          </cell>
          <cell r="T113" t="str">
            <v>IQ217383296</v>
          </cell>
          <cell r="U113" t="str">
            <v>IQ98183496</v>
          </cell>
        </row>
        <row r="114">
          <cell r="K114" t="str">
            <v>Amtech Systems Inc.</v>
          </cell>
          <cell r="L114" t="str">
            <v>Amtech Systems, Llc</v>
          </cell>
          <cell r="M114" t="str">
            <v>Amtech Transportation Systems</v>
          </cell>
          <cell r="Q114" t="str">
            <v>IQ250738</v>
          </cell>
          <cell r="R114" t="str">
            <v>IQ252208985</v>
          </cell>
          <cell r="S114" t="str">
            <v>IQ466776</v>
          </cell>
        </row>
        <row r="115">
          <cell r="K115" t="str">
            <v>Scientific Games Corporation</v>
          </cell>
          <cell r="L115" t="str">
            <v>Scientific Games International, Inc.</v>
          </cell>
          <cell r="M115" t="str">
            <v>Scientific Games Inc</v>
          </cell>
          <cell r="N115" t="str">
            <v>Scientific Games Canada Inc.</v>
          </cell>
          <cell r="O115" t="str">
            <v>Scientific Games Corp., Asset Management Arm</v>
          </cell>
          <cell r="Q115" t="str">
            <v>IQ25304</v>
          </cell>
          <cell r="R115" t="str">
            <v>IQ6494668</v>
          </cell>
          <cell r="S115" t="str">
            <v>IQ43075820</v>
          </cell>
          <cell r="T115" t="str">
            <v>IQ39531232</v>
          </cell>
          <cell r="U115" t="str">
            <v>IQ49340441</v>
          </cell>
        </row>
        <row r="116">
          <cell r="K116" t="str">
            <v>RadiSys Corporation</v>
          </cell>
          <cell r="L116" t="str">
            <v>RadiSys GmbH</v>
          </cell>
          <cell r="M116" t="str">
            <v>Radisys Technology (Ireland) Limited</v>
          </cell>
          <cell r="N116" t="str">
            <v>RadiSys UK Limited</v>
          </cell>
          <cell r="O116" t="str">
            <v>RadiSys Systems Technology (Shanghai) Co. Ltd.</v>
          </cell>
          <cell r="Q116" t="str">
            <v>IQ94266</v>
          </cell>
          <cell r="R116" t="str">
            <v>IQ79246652</v>
          </cell>
          <cell r="S116" t="str">
            <v>IQ53568580</v>
          </cell>
          <cell r="T116" t="str">
            <v>IQ23627915</v>
          </cell>
          <cell r="U116" t="str">
            <v>IQ23627876</v>
          </cell>
        </row>
        <row r="117">
          <cell r="K117" t="str">
            <v>Tecumseh Products Company</v>
          </cell>
          <cell r="L117" t="str">
            <v>Tecumseh Products Company, Master Pension &amp; Retirement Trust</v>
          </cell>
          <cell r="M117" t="str">
            <v>Tecumseh Products India Private Limited</v>
          </cell>
          <cell r="N117" t="str">
            <v>TLC Community Credit Union</v>
          </cell>
          <cell r="O117" t="str">
            <v>Tecumseh Products Of Canada Limited</v>
          </cell>
          <cell r="Q117" t="str">
            <v>IQ307375</v>
          </cell>
          <cell r="R117" t="str">
            <v>IQ214236890</v>
          </cell>
          <cell r="S117" t="str">
            <v>IQ21731752</v>
          </cell>
          <cell r="T117" t="str">
            <v>IQ6858197</v>
          </cell>
          <cell r="U117" t="str">
            <v>IQ6674871</v>
          </cell>
        </row>
        <row r="118">
          <cell r="K118" t="str">
            <v>Aviat Networks, Inc.</v>
          </cell>
          <cell r="L118" t="str">
            <v>Aviat Networks (south Africa) (pty) Ltd</v>
          </cell>
          <cell r="M118" t="str">
            <v>Aviat Networks Inc., San Antonio Facility</v>
          </cell>
          <cell r="N118" t="str">
            <v>Aviat Networks (Nz) Limited</v>
          </cell>
          <cell r="O118" t="str">
            <v>Aviat Networks Canada ULC</v>
          </cell>
          <cell r="Q118" t="str">
            <v>IQ30028982</v>
          </cell>
          <cell r="R118" t="str">
            <v>IQ278591383</v>
          </cell>
          <cell r="S118" t="str">
            <v>IQ112326324</v>
          </cell>
          <cell r="T118" t="str">
            <v>IQ52960303</v>
          </cell>
          <cell r="U118" t="str">
            <v>IQ32667528</v>
          </cell>
        </row>
        <row r="119">
          <cell r="K119" t="str">
            <v>Blonder Tongue Laboratories Inc.</v>
          </cell>
          <cell r="L119" t="str">
            <v>Blonder Tongue Far East LLC</v>
          </cell>
          <cell r="M119" t="str">
            <v>Blonder Tongue Telephone LLC</v>
          </cell>
          <cell r="Q119" t="str">
            <v>IQ349659</v>
          </cell>
          <cell r="R119" t="str">
            <v>IQ27652620</v>
          </cell>
          <cell r="S119" t="str">
            <v>IQ4942427</v>
          </cell>
        </row>
        <row r="120">
          <cell r="K120" t="str">
            <v>Cobra Electronics Corp.</v>
          </cell>
          <cell r="L120" t="str">
            <v>Cobra Electric Partnership</v>
          </cell>
          <cell r="Q120" t="str">
            <v>IQ267799</v>
          </cell>
          <cell r="R120" t="str">
            <v>IQ81869963</v>
          </cell>
        </row>
        <row r="121">
          <cell r="K121" t="str">
            <v>Harmonic Inc.</v>
          </cell>
          <cell r="L121" t="str">
            <v>Harmonic Fund Services</v>
          </cell>
          <cell r="M121" t="str">
            <v>Harmonic Drive AG</v>
          </cell>
          <cell r="N121" t="str">
            <v>Harmonic Drive Systems Inc.</v>
          </cell>
          <cell r="O121" t="str">
            <v>Harmonic Drive, LLC</v>
          </cell>
          <cell r="Q121" t="str">
            <v>IQ29282</v>
          </cell>
          <cell r="R121" t="str">
            <v>IQ247850513</v>
          </cell>
          <cell r="S121" t="str">
            <v>IQ31134974</v>
          </cell>
          <cell r="T121" t="str">
            <v>IQ5433989</v>
          </cell>
          <cell r="U121" t="str">
            <v>IQ29281</v>
          </cell>
        </row>
        <row r="122">
          <cell r="K122" t="str">
            <v>JDS Uniphase Corporation</v>
          </cell>
          <cell r="L122" t="str">
            <v>JDS Uniphase Inc.</v>
          </cell>
          <cell r="M122" t="str">
            <v>JDS Uniphase Corp., ESOP</v>
          </cell>
          <cell r="N122" t="str">
            <v>JDSU Australia Pty Ltd.</v>
          </cell>
          <cell r="O122" t="str">
            <v>JDS Uniphase Asia Ltd.</v>
          </cell>
          <cell r="Q122" t="str">
            <v>IQ96079</v>
          </cell>
          <cell r="R122" t="str">
            <v>IQ6462532</v>
          </cell>
          <cell r="S122" t="str">
            <v>IQ54304474</v>
          </cell>
          <cell r="T122" t="str">
            <v>IQ53000014</v>
          </cell>
          <cell r="U122" t="str">
            <v>IQ36806677</v>
          </cell>
        </row>
        <row r="123">
          <cell r="K123" t="str">
            <v>Checkpoint Systems Inc.</v>
          </cell>
          <cell r="L123" t="str">
            <v>Checkpoint Systems GmbH</v>
          </cell>
          <cell r="M123" t="str">
            <v>Checkpoint Systems France S.A.S.</v>
          </cell>
          <cell r="N123" t="str">
            <v>Checkpoint Systems International GmbH</v>
          </cell>
          <cell r="O123" t="str">
            <v>Checkpoint Systems Benelux B.V.</v>
          </cell>
          <cell r="Q123" t="str">
            <v>IQ260119</v>
          </cell>
          <cell r="R123" t="str">
            <v>IQ47237059</v>
          </cell>
          <cell r="S123" t="str">
            <v>IQ6492332</v>
          </cell>
          <cell r="T123" t="str">
            <v>IQ5638579</v>
          </cell>
          <cell r="U123" t="str">
            <v>IQ23927253</v>
          </cell>
        </row>
        <row r="124">
          <cell r="K124" t="str">
            <v>KEMET Corp.</v>
          </cell>
          <cell r="L124" t="str">
            <v>KEMET Electronics Corporation</v>
          </cell>
          <cell r="M124" t="str">
            <v>Kemetyl AB</v>
          </cell>
          <cell r="N124" t="str">
            <v>Kemet Group</v>
          </cell>
          <cell r="O124" t="str">
            <v>KEMET Blue Powder Corp.</v>
          </cell>
          <cell r="Q124" t="str">
            <v>IQ30506</v>
          </cell>
          <cell r="R124" t="str">
            <v>IQ4163680</v>
          </cell>
          <cell r="S124" t="str">
            <v>IQ26916060</v>
          </cell>
          <cell r="T124" t="str">
            <v>IQ142840536</v>
          </cell>
          <cell r="U124" t="str">
            <v>IQ99663232</v>
          </cell>
        </row>
        <row r="125">
          <cell r="K125" t="str">
            <v>TTM Technologies Inc.</v>
          </cell>
          <cell r="L125" t="str">
            <v>TTM Technologies China Limited</v>
          </cell>
          <cell r="M125" t="str">
            <v>TTM Technologies (Ireland) EU Limited</v>
          </cell>
          <cell r="N125" t="str">
            <v>TTM Technologies (Ireland) Limited</v>
          </cell>
          <cell r="O125" t="str">
            <v>TTM Technologies Enterprises (HK) Limited</v>
          </cell>
          <cell r="Q125" t="str">
            <v>IQ93196</v>
          </cell>
          <cell r="R125" t="str">
            <v>IQ234328939</v>
          </cell>
          <cell r="S125" t="str">
            <v>IQ47420806</v>
          </cell>
          <cell r="T125" t="str">
            <v>IQ47420661</v>
          </cell>
          <cell r="U125" t="str">
            <v>IQ36281509</v>
          </cell>
        </row>
        <row r="126">
          <cell r="K126" t="str">
            <v>Advanced Photonix Inc.</v>
          </cell>
          <cell r="L126" t="str">
            <v>Advanced Photonix Canada, Inc.</v>
          </cell>
          <cell r="Q126" t="str">
            <v>IQ24365</v>
          </cell>
          <cell r="R126" t="str">
            <v>IQ121298</v>
          </cell>
        </row>
        <row r="127">
          <cell r="K127" t="str">
            <v>API Technologies Corp.</v>
          </cell>
          <cell r="L127" t="str">
            <v>API Technologies (UK) Limited</v>
          </cell>
          <cell r="M127" t="str">
            <v>API Technologies Corp., State College, PA Facility Located at 1900 West College Avenue</v>
          </cell>
          <cell r="N127" t="str">
            <v>API Technologies Corp., Facility at Hauppauge, New York</v>
          </cell>
          <cell r="O127" t="str">
            <v>AcBel Polytech Inc.</v>
          </cell>
          <cell r="Q127" t="str">
            <v>IQ1494343</v>
          </cell>
          <cell r="R127" t="str">
            <v>IQ182869501</v>
          </cell>
          <cell r="S127" t="str">
            <v>IQ253772907</v>
          </cell>
          <cell r="T127" t="str">
            <v>IQ111620874</v>
          </cell>
          <cell r="U127" t="str">
            <v>IQ8936127</v>
          </cell>
        </row>
        <row r="128">
          <cell r="K128" t="str">
            <v>PMC-Sierra Inc.</v>
          </cell>
          <cell r="L128" t="str">
            <v>PMC-Sierra US, Inc.</v>
          </cell>
          <cell r="M128" t="str">
            <v>PMC-Sierra, Ltd.</v>
          </cell>
          <cell r="N128" t="str">
            <v>PMC-Sierra Europe Ltd</v>
          </cell>
          <cell r="O128" t="str">
            <v>PMC-Sierra India Pvt. Ltd.</v>
          </cell>
          <cell r="Q128" t="str">
            <v>IQ126668</v>
          </cell>
          <cell r="R128" t="str">
            <v>IQ24914099</v>
          </cell>
          <cell r="S128" t="str">
            <v>IQ2699703</v>
          </cell>
          <cell r="T128" t="str">
            <v>IQ171486400</v>
          </cell>
          <cell r="U128" t="str">
            <v>IQ33333293</v>
          </cell>
        </row>
        <row r="129">
          <cell r="K129" t="str">
            <v>Sigma Designs, Inc.</v>
          </cell>
          <cell r="L129" t="str">
            <v>Sigma Designs Technology Netherlands B.V.</v>
          </cell>
          <cell r="M129" t="str">
            <v>Sigma Designs Technology Singapore Pte. Ltd.</v>
          </cell>
          <cell r="N129" t="str">
            <v>Sigma Designs (Asia), Ltd.</v>
          </cell>
          <cell r="O129" t="str">
            <v>Sigma Designs Israel S.D.I Ltd</v>
          </cell>
          <cell r="Q129" t="str">
            <v>IQ303441</v>
          </cell>
          <cell r="R129" t="str">
            <v>IQ212418935</v>
          </cell>
          <cell r="S129" t="str">
            <v>IQ126836473</v>
          </cell>
          <cell r="T129" t="str">
            <v>IQ79609260</v>
          </cell>
          <cell r="U129" t="str">
            <v>IQ737439</v>
          </cell>
        </row>
        <row r="130">
          <cell r="K130" t="str">
            <v>SunEdison, Inc.</v>
          </cell>
          <cell r="L130" t="str">
            <v>Sun Edison LLC</v>
          </cell>
          <cell r="M130" t="str">
            <v>SunEdison Semiconductor Limited</v>
          </cell>
          <cell r="N130" t="str">
            <v>TerraForm Power, Inc.</v>
          </cell>
          <cell r="O130" t="str">
            <v>SunEdison Yieldco, LLC</v>
          </cell>
          <cell r="Q130" t="str">
            <v>IQ340736</v>
          </cell>
          <cell r="R130" t="str">
            <v>IQ22662140</v>
          </cell>
          <cell r="S130" t="str">
            <v>IQ246100779</v>
          </cell>
          <cell r="T130" t="str">
            <v>IQ264707946</v>
          </cell>
          <cell r="U130" t="str">
            <v>IQ262341710</v>
          </cell>
        </row>
        <row r="131">
          <cell r="K131" t="str">
            <v>SunPower Corporation</v>
          </cell>
          <cell r="L131" t="str">
            <v>Sunpower, Inc.</v>
          </cell>
          <cell r="M131" t="str">
            <v>Sunpower Group Ltd.</v>
          </cell>
          <cell r="N131" t="str">
            <v>Cardinal Minerals Inc.</v>
          </cell>
          <cell r="O131" t="str">
            <v>Sunpower</v>
          </cell>
          <cell r="Q131" t="str">
            <v>IQ11420997</v>
          </cell>
          <cell r="R131" t="str">
            <v>IQ1560065</v>
          </cell>
          <cell r="S131" t="str">
            <v>IQ20928648</v>
          </cell>
          <cell r="T131" t="str">
            <v>IQ415904</v>
          </cell>
          <cell r="U131" t="str">
            <v>IQ5542621</v>
          </cell>
        </row>
        <row r="132">
          <cell r="K132" t="str">
            <v>Hutchinson Technology Inc.</v>
          </cell>
          <cell r="L132" t="str">
            <v>Hutchinson Technology (Thailand) Co., Ltd.</v>
          </cell>
          <cell r="M132" t="str">
            <v>Hutchinson Technology France SAS</v>
          </cell>
          <cell r="N132" t="str">
            <v>Hutchinson Technology, Inc. (Netherlands)</v>
          </cell>
          <cell r="O132" t="str">
            <v>Hutchinson Technology Institute</v>
          </cell>
          <cell r="Q132" t="str">
            <v>IQ278733</v>
          </cell>
          <cell r="R132" t="str">
            <v>IQ82736867</v>
          </cell>
          <cell r="S132" t="str">
            <v>IQ82736698</v>
          </cell>
          <cell r="T132" t="str">
            <v>IQ23928223</v>
          </cell>
          <cell r="U132" t="str">
            <v>IQ7617864</v>
          </cell>
        </row>
        <row r="133">
          <cell r="K133" t="str">
            <v>The LGL Group, Inc.</v>
          </cell>
          <cell r="Q133" t="str">
            <v>IQ286338</v>
          </cell>
        </row>
        <row r="134">
          <cell r="K134" t="str">
            <v>Arotech Corporation</v>
          </cell>
          <cell r="L134" t="str">
            <v>Arotech Corporation</v>
          </cell>
          <cell r="M134" t="str">
            <v>Arotech International Corp</v>
          </cell>
          <cell r="N134" t="str">
            <v>Aro Technische Gebaeudeausruestung Gmbh Dresden</v>
          </cell>
          <cell r="O134" t="str">
            <v>Arotech Europa</v>
          </cell>
          <cell r="Q134" t="str">
            <v>IQ337119</v>
          </cell>
          <cell r="R134" t="str">
            <v>IQ254106709</v>
          </cell>
          <cell r="S134" t="str">
            <v>IQ61867983</v>
          </cell>
          <cell r="T134" t="str">
            <v>IQ47476439</v>
          </cell>
          <cell r="U134" t="str">
            <v>IQ10548375</v>
          </cell>
        </row>
        <row r="135">
          <cell r="K135" t="str">
            <v>Ultralife Corp.</v>
          </cell>
          <cell r="L135" t="str">
            <v>Ultralife Batteries (UK) Ltd.</v>
          </cell>
          <cell r="M135" t="str">
            <v>Ultralife Batteries India Pvt., Ltd</v>
          </cell>
          <cell r="N135" t="str">
            <v>Ultralife Srl</v>
          </cell>
          <cell r="O135" t="str">
            <v>Ultralife Ltd.</v>
          </cell>
          <cell r="Q135" t="str">
            <v>IQ322457</v>
          </cell>
          <cell r="R135" t="str">
            <v>IQ25126986</v>
          </cell>
          <cell r="S135" t="str">
            <v>IQ58809045</v>
          </cell>
          <cell r="T135" t="str">
            <v>IQ111595955</v>
          </cell>
          <cell r="U135" t="str">
            <v>IQ49587641</v>
          </cell>
        </row>
        <row r="136">
          <cell r="K136" t="str">
            <v>Imation Corp.</v>
          </cell>
          <cell r="L136" t="str">
            <v>Imation U.K. Limited</v>
          </cell>
          <cell r="M136" t="str">
            <v>Imation Corp. Japan</v>
          </cell>
          <cell r="N136" t="str">
            <v>Imation Enterprises Corp.</v>
          </cell>
          <cell r="O136" t="str">
            <v>Imation Mercosur Trading S.A.</v>
          </cell>
          <cell r="Q136" t="str">
            <v>IQ135291</v>
          </cell>
          <cell r="R136" t="str">
            <v>IQ40261099</v>
          </cell>
          <cell r="S136" t="str">
            <v>IQ5432183</v>
          </cell>
          <cell r="T136" t="str">
            <v>IQ4256934</v>
          </cell>
          <cell r="U136" t="str">
            <v>IQ40261984</v>
          </cell>
        </row>
        <row r="137">
          <cell r="K137" t="str">
            <v>Dana Holding Corporation</v>
          </cell>
          <cell r="L137" t="str">
            <v>Dana Holdings LLC</v>
          </cell>
          <cell r="M137" t="str">
            <v>Dana Holdings Ltd</v>
          </cell>
          <cell r="N137" t="str">
            <v>Dana Holding Gmbh</v>
          </cell>
          <cell r="O137" t="str">
            <v>Dana Holding Corporation, Corporate Headquarters Building and Grounds</v>
          </cell>
          <cell r="Q137" t="str">
            <v>IQ174336</v>
          </cell>
          <cell r="R137" t="str">
            <v>IQ35508881</v>
          </cell>
          <cell r="S137" t="str">
            <v>IQ12755341</v>
          </cell>
          <cell r="T137" t="str">
            <v>IQ230452128</v>
          </cell>
          <cell r="U137" t="str">
            <v>IQ51237710</v>
          </cell>
        </row>
        <row r="138">
          <cell r="K138" t="str">
            <v>Sypris Solutions Inc.</v>
          </cell>
          <cell r="Q138" t="str">
            <v>IQ334419</v>
          </cell>
        </row>
        <row r="139">
          <cell r="K139" t="str">
            <v>Wabash National Corp.</v>
          </cell>
          <cell r="L139" t="str">
            <v>Wabash National, L.P.</v>
          </cell>
          <cell r="M139" t="str">
            <v>Wabash National Trailer Centers</v>
          </cell>
          <cell r="Q139" t="str">
            <v>IQ320333</v>
          </cell>
          <cell r="R139" t="str">
            <v>IQ26364773</v>
          </cell>
          <cell r="S139" t="str">
            <v>IQ2529246</v>
          </cell>
        </row>
        <row r="140">
          <cell r="K140" t="str">
            <v>LMI Aerospace Inc.</v>
          </cell>
          <cell r="L140" t="str">
            <v>LMI Aerospace Inc., ESOP</v>
          </cell>
          <cell r="M140" t="str">
            <v>LMI Aerospace, Inc., Versaform Canada Division</v>
          </cell>
          <cell r="Q140" t="str">
            <v>IQ385920</v>
          </cell>
          <cell r="R140" t="str">
            <v>IQ26974931</v>
          </cell>
          <cell r="S140" t="str">
            <v>IQ11753085</v>
          </cell>
        </row>
        <row r="141">
          <cell r="K141" t="str">
            <v>Astrotech Corp.</v>
          </cell>
          <cell r="L141" t="str">
            <v>Astrotech Space Operations, Inc.</v>
          </cell>
          <cell r="M141" t="str">
            <v>Astro Technology Corp</v>
          </cell>
          <cell r="N141" t="str">
            <v>Astro Technologies Ltd.</v>
          </cell>
          <cell r="O141" t="str">
            <v>Astrotech.Sts Inc</v>
          </cell>
          <cell r="Q141" t="str">
            <v>IQ34592</v>
          </cell>
          <cell r="R141" t="str">
            <v>IQ856021</v>
          </cell>
          <cell r="S141" t="str">
            <v>IQ207301255</v>
          </cell>
          <cell r="T141" t="str">
            <v>IQ41108028</v>
          </cell>
          <cell r="U141" t="str">
            <v>IQ30826586</v>
          </cell>
        </row>
        <row r="142">
          <cell r="K142" t="str">
            <v>Itron, Inc.</v>
          </cell>
          <cell r="L142" t="str">
            <v>Itron Corp</v>
          </cell>
          <cell r="M142" t="str">
            <v>General Dynamics Itronix Corporation</v>
          </cell>
          <cell r="N142" t="str">
            <v>Itron France SARL</v>
          </cell>
          <cell r="O142" t="str">
            <v>Itronics Inc.</v>
          </cell>
          <cell r="Q142" t="str">
            <v>IQ30323</v>
          </cell>
          <cell r="R142" t="str">
            <v>IQ207382984</v>
          </cell>
          <cell r="S142" t="str">
            <v>IQ852358</v>
          </cell>
          <cell r="T142" t="str">
            <v>IQ723006</v>
          </cell>
          <cell r="U142" t="str">
            <v>IQ409686</v>
          </cell>
        </row>
        <row r="143">
          <cell r="K143" t="str">
            <v>Affymetrix Inc.</v>
          </cell>
          <cell r="L143" t="str">
            <v>Affymetrix Singapore Pte Ltd.</v>
          </cell>
          <cell r="M143" t="str">
            <v>Affymetrix GmbH</v>
          </cell>
          <cell r="N143" t="str">
            <v>Affymetrix Biotech Shanghai Ltd.</v>
          </cell>
          <cell r="O143" t="str">
            <v>Affymetrix Technology, Ltd.</v>
          </cell>
          <cell r="Q143" t="str">
            <v>IQ348016</v>
          </cell>
          <cell r="R143" t="str">
            <v>IQ33134041</v>
          </cell>
          <cell r="S143" t="str">
            <v>IQ39417051</v>
          </cell>
          <cell r="T143" t="str">
            <v>IQ234637440</v>
          </cell>
          <cell r="U143" t="str">
            <v>IQ39417158</v>
          </cell>
        </row>
        <row r="144">
          <cell r="K144" t="str">
            <v>MFRI, Inc.</v>
          </cell>
          <cell r="L144" t="str">
            <v>Minera Frisco, S.A.B. de C.V.</v>
          </cell>
          <cell r="M144" t="str">
            <v>M. Frischmann Entreprise</v>
          </cell>
          <cell r="N144" t="str">
            <v>MFRI, Inc., HVAC Installation Business</v>
          </cell>
          <cell r="O144" t="str">
            <v>MFR Investments, Inc.</v>
          </cell>
          <cell r="Q144" t="str">
            <v>IQ288097</v>
          </cell>
          <cell r="R144" t="str">
            <v>IQ115571090</v>
          </cell>
          <cell r="S144" t="str">
            <v>IQ290104280</v>
          </cell>
          <cell r="T144" t="str">
            <v>IQ265872131</v>
          </cell>
          <cell r="U144" t="str">
            <v>IQ265435871</v>
          </cell>
        </row>
        <row r="145">
          <cell r="K145" t="str">
            <v>Alphatec Holdings, Inc.</v>
          </cell>
          <cell r="Q145" t="str">
            <v>IQ21766771</v>
          </cell>
        </row>
        <row r="146">
          <cell r="K146" t="str">
            <v>Intricon Corp.</v>
          </cell>
          <cell r="L146" t="str">
            <v>IntriCon, Inc.</v>
          </cell>
          <cell r="M146" t="str">
            <v>Intricon Pte. Ltd.</v>
          </cell>
          <cell r="N146" t="str">
            <v>IntriCon Datrix Corporation</v>
          </cell>
          <cell r="O146" t="str">
            <v>Sierra Peaks - Tibbetts Corporation</v>
          </cell>
          <cell r="Q146" t="str">
            <v>IQ302516</v>
          </cell>
          <cell r="R146" t="str">
            <v>IQ896552</v>
          </cell>
          <cell r="S146" t="str">
            <v>IQ62397590</v>
          </cell>
          <cell r="T146" t="str">
            <v>IQ61995255</v>
          </cell>
          <cell r="U146" t="str">
            <v>IQ33984751</v>
          </cell>
        </row>
        <row r="147">
          <cell r="K147" t="str">
            <v>Lakeland Industries Inc.</v>
          </cell>
          <cell r="L147" t="str">
            <v>Lakeland Industries Europe Limited</v>
          </cell>
          <cell r="M147" t="str">
            <v>Lakeland Ind SCH BLDG Corp</v>
          </cell>
          <cell r="Q147" t="str">
            <v>IQ283893</v>
          </cell>
          <cell r="R147" t="str">
            <v>IQ106307550</v>
          </cell>
          <cell r="S147" t="str">
            <v>IQ99134855</v>
          </cell>
        </row>
        <row r="148">
          <cell r="K148" t="str">
            <v>Medical Action Industries Inc.</v>
          </cell>
          <cell r="Q148" t="str">
            <v>IQ287093</v>
          </cell>
        </row>
        <row r="149">
          <cell r="K149" t="str">
            <v>RTI Surgical Inc.</v>
          </cell>
          <cell r="Q149" t="str">
            <v>IQ127800</v>
          </cell>
        </row>
        <row r="150">
          <cell r="K150" t="str">
            <v>Wright Medical Group Inc.</v>
          </cell>
          <cell r="Q150" t="str">
            <v>IQ36732</v>
          </cell>
        </row>
        <row r="151">
          <cell r="K151" t="str">
            <v>Hologic Inc.</v>
          </cell>
          <cell r="L151" t="str">
            <v>Hologic N.V.</v>
          </cell>
          <cell r="M151" t="str">
            <v>Gen-Probe Incorporated</v>
          </cell>
          <cell r="N151" t="str">
            <v>Hologic (UK) Limited</v>
          </cell>
          <cell r="O151" t="str">
            <v>Hologic International Holdings B.V.</v>
          </cell>
          <cell r="Q151" t="str">
            <v>IQ108544</v>
          </cell>
          <cell r="R151" t="str">
            <v>IQ24067820</v>
          </cell>
          <cell r="S151" t="str">
            <v>IQ3053288</v>
          </cell>
          <cell r="T151" t="str">
            <v>IQ111706173</v>
          </cell>
          <cell r="U151" t="str">
            <v>IQ243426733</v>
          </cell>
        </row>
        <row r="152">
          <cell r="K152" t="str">
            <v>Arrhythmia Research Technology Inc.</v>
          </cell>
          <cell r="Q152" t="str">
            <v>IQ319944</v>
          </cell>
        </row>
        <row r="153">
          <cell r="K153" t="str">
            <v>Boston Scientific Corporation</v>
          </cell>
          <cell r="L153" t="str">
            <v>Boston Scientific Neuromodulation Corporation</v>
          </cell>
          <cell r="M153" t="str">
            <v>Boston Scientific AG</v>
          </cell>
          <cell r="N153" t="str">
            <v>Boston Scientific Miami Corporation</v>
          </cell>
          <cell r="O153" t="str">
            <v>Boston Scientific Scimed, Inc.</v>
          </cell>
          <cell r="Q153" t="str">
            <v>IQ317627</v>
          </cell>
          <cell r="R153" t="str">
            <v>IQ54826843</v>
          </cell>
          <cell r="S153" t="str">
            <v>IQ29251948</v>
          </cell>
          <cell r="T153" t="str">
            <v>IQ829914</v>
          </cell>
          <cell r="U153" t="str">
            <v>IQ302207</v>
          </cell>
        </row>
        <row r="154">
          <cell r="K154" t="str">
            <v>Digirad Corporation</v>
          </cell>
          <cell r="L154" t="str">
            <v>Digirad Imaging Solutions, Inc.</v>
          </cell>
          <cell r="M154" t="str">
            <v>Digirad UltraScan Solutions, Inc.</v>
          </cell>
          <cell r="N154" t="str">
            <v>Digirad Imaging Systems, Inc.</v>
          </cell>
          <cell r="O154" t="str">
            <v>MD Office Solutions, Inc.</v>
          </cell>
          <cell r="Q154" t="str">
            <v>IQ27576</v>
          </cell>
          <cell r="R154" t="str">
            <v>IQ8391256</v>
          </cell>
          <cell r="S154" t="str">
            <v>IQ34160761</v>
          </cell>
          <cell r="T154" t="str">
            <v>IQ27508937</v>
          </cell>
          <cell r="U154" t="str">
            <v>IQ52709358</v>
          </cell>
        </row>
        <row r="155">
          <cell r="K155" t="str">
            <v>Pro-Dex Inc.</v>
          </cell>
          <cell r="L155" t="str">
            <v>Prodex</v>
          </cell>
          <cell r="M155" t="str">
            <v>Oregon Micro Systems</v>
          </cell>
          <cell r="N155" t="str">
            <v>PRODEX Nouvelle S. A.</v>
          </cell>
          <cell r="O155" t="str">
            <v>Pro-Dex Astromec, Inc.</v>
          </cell>
          <cell r="Q155" t="str">
            <v>IQ298099</v>
          </cell>
          <cell r="R155" t="str">
            <v>IQ678751</v>
          </cell>
          <cell r="S155" t="str">
            <v>IQ921657</v>
          </cell>
          <cell r="T155" t="str">
            <v>IQ126992178</v>
          </cell>
          <cell r="U155" t="str">
            <v>IQ25333600</v>
          </cell>
        </row>
        <row r="156">
          <cell r="K156" t="str">
            <v>Volcano Corporation</v>
          </cell>
          <cell r="L156" t="str">
            <v>Volcano Capital</v>
          </cell>
          <cell r="M156" t="str">
            <v>Volcano Co., Ltd.</v>
          </cell>
          <cell r="N156" t="str">
            <v>Volcano Co.,Ltd.</v>
          </cell>
          <cell r="O156" t="str">
            <v>Volcano AgroScience (Pty) Ltd.</v>
          </cell>
          <cell r="Q156" t="str">
            <v>IQ2523864</v>
          </cell>
          <cell r="R156" t="str">
            <v>IQ78407676</v>
          </cell>
          <cell r="S156" t="str">
            <v>IQ50204236</v>
          </cell>
          <cell r="T156" t="str">
            <v>IQ226797774</v>
          </cell>
          <cell r="U156" t="str">
            <v>IQ36854723</v>
          </cell>
        </row>
        <row r="157">
          <cell r="K157" t="str">
            <v>JAKKS Pacific, Inc.</v>
          </cell>
          <cell r="L157" t="str">
            <v>Jakks Pacific Ocean Trade Co., Ltd.</v>
          </cell>
          <cell r="M157" t="str">
            <v>JAKKS Pacific (UK) Ltd.</v>
          </cell>
          <cell r="N157" t="str">
            <v>JAKKS Pacific (HK) Limited</v>
          </cell>
          <cell r="O157" t="str">
            <v>JAKKS Pacific/Kidz Biz Limited</v>
          </cell>
          <cell r="Q157" t="str">
            <v>IQ371382</v>
          </cell>
          <cell r="R157" t="str">
            <v>IQ276791351</v>
          </cell>
          <cell r="S157" t="str">
            <v>IQ204759106</v>
          </cell>
          <cell r="T157" t="str">
            <v>IQ5577409</v>
          </cell>
          <cell r="U157" t="str">
            <v>IQ1450994</v>
          </cell>
        </row>
        <row r="158">
          <cell r="K158" t="str">
            <v>Summer Infant, Inc.</v>
          </cell>
          <cell r="L158" t="str">
            <v>Summer Infant (USA), Inc.</v>
          </cell>
          <cell r="M158" t="str">
            <v>Summer Infant Australia Pty Ltd</v>
          </cell>
          <cell r="N158" t="str">
            <v>Summer Infant Products Inc</v>
          </cell>
          <cell r="O158" t="str">
            <v>Summer Infant Europe Limited</v>
          </cell>
          <cell r="Q158" t="str">
            <v>IQ28954840</v>
          </cell>
          <cell r="R158" t="str">
            <v>IQ33175469</v>
          </cell>
          <cell r="S158" t="str">
            <v>IQ282949931</v>
          </cell>
          <cell r="T158" t="str">
            <v>IQ207254013</v>
          </cell>
          <cell r="U158" t="str">
            <v>IQ33175459</v>
          </cell>
        </row>
        <row r="159">
          <cell r="K159" t="str">
            <v>China Advanced Construction Materials Group, Inc.</v>
          </cell>
          <cell r="L159" t="str">
            <v>China Resources (Holdings) Co.,Ltd.</v>
          </cell>
          <cell r="M159" t="str">
            <v>China Resources Gas Group Limited</v>
          </cell>
          <cell r="N159" t="str">
            <v>Advanced Materials Processing Inc.</v>
          </cell>
          <cell r="O159" t="str">
            <v>China Resources Co., Ltd.</v>
          </cell>
          <cell r="Q159" t="str">
            <v>IQ44465974</v>
          </cell>
          <cell r="R159" t="str">
            <v>IQ20822913</v>
          </cell>
          <cell r="S159" t="str">
            <v>IQ4508911</v>
          </cell>
          <cell r="T159" t="str">
            <v>IQ208220553</v>
          </cell>
          <cell r="U159" t="str">
            <v>IQ59500833</v>
          </cell>
        </row>
        <row r="160">
          <cell r="K160" t="str">
            <v>Daxor Corp.</v>
          </cell>
          <cell r="L160" t="str">
            <v>Daxor Corporation, Asset Management Arm</v>
          </cell>
          <cell r="M160" t="str">
            <v>Daxor Finance SA</v>
          </cell>
          <cell r="Q160" t="str">
            <v>IQ265888</v>
          </cell>
          <cell r="R160" t="str">
            <v>IQ213319846</v>
          </cell>
          <cell r="S160" t="str">
            <v>IQ182644626</v>
          </cell>
        </row>
        <row r="161">
          <cell r="K161" t="str">
            <v>Aerojet Rocketdyne Holdings, Inc.</v>
          </cell>
          <cell r="L161" t="str">
            <v>GenCorp Property Inc.</v>
          </cell>
          <cell r="M161" t="str">
            <v>GenCorp GmbH</v>
          </cell>
          <cell r="N161" t="str">
            <v>Gencor Nutrients, Inc.</v>
          </cell>
          <cell r="O161" t="str">
            <v>Gencor Pacific Limited</v>
          </cell>
          <cell r="Q161" t="str">
            <v>IQ274419</v>
          </cell>
          <cell r="R161" t="str">
            <v>IQ25050446</v>
          </cell>
          <cell r="S161" t="str">
            <v>IQ912860</v>
          </cell>
          <cell r="T161" t="str">
            <v>IQ79118303</v>
          </cell>
          <cell r="U161" t="str">
            <v>IQ60272235</v>
          </cell>
        </row>
        <row r="162">
          <cell r="K162" t="str">
            <v>Dynasil Corporation of America</v>
          </cell>
          <cell r="Q162" t="str">
            <v>IQ415118</v>
          </cell>
        </row>
        <row r="163">
          <cell r="K163" t="str">
            <v>United States Steel Corp.</v>
          </cell>
          <cell r="L163" t="str">
            <v>United Steel Workers</v>
          </cell>
          <cell r="M163" t="str">
            <v>U.S. Steel Canada Inc.</v>
          </cell>
          <cell r="N163" t="str">
            <v>U.S. Steel &amp; Carnegie Pension Fund Inc.</v>
          </cell>
          <cell r="O163" t="str">
            <v>United States Steel International Inc.</v>
          </cell>
          <cell r="Q163" t="str">
            <v>IQ314896</v>
          </cell>
          <cell r="R163" t="str">
            <v>IQ224161535</v>
          </cell>
          <cell r="S163" t="str">
            <v>IQ873829</v>
          </cell>
          <cell r="T163" t="str">
            <v>IQ6183147</v>
          </cell>
          <cell r="U163" t="str">
            <v>IQ8190081</v>
          </cell>
        </row>
        <row r="164">
          <cell r="K164" t="str">
            <v>Navistar International Corporation</v>
          </cell>
          <cell r="L164" t="str">
            <v>Navistar, Inc.</v>
          </cell>
          <cell r="M164" t="str">
            <v>Navistar International Corporation, Former Monaco Complex</v>
          </cell>
          <cell r="N164" t="str">
            <v>NC2 Trucks Southern Africa Pty Ltd.</v>
          </cell>
          <cell r="Q164" t="str">
            <v>IQ291250</v>
          </cell>
          <cell r="R164" t="str">
            <v>IQ1267117</v>
          </cell>
          <cell r="S164" t="str">
            <v>IQ208544043</v>
          </cell>
          <cell r="T164" t="str">
            <v>IQ116657849</v>
          </cell>
        </row>
        <row r="165">
          <cell r="K165" t="str">
            <v>Ford Motor Co.</v>
          </cell>
          <cell r="L165" t="str">
            <v>Ford Motor Credit Company LLC</v>
          </cell>
          <cell r="M165" t="str">
            <v>Ford Motor Company s.r.o.</v>
          </cell>
          <cell r="N165" t="str">
            <v>Ford Motor Company Limited</v>
          </cell>
          <cell r="O165" t="str">
            <v>Ford Motor Company Fund</v>
          </cell>
          <cell r="Q165" t="str">
            <v>IQ106335</v>
          </cell>
          <cell r="R165" t="str">
            <v>IQ1022223</v>
          </cell>
          <cell r="S165" t="str">
            <v>IQ22636876</v>
          </cell>
          <cell r="T165" t="str">
            <v>IQ5869473</v>
          </cell>
          <cell r="U165" t="str">
            <v>IQ4924922</v>
          </cell>
        </row>
        <row r="166">
          <cell r="K166" t="str">
            <v>ION Geophysical Corporation</v>
          </cell>
          <cell r="L166" t="str">
            <v>ION Geophysical CIS LLC</v>
          </cell>
          <cell r="Q166" t="str">
            <v>IQ94192</v>
          </cell>
          <cell r="R166" t="str">
            <v>IQ237756246</v>
          </cell>
        </row>
        <row r="167">
          <cell r="K167" t="str">
            <v>Handy &amp; Harman Ltd.</v>
          </cell>
          <cell r="L167" t="str">
            <v>Handy &amp; Harman Corporation</v>
          </cell>
          <cell r="M167" t="str">
            <v>Handy &amp; Harman Group Ltd.</v>
          </cell>
          <cell r="N167" t="str">
            <v>Handy &amp; Harman Electronic Materials Corp.</v>
          </cell>
          <cell r="O167" t="str">
            <v>Handy &amp; Harman Tube Company, Inc.</v>
          </cell>
          <cell r="Q167" t="str">
            <v>IQ191856</v>
          </cell>
          <cell r="R167" t="str">
            <v>IQ277052</v>
          </cell>
          <cell r="S167" t="str">
            <v>IQ129353249</v>
          </cell>
          <cell r="T167" t="str">
            <v>IQ34523897</v>
          </cell>
          <cell r="U167" t="str">
            <v>IQ4773633</v>
          </cell>
        </row>
        <row r="168">
          <cell r="K168" t="str">
            <v>Exterran Holdings, Inc.</v>
          </cell>
          <cell r="L168" t="str">
            <v>Exterran Holding Company NL B.V.</v>
          </cell>
          <cell r="M168" t="str">
            <v>Exterran Holding Company Nl Bv</v>
          </cell>
          <cell r="N168" t="str">
            <v>Exterran Holdings HL LLC</v>
          </cell>
          <cell r="Q168" t="str">
            <v>IQ362798</v>
          </cell>
          <cell r="R168" t="str">
            <v>IQ8182832</v>
          </cell>
          <cell r="S168" t="str">
            <v>IQ131347163</v>
          </cell>
          <cell r="T168" t="str">
            <v>IQ60183244</v>
          </cell>
        </row>
        <row r="169">
          <cell r="K169" t="str">
            <v>FreightCar America Inc.</v>
          </cell>
          <cell r="Q169" t="str">
            <v>IQ30409</v>
          </cell>
        </row>
        <row r="170">
          <cell r="K170" t="str">
            <v>Alcoa Inc.</v>
          </cell>
          <cell r="L170" t="str">
            <v>Alcoa Ltd.</v>
          </cell>
          <cell r="M170" t="str">
            <v>Howmet International Inc.</v>
          </cell>
          <cell r="N170" t="str">
            <v>Alcoa Fastening Systems, Inc.</v>
          </cell>
          <cell r="O170" t="str">
            <v>Alcoa of Australia Limited</v>
          </cell>
          <cell r="Q170" t="str">
            <v>IQ249603</v>
          </cell>
          <cell r="R170" t="str">
            <v>IQ4184682</v>
          </cell>
          <cell r="S170" t="str">
            <v>IQ29595</v>
          </cell>
          <cell r="T170" t="str">
            <v>IQ983605</v>
          </cell>
          <cell r="U170" t="str">
            <v>IQ702422</v>
          </cell>
        </row>
        <row r="171">
          <cell r="K171" t="str">
            <v>Texas Industries Inc.</v>
          </cell>
          <cell r="L171" t="str">
            <v>Texas Industries Holdings LLC</v>
          </cell>
          <cell r="M171" t="str">
            <v>Texas Industries Ltd</v>
          </cell>
          <cell r="N171" t="str">
            <v>Brawler Industries, LLC</v>
          </cell>
          <cell r="O171" t="str">
            <v>Triad Rubber &amp; Gasket Company, Inc.</v>
          </cell>
          <cell r="Q171" t="str">
            <v>IQ307930</v>
          </cell>
          <cell r="R171" t="str">
            <v>IQ29817213</v>
          </cell>
          <cell r="S171" t="str">
            <v>IQ12764150</v>
          </cell>
          <cell r="T171" t="str">
            <v>IQ206316676</v>
          </cell>
          <cell r="U171" t="str">
            <v>IQ50126688</v>
          </cell>
        </row>
        <row r="172">
          <cell r="K172" t="str">
            <v>Ciena Corporation</v>
          </cell>
          <cell r="L172" t="str">
            <v>Ciena Corporation</v>
          </cell>
          <cell r="M172" t="str">
            <v>Ciena Healthcare Management, Inc.</v>
          </cell>
          <cell r="N172" t="str">
            <v>CIENA Communications, Inc.</v>
          </cell>
          <cell r="O172" t="str">
            <v>Ciena Capital LLC</v>
          </cell>
          <cell r="Q172" t="str">
            <v>IQ26486</v>
          </cell>
          <cell r="R172" t="str">
            <v>IQ108746187</v>
          </cell>
          <cell r="S172" t="str">
            <v>IQ30352273</v>
          </cell>
          <cell r="T172" t="str">
            <v>IQ27085739</v>
          </cell>
          <cell r="U172" t="str">
            <v>IQ37380</v>
          </cell>
        </row>
        <row r="173">
          <cell r="K173" t="str">
            <v>Compass Diversified Holdings</v>
          </cell>
          <cell r="Q173" t="str">
            <v>IQ25167155</v>
          </cell>
        </row>
        <row r="174">
          <cell r="K174" t="str">
            <v>Quality Distribution Inc.</v>
          </cell>
          <cell r="L174" t="str">
            <v>Quality Distribution Services, Inc.</v>
          </cell>
          <cell r="M174" t="str">
            <v>Quality Distribution, LLC</v>
          </cell>
          <cell r="N174" t="str">
            <v>Quality Distribution</v>
          </cell>
          <cell r="O174" t="str">
            <v>Quality Distribution Network, Inc.</v>
          </cell>
          <cell r="Q174" t="str">
            <v>IQ31772</v>
          </cell>
          <cell r="R174" t="str">
            <v>IQ4528785</v>
          </cell>
          <cell r="S174" t="str">
            <v>IQ24046718</v>
          </cell>
          <cell r="T174" t="str">
            <v>IQ228193246</v>
          </cell>
          <cell r="U174" t="str">
            <v>IQ31156425</v>
          </cell>
        </row>
        <row r="175">
          <cell r="K175" t="str">
            <v>American Airlines Group Inc.</v>
          </cell>
          <cell r="Q175" t="str">
            <v>IQ168569</v>
          </cell>
        </row>
        <row r="176">
          <cell r="K176" t="str">
            <v>Delta Air Lines, Inc.</v>
          </cell>
          <cell r="L176" t="str">
            <v>Delta Air Lines,Inc.</v>
          </cell>
          <cell r="M176" t="str">
            <v>Delta Airlines Benefits Trust</v>
          </cell>
          <cell r="N176" t="str">
            <v>Delta Air Lines</v>
          </cell>
          <cell r="O176" t="str">
            <v>Delta Air Lines Inc, Pension Arm</v>
          </cell>
          <cell r="Q176" t="str">
            <v>IQ266311</v>
          </cell>
          <cell r="R176" t="str">
            <v>IQ130200774</v>
          </cell>
          <cell r="S176" t="str">
            <v>IQ3660984</v>
          </cell>
          <cell r="T176" t="str">
            <v>IQ74960608</v>
          </cell>
          <cell r="U176" t="str">
            <v>IQ38986201</v>
          </cell>
        </row>
        <row r="177">
          <cell r="K177" t="str">
            <v>United Continental Holdings, Inc.</v>
          </cell>
          <cell r="Q177" t="str">
            <v>IQ309845</v>
          </cell>
        </row>
        <row r="178">
          <cell r="K178" t="str">
            <v>Orbitz Worldwide, Inc.</v>
          </cell>
          <cell r="L178" t="str">
            <v>Orbitz Worldwide, Llc</v>
          </cell>
          <cell r="M178" t="str">
            <v>Orbitz Partner Network</v>
          </cell>
          <cell r="Q178" t="str">
            <v>IQ33510148</v>
          </cell>
          <cell r="R178" t="str">
            <v>IQ99216303</v>
          </cell>
          <cell r="S178" t="str">
            <v>IQ259759376</v>
          </cell>
        </row>
        <row r="179">
          <cell r="K179" t="str">
            <v>Alaska Communications Systems Group Inc.</v>
          </cell>
          <cell r="L179" t="str">
            <v>Alaska Communications Holdings Inc.</v>
          </cell>
          <cell r="M179" t="str">
            <v>Alaska Commercial Company</v>
          </cell>
          <cell r="N179" t="str">
            <v>Alaska Community Foundation</v>
          </cell>
          <cell r="O179" t="str">
            <v>Alaska Communications Systems Holdings, Inc.</v>
          </cell>
          <cell r="Q179" t="str">
            <v>IQ413831</v>
          </cell>
          <cell r="R179" t="str">
            <v>IQ32431535</v>
          </cell>
          <cell r="S179" t="str">
            <v>IQ23142904</v>
          </cell>
          <cell r="T179" t="str">
            <v>IQ128391796</v>
          </cell>
          <cell r="U179" t="str">
            <v>IQ4218353</v>
          </cell>
        </row>
        <row r="180">
          <cell r="K180" t="str">
            <v>Fairpoint Communications, Inc.</v>
          </cell>
          <cell r="L180" t="str">
            <v>Fairpoint Communications, Inc., Prior to Reverse Merger with Northern New England Spinco Inc.</v>
          </cell>
          <cell r="M180" t="str">
            <v>FairPoint Carrier Services, Inc.</v>
          </cell>
          <cell r="N180" t="str">
            <v>Fairpoint Communications Inc., Asset Management Arm</v>
          </cell>
          <cell r="O180" t="str">
            <v>FairPoint Communications</v>
          </cell>
          <cell r="Q180" t="str">
            <v>IQ38572588</v>
          </cell>
          <cell r="R180" t="str">
            <v>IQ31637</v>
          </cell>
          <cell r="S180" t="str">
            <v>IQ4457868</v>
          </cell>
          <cell r="T180" t="str">
            <v>IQ51270968</v>
          </cell>
          <cell r="U180" t="str">
            <v>IQ4506530</v>
          </cell>
        </row>
        <row r="181">
          <cell r="K181" t="str">
            <v>Level 3 Communications, Inc.</v>
          </cell>
          <cell r="L181" t="str">
            <v>Level 3 Communications Inc., European Metro Fiber Optic Networks</v>
          </cell>
          <cell r="M181" t="str">
            <v>Level 3 Communications Gmbh</v>
          </cell>
          <cell r="N181" t="str">
            <v>Level 3 Communications Ltd.</v>
          </cell>
          <cell r="O181" t="str">
            <v>Level 3 Communications, LLC</v>
          </cell>
          <cell r="Q181" t="str">
            <v>IQ30771</v>
          </cell>
          <cell r="R181" t="str">
            <v>IQ12204616</v>
          </cell>
          <cell r="S181" t="str">
            <v>IQ27274039</v>
          </cell>
          <cell r="T181" t="str">
            <v>IQ5572347</v>
          </cell>
          <cell r="U181" t="str">
            <v>IQ4877141</v>
          </cell>
        </row>
        <row r="182">
          <cell r="K182" t="str">
            <v>Otelco Inc.</v>
          </cell>
          <cell r="L182" t="str">
            <v>Mid-Missouri Telephone Company</v>
          </cell>
          <cell r="M182" t="str">
            <v>Otelco Telecommunications LLC</v>
          </cell>
          <cell r="N182" t="str">
            <v>Tata Motors Limited</v>
          </cell>
          <cell r="O182" t="str">
            <v>Otelco Telephone LLC</v>
          </cell>
          <cell r="Q182" t="str">
            <v>IQ7910020</v>
          </cell>
          <cell r="R182" t="str">
            <v>IQ430815</v>
          </cell>
          <cell r="S182" t="str">
            <v>IQ29898906</v>
          </cell>
          <cell r="T182" t="str">
            <v>IQ874652</v>
          </cell>
          <cell r="U182" t="str">
            <v>IQ97454</v>
          </cell>
        </row>
        <row r="183">
          <cell r="K183" t="str">
            <v>Cumulus Media Inc.</v>
          </cell>
          <cell r="L183" t="str">
            <v>Cumulus Media Partners, LLC</v>
          </cell>
          <cell r="M183" t="str">
            <v>Cumulus Media Holdings Inc.</v>
          </cell>
          <cell r="N183" t="str">
            <v>CMP Susquehanna Holdings Corporation</v>
          </cell>
          <cell r="O183" t="str">
            <v>Cumulus Media Inc., Five Caribbean Radio Stations</v>
          </cell>
          <cell r="Q183" t="str">
            <v>IQ27244</v>
          </cell>
          <cell r="R183" t="str">
            <v>IQ695021</v>
          </cell>
          <cell r="S183" t="str">
            <v>IQ134511836</v>
          </cell>
          <cell r="T183" t="str">
            <v>IQ35063916</v>
          </cell>
          <cell r="U183" t="str">
            <v>IQ34017806</v>
          </cell>
        </row>
        <row r="184">
          <cell r="K184" t="str">
            <v>LIN Media LLC</v>
          </cell>
          <cell r="L184" t="str">
            <v>LIN Digital Media LLC</v>
          </cell>
          <cell r="Q184" t="str">
            <v>IQ30837</v>
          </cell>
          <cell r="R184" t="str">
            <v>IQ243893910</v>
          </cell>
        </row>
        <row r="185">
          <cell r="K185" t="str">
            <v>Nexstar Broadcasting Group, Inc.</v>
          </cell>
          <cell r="Q185" t="str">
            <v>IQ518638</v>
          </cell>
        </row>
        <row r="186">
          <cell r="K186" t="str">
            <v>Crown Media Holdings Inc.</v>
          </cell>
          <cell r="L186" t="str">
            <v>Crown Media International, Inc.</v>
          </cell>
          <cell r="Q186" t="str">
            <v>IQ412450</v>
          </cell>
          <cell r="R186" t="str">
            <v>IQ9619425</v>
          </cell>
        </row>
        <row r="187">
          <cell r="K187" t="str">
            <v>DIRECTV</v>
          </cell>
          <cell r="L187" t="str">
            <v>Direct Vet Marketing, Inc.</v>
          </cell>
          <cell r="M187" t="str">
            <v>DIRECTV Holdings LLC</v>
          </cell>
          <cell r="N187" t="str">
            <v>DIRECTV Peru S.r.L.</v>
          </cell>
          <cell r="O187" t="str">
            <v>DIRECTV Argentina, S.A.</v>
          </cell>
          <cell r="Q187" t="str">
            <v>IQ29614</v>
          </cell>
          <cell r="R187" t="str">
            <v>IQ127136011</v>
          </cell>
          <cell r="S187" t="str">
            <v>IQ6153895</v>
          </cell>
          <cell r="T187" t="str">
            <v>IQ36111015</v>
          </cell>
          <cell r="U187" t="str">
            <v>IQ6464622</v>
          </cell>
        </row>
        <row r="188">
          <cell r="K188" t="str">
            <v>Vonage Holdings Corporation</v>
          </cell>
          <cell r="Q188" t="str">
            <v>IQ838923</v>
          </cell>
        </row>
        <row r="189">
          <cell r="K189" t="str">
            <v>Spanish Broadcasting System Inc.</v>
          </cell>
          <cell r="L189" t="str">
            <v>Spanish Broadcasting System of San Antonio Inc.</v>
          </cell>
          <cell r="M189" t="str">
            <v>Spanish Broadcasting System Holding Inc.</v>
          </cell>
          <cell r="N189" t="str">
            <v>Spanish Broadcasting System Inc., Asset Management Arm</v>
          </cell>
          <cell r="O189" t="str">
            <v>Spanish Broadcasting System Southwest, Inc.</v>
          </cell>
          <cell r="Q189" t="str">
            <v>IQ405465</v>
          </cell>
          <cell r="R189" t="str">
            <v>IQ4524733</v>
          </cell>
          <cell r="S189" t="str">
            <v>IQ207323629</v>
          </cell>
          <cell r="T189" t="str">
            <v>IQ50128998</v>
          </cell>
          <cell r="U189" t="str">
            <v>IQ26492486</v>
          </cell>
        </row>
        <row r="190">
          <cell r="K190" t="str">
            <v>Covenant Transportation Group, Inc.</v>
          </cell>
          <cell r="L190" t="str">
            <v>Covenant Transportation Group Inc., Asset Management Arm</v>
          </cell>
          <cell r="Q190" t="str">
            <v>IQ336548</v>
          </cell>
          <cell r="R190" t="str">
            <v>IQ51833802</v>
          </cell>
        </row>
        <row r="191">
          <cell r="K191" t="str">
            <v>P.A.M. Transportation Services, Inc.</v>
          </cell>
          <cell r="Q191" t="str">
            <v>IQ294465</v>
          </cell>
        </row>
        <row r="192">
          <cell r="K192" t="str">
            <v>USA Truck Inc.</v>
          </cell>
          <cell r="L192" t="str">
            <v>USA Trucking Inc.</v>
          </cell>
          <cell r="M192" t="str">
            <v>Rush Truck Centers</v>
          </cell>
          <cell r="N192" t="str">
            <v>Truck Brokers, Inc.</v>
          </cell>
          <cell r="O192" t="str">
            <v>American Business Corp.</v>
          </cell>
          <cell r="Q192" t="str">
            <v>IQ317227</v>
          </cell>
          <cell r="R192" t="str">
            <v>IQ113399273</v>
          </cell>
          <cell r="S192" t="str">
            <v>IQ132117165</v>
          </cell>
          <cell r="T192" t="str">
            <v>IQ52290704</v>
          </cell>
          <cell r="U192" t="str">
            <v>IQ394514</v>
          </cell>
        </row>
        <row r="193">
          <cell r="K193" t="str">
            <v>Rand Logistics, Inc.</v>
          </cell>
          <cell r="Q193" t="str">
            <v>IQ10622445</v>
          </cell>
        </row>
        <row r="194">
          <cell r="K194" t="str">
            <v>Republic Airways Holdings Inc.</v>
          </cell>
          <cell r="Q194" t="str">
            <v>IQ1825362</v>
          </cell>
        </row>
        <row r="195">
          <cell r="K195" t="str">
            <v>NII Holdings Inc.</v>
          </cell>
          <cell r="L195" t="str">
            <v>NII Holdings Inc., 4,456 Towers in Brazil and Mexico</v>
          </cell>
          <cell r="M195" t="str">
            <v>NII Holdings (Cayman) Ltd.</v>
          </cell>
          <cell r="Q195" t="str">
            <v>IQ598558</v>
          </cell>
          <cell r="R195" t="str">
            <v>IQ244367699</v>
          </cell>
          <cell r="S195" t="str">
            <v>IQ9408646</v>
          </cell>
        </row>
        <row r="196">
          <cell r="K196" t="str">
            <v>Sprint Bioscience AB (publ)</v>
          </cell>
          <cell r="L196" t="str">
            <v>Sprint Corporation</v>
          </cell>
          <cell r="M196" t="str">
            <v>Sprint Industrial Holdings LLC</v>
          </cell>
          <cell r="N196" t="str">
            <v>Sprint Corporation</v>
          </cell>
          <cell r="O196" t="str">
            <v>Sprint Nextel Holdings (ME) Corp.</v>
          </cell>
          <cell r="Q196" t="str">
            <v>IQ113333582</v>
          </cell>
          <cell r="R196" t="str">
            <v>IQ417206</v>
          </cell>
          <cell r="S196" t="str">
            <v>IQ61576117</v>
          </cell>
          <cell r="T196" t="str">
            <v>IQ37096921</v>
          </cell>
          <cell r="U196" t="str">
            <v>IQ36875206</v>
          </cell>
        </row>
        <row r="197">
          <cell r="K197" t="str">
            <v>Nanotech Security Corp.</v>
          </cell>
          <cell r="L197" t="str">
            <v>National Technical Systems Inc.</v>
          </cell>
          <cell r="M197" t="str">
            <v>NTS, Inc</v>
          </cell>
          <cell r="N197" t="str">
            <v>NTS, Inc.</v>
          </cell>
          <cell r="O197" t="str">
            <v>NTS Communications, Inc.</v>
          </cell>
          <cell r="Q197" t="str">
            <v>IQ2173257</v>
          </cell>
          <cell r="R197" t="str">
            <v>IQ290451</v>
          </cell>
          <cell r="S197" t="str">
            <v>IQ2493013</v>
          </cell>
          <cell r="T197" t="str">
            <v>IQ49140498</v>
          </cell>
          <cell r="U197" t="str">
            <v>IQ4368554</v>
          </cell>
        </row>
        <row r="198">
          <cell r="K198" t="str">
            <v>Sonus Networks, Inc.</v>
          </cell>
          <cell r="L198" t="str">
            <v>Sonus Networks</v>
          </cell>
          <cell r="M198" t="str">
            <v>Sonus Networks Ltd</v>
          </cell>
          <cell r="N198" t="str">
            <v>Sonus Networks India Private Limited</v>
          </cell>
          <cell r="O198" t="str">
            <v>Elite Hearing Network, Inc.</v>
          </cell>
          <cell r="Q198" t="str">
            <v>IQ34555</v>
          </cell>
          <cell r="R198" t="str">
            <v>IQ228135657</v>
          </cell>
          <cell r="S198" t="str">
            <v>IQ111659828</v>
          </cell>
          <cell r="T198" t="str">
            <v>IQ288738002</v>
          </cell>
          <cell r="U198" t="str">
            <v>IQ118636530</v>
          </cell>
        </row>
        <row r="199">
          <cell r="K199" t="str">
            <v>NTN Buzztime Inc.</v>
          </cell>
          <cell r="Q199" t="str">
            <v>IQ324559</v>
          </cell>
        </row>
        <row r="200">
          <cell r="K200" t="str">
            <v>Cbeyond, Inc.</v>
          </cell>
          <cell r="L200" t="str">
            <v>Cbeyond Communications, LLC</v>
          </cell>
          <cell r="M200" t="str">
            <v>Cbeyond Investors LLC</v>
          </cell>
          <cell r="N200" t="str">
            <v>C2cure Ltd.</v>
          </cell>
          <cell r="Q200" t="str">
            <v>IQ120477</v>
          </cell>
          <cell r="R200" t="str">
            <v>IQ24791113</v>
          </cell>
          <cell r="S200" t="str">
            <v>IQ33735802</v>
          </cell>
          <cell r="T200" t="str">
            <v>IQ5410993</v>
          </cell>
        </row>
        <row r="201">
          <cell r="K201" t="str">
            <v>eOn Communications Corporation</v>
          </cell>
          <cell r="L201" t="str">
            <v>eOn Communications Systems, Inc.</v>
          </cell>
          <cell r="M201" t="str">
            <v>eOn Communications (Beijing) Corp Ltd</v>
          </cell>
          <cell r="N201" t="str">
            <v>Eon Commerce Ltd.</v>
          </cell>
          <cell r="O201" t="str">
            <v>Cortelco Systems Puerto Rico, Inc.</v>
          </cell>
          <cell r="Q201" t="str">
            <v>IQ409934</v>
          </cell>
          <cell r="R201" t="str">
            <v>IQ262557325</v>
          </cell>
          <cell r="S201" t="str">
            <v>IQ33055102</v>
          </cell>
          <cell r="T201" t="str">
            <v>IQ8840937</v>
          </cell>
          <cell r="U201" t="str">
            <v>IQ1020913</v>
          </cell>
        </row>
        <row r="202">
          <cell r="K202" t="str">
            <v>GTT Communications, Inc.</v>
          </cell>
          <cell r="L202" t="str">
            <v>GTT Communications</v>
          </cell>
          <cell r="Q202" t="str">
            <v>IQ13757558</v>
          </cell>
          <cell r="R202" t="str">
            <v>IQ13060752</v>
          </cell>
        </row>
        <row r="203">
          <cell r="K203" t="str">
            <v>Kratos Defense &amp; Security Solutions, Inc.</v>
          </cell>
          <cell r="Q203" t="str">
            <v>IQ36652</v>
          </cell>
        </row>
        <row r="204">
          <cell r="K204" t="str">
            <v>EnLink Midstream Partners, LP</v>
          </cell>
          <cell r="Q204" t="str">
            <v>IQ2908516</v>
          </cell>
        </row>
        <row r="205">
          <cell r="K205" t="str">
            <v>Perma-Fix Environmental Services Inc.</v>
          </cell>
          <cell r="L205" t="str">
            <v>Perma-Fix Environmental Services UK Ltd</v>
          </cell>
          <cell r="M205" t="str">
            <v>Perma-Fix Environmental Services, Inc., Detroit Facility</v>
          </cell>
          <cell r="Q205" t="str">
            <v>IQ326976</v>
          </cell>
          <cell r="R205" t="str">
            <v>IQ262583303</v>
          </cell>
          <cell r="S205" t="str">
            <v>IQ12666582</v>
          </cell>
        </row>
        <row r="206">
          <cell r="K206" t="str">
            <v>U.S. Geothermal Inc.</v>
          </cell>
          <cell r="Q206" t="str">
            <v>IQ2756275</v>
          </cell>
        </row>
        <row r="207">
          <cell r="K207" t="str">
            <v>IDT Corporation</v>
          </cell>
          <cell r="L207" t="str">
            <v>Integrated Device Technology, Inc.</v>
          </cell>
          <cell r="M207" t="str">
            <v>IDT Biologika GmbH</v>
          </cell>
          <cell r="N207" t="str">
            <v>ID&amp;T BV</v>
          </cell>
          <cell r="O207" t="str">
            <v>IDTECH, Inc.</v>
          </cell>
          <cell r="Q207" t="str">
            <v>IQ29731</v>
          </cell>
          <cell r="R207" t="str">
            <v>IQ518807</v>
          </cell>
          <cell r="S207" t="str">
            <v>IQ45764233</v>
          </cell>
          <cell r="T207" t="str">
            <v>IQ217335324</v>
          </cell>
          <cell r="U207" t="str">
            <v>IQ215220165</v>
          </cell>
        </row>
        <row r="208">
          <cell r="K208" t="str">
            <v>Martha Stewart Living Omnimedia Inc.</v>
          </cell>
          <cell r="L208" t="str">
            <v>Martha Stewart Living Omnimedia Inc., Asset Management Arm</v>
          </cell>
          <cell r="Q208" t="str">
            <v>IQ92577</v>
          </cell>
          <cell r="R208" t="str">
            <v>IQ49924436</v>
          </cell>
        </row>
        <row r="209">
          <cell r="K209" t="str">
            <v>Sinclair Broadcast Group, Inc.</v>
          </cell>
          <cell r="L209" t="str">
            <v>Sinclair Broadcast Group, Inc., CW 18 and My 24 Milwaukee Television Stations</v>
          </cell>
          <cell r="M209" t="str">
            <v>Sinclair Broadcast Group Inc., WEYI-TV and WWMB-TV</v>
          </cell>
          <cell r="N209" t="str">
            <v>Sinclair Broadcasting of Seattle, LLC</v>
          </cell>
          <cell r="O209" t="str">
            <v>Sinclair Broadcast Group Inc., KMYS CW and WSTR MNT</v>
          </cell>
          <cell r="Q209" t="str">
            <v>IQ526950</v>
          </cell>
          <cell r="R209" t="str">
            <v>IQ270758060</v>
          </cell>
          <cell r="S209" t="str">
            <v>IQ253342854</v>
          </cell>
          <cell r="T209" t="str">
            <v>IQ252703973</v>
          </cell>
          <cell r="U209" t="str">
            <v>IQ224970682</v>
          </cell>
        </row>
        <row r="210">
          <cell r="K210" t="str">
            <v>Cablevision Systems Corporation</v>
          </cell>
          <cell r="L210" t="str">
            <v>CSC Holdings, LLC</v>
          </cell>
          <cell r="M210" t="str">
            <v>Cablevision Systems Development Company</v>
          </cell>
          <cell r="N210" t="str">
            <v>Cablevision Systems Westchester Corporation</v>
          </cell>
          <cell r="O210" t="str">
            <v>Cablevision Systems Long Island Corporation</v>
          </cell>
          <cell r="Q210" t="str">
            <v>IQ25933</v>
          </cell>
          <cell r="R210" t="str">
            <v>IQ3542911</v>
          </cell>
          <cell r="S210" t="str">
            <v>IQ35208588</v>
          </cell>
          <cell r="T210" t="str">
            <v>IQ28071746</v>
          </cell>
          <cell r="U210" t="str">
            <v>IQ4965843</v>
          </cell>
        </row>
        <row r="211">
          <cell r="K211" t="str">
            <v>SBA Communications Corp.</v>
          </cell>
          <cell r="L211" t="str">
            <v>SBA Communications International Inc</v>
          </cell>
          <cell r="M211" t="str">
            <v>SBA Communications Corp., Asset Management Arm</v>
          </cell>
          <cell r="Q211" t="str">
            <v>IQ34071</v>
          </cell>
          <cell r="R211" t="str">
            <v>IQ207314057</v>
          </cell>
          <cell r="S211" t="str">
            <v>IQ49951834</v>
          </cell>
        </row>
        <row r="212">
          <cell r="K212" t="str">
            <v>Casella Waste Systems Inc.</v>
          </cell>
          <cell r="L212" t="str">
            <v>Casella Waste Systems Inc., Domestic Brokerage Operations</v>
          </cell>
          <cell r="M212" t="str">
            <v>Casella Waste Systems Inc., Great Northern Recycling Canadian Operations</v>
          </cell>
          <cell r="Q212" t="str">
            <v>IQ26175</v>
          </cell>
          <cell r="R212" t="str">
            <v>IQ116851805</v>
          </cell>
          <cell r="S212" t="str">
            <v>IQ116585662</v>
          </cell>
        </row>
        <row r="213">
          <cell r="K213" t="str">
            <v>Radio One Inc.</v>
          </cell>
          <cell r="L213" t="str">
            <v>Radio One Communications, Inc.</v>
          </cell>
          <cell r="M213" t="str">
            <v>Radio One Distribution Holdings, LLC</v>
          </cell>
          <cell r="N213" t="str">
            <v>Radio One Ltd.</v>
          </cell>
          <cell r="O213" t="str">
            <v>Radio One Of Texas I LLC</v>
          </cell>
          <cell r="Q213" t="str">
            <v>IQ33574</v>
          </cell>
          <cell r="R213" t="str">
            <v>IQ8223429</v>
          </cell>
          <cell r="S213" t="str">
            <v>IQ47611929</v>
          </cell>
          <cell r="T213" t="str">
            <v>IQ11809271</v>
          </cell>
          <cell r="U213" t="str">
            <v>IQ29791124</v>
          </cell>
        </row>
        <row r="214">
          <cell r="K214" t="str">
            <v>Macquarie Infrastructure Company LLC</v>
          </cell>
          <cell r="L214" t="str">
            <v>Macquarie Infrastructure and Real Assets (Europe) Limited</v>
          </cell>
          <cell r="M214" t="str">
            <v>Macquarie Infrastructure Partners Inc.</v>
          </cell>
          <cell r="N214" t="str">
            <v>Intoll Group</v>
          </cell>
          <cell r="O214" t="str">
            <v>Macquarie Infrastructure and Real Assets, Inc.</v>
          </cell>
          <cell r="Q214" t="str">
            <v>IQ10214722</v>
          </cell>
          <cell r="R214" t="str">
            <v>IQ100458223</v>
          </cell>
          <cell r="S214" t="str">
            <v>IQ8642218</v>
          </cell>
          <cell r="T214" t="str">
            <v>IQ3027333</v>
          </cell>
          <cell r="U214" t="str">
            <v>IQ260023400</v>
          </cell>
        </row>
        <row r="215">
          <cell r="K215" t="str">
            <v>Cheniere Energy Partners LP.</v>
          </cell>
          <cell r="L215" t="str">
            <v>Cheniere Energy Partners LP Holdings, LLC</v>
          </cell>
          <cell r="M215" t="str">
            <v>Cheniere Energy Partners Gp, Llc</v>
          </cell>
          <cell r="N215" t="str">
            <v>Cheniere Energy, Inc.</v>
          </cell>
          <cell r="Q215" t="str">
            <v>IQ30834687</v>
          </cell>
          <cell r="R215" t="str">
            <v>IQ247103181</v>
          </cell>
          <cell r="S215" t="str">
            <v>IQ46159547</v>
          </cell>
          <cell r="T215" t="str">
            <v>IQ374377</v>
          </cell>
        </row>
        <row r="216">
          <cell r="K216" t="str">
            <v>SUPERVALU Inc.</v>
          </cell>
          <cell r="L216" t="str">
            <v>Supervalue, Inc.</v>
          </cell>
          <cell r="M216" t="str">
            <v>Super Value Co., Ltd.</v>
          </cell>
          <cell r="N216" t="str">
            <v>SUPERVALU Holdings, Inc.</v>
          </cell>
          <cell r="O216" t="str">
            <v>SUPERVALU Inc., 11 Stores</v>
          </cell>
          <cell r="Q216" t="str">
            <v>IQ306013</v>
          </cell>
          <cell r="R216" t="str">
            <v>IQ5531858</v>
          </cell>
          <cell r="S216" t="str">
            <v>IQ40146737</v>
          </cell>
          <cell r="T216" t="str">
            <v>IQ4878020</v>
          </cell>
          <cell r="U216" t="str">
            <v>IQ98127315</v>
          </cell>
        </row>
        <row r="217">
          <cell r="K217" t="str">
            <v>Denny's Corporation</v>
          </cell>
          <cell r="L217" t="str">
            <v>Denny's, Inc.</v>
          </cell>
          <cell r="M217" t="str">
            <v>Denny's Corporation, 66 Franchisee Operated Properties</v>
          </cell>
          <cell r="N217" t="str">
            <v>QK, Inc., Six Denny's Restaurants</v>
          </cell>
          <cell r="O217" t="str">
            <v>Denny's Holdings, Inc.</v>
          </cell>
          <cell r="Q217" t="str">
            <v>IQ28565</v>
          </cell>
          <cell r="R217" t="str">
            <v>IQ24933106</v>
          </cell>
          <cell r="S217" t="str">
            <v>IQ29053085</v>
          </cell>
          <cell r="T217" t="str">
            <v>IQ53347559</v>
          </cell>
          <cell r="U217" t="str">
            <v>IQ11538867</v>
          </cell>
        </row>
        <row r="218">
          <cell r="K218" t="str">
            <v>Diversified Restaurant Holdings, Inc.</v>
          </cell>
          <cell r="Q218" t="str">
            <v>IQ36243604</v>
          </cell>
        </row>
        <row r="219">
          <cell r="K219" t="str">
            <v>Domino's Pizza, Inc.</v>
          </cell>
          <cell r="L219" t="str">
            <v>Domino's Pizza Enterprises Limited</v>
          </cell>
          <cell r="M219" t="str">
            <v>Domino's Pizza Group plc</v>
          </cell>
          <cell r="N219" t="str">
            <v>Domino's Pizza Japan, Inc.</v>
          </cell>
          <cell r="O219" t="str">
            <v>Domino's Pizza Restaurant A.S</v>
          </cell>
          <cell r="Q219" t="str">
            <v>IQ3132512</v>
          </cell>
          <cell r="R219" t="str">
            <v>IQ22275640</v>
          </cell>
          <cell r="S219" t="str">
            <v>IQ5460252</v>
          </cell>
          <cell r="T219" t="str">
            <v>IQ5902339</v>
          </cell>
          <cell r="U219" t="str">
            <v>IQ246957529</v>
          </cell>
        </row>
        <row r="220">
          <cell r="K220" t="str">
            <v>Ferrellgas Partners LP</v>
          </cell>
          <cell r="Q220" t="str">
            <v>IQ332476</v>
          </cell>
        </row>
        <row r="221">
          <cell r="K221" t="str">
            <v>Rite Aid Corporation</v>
          </cell>
          <cell r="L221" t="str">
            <v>Rite Aid Employees Credit Union</v>
          </cell>
          <cell r="M221" t="str">
            <v>Rite Aid of New York, Inc.</v>
          </cell>
          <cell r="N221" t="str">
            <v>Riteaid</v>
          </cell>
          <cell r="O221" t="str">
            <v>Rite Aid Lease Management Co.</v>
          </cell>
          <cell r="Q221" t="str">
            <v>IQ93614</v>
          </cell>
          <cell r="R221" t="str">
            <v>IQ127925385</v>
          </cell>
          <cell r="S221" t="str">
            <v>IQ4219157</v>
          </cell>
          <cell r="T221" t="str">
            <v>IQ133680900</v>
          </cell>
          <cell r="U221" t="str">
            <v>IQ26971698</v>
          </cell>
        </row>
        <row r="222">
          <cell r="K222" t="str">
            <v>Sally Beauty Holdings Inc.</v>
          </cell>
          <cell r="Q222" t="str">
            <v>IQ30177530</v>
          </cell>
        </row>
        <row r="223">
          <cell r="K223" t="str">
            <v>Armco Metals Holdings, Inc</v>
          </cell>
          <cell r="Q223" t="str">
            <v>IQ45120107</v>
          </cell>
        </row>
        <row r="224">
          <cell r="K224" t="str">
            <v>Bon-Ton Stores Inc.</v>
          </cell>
          <cell r="L224" t="str">
            <v>Bon-Ton Stores Inc., Portfolio of Six Retail Properties</v>
          </cell>
          <cell r="M224" t="str">
            <v>Bon-Ton Stores, Inc., Irondequoit Store in Rochester</v>
          </cell>
          <cell r="N224" t="str">
            <v>The Bon-Ton Stores of Lancaster, Inc.</v>
          </cell>
          <cell r="Q224" t="str">
            <v>IQ321590</v>
          </cell>
          <cell r="R224" t="str">
            <v>IQ305378846</v>
          </cell>
          <cell r="S224" t="str">
            <v>IQ33192897</v>
          </cell>
          <cell r="T224" t="str">
            <v>IQ30008864</v>
          </cell>
        </row>
        <row r="225">
          <cell r="K225" t="str">
            <v>J. C. Penney Company, Inc.</v>
          </cell>
          <cell r="L225" t="str">
            <v>Penney (J.C.) Overseas Finance N.V.</v>
          </cell>
          <cell r="M225" t="str">
            <v>Penney (J.C.) Receivables Inc.</v>
          </cell>
          <cell r="N225" t="str">
            <v>Penney (J C) Overseas Cap N.V.</v>
          </cell>
          <cell r="Q225" t="str">
            <v>IQ295624</v>
          </cell>
          <cell r="R225" t="str">
            <v>IQ137293467</v>
          </cell>
          <cell r="S225" t="str">
            <v>IQ137089182</v>
          </cell>
          <cell r="T225" t="str">
            <v>IQ38762182</v>
          </cell>
        </row>
        <row r="226">
          <cell r="K226" t="str">
            <v>Sears Holdings Corporation</v>
          </cell>
          <cell r="L226" t="str">
            <v>Sears Holdings Management Corporation</v>
          </cell>
          <cell r="M226" t="str">
            <v>Sears Holdings Corporation, 135,000 Square Foot Site at Polaris</v>
          </cell>
          <cell r="N226" t="str">
            <v>Sears Holdings Corporation, 12 Properties at GGP Malls</v>
          </cell>
          <cell r="O226" t="str">
            <v>Sears Holdings Corporation, La Plaza Mall in McAllen</v>
          </cell>
          <cell r="Q226" t="str">
            <v>IQ7675730</v>
          </cell>
          <cell r="R226" t="str">
            <v>IQ47371617</v>
          </cell>
          <cell r="S226" t="str">
            <v>IQ217499591</v>
          </cell>
          <cell r="T226" t="str">
            <v>IQ292660015</v>
          </cell>
          <cell r="U226" t="str">
            <v>IQ291082360</v>
          </cell>
        </row>
        <row r="227">
          <cell r="K227" t="str">
            <v>QKL Stores Inc.</v>
          </cell>
          <cell r="Q227" t="str">
            <v>IQ42920986</v>
          </cell>
        </row>
        <row r="228">
          <cell r="K228" t="str">
            <v>The Pantry, Inc.</v>
          </cell>
          <cell r="L228" t="str">
            <v>Pantry Express Inc</v>
          </cell>
          <cell r="M228" t="str">
            <v>Pantry Labs, Inc.</v>
          </cell>
          <cell r="N228" t="str">
            <v>Revlon Group, Inc.</v>
          </cell>
          <cell r="O228" t="str">
            <v>The Pantry</v>
          </cell>
          <cell r="Q228" t="str">
            <v>IQ35436</v>
          </cell>
          <cell r="R228" t="str">
            <v>IQ118318186</v>
          </cell>
          <cell r="S228" t="str">
            <v>IQ259855770</v>
          </cell>
          <cell r="T228" t="str">
            <v>IQ5928811</v>
          </cell>
          <cell r="U228" t="str">
            <v>IQ265683329</v>
          </cell>
        </row>
        <row r="229">
          <cell r="K229" t="str">
            <v>TravelCenters of America LLC</v>
          </cell>
          <cell r="L229" t="str">
            <v>Rip Griffin Truck Service Center, Inc.</v>
          </cell>
          <cell r="M229" t="str">
            <v>TA Operating LLC</v>
          </cell>
          <cell r="Q229" t="str">
            <v>IQ128540</v>
          </cell>
          <cell r="R229" t="str">
            <v>IQ4717044</v>
          </cell>
          <cell r="S229" t="str">
            <v>IQ3590984</v>
          </cell>
        </row>
        <row r="230">
          <cell r="K230" t="str">
            <v>New York &amp; Company Inc.</v>
          </cell>
          <cell r="L230" t="str">
            <v>The New York Times Company</v>
          </cell>
          <cell r="M230" t="str">
            <v>New York Life Insurance Co.</v>
          </cell>
          <cell r="N230" t="str">
            <v>New York University</v>
          </cell>
          <cell r="O230" t="str">
            <v>NYSE Holdings LLC</v>
          </cell>
          <cell r="Q230" t="str">
            <v>IQ10050329</v>
          </cell>
          <cell r="R230" t="str">
            <v>IQ291619</v>
          </cell>
          <cell r="S230" t="str">
            <v>IQ188096</v>
          </cell>
          <cell r="T230" t="str">
            <v>IQ3767898</v>
          </cell>
          <cell r="U230" t="str">
            <v>IQ189274</v>
          </cell>
        </row>
        <row r="231">
          <cell r="K231" t="str">
            <v>The Wet Seal, Inc.</v>
          </cell>
          <cell r="L231" t="str">
            <v>Wet Seal Retail Inc.</v>
          </cell>
          <cell r="M231" t="str">
            <v>Wet Seal GC LLC</v>
          </cell>
          <cell r="N231" t="str">
            <v>WET SEAL CATALOG, INC.</v>
          </cell>
          <cell r="Q231" t="str">
            <v>IQ315810</v>
          </cell>
          <cell r="R231" t="str">
            <v>IQ1051388</v>
          </cell>
          <cell r="S231" t="str">
            <v>IQ282214027</v>
          </cell>
          <cell r="T231" t="str">
            <v>IQ26978300</v>
          </cell>
        </row>
        <row r="232">
          <cell r="K232" t="str">
            <v>Jamba, Inc.</v>
          </cell>
          <cell r="L232" t="str">
            <v>Jamba Juice Company, Inc.</v>
          </cell>
          <cell r="M232" t="str">
            <v>freenet digital GmbH</v>
          </cell>
          <cell r="N232" t="str">
            <v>JamBase Inc</v>
          </cell>
          <cell r="O232" t="str">
            <v>Jambaz S.A.</v>
          </cell>
          <cell r="Q232" t="str">
            <v>IQ20609621</v>
          </cell>
          <cell r="R232" t="str">
            <v>IQ30365</v>
          </cell>
          <cell r="S232" t="str">
            <v>IQ7129619</v>
          </cell>
          <cell r="T232" t="str">
            <v>IQ8442377</v>
          </cell>
          <cell r="U232" t="str">
            <v>IQ34121914</v>
          </cell>
        </row>
        <row r="233">
          <cell r="K233" t="str">
            <v>Kona Grill Inc.</v>
          </cell>
          <cell r="L233" t="str">
            <v>Kona Grill Omaha, Inc</v>
          </cell>
          <cell r="M233" t="str">
            <v>Kona Grill Las Vegas, Inc.</v>
          </cell>
          <cell r="N233" t="str">
            <v>Kona Grill Denver, Inc</v>
          </cell>
          <cell r="O233" t="str">
            <v>Kona Grill Kansas City, Inc</v>
          </cell>
          <cell r="Q233" t="str">
            <v>IQ7996423</v>
          </cell>
          <cell r="R233" t="str">
            <v>IQ100848085</v>
          </cell>
          <cell r="S233" t="str">
            <v>IQ26670194</v>
          </cell>
          <cell r="T233" t="str">
            <v>IQ26670187</v>
          </cell>
          <cell r="U233" t="str">
            <v>IQ24769264</v>
          </cell>
        </row>
        <row r="234">
          <cell r="K234" t="str">
            <v>Office Depot, Inc.</v>
          </cell>
          <cell r="L234" t="str">
            <v>Office Depot de México S.A. de C.V.</v>
          </cell>
          <cell r="M234" t="str">
            <v>Office Depot Deutschland Gmbh</v>
          </cell>
          <cell r="N234" t="str">
            <v>Office Depot Netherlands B.V.</v>
          </cell>
          <cell r="O234" t="str">
            <v>Office Depot-Viking Holdings B.v.</v>
          </cell>
          <cell r="Q234" t="str">
            <v>IQ32356</v>
          </cell>
          <cell r="R234" t="str">
            <v>IQ22512328</v>
          </cell>
          <cell r="S234" t="str">
            <v>IQ22799913</v>
          </cell>
          <cell r="T234" t="str">
            <v>IQ9768937</v>
          </cell>
          <cell r="U234" t="str">
            <v>IQ8163810</v>
          </cell>
        </row>
        <row r="235">
          <cell r="K235" t="str">
            <v>U.S. Auto Parts Network, Inc.</v>
          </cell>
          <cell r="L235" t="str">
            <v>US AUTOPARTS NETWORK (PHILIPPINES) CORPORATION</v>
          </cell>
          <cell r="Q235" t="str">
            <v>IQ4597614</v>
          </cell>
          <cell r="R235" t="str">
            <v>IQ106301893</v>
          </cell>
        </row>
        <row r="236">
          <cell r="K236" t="str">
            <v>General Finance Corporation</v>
          </cell>
          <cell r="L236" t="str">
            <v>General Finance Co</v>
          </cell>
          <cell r="M236" t="str">
            <v>General Financial Inc</v>
          </cell>
          <cell r="N236" t="str">
            <v>General Finance &amp; Securities Public Co. Ltd.</v>
          </cell>
          <cell r="O236" t="str">
            <v>General Financial Supply Inc</v>
          </cell>
          <cell r="Q236" t="str">
            <v>IQ24821932</v>
          </cell>
          <cell r="R236" t="str">
            <v>IQ132269665</v>
          </cell>
          <cell r="S236" t="str">
            <v>IQ27367201</v>
          </cell>
          <cell r="T236" t="str">
            <v>IQ20525872</v>
          </cell>
          <cell r="U236" t="str">
            <v>IQ4609251</v>
          </cell>
        </row>
        <row r="237">
          <cell r="K237" t="str">
            <v>Build-A-Bear Workshop Inc.</v>
          </cell>
          <cell r="L237" t="str">
            <v>Build-A-Bear Workshop Franchise Holdings, Inc</v>
          </cell>
          <cell r="M237" t="str">
            <v>Build-a-Bear Workshop Pty Ltd</v>
          </cell>
          <cell r="Q237" t="str">
            <v>IQ122203</v>
          </cell>
          <cell r="R237" t="str">
            <v>IQ26466345</v>
          </cell>
          <cell r="S237" t="str">
            <v>IQ280322866</v>
          </cell>
        </row>
        <row r="238">
          <cell r="K238" t="str">
            <v>China Auto Logistic Inc.</v>
          </cell>
          <cell r="L238" t="str">
            <v>China Chengtong Development Group Ltd.</v>
          </cell>
          <cell r="M238" t="str">
            <v>China Logistics Group, Inc.</v>
          </cell>
          <cell r="Q238" t="str">
            <v>IQ50242834</v>
          </cell>
          <cell r="R238" t="str">
            <v>IQ7658314</v>
          </cell>
          <cell r="S238" t="str">
            <v>IQ3188656</v>
          </cell>
        </row>
        <row r="239">
          <cell r="K239" t="str">
            <v>AutoZone, Inc.</v>
          </cell>
          <cell r="L239" t="str">
            <v>AutoZone Limited</v>
          </cell>
          <cell r="M239" t="str">
            <v>AutoZone Parts, Inc.</v>
          </cell>
          <cell r="N239" t="str">
            <v>AutoZone de México, S. de R.L. de C.V.</v>
          </cell>
          <cell r="O239" t="str">
            <v>Auto Zone Spare Parts Est.</v>
          </cell>
          <cell r="Q239" t="str">
            <v>IQ25307</v>
          </cell>
          <cell r="R239" t="str">
            <v>IQ46889491</v>
          </cell>
          <cell r="S239" t="str">
            <v>IQ27636182</v>
          </cell>
          <cell r="T239" t="str">
            <v>IQ35447330</v>
          </cell>
          <cell r="U239" t="str">
            <v>IQ127526441</v>
          </cell>
        </row>
        <row r="240">
          <cell r="K240" t="str">
            <v>Industrial Services of America, Inc.</v>
          </cell>
          <cell r="Q240" t="str">
            <v>IQ223124</v>
          </cell>
        </row>
        <row r="241">
          <cell r="K241" t="str">
            <v>Barnes &amp; Noble, Inc.</v>
          </cell>
          <cell r="L241" t="str">
            <v>Barnes &amp; Noble Services, Inc.</v>
          </cell>
          <cell r="M241" t="str">
            <v>Barnes &amp; Noble Education, Inc.</v>
          </cell>
          <cell r="N241" t="str">
            <v>Barnes &amp; Noble Booksellers, Inc.</v>
          </cell>
          <cell r="O241" t="str">
            <v>NOOK Digital, LLC</v>
          </cell>
          <cell r="Q241" t="str">
            <v>IQ526921</v>
          </cell>
          <cell r="R241" t="str">
            <v>IQ109122774</v>
          </cell>
          <cell r="S241" t="str">
            <v>IQ286180590</v>
          </cell>
          <cell r="T241" t="str">
            <v>IQ22510154</v>
          </cell>
          <cell r="U241" t="str">
            <v>IQ47614768</v>
          </cell>
        </row>
        <row r="242">
          <cell r="K242" t="str">
            <v>1-800-Flowers.com Inc.</v>
          </cell>
          <cell r="Q242" t="str">
            <v>IQ24085</v>
          </cell>
        </row>
        <row r="243">
          <cell r="K243" t="str">
            <v>Speed Commerce, Inc.</v>
          </cell>
          <cell r="Q243" t="str">
            <v>IQ331826</v>
          </cell>
        </row>
        <row r="244">
          <cell r="K244" t="str">
            <v>BioScrip, Inc.</v>
          </cell>
          <cell r="L244" t="str">
            <v>Bioscript Pharmacy Ltd</v>
          </cell>
          <cell r="M244" t="str">
            <v>Bioscrip Pharmacy Inc.</v>
          </cell>
          <cell r="N244" t="str">
            <v>Bio-Tech Medical Software, Inc.</v>
          </cell>
          <cell r="O244" t="str">
            <v>BioScriptives</v>
          </cell>
          <cell r="Q244" t="str">
            <v>IQ220168</v>
          </cell>
          <cell r="R244" t="str">
            <v>IQ224013180</v>
          </cell>
          <cell r="S244" t="str">
            <v>IQ780465</v>
          </cell>
          <cell r="T244" t="str">
            <v>IQ129476164</v>
          </cell>
          <cell r="U244" t="str">
            <v>IQ116233879</v>
          </cell>
        </row>
        <row r="245">
          <cell r="K245" t="str">
            <v>Federal National Mortgage Association</v>
          </cell>
          <cell r="L245" t="str">
            <v>Fannie Mae Foundation</v>
          </cell>
          <cell r="M245" t="str">
            <v>Fannie Mae Rates</v>
          </cell>
          <cell r="N245" t="str">
            <v>Fannie Mae, Asset Management Arm</v>
          </cell>
          <cell r="O245" t="str">
            <v>Fannie May Holdings, Inc.</v>
          </cell>
          <cell r="Q245" t="str">
            <v>IQ271135</v>
          </cell>
          <cell r="R245" t="str">
            <v>IQ4933333</v>
          </cell>
          <cell r="S245" t="str">
            <v>IQ100889414</v>
          </cell>
          <cell r="T245" t="str">
            <v>IQ52566377</v>
          </cell>
          <cell r="U245" t="str">
            <v>IQ4210486</v>
          </cell>
        </row>
        <row r="246">
          <cell r="K246" t="str">
            <v>Federal Home Loan Mortgage Corporation</v>
          </cell>
          <cell r="L246" t="str">
            <v>Federal Home Mortgage Corporation</v>
          </cell>
          <cell r="M246" t="str">
            <v>Federal Home Loan Mortgage Corporation - Series 264</v>
          </cell>
          <cell r="N246" t="str">
            <v>Federal Home Loan Mortgage Corporation - Pool Number A73116</v>
          </cell>
          <cell r="O246" t="str">
            <v>Federal Home Loan Mortgage Corporation - Pool Number G18027</v>
          </cell>
          <cell r="Q246" t="str">
            <v>IQ271199</v>
          </cell>
          <cell r="R246" t="str">
            <v>IQ109127077</v>
          </cell>
          <cell r="S246" t="str">
            <v>IQ267948390</v>
          </cell>
          <cell r="T246" t="str">
            <v>IQ267901244</v>
          </cell>
          <cell r="U246" t="str">
            <v>IQ267788602</v>
          </cell>
        </row>
        <row r="247">
          <cell r="K247" t="str">
            <v>Moneygram International Inc.</v>
          </cell>
          <cell r="L247" t="str">
            <v>MoneyGram International Holdings Limited</v>
          </cell>
          <cell r="M247" t="str">
            <v>MoneyGram International Limited</v>
          </cell>
          <cell r="Q247" t="str">
            <v>IQ9962209</v>
          </cell>
          <cell r="R247" t="str">
            <v>IQ47201526</v>
          </cell>
          <cell r="S247" t="str">
            <v>IQ4235044</v>
          </cell>
        </row>
        <row r="248">
          <cell r="K248" t="str">
            <v>Consumer Portfolio Services, Inc.</v>
          </cell>
          <cell r="Q248" t="str">
            <v>IQ326529</v>
          </cell>
        </row>
        <row r="249">
          <cell r="K249" t="str">
            <v>Interactive Brokers Group, Inc.</v>
          </cell>
          <cell r="L249" t="str">
            <v>IBG LLC</v>
          </cell>
          <cell r="M249" t="str">
            <v>Interactive Brokers Group, Inc., Asset Management Arm</v>
          </cell>
          <cell r="Q249" t="str">
            <v>IQ4185357</v>
          </cell>
          <cell r="R249" t="str">
            <v>IQ60047219</v>
          </cell>
          <cell r="S249" t="str">
            <v>IQ115619927</v>
          </cell>
        </row>
        <row r="250">
          <cell r="K250" t="str">
            <v>Och-Ziff Capital Management Group LLC</v>
          </cell>
          <cell r="L250" t="str">
            <v>Och-Ziff Management Europe Limited</v>
          </cell>
          <cell r="Q250" t="str">
            <v>IQ975327</v>
          </cell>
          <cell r="R250" t="str">
            <v>IQ46496541</v>
          </cell>
        </row>
        <row r="251">
          <cell r="K251" t="str">
            <v>American Spectrum Realty Inc.</v>
          </cell>
          <cell r="L251" t="str">
            <v>American Spectrum Realty Management, LLC</v>
          </cell>
          <cell r="M251" t="str">
            <v>American Spectrum Realty Operating L.P.</v>
          </cell>
          <cell r="Q251" t="str">
            <v>IQ2039388</v>
          </cell>
          <cell r="R251" t="str">
            <v>IQ48791173</v>
          </cell>
          <cell r="S251" t="str">
            <v>IQ28941617</v>
          </cell>
        </row>
        <row r="252">
          <cell r="K252" t="str">
            <v>New England Realty Associates LP</v>
          </cell>
          <cell r="L252" t="str">
            <v>New England Realty Resources LLC</v>
          </cell>
          <cell r="Q252" t="str">
            <v>IQ290937</v>
          </cell>
          <cell r="R252" t="str">
            <v>IQ145879881</v>
          </cell>
        </row>
        <row r="253">
          <cell r="K253" t="str">
            <v>Berkshire Income Realty Inc.</v>
          </cell>
          <cell r="Q253" t="str">
            <v>IQ5458036</v>
          </cell>
        </row>
        <row r="254">
          <cell r="K254" t="str">
            <v>FelCor Lodging Trust Incorporated</v>
          </cell>
          <cell r="Q254" t="str">
            <v>IQ337183</v>
          </cell>
        </row>
        <row r="255">
          <cell r="K255" t="str">
            <v>Glimcher Realty Trust</v>
          </cell>
          <cell r="L255" t="str">
            <v>Glimcher Realty Trust, 44 single-tenant and community center assets</v>
          </cell>
          <cell r="Q255" t="str">
            <v>IQ328608</v>
          </cell>
          <cell r="R255" t="str">
            <v>IQ12190903</v>
          </cell>
        </row>
        <row r="256">
          <cell r="K256" t="str">
            <v>Newcastle Investment Corp.</v>
          </cell>
          <cell r="L256" t="str">
            <v>Newcastle Investment Holdings LLC</v>
          </cell>
          <cell r="M256" t="str">
            <v>New Castle Investment Fund</v>
          </cell>
          <cell r="N256" t="str">
            <v>New Castle Investment, LLC</v>
          </cell>
          <cell r="O256" t="str">
            <v>New Castle Investors, LLC</v>
          </cell>
          <cell r="Q256" t="str">
            <v>IQ2557861</v>
          </cell>
          <cell r="R256" t="str">
            <v>IQ3554707</v>
          </cell>
          <cell r="S256" t="str">
            <v>IQ216800665</v>
          </cell>
          <cell r="T256" t="str">
            <v>IQ52811657</v>
          </cell>
          <cell r="U256" t="str">
            <v>IQ30777911</v>
          </cell>
        </row>
        <row r="257">
          <cell r="K257" t="str">
            <v>Taubman Centers, Inc.</v>
          </cell>
          <cell r="L257" t="str">
            <v>Taubman Centers, Inc., La Cumbre Plaza</v>
          </cell>
          <cell r="Q257" t="str">
            <v>IQ325999</v>
          </cell>
          <cell r="R257" t="str">
            <v>IQ1903677</v>
          </cell>
        </row>
        <row r="258">
          <cell r="K258" t="str">
            <v>United Bancorp Inc.</v>
          </cell>
          <cell r="L258" t="str">
            <v>Ubc (shanghai) Precision Bearing Manufacturing Co., Ltd.</v>
          </cell>
          <cell r="M258" t="str">
            <v>UBCP Richmond Federal Credit Union</v>
          </cell>
          <cell r="N258" t="str">
            <v>UBC Properties Trust</v>
          </cell>
          <cell r="Q258" t="str">
            <v>IQ346868</v>
          </cell>
          <cell r="R258" t="str">
            <v>IQ231927353</v>
          </cell>
          <cell r="S258" t="str">
            <v>IQ129132029</v>
          </cell>
          <cell r="T258" t="str">
            <v>IQ61773492</v>
          </cell>
        </row>
        <row r="259">
          <cell r="K259" t="str">
            <v>AMB Financial Corp.</v>
          </cell>
          <cell r="L259" t="str">
            <v>AMB Financial Services Corp.</v>
          </cell>
          <cell r="Q259" t="str">
            <v>IQ364845</v>
          </cell>
          <cell r="R259" t="str">
            <v>IQ13481818</v>
          </cell>
        </row>
        <row r="260">
          <cell r="K260" t="str">
            <v>Ameris Bancorp</v>
          </cell>
          <cell r="L260" t="str">
            <v>Ameris Bank</v>
          </cell>
          <cell r="M260" t="str">
            <v>Ameris Bank</v>
          </cell>
          <cell r="N260" t="str">
            <v>Ameris Bank (Crawfordville, Florida)</v>
          </cell>
          <cell r="O260" t="str">
            <v>Ameris Bank (Brunswick Branch)</v>
          </cell>
          <cell r="Q260" t="str">
            <v>IQ343936</v>
          </cell>
          <cell r="R260" t="str">
            <v>IQ28285216</v>
          </cell>
          <cell r="S260" t="str">
            <v>IQ228987322</v>
          </cell>
          <cell r="T260" t="str">
            <v>IQ246189164</v>
          </cell>
          <cell r="U260" t="str">
            <v>IQ224027071</v>
          </cell>
        </row>
        <row r="261">
          <cell r="K261" t="str">
            <v>Banner Corporation</v>
          </cell>
          <cell r="L261" t="str">
            <v>Banner Health</v>
          </cell>
          <cell r="M261" t="str">
            <v>Banner Engineering Corp.</v>
          </cell>
          <cell r="N261" t="str">
            <v>Banner Bank</v>
          </cell>
          <cell r="O261" t="str">
            <v>Banner Pharmacaps Inc.</v>
          </cell>
          <cell r="Q261" t="str">
            <v>IQ341456</v>
          </cell>
          <cell r="R261" t="str">
            <v>IQ1801243</v>
          </cell>
          <cell r="S261" t="str">
            <v>IQ4371865</v>
          </cell>
          <cell r="T261" t="str">
            <v>IQ3119069</v>
          </cell>
          <cell r="U261" t="str">
            <v>IQ4270298</v>
          </cell>
        </row>
        <row r="262">
          <cell r="K262" t="str">
            <v>CoBiz Financial Inc.</v>
          </cell>
          <cell r="Q262" t="str">
            <v>IQ972174</v>
          </cell>
        </row>
        <row r="263">
          <cell r="K263" t="str">
            <v>Community Bankers Trust Corporation</v>
          </cell>
          <cell r="L263" t="str">
            <v>Community Bankers Trust Corporation, ESOP</v>
          </cell>
          <cell r="Q263" t="str">
            <v>IQ22140147</v>
          </cell>
          <cell r="R263" t="str">
            <v>IQ62042578</v>
          </cell>
        </row>
        <row r="264">
          <cell r="K264" t="str">
            <v>Farmers Capital Bank Corporation</v>
          </cell>
          <cell r="L264" t="str">
            <v>Farmers Capital Bank Trust III</v>
          </cell>
          <cell r="M264" t="str">
            <v>Farmers Capital Bank Trust II</v>
          </cell>
          <cell r="N264" t="str">
            <v>Farmers Capital Bank Trust I</v>
          </cell>
          <cell r="Q264" t="str">
            <v>IQ270624</v>
          </cell>
          <cell r="R264" t="str">
            <v>IQ145801196</v>
          </cell>
          <cell r="S264" t="str">
            <v>IQ145533812</v>
          </cell>
          <cell r="T264" t="str">
            <v>IQ145533330</v>
          </cell>
        </row>
        <row r="265">
          <cell r="K265" t="str">
            <v>First Busey Corporation</v>
          </cell>
          <cell r="L265" t="str">
            <v>First Busey Statutory Trust V</v>
          </cell>
          <cell r="M265" t="str">
            <v>First Busey Resources, Inc.,</v>
          </cell>
          <cell r="N265" t="str">
            <v>First Busey Securities, Inc.</v>
          </cell>
          <cell r="Q265" t="str">
            <v>IQ372741</v>
          </cell>
          <cell r="R265" t="str">
            <v>IQ49063453</v>
          </cell>
          <cell r="S265" t="str">
            <v>IQ46460832</v>
          </cell>
          <cell r="T265" t="str">
            <v>IQ10404311</v>
          </cell>
        </row>
        <row r="266">
          <cell r="K266" t="str">
            <v>First Community Corporation</v>
          </cell>
          <cell r="L266" t="str">
            <v>First Community Bank</v>
          </cell>
          <cell r="M266" t="str">
            <v>First Community Bank</v>
          </cell>
          <cell r="N266" t="str">
            <v>First Community Bancshares, Inc.</v>
          </cell>
          <cell r="O266" t="str">
            <v>First Community Financial Bank</v>
          </cell>
          <cell r="Q266" t="str">
            <v>IQ413700</v>
          </cell>
          <cell r="R266" t="str">
            <v>IQ4876953</v>
          </cell>
          <cell r="S266" t="str">
            <v>IQ3147326</v>
          </cell>
          <cell r="T266" t="str">
            <v>IQ270186</v>
          </cell>
          <cell r="U266" t="str">
            <v>IQ51182988</v>
          </cell>
        </row>
        <row r="267">
          <cell r="K267" t="str">
            <v>First Horizon National Corporation</v>
          </cell>
          <cell r="L267" t="str">
            <v>First Horizon National Corp.,Asset Management Arm</v>
          </cell>
          <cell r="Q267" t="str">
            <v>IQ272721</v>
          </cell>
          <cell r="R267" t="str">
            <v>IQ140426170</v>
          </cell>
        </row>
        <row r="268">
          <cell r="K268" t="str">
            <v>Heritage Commerce Corp.</v>
          </cell>
          <cell r="Q268" t="str">
            <v>IQ387809</v>
          </cell>
        </row>
        <row r="269">
          <cell r="K269" t="str">
            <v>Heritage Oaks Bancorp</v>
          </cell>
          <cell r="L269" t="str">
            <v>Heritage Oaks Bank</v>
          </cell>
          <cell r="Q269" t="str">
            <v>IQ388946</v>
          </cell>
          <cell r="R269" t="str">
            <v>IQ28388077</v>
          </cell>
        </row>
        <row r="270">
          <cell r="K270" t="str">
            <v>Huntington Bancshares Incorporated</v>
          </cell>
          <cell r="L270" t="str">
            <v>Huntington Bank (Arcadia, CA)</v>
          </cell>
          <cell r="M270" t="str">
            <v>Huntington Banks</v>
          </cell>
          <cell r="N270" t="str">
            <v>Huntington Bancshares Inc. (Huntington, TX)</v>
          </cell>
          <cell r="O270" t="str">
            <v>Huntington National Bank Of Indiana</v>
          </cell>
          <cell r="Q270" t="str">
            <v>IQ278614</v>
          </cell>
          <cell r="R270" t="str">
            <v>IQ52038198</v>
          </cell>
          <cell r="S270" t="str">
            <v>IQ222981965</v>
          </cell>
          <cell r="T270" t="str">
            <v>IQ4607117</v>
          </cell>
          <cell r="U270" t="str">
            <v>IQ35249946</v>
          </cell>
        </row>
        <row r="271">
          <cell r="K271" t="str">
            <v>Mercantile Bank Corp.</v>
          </cell>
          <cell r="L271" t="str">
            <v>Mercantile Bank Limited</v>
          </cell>
          <cell r="M271" t="str">
            <v>Mercantile Bank</v>
          </cell>
          <cell r="N271" t="str">
            <v>Mercantile Bank Limited</v>
          </cell>
          <cell r="O271" t="str">
            <v>Mercantile Bancorp, Inc.</v>
          </cell>
          <cell r="Q271" t="str">
            <v>IQ410780</v>
          </cell>
          <cell r="R271" t="str">
            <v>IQ12670757</v>
          </cell>
          <cell r="S271" t="str">
            <v>IQ4443745</v>
          </cell>
          <cell r="T271" t="str">
            <v>IQ20356673</v>
          </cell>
          <cell r="U271" t="str">
            <v>IQ4920845</v>
          </cell>
        </row>
        <row r="272">
          <cell r="K272" t="str">
            <v>National Penn Bancshares Inc.</v>
          </cell>
          <cell r="L272" t="str">
            <v>National Penn Bank</v>
          </cell>
          <cell r="M272" t="str">
            <v>National Penn Bancshares Inc., Asset Management Arm</v>
          </cell>
          <cell r="Q272" t="str">
            <v>IQ290333</v>
          </cell>
          <cell r="R272" t="str">
            <v>IQ2383369</v>
          </cell>
          <cell r="S272" t="str">
            <v>IQ51198731</v>
          </cell>
        </row>
        <row r="273">
          <cell r="K273" t="str">
            <v>Orrstown Financial Services Inc.</v>
          </cell>
          <cell r="L273" t="str">
            <v>Orrstown Financial Services Inc., 172 Distressed Commercial Loans with Balance of $45.6 million</v>
          </cell>
          <cell r="M273" t="str">
            <v>Orrstown Financial Services Inc., Merchant Service Business</v>
          </cell>
          <cell r="N273" t="str">
            <v>Orrstown Financial Services, Inc., Asset Management Arm</v>
          </cell>
          <cell r="Q273" t="str">
            <v>IQ3174385</v>
          </cell>
          <cell r="R273" t="str">
            <v>IQ225465992</v>
          </cell>
          <cell r="S273" t="str">
            <v>IQ205035474</v>
          </cell>
          <cell r="T273" t="str">
            <v>IQ45083276</v>
          </cell>
        </row>
        <row r="274">
          <cell r="K274" t="str">
            <v>Plumas Bancorp</v>
          </cell>
          <cell r="L274" t="str">
            <v>Plumas Bancorp, Merchant Processing Business</v>
          </cell>
          <cell r="Q274" t="str">
            <v>IQ3175890</v>
          </cell>
          <cell r="R274" t="str">
            <v>IQ108902701</v>
          </cell>
        </row>
        <row r="275">
          <cell r="K275" t="str">
            <v>SB Financial Group, Inc.</v>
          </cell>
          <cell r="Q275" t="str">
            <v>IQ813609</v>
          </cell>
        </row>
        <row r="276">
          <cell r="K276" t="str">
            <v>Southwest Bank</v>
          </cell>
          <cell r="L276" t="str">
            <v>Southwest Bancorp Inc.</v>
          </cell>
          <cell r="M276" t="str">
            <v>Southwest Bancshares Inc</v>
          </cell>
          <cell r="N276" t="str">
            <v>Southwest Bank (Odessa, TX)</v>
          </cell>
          <cell r="O276" t="str">
            <v>Amegy Corporation</v>
          </cell>
          <cell r="Q276" t="str">
            <v>IQ4870791</v>
          </cell>
          <cell r="R276" t="str">
            <v>IQ335049</v>
          </cell>
          <cell r="S276" t="str">
            <v>IQ206219309</v>
          </cell>
          <cell r="T276" t="str">
            <v>IQ46407391</v>
          </cell>
          <cell r="U276" t="str">
            <v>IQ362416</v>
          </cell>
        </row>
        <row r="277">
          <cell r="K277" t="str">
            <v>United Security Bancshares</v>
          </cell>
          <cell r="L277" t="str">
            <v>United Security Bancshares Inc.</v>
          </cell>
          <cell r="M277" t="str">
            <v>United Security Bank (Sparta, GA)</v>
          </cell>
          <cell r="N277" t="str">
            <v>United Security Bank (Mount Carmel, TN)</v>
          </cell>
          <cell r="O277" t="str">
            <v>United Security Bank</v>
          </cell>
          <cell r="Q277" t="str">
            <v>IQ410964</v>
          </cell>
          <cell r="R277" t="str">
            <v>IQ405119</v>
          </cell>
          <cell r="S277" t="str">
            <v>IQ3029293</v>
          </cell>
          <cell r="T277" t="str">
            <v>IQ51596554</v>
          </cell>
          <cell r="U277" t="str">
            <v>IQ3029411</v>
          </cell>
        </row>
        <row r="278">
          <cell r="K278" t="str">
            <v>Zions Bancorporation</v>
          </cell>
          <cell r="L278" t="str">
            <v>Zions First National Bank (Salt Lake City, UT)</v>
          </cell>
          <cell r="M278" t="str">
            <v>Zions Bank</v>
          </cell>
          <cell r="N278" t="str">
            <v>Zions Bank Public Finance</v>
          </cell>
          <cell r="O278" t="str">
            <v>Zions Bank International Ltd.</v>
          </cell>
          <cell r="Q278" t="str">
            <v>IQ315476</v>
          </cell>
          <cell r="R278" t="str">
            <v>IQ1057156</v>
          </cell>
          <cell r="S278" t="str">
            <v>IQ49704335</v>
          </cell>
          <cell r="T278" t="str">
            <v>IQ139063138</v>
          </cell>
          <cell r="U278" t="str">
            <v>IQ8390188</v>
          </cell>
        </row>
        <row r="279">
          <cell r="K279" t="str">
            <v>Banc of California, Inc.</v>
          </cell>
          <cell r="L279" t="str">
            <v>Bank of California</v>
          </cell>
          <cell r="M279" t="str">
            <v>MUFG Union Bank, N.A.</v>
          </cell>
          <cell r="N279" t="str">
            <v>Banc of California, N.A.</v>
          </cell>
          <cell r="O279" t="str">
            <v>NATIONAL BANK of California</v>
          </cell>
          <cell r="Q279" t="str">
            <v>IQ2674024</v>
          </cell>
          <cell r="R279" t="str">
            <v>IQ260035108</v>
          </cell>
          <cell r="S279" t="str">
            <v>IQ921711</v>
          </cell>
          <cell r="T279" t="str">
            <v>IQ28370884</v>
          </cell>
          <cell r="U279" t="str">
            <v>IQ39389534</v>
          </cell>
        </row>
        <row r="280">
          <cell r="K280" t="str">
            <v>Bank Mutual Corporation</v>
          </cell>
          <cell r="L280" t="str">
            <v>BancMutual Financial &amp; Insurance Services, Inc.</v>
          </cell>
          <cell r="M280" t="str">
            <v>Bank Mutual</v>
          </cell>
          <cell r="Q280" t="str">
            <v>IQ1341760</v>
          </cell>
          <cell r="R280" t="str">
            <v>IQ28309245</v>
          </cell>
          <cell r="S280" t="str">
            <v>IQ4730790</v>
          </cell>
        </row>
        <row r="281">
          <cell r="K281" t="str">
            <v>Citizens Community Bancorp, Inc.</v>
          </cell>
          <cell r="L281" t="str">
            <v>Citizens Community Bank</v>
          </cell>
          <cell r="M281" t="str">
            <v>Citizens Community Bank (Ridgewood, NJ)</v>
          </cell>
          <cell r="N281" t="str">
            <v>Metrobank</v>
          </cell>
          <cell r="O281" t="str">
            <v>Citizens Community Banc.</v>
          </cell>
          <cell r="Q281" t="str">
            <v>IQ8279467</v>
          </cell>
          <cell r="R281" t="str">
            <v>IQ3103699</v>
          </cell>
          <cell r="S281" t="str">
            <v>IQ47369644</v>
          </cell>
          <cell r="T281" t="str">
            <v>IQ4937869</v>
          </cell>
          <cell r="U281" t="str">
            <v>IQ528231</v>
          </cell>
        </row>
        <row r="282">
          <cell r="K282" t="str">
            <v>E*TRADE Financial Corporation</v>
          </cell>
          <cell r="L282" t="str">
            <v>E*TRADE Financial Corporate Services, Inc.</v>
          </cell>
          <cell r="M282" t="str">
            <v>E*TRADE Financial Corporation Capital Trust VI</v>
          </cell>
          <cell r="N282" t="str">
            <v>E*TRADE Financial Corporation Capital Trust VII</v>
          </cell>
          <cell r="O282" t="str">
            <v>E*TRADE Financial Corporation Capital Trust V</v>
          </cell>
          <cell r="Q282" t="str">
            <v>IQ27807</v>
          </cell>
          <cell r="R282" t="str">
            <v>IQ26895655</v>
          </cell>
          <cell r="S282" t="str">
            <v>IQ26492384</v>
          </cell>
          <cell r="T282" t="str">
            <v>IQ26492364</v>
          </cell>
          <cell r="U282" t="str">
            <v>IQ26492313</v>
          </cell>
        </row>
        <row r="283">
          <cell r="K283" t="str">
            <v>Gleacher &amp; Company, Inc.</v>
          </cell>
          <cell r="L283" t="str">
            <v>Gleacher Shacklock LLP</v>
          </cell>
          <cell r="M283" t="str">
            <v>Gleacher &amp; Co.</v>
          </cell>
          <cell r="N283" t="str">
            <v>Gleacher &amp; Company Securities, Inc.</v>
          </cell>
          <cell r="O283" t="str">
            <v>Arrowhead Mezzanine LLC</v>
          </cell>
          <cell r="Q283" t="str">
            <v>IQ271459</v>
          </cell>
          <cell r="R283" t="str">
            <v>IQ34960091</v>
          </cell>
          <cell r="S283" t="str">
            <v>IQ670199</v>
          </cell>
          <cell r="T283" t="str">
            <v>IQ3160235</v>
          </cell>
          <cell r="U283" t="str">
            <v>IQ20671</v>
          </cell>
        </row>
        <row r="284">
          <cell r="K284" t="str">
            <v>Institutional Financial Markets, Inc.</v>
          </cell>
          <cell r="Q284" t="str">
            <v>IQ8142478</v>
          </cell>
        </row>
        <row r="285">
          <cell r="K285" t="str">
            <v>Investment Technology Group Inc.</v>
          </cell>
          <cell r="L285" t="str">
            <v>Investech</v>
          </cell>
          <cell r="M285" t="str">
            <v>Invest Tech Participações e Investimentos Ltda.</v>
          </cell>
          <cell r="N285" t="str">
            <v>Investment Technologies JSC</v>
          </cell>
          <cell r="O285" t="str">
            <v>Investec Henderson Crosthwaite Securities</v>
          </cell>
          <cell r="Q285" t="str">
            <v>IQ336687</v>
          </cell>
          <cell r="R285" t="str">
            <v>IQ21187</v>
          </cell>
          <cell r="S285" t="str">
            <v>IQ54181064</v>
          </cell>
          <cell r="T285" t="str">
            <v>IQ100309521</v>
          </cell>
          <cell r="U285" t="str">
            <v>IQ138582</v>
          </cell>
        </row>
        <row r="286">
          <cell r="K286" t="str">
            <v>Ladenburg Thalmann Financial Services Inc.</v>
          </cell>
          <cell r="L286" t="str">
            <v>Ladenburg Thalmann &amp; Co. Inc.</v>
          </cell>
          <cell r="M286" t="str">
            <v>Alternative Strategies Fund</v>
          </cell>
          <cell r="N286" t="str">
            <v>Ladenburg Thalmann Collective Investment Trust - Total Portfolio Growth Fund</v>
          </cell>
          <cell r="O286" t="str">
            <v>Ladenburg Thalmann Collective Investment Trust - Total Portfolio Aggressive Growth Fund</v>
          </cell>
          <cell r="Q286" t="str">
            <v>IQ662051</v>
          </cell>
          <cell r="R286" t="str">
            <v>IQ2109056</v>
          </cell>
          <cell r="S286" t="str">
            <v>IQ109542579</v>
          </cell>
          <cell r="T286" t="str">
            <v>IQ271354153</v>
          </cell>
          <cell r="U286" t="str">
            <v>IQ271354152</v>
          </cell>
        </row>
        <row r="287">
          <cell r="K287" t="str">
            <v>SWS Group, Inc.</v>
          </cell>
          <cell r="L287" t="str">
            <v>SWS Group Limited</v>
          </cell>
          <cell r="M287" t="str">
            <v>Sws Group Holdings Ltd</v>
          </cell>
          <cell r="N287" t="str">
            <v>SWS Group Inc Put Option Dow Jones Select MICP (Total Return) Index</v>
          </cell>
          <cell r="O287" t="str">
            <v>SWS Group S.r.l.</v>
          </cell>
          <cell r="Q287" t="str">
            <v>IQ322036</v>
          </cell>
          <cell r="R287" t="str">
            <v>IQ20935005</v>
          </cell>
          <cell r="S287" t="str">
            <v>IQ8142071</v>
          </cell>
          <cell r="T287" t="str">
            <v>IQ32272389</v>
          </cell>
          <cell r="U287" t="str">
            <v>IQ25021176</v>
          </cell>
        </row>
        <row r="288">
          <cell r="K288" t="str">
            <v>Tiptree Financial Inc.</v>
          </cell>
          <cell r="Q288" t="str">
            <v>IQ33433568</v>
          </cell>
        </row>
        <row r="289">
          <cell r="K289" t="str">
            <v>First Acceptance Corp.</v>
          </cell>
          <cell r="L289" t="str">
            <v>First Acceptance Insurance Company of Georgia, Inc</v>
          </cell>
          <cell r="M289" t="str">
            <v>First Acceptance Insurance Company of Tennessee, Inc.</v>
          </cell>
          <cell r="N289" t="str">
            <v>First Acceptance Statutory Trust I</v>
          </cell>
          <cell r="O289" t="str">
            <v>First Acceptance Insurance Company, Inc.</v>
          </cell>
          <cell r="Q289" t="str">
            <v>IQ285979</v>
          </cell>
          <cell r="R289" t="str">
            <v>IQ65573638</v>
          </cell>
          <cell r="S289" t="str">
            <v>IQ65573540</v>
          </cell>
          <cell r="T289" t="str">
            <v>IQ35228392</v>
          </cell>
          <cell r="U289" t="str">
            <v>IQ27203598</v>
          </cell>
        </row>
        <row r="290">
          <cell r="K290" t="str">
            <v>Forest City Enterprises Inc.</v>
          </cell>
          <cell r="L290" t="str">
            <v>Forest City Enterprises Inc., Showcase</v>
          </cell>
          <cell r="M290" t="str">
            <v>Forest City Enterprises Inc., Flower Park Plaza</v>
          </cell>
          <cell r="N290" t="str">
            <v>Forest City Enterprises Inc., Colony Place</v>
          </cell>
          <cell r="O290" t="str">
            <v>Forest City Enterprises Capital Trust II</v>
          </cell>
          <cell r="Q290" t="str">
            <v>IQ273212</v>
          </cell>
          <cell r="R290" t="str">
            <v>IQ54467438</v>
          </cell>
          <cell r="S290" t="str">
            <v>IQ54467238</v>
          </cell>
          <cell r="T290" t="str">
            <v>IQ54467086</v>
          </cell>
          <cell r="U290" t="str">
            <v>IQ3605356</v>
          </cell>
        </row>
        <row r="291">
          <cell r="K291" t="str">
            <v>Griffin Industrial Realty, Inc.</v>
          </cell>
          <cell r="L291" t="str">
            <v>Griffin Land &amp; Nurseries Inc., Florida Production Nursery</v>
          </cell>
          <cell r="Q291" t="str">
            <v>IQ363577</v>
          </cell>
          <cell r="R291" t="str">
            <v>IQ300990791</v>
          </cell>
        </row>
        <row r="292">
          <cell r="K292" t="str">
            <v>American Realty Investors Inc.</v>
          </cell>
          <cell r="L292" t="str">
            <v>American Realty Investors (I) LP</v>
          </cell>
          <cell r="Q292" t="str">
            <v>IQ250607</v>
          </cell>
          <cell r="R292" t="str">
            <v>IQ279580282</v>
          </cell>
        </row>
        <row r="293">
          <cell r="K293" t="str">
            <v>Kennedy-Wilson Holdings, Inc.</v>
          </cell>
          <cell r="Q293" t="str">
            <v>IQ30513</v>
          </cell>
        </row>
        <row r="294">
          <cell r="K294" t="str">
            <v>Apartment Investment and Management Company</v>
          </cell>
          <cell r="L294" t="str">
            <v>Apartment Mgmt &amp; Investment Co.</v>
          </cell>
          <cell r="Q294" t="str">
            <v>IQ336458</v>
          </cell>
          <cell r="R294" t="str">
            <v>IQ83845582</v>
          </cell>
        </row>
        <row r="295">
          <cell r="K295" t="str">
            <v>Arbor Realty Trust Inc.</v>
          </cell>
          <cell r="Q295" t="str">
            <v>IQ6207506</v>
          </cell>
        </row>
        <row r="296">
          <cell r="K296" t="str">
            <v>Ashford Hospitality Trust, Inc.</v>
          </cell>
          <cell r="L296" t="str">
            <v>Ashford Hospitality Trust Inc., Seven Towne Place Suites</v>
          </cell>
          <cell r="Q296" t="str">
            <v>IQ5647906</v>
          </cell>
          <cell r="R296" t="str">
            <v>IQ34483827</v>
          </cell>
        </row>
        <row r="297">
          <cell r="K297" t="str">
            <v>Associated Estates Realty Corporation</v>
          </cell>
          <cell r="Q297" t="str">
            <v>IQ328487</v>
          </cell>
        </row>
        <row r="298">
          <cell r="K298" t="str">
            <v>Brandywine Realty Trust</v>
          </cell>
          <cell r="Q298" t="str">
            <v>IQ285663</v>
          </cell>
        </row>
        <row r="299">
          <cell r="K299" t="str">
            <v>BRT Realty Trust</v>
          </cell>
          <cell r="L299" t="str">
            <v>BRT Realty Trust Statutory Trust II</v>
          </cell>
          <cell r="M299" t="str">
            <v>BRT Realty Trust, ESOP</v>
          </cell>
          <cell r="Q299" t="str">
            <v>IQ253440</v>
          </cell>
          <cell r="R299" t="str">
            <v>IQ115984051</v>
          </cell>
          <cell r="S299" t="str">
            <v>IQ59287503</v>
          </cell>
        </row>
        <row r="300">
          <cell r="K300" t="str">
            <v>Cedar Realty Trust, Inc.</v>
          </cell>
          <cell r="Q300" t="str">
            <v>IQ258736</v>
          </cell>
        </row>
        <row r="301">
          <cell r="K301" t="str">
            <v>Cousins Properties Incorporated</v>
          </cell>
          <cell r="L301" t="str">
            <v>Cousins Properties Foundation Inc</v>
          </cell>
          <cell r="M301" t="str">
            <v>Cousins Properties Ltd</v>
          </cell>
          <cell r="N301" t="str">
            <v>Cousins Properties Services LP</v>
          </cell>
          <cell r="Q301" t="str">
            <v>IQ264776</v>
          </cell>
          <cell r="R301" t="str">
            <v>IQ225103050</v>
          </cell>
          <cell r="S301" t="str">
            <v>IQ171587124</v>
          </cell>
          <cell r="T301" t="str">
            <v>IQ1025487</v>
          </cell>
        </row>
        <row r="302">
          <cell r="K302" t="str">
            <v>Crown Castle International Corp.</v>
          </cell>
          <cell r="Q302" t="str">
            <v>IQ27198</v>
          </cell>
        </row>
        <row r="303">
          <cell r="K303" t="str">
            <v>CubeSmart</v>
          </cell>
          <cell r="L303" t="str">
            <v>CubeSmart, L.P.</v>
          </cell>
          <cell r="M303" t="str">
            <v>The Smart Cube Limited</v>
          </cell>
          <cell r="Q303" t="str">
            <v>IQ4485863</v>
          </cell>
          <cell r="R303" t="str">
            <v>IQ13500220</v>
          </cell>
          <cell r="S303" t="str">
            <v>IQ50178734</v>
          </cell>
        </row>
        <row r="304">
          <cell r="K304" t="str">
            <v>DCT Industrial Trust Inc.</v>
          </cell>
          <cell r="Q304" t="str">
            <v>IQ3589866</v>
          </cell>
        </row>
        <row r="305">
          <cell r="K305" t="str">
            <v>Diamondrock Hospitality Co.</v>
          </cell>
          <cell r="L305" t="str">
            <v>Diamondrock Hospitality Limited Partnership</v>
          </cell>
          <cell r="Q305" t="str">
            <v>IQ10394675</v>
          </cell>
          <cell r="R305" t="str">
            <v>IQ29410769</v>
          </cell>
        </row>
        <row r="306">
          <cell r="K306" t="str">
            <v>Duke Realty Corporation</v>
          </cell>
          <cell r="L306" t="str">
            <v>Duke Realty Limited Partnership</v>
          </cell>
          <cell r="M306" t="str">
            <v>Duke Realty Towne Lake Development, LLC</v>
          </cell>
          <cell r="N306" t="str">
            <v>Duke Realty - Butler County Surgical, LLC</v>
          </cell>
          <cell r="O306" t="str">
            <v>Duke Realty Healthcare</v>
          </cell>
          <cell r="Q306" t="str">
            <v>IQ267906</v>
          </cell>
          <cell r="R306" t="str">
            <v>IQ3022950</v>
          </cell>
          <cell r="S306" t="str">
            <v>IQ265837089</v>
          </cell>
          <cell r="T306" t="str">
            <v>IQ225523750</v>
          </cell>
          <cell r="U306" t="str">
            <v>IQ12421306</v>
          </cell>
        </row>
        <row r="307">
          <cell r="K307" t="str">
            <v>EdR</v>
          </cell>
          <cell r="Q307" t="str">
            <v>IQ11857151</v>
          </cell>
        </row>
        <row r="308">
          <cell r="K308" t="str">
            <v>First Industrial Realty Trust Inc.</v>
          </cell>
          <cell r="Q308" t="str">
            <v>IQ335306</v>
          </cell>
        </row>
        <row r="309">
          <cell r="K309" t="str">
            <v>First Potomac Realty Trust</v>
          </cell>
          <cell r="Q309" t="str">
            <v>IQ6353830</v>
          </cell>
        </row>
        <row r="310">
          <cell r="K310" t="str">
            <v>Gladstone Commercial Corp.</v>
          </cell>
          <cell r="L310" t="str">
            <v>Gladstone Commercial Lending, LLC</v>
          </cell>
          <cell r="Q310" t="str">
            <v>IQ6013834</v>
          </cell>
          <cell r="R310" t="str">
            <v>IQ100806929</v>
          </cell>
        </row>
        <row r="311">
          <cell r="K311" t="str">
            <v>Hersha Hospitality Trust</v>
          </cell>
          <cell r="Q311" t="str">
            <v>IQ395442</v>
          </cell>
        </row>
        <row r="312">
          <cell r="K312" t="str">
            <v>Host Hotels &amp; Resorts, Inc.</v>
          </cell>
          <cell r="L312" t="str">
            <v>Host Hotels &amp; Resorts LP</v>
          </cell>
          <cell r="Q312" t="str">
            <v>IQ29574</v>
          </cell>
          <cell r="R312" t="str">
            <v>IQ3153743</v>
          </cell>
        </row>
        <row r="313">
          <cell r="K313" t="str">
            <v>Innsuites Hospitality Trust</v>
          </cell>
          <cell r="Q313" t="str">
            <v>IQ299555</v>
          </cell>
        </row>
        <row r="314">
          <cell r="K314" t="str">
            <v>Kite Realty Group Trust</v>
          </cell>
          <cell r="Q314" t="str">
            <v>IQ9589732</v>
          </cell>
        </row>
        <row r="315">
          <cell r="K315" t="str">
            <v>Lexington Realty Trust</v>
          </cell>
          <cell r="Q315" t="str">
            <v>IQ343802</v>
          </cell>
        </row>
        <row r="316">
          <cell r="K316" t="str">
            <v>Pennsylvania Real Estate Investment Trust</v>
          </cell>
          <cell r="Q316" t="str">
            <v>IQ295660</v>
          </cell>
        </row>
        <row r="317">
          <cell r="K317" t="str">
            <v>Prologis, Inc.</v>
          </cell>
          <cell r="L317" t="str">
            <v>Prologis</v>
          </cell>
          <cell r="M317" t="str">
            <v>Prologis LP</v>
          </cell>
          <cell r="N317" t="str">
            <v>ProLogis European Properties Fund</v>
          </cell>
          <cell r="O317" t="str">
            <v>Prologis Property México, S.A. de C.V.</v>
          </cell>
          <cell r="Q317" t="str">
            <v>IQ330123</v>
          </cell>
          <cell r="R317" t="str">
            <v>IQ223239928</v>
          </cell>
          <cell r="S317" t="str">
            <v>IQ3571487</v>
          </cell>
          <cell r="T317" t="str">
            <v>IQ27370868</v>
          </cell>
          <cell r="U317" t="str">
            <v>IQ248639241</v>
          </cell>
        </row>
        <row r="318">
          <cell r="K318" t="str">
            <v>Regency Centers Corporation</v>
          </cell>
          <cell r="L318" t="str">
            <v>Regency Centers LP</v>
          </cell>
          <cell r="M318" t="str">
            <v>Regency Centers Corporation, Regency Retail Portfolio</v>
          </cell>
          <cell r="N318" t="str">
            <v>Regency Centers Texas LLC</v>
          </cell>
          <cell r="Q318" t="str">
            <v>IQ816889</v>
          </cell>
          <cell r="R318" t="str">
            <v>IQ3021856</v>
          </cell>
          <cell r="S318" t="str">
            <v>IQ79019534</v>
          </cell>
          <cell r="T318" t="str">
            <v>IQ222484893</v>
          </cell>
        </row>
        <row r="319">
          <cell r="K319" t="str">
            <v>Resource America, Inc.</v>
          </cell>
          <cell r="L319" t="str">
            <v>Renewable Energy Systems Americas, Inc.</v>
          </cell>
          <cell r="M319" t="str">
            <v>Business Resources of America</v>
          </cell>
          <cell r="N319" t="str">
            <v>RES America Construction, Inc.</v>
          </cell>
          <cell r="O319" t="str">
            <v>RES America Developments Inc, Border Winds Project</v>
          </cell>
          <cell r="Q319" t="str">
            <v>IQ299976</v>
          </cell>
          <cell r="R319" t="str">
            <v>IQ39952522</v>
          </cell>
          <cell r="S319" t="str">
            <v>IQ207212471</v>
          </cell>
          <cell r="T319" t="str">
            <v>IQ4716992</v>
          </cell>
          <cell r="U319" t="str">
            <v>IQ253979727</v>
          </cell>
        </row>
        <row r="320">
          <cell r="K320" t="str">
            <v>Condor Hospitality Trust Inc.</v>
          </cell>
          <cell r="L320" t="str">
            <v>Supertel Hospitality Management, Inc.</v>
          </cell>
          <cell r="M320" t="str">
            <v>Supertel Hospitality, Inc., prior to its acquisition by Humphrey Hospitality Trust Inc.</v>
          </cell>
          <cell r="Q320" t="str">
            <v>IQ338072</v>
          </cell>
          <cell r="R320" t="str">
            <v>IQ30663206</v>
          </cell>
          <cell r="S320" t="str">
            <v>IQ3735918</v>
          </cell>
        </row>
        <row r="321">
          <cell r="K321" t="str">
            <v>Transcontinental Realty Investors Inc.</v>
          </cell>
          <cell r="Q321" t="str">
            <v>IQ309316</v>
          </cell>
        </row>
        <row r="322">
          <cell r="K322" t="str">
            <v>UDR, Inc.</v>
          </cell>
          <cell r="L322" t="str">
            <v>U Drive Auto LLC</v>
          </cell>
          <cell r="M322" t="str">
            <v>UDR Rancho Cucamonga, L.P.</v>
          </cell>
          <cell r="N322" t="str">
            <v>Udrzba Silnic Karlovarskeho Kraje, A.S.</v>
          </cell>
          <cell r="O322" t="str">
            <v>U&amp;Dream Co. Ltd.</v>
          </cell>
          <cell r="Q322" t="str">
            <v>IQ310667</v>
          </cell>
          <cell r="R322" t="str">
            <v>IQ243129800</v>
          </cell>
          <cell r="S322" t="str">
            <v>IQ242101112</v>
          </cell>
          <cell r="T322" t="str">
            <v>IQ99153661</v>
          </cell>
          <cell r="U322" t="str">
            <v>IQ90038624</v>
          </cell>
        </row>
        <row r="323">
          <cell r="K323" t="str">
            <v>AuburnBank</v>
          </cell>
          <cell r="L323" t="str">
            <v>Auburn Bancorp, Inc.</v>
          </cell>
          <cell r="M323" t="str">
            <v>Auburn Bancorp, MHC</v>
          </cell>
          <cell r="N323" t="str">
            <v>Auburn Peoples Bank</v>
          </cell>
          <cell r="O323" t="str">
            <v>Auburn Bancorp</v>
          </cell>
          <cell r="Q323" t="str">
            <v>IQ4470993</v>
          </cell>
          <cell r="R323" t="str">
            <v>IQ42368885</v>
          </cell>
          <cell r="S323" t="str">
            <v>IQ52317779</v>
          </cell>
          <cell r="T323" t="str">
            <v>IQ51279622</v>
          </cell>
          <cell r="U323" t="str">
            <v>IQ831668</v>
          </cell>
        </row>
        <row r="324">
          <cell r="K324" t="str">
            <v>Liberty Bancorp, Inc.</v>
          </cell>
          <cell r="L324" t="str">
            <v>Lbc/Paris BioCosmétiques GmbH</v>
          </cell>
          <cell r="M324" t="str">
            <v>LBC Pvt. Ltd</v>
          </cell>
          <cell r="Q324" t="str">
            <v>IQ3168190</v>
          </cell>
          <cell r="R324" t="str">
            <v>IQ269101920</v>
          </cell>
          <cell r="S324" t="str">
            <v>IQ143408771</v>
          </cell>
        </row>
        <row r="325">
          <cell r="K325" t="str">
            <v>Federal Agricultural Mortgage Corp.</v>
          </cell>
          <cell r="L325" t="str">
            <v>AGM Automotive, LLC</v>
          </cell>
          <cell r="M325" t="str">
            <v>AgMotion, Inc.</v>
          </cell>
          <cell r="N325" t="str">
            <v>Agman Partners</v>
          </cell>
          <cell r="O325" t="str">
            <v>AgMark LLC</v>
          </cell>
          <cell r="Q325" t="str">
            <v>IQ360653</v>
          </cell>
          <cell r="R325" t="str">
            <v>IQ61895752</v>
          </cell>
          <cell r="S325" t="str">
            <v>IQ7888837</v>
          </cell>
          <cell r="T325" t="str">
            <v>IQ59465305</v>
          </cell>
          <cell r="U325" t="str">
            <v>IQ4279698</v>
          </cell>
        </row>
        <row r="326">
          <cell r="K326" t="str">
            <v>Impac Mortgage Holdings Inc.</v>
          </cell>
          <cell r="L326" t="str">
            <v>Impac Mortgage Holdings Inc., Equity Compensation Plan</v>
          </cell>
          <cell r="Q326" t="str">
            <v>IQ347833</v>
          </cell>
          <cell r="R326" t="str">
            <v>IQ52813202</v>
          </cell>
        </row>
        <row r="327">
          <cell r="K327" t="str">
            <v>WVS Financial Corp.</v>
          </cell>
          <cell r="L327" t="str">
            <v>WVS Financial Corp., ESOP</v>
          </cell>
          <cell r="Q327" t="str">
            <v>IQ368072</v>
          </cell>
          <cell r="R327" t="str">
            <v>IQ27060053</v>
          </cell>
        </row>
        <row r="328">
          <cell r="K328" t="str">
            <v>JMP Group LLC</v>
          </cell>
          <cell r="L328" t="str">
            <v>JMP Group LLC</v>
          </cell>
          <cell r="M328" t="str">
            <v>JMP Group LLC, Asset Management Arm</v>
          </cell>
          <cell r="Q328" t="str">
            <v>IQ11323448</v>
          </cell>
          <cell r="R328" t="str">
            <v>IQ259970734</v>
          </cell>
          <cell r="S328" t="str">
            <v>IQ301209105</v>
          </cell>
        </row>
        <row r="329">
          <cell r="K329" t="str">
            <v>American Capital Agency Corp.</v>
          </cell>
          <cell r="L329" t="str">
            <v>American Capital Agency TRS, LLC</v>
          </cell>
          <cell r="M329" t="str">
            <v>American Capital Agency Management, Llc</v>
          </cell>
          <cell r="Q329" t="str">
            <v>IQ41018622</v>
          </cell>
          <cell r="R329" t="str">
            <v>IQ223307767</v>
          </cell>
          <cell r="S329" t="str">
            <v>IQ53473298</v>
          </cell>
        </row>
        <row r="330">
          <cell r="K330" t="str">
            <v>Annaly Capital Management, Inc.</v>
          </cell>
          <cell r="L330" t="str">
            <v>Annaly Capital Management, Inc, Asset Management Arm</v>
          </cell>
          <cell r="Q330" t="str">
            <v>IQ382914</v>
          </cell>
          <cell r="R330" t="str">
            <v>IQ216086147</v>
          </cell>
        </row>
        <row r="331">
          <cell r="K331" t="str">
            <v>Anworth Mortgage Asset Corporation</v>
          </cell>
          <cell r="Q331" t="str">
            <v>IQ403131</v>
          </cell>
        </row>
        <row r="332">
          <cell r="K332" t="str">
            <v>Hatteras Financial Corp</v>
          </cell>
          <cell r="Q332" t="str">
            <v>IQ38801988</v>
          </cell>
        </row>
        <row r="333">
          <cell r="K333" t="str">
            <v>State Auto Financial Corp.</v>
          </cell>
          <cell r="Q333" t="str">
            <v>IQ321992</v>
          </cell>
        </row>
        <row r="334">
          <cell r="K334" t="str">
            <v>Rambus Inc.</v>
          </cell>
          <cell r="L334" t="str">
            <v>Rombus Inc.</v>
          </cell>
          <cell r="M334" t="str">
            <v>Gray Rambusch Inc</v>
          </cell>
          <cell r="N334" t="str">
            <v>Luck's Incorporated</v>
          </cell>
          <cell r="O334" t="str">
            <v>Rambusch Decorating Company</v>
          </cell>
          <cell r="Q334" t="str">
            <v>IQ33604</v>
          </cell>
          <cell r="R334" t="str">
            <v>IQ99662492</v>
          </cell>
          <cell r="S334" t="str">
            <v>IQ61903375</v>
          </cell>
          <cell r="T334" t="str">
            <v>IQ118247224</v>
          </cell>
          <cell r="U334" t="str">
            <v>IQ116510275</v>
          </cell>
        </row>
        <row r="335">
          <cell r="K335" t="str">
            <v>Doral Financial Corporation</v>
          </cell>
          <cell r="L335" t="str">
            <v>Doral Financial Corporation, Asset Management Arm</v>
          </cell>
          <cell r="M335" t="str">
            <v>Doral Financial Group, Inc.</v>
          </cell>
          <cell r="N335" t="str">
            <v>Doral Financial Corporation, Certain Residential Assets And Certain Commercial Assets</v>
          </cell>
          <cell r="O335" t="str">
            <v>Doral Bank, Inc.</v>
          </cell>
          <cell r="Q335" t="str">
            <v>IQ272048</v>
          </cell>
          <cell r="R335" t="str">
            <v>IQ224748500</v>
          </cell>
          <cell r="S335" t="str">
            <v>IQ139996637</v>
          </cell>
          <cell r="T335" t="str">
            <v>IQ268235494</v>
          </cell>
          <cell r="U335" t="str">
            <v>IQ3132518</v>
          </cell>
        </row>
        <row r="336">
          <cell r="K336" t="str">
            <v>StoneMor Partners L.P.</v>
          </cell>
          <cell r="Q336" t="str">
            <v>IQ9620336</v>
          </cell>
        </row>
        <row r="337">
          <cell r="K337" t="str">
            <v>Nelnet, Inc.</v>
          </cell>
          <cell r="L337" t="str">
            <v>Nelnet Business Solutions, Inc.</v>
          </cell>
          <cell r="M337" t="str">
            <v>Nelnet Servicing, LLC</v>
          </cell>
          <cell r="N337" t="str">
            <v>Nelnet Education Loan Funding Inc.</v>
          </cell>
          <cell r="O337" t="str">
            <v>NELNET Student Loan Network</v>
          </cell>
          <cell r="Q337" t="str">
            <v>IQ4279195</v>
          </cell>
          <cell r="R337" t="str">
            <v>IQ4553465</v>
          </cell>
          <cell r="S337" t="str">
            <v>IQ114160755</v>
          </cell>
          <cell r="T337" t="str">
            <v>IQ5447505</v>
          </cell>
          <cell r="U337" t="str">
            <v>IQ140585120</v>
          </cell>
        </row>
        <row r="338">
          <cell r="K338" t="str">
            <v>Dex Media, Inc.</v>
          </cell>
          <cell r="L338" t="str">
            <v>Dex Media Holdings, Inc.</v>
          </cell>
          <cell r="M338" t="str">
            <v>Dex Media East LLC</v>
          </cell>
          <cell r="N338" t="str">
            <v>Dex Media West LLC</v>
          </cell>
          <cell r="O338" t="str">
            <v>Dex Media West, Inc.</v>
          </cell>
          <cell r="Q338" t="str">
            <v>IQ386000</v>
          </cell>
          <cell r="R338" t="str">
            <v>IQ1925656</v>
          </cell>
          <cell r="S338" t="str">
            <v>IQ9593692</v>
          </cell>
          <cell r="T338" t="str">
            <v>IQ7917384</v>
          </cell>
          <cell r="U338" t="str">
            <v>IQ45817415</v>
          </cell>
        </row>
        <row r="339">
          <cell r="K339" t="str">
            <v>National CineMedia, Inc.</v>
          </cell>
          <cell r="L339" t="str">
            <v>National CineMedia LLC</v>
          </cell>
          <cell r="M339" t="str">
            <v>National CineMedia, LLC, Fathom Events Business</v>
          </cell>
          <cell r="Q339" t="str">
            <v>IQ7958431</v>
          </cell>
          <cell r="R339" t="str">
            <v>IQ34391901</v>
          </cell>
          <cell r="S339" t="str">
            <v>IQ253682488</v>
          </cell>
        </row>
        <row r="340">
          <cell r="K340" t="str">
            <v>Inuvo, Inc.</v>
          </cell>
          <cell r="Q340" t="str">
            <v>IQ1049534</v>
          </cell>
        </row>
        <row r="341">
          <cell r="K341" t="str">
            <v>Glowpoint, Inc.</v>
          </cell>
          <cell r="Q341" t="str">
            <v>IQ377668</v>
          </cell>
        </row>
        <row r="342">
          <cell r="K342" t="str">
            <v>VeriSign, Inc.</v>
          </cell>
          <cell r="L342" t="str">
            <v>Symantec Website Security G.K.</v>
          </cell>
          <cell r="M342" t="str">
            <v>VeriSign Information Services, Inc.</v>
          </cell>
          <cell r="N342" t="str">
            <v>Network Solutions, LLC</v>
          </cell>
          <cell r="O342" t="str">
            <v>VeriSign Capital Management</v>
          </cell>
          <cell r="Q342" t="str">
            <v>IQ36216</v>
          </cell>
          <cell r="R342" t="str">
            <v>IQ9221718</v>
          </cell>
          <cell r="S342" t="str">
            <v>IQ35639252</v>
          </cell>
          <cell r="T342" t="str">
            <v>IQ111762</v>
          </cell>
          <cell r="U342" t="str">
            <v>IQ134106807</v>
          </cell>
        </row>
        <row r="343">
          <cell r="K343" t="str">
            <v>Zix Corporation</v>
          </cell>
          <cell r="L343" t="str">
            <v>ZIX Corporation</v>
          </cell>
          <cell r="M343" t="str">
            <v>ZiXi, LLC</v>
          </cell>
          <cell r="N343" t="str">
            <v>Zixing Jinwanjia Meat Products Co., Ltd.</v>
          </cell>
          <cell r="O343" t="str">
            <v>Zixing Sandu Refractory Materials Factory</v>
          </cell>
          <cell r="Q343" t="str">
            <v>IQ250682</v>
          </cell>
          <cell r="R343" t="str">
            <v>IQ232324876</v>
          </cell>
          <cell r="S343" t="str">
            <v>IQ129862363</v>
          </cell>
          <cell r="T343" t="str">
            <v>IQ132078253</v>
          </cell>
          <cell r="U343" t="str">
            <v>IQ131246606</v>
          </cell>
        </row>
        <row r="344">
          <cell r="K344" t="str">
            <v>Advent Software, Inc.</v>
          </cell>
          <cell r="L344" t="str">
            <v>Advent Software</v>
          </cell>
          <cell r="Q344" t="str">
            <v>IQ136356</v>
          </cell>
          <cell r="R344" t="str">
            <v>IQ260325212</v>
          </cell>
        </row>
        <row r="345">
          <cell r="K345" t="str">
            <v>eGain Corporation</v>
          </cell>
          <cell r="L345" t="str">
            <v>eGain Communications Ltd</v>
          </cell>
          <cell r="M345" t="str">
            <v>eGain Communications Corp., Asset Management Arm</v>
          </cell>
          <cell r="N345" t="str">
            <v>Egain Sweden Ab</v>
          </cell>
          <cell r="O345" t="str">
            <v>EGA Informatica SL</v>
          </cell>
          <cell r="Q345" t="str">
            <v>IQ27928</v>
          </cell>
          <cell r="R345" t="str">
            <v>IQ111651957</v>
          </cell>
          <cell r="S345" t="str">
            <v>IQ51199915</v>
          </cell>
          <cell r="T345" t="str">
            <v>IQ276535946</v>
          </cell>
          <cell r="U345" t="str">
            <v>IQ216070262</v>
          </cell>
        </row>
        <row r="346">
          <cell r="K346" t="str">
            <v>Park City Group Inc.</v>
          </cell>
          <cell r="L346" t="str">
            <v>Park City Group Inc., Asset Management Arm</v>
          </cell>
          <cell r="Q346" t="str">
            <v>IQ413979</v>
          </cell>
          <cell r="R346" t="str">
            <v>IQ49650395</v>
          </cell>
        </row>
        <row r="347">
          <cell r="K347" t="str">
            <v>TAL Education Group</v>
          </cell>
          <cell r="L347" t="str">
            <v>XRS Corporation</v>
          </cell>
          <cell r="M347" t="str">
            <v>Omnitracs, LLC</v>
          </cell>
          <cell r="N347" t="str">
            <v>Xrsolutions Llc.</v>
          </cell>
          <cell r="O347" t="str">
            <v>Xerxes Corporation</v>
          </cell>
          <cell r="Q347" t="str">
            <v>IQ113921345</v>
          </cell>
          <cell r="R347" t="str">
            <v>IQ370966</v>
          </cell>
          <cell r="S347" t="str">
            <v>IQ243149654</v>
          </cell>
          <cell r="T347" t="str">
            <v>IQ20821864</v>
          </cell>
          <cell r="U347" t="str">
            <v>IQ36759</v>
          </cell>
        </row>
        <row r="348">
          <cell r="K348" t="str">
            <v>Cinedigm Corp.</v>
          </cell>
          <cell r="L348" t="str">
            <v>Cinedigm Digital Funding I, LLC</v>
          </cell>
          <cell r="M348" t="str">
            <v>Cinedigm Dc Holdings, LLC</v>
          </cell>
          <cell r="N348" t="str">
            <v>Cinedigm Digital Funding 2, Llc</v>
          </cell>
          <cell r="O348" t="str">
            <v>Cinedigm Entertainment Holdings, LLC</v>
          </cell>
          <cell r="Q348" t="str">
            <v>IQ1571026</v>
          </cell>
          <cell r="R348" t="str">
            <v>IQ214249610</v>
          </cell>
          <cell r="S348" t="str">
            <v>IQ245465631</v>
          </cell>
          <cell r="T348" t="str">
            <v>IQ214249595</v>
          </cell>
          <cell r="U348" t="str">
            <v>IQ267472614</v>
          </cell>
        </row>
        <row r="349">
          <cell r="K349" t="str">
            <v>Carmike Cinemas Inc.</v>
          </cell>
          <cell r="L349" t="str">
            <v>Carmike Cinemas, Theatre at University Boulevard and Goldenrod Road</v>
          </cell>
          <cell r="Q349" t="str">
            <v>IQ26145</v>
          </cell>
          <cell r="R349" t="str">
            <v>IQ38448161</v>
          </cell>
        </row>
        <row r="350">
          <cell r="K350" t="str">
            <v>Regal Entertainment Group</v>
          </cell>
          <cell r="Q350" t="str">
            <v>IQ33710</v>
          </cell>
        </row>
        <row r="351">
          <cell r="K351" t="str">
            <v>Wynn Resorts Ltd.</v>
          </cell>
          <cell r="L351" t="str">
            <v>Wynn Resorts (Macau) S.A.</v>
          </cell>
          <cell r="M351" t="str">
            <v>Wynn Resorts Holdings, LLC</v>
          </cell>
          <cell r="N351" t="str">
            <v>Wynn Resorts, International, Ltd.</v>
          </cell>
          <cell r="O351" t="str">
            <v>Wynn Resorts Funding LLC</v>
          </cell>
          <cell r="Q351" t="str">
            <v>IQ3449701</v>
          </cell>
          <cell r="R351" t="str">
            <v>IQ12073028</v>
          </cell>
          <cell r="S351" t="str">
            <v>IQ26605774</v>
          </cell>
          <cell r="T351" t="str">
            <v>IQ54658078</v>
          </cell>
          <cell r="U351" t="str">
            <v>IQ29855687</v>
          </cell>
        </row>
        <row r="352">
          <cell r="K352" t="str">
            <v>Six Flags Entertainment Corporation</v>
          </cell>
          <cell r="L352" t="str">
            <v>Six Flags Entertainment Corp.</v>
          </cell>
          <cell r="Q352" t="str">
            <v>IQ435998</v>
          </cell>
          <cell r="R352" t="str">
            <v>IQ34409</v>
          </cell>
        </row>
        <row r="353">
          <cell r="K353" t="str">
            <v>Town Sports International Holdings Inc.</v>
          </cell>
          <cell r="Q353" t="str">
            <v>IQ35652</v>
          </cell>
        </row>
        <row r="354">
          <cell r="K354" t="str">
            <v>Clear Channel Outdoor Holdings Inc.</v>
          </cell>
          <cell r="Q354" t="str">
            <v>IQ23499518</v>
          </cell>
        </row>
        <row r="355">
          <cell r="K355" t="str">
            <v>Lamar Advertising Co.</v>
          </cell>
          <cell r="L355" t="str">
            <v>Lamar Advertising of Puerto Rico, Inc.</v>
          </cell>
          <cell r="M355" t="str">
            <v>Lamar Advertising of Ashland, Inc.</v>
          </cell>
          <cell r="N355" t="str">
            <v>Lamar Advertising of Huntington Bridgeport Inc</v>
          </cell>
          <cell r="O355" t="str">
            <v>Lamar Advertising of South Mississippi, Inc.</v>
          </cell>
          <cell r="Q355" t="str">
            <v>IQ353253</v>
          </cell>
          <cell r="R355" t="str">
            <v>IQ762875</v>
          </cell>
          <cell r="S355" t="str">
            <v>IQ3795237</v>
          </cell>
          <cell r="T355" t="str">
            <v>IQ3774586</v>
          </cell>
          <cell r="U355" t="str">
            <v>IQ3733901</v>
          </cell>
        </row>
        <row r="356">
          <cell r="K356" t="str">
            <v>AMN Healthcare Services Inc.</v>
          </cell>
          <cell r="L356" t="str">
            <v>AMN Healthcare Services Inc., Asset Management Arm</v>
          </cell>
          <cell r="M356" t="str">
            <v>Home Health Care Services, Inc.</v>
          </cell>
          <cell r="Q356" t="str">
            <v>IQ24821</v>
          </cell>
          <cell r="R356" t="str">
            <v>IQ51232551</v>
          </cell>
          <cell r="S356" t="str">
            <v>IQ3561532</v>
          </cell>
        </row>
        <row r="357">
          <cell r="K357" t="str">
            <v>Hudson Global, Inc</v>
          </cell>
          <cell r="L357" t="str">
            <v>Hudson Global Group LLC</v>
          </cell>
          <cell r="M357" t="str">
            <v>Hudson Global Resources Limited</v>
          </cell>
          <cell r="N357" t="str">
            <v>Hudson Global Resources</v>
          </cell>
          <cell r="O357" t="str">
            <v>Hudson Global Resources (Aust) Pty Limited</v>
          </cell>
          <cell r="Q357" t="str">
            <v>IQ4863435</v>
          </cell>
          <cell r="R357" t="str">
            <v>IQ216980204</v>
          </cell>
          <cell r="S357" t="str">
            <v>IQ33254203</v>
          </cell>
          <cell r="T357" t="str">
            <v>IQ8032766</v>
          </cell>
          <cell r="U357" t="str">
            <v>IQ6462976</v>
          </cell>
        </row>
        <row r="358">
          <cell r="K358" t="str">
            <v>Internap Corporation</v>
          </cell>
          <cell r="L358" t="str">
            <v>Internap Network Services Corp., Asset Management Arm</v>
          </cell>
          <cell r="M358" t="str">
            <v>Internap Network Services Corp., ESOP</v>
          </cell>
          <cell r="N358" t="str">
            <v>Internap Network Services U.K. Ltd</v>
          </cell>
          <cell r="Q358" t="str">
            <v>IQ30116</v>
          </cell>
          <cell r="R358" t="str">
            <v>IQ49826324</v>
          </cell>
          <cell r="S358" t="str">
            <v>IQ49190203</v>
          </cell>
          <cell r="T358" t="str">
            <v>IQ192266281</v>
          </cell>
        </row>
        <row r="359">
          <cell r="K359" t="str">
            <v>Solocal Group SA</v>
          </cell>
          <cell r="L359" t="str">
            <v>The Russian Government</v>
          </cell>
          <cell r="M359" t="str">
            <v>Char Software, Inc.</v>
          </cell>
          <cell r="N359" t="str">
            <v>Local Corporation</v>
          </cell>
          <cell r="O359" t="str">
            <v>Localiza Rent a Car SA</v>
          </cell>
          <cell r="Q359" t="str">
            <v>IQ22226394</v>
          </cell>
          <cell r="R359" t="str">
            <v>IQ20464846</v>
          </cell>
          <cell r="S359" t="str">
            <v>IQ84683199</v>
          </cell>
          <cell r="T359" t="str">
            <v>IQ688540</v>
          </cell>
          <cell r="U359" t="str">
            <v>IQ30900</v>
          </cell>
        </row>
        <row r="360">
          <cell r="K360" t="str">
            <v>ModusLink Global Solutions, Inc.</v>
          </cell>
          <cell r="Q360" t="str">
            <v>IQ26604</v>
          </cell>
        </row>
        <row r="361">
          <cell r="K361" t="str">
            <v>Move, Inc.</v>
          </cell>
          <cell r="L361" t="str">
            <v>Move.com, Inc.</v>
          </cell>
          <cell r="M361" t="str">
            <v>Movea SA</v>
          </cell>
          <cell r="N361" t="str">
            <v>Movencorp Inc.</v>
          </cell>
          <cell r="O361" t="str">
            <v>Moventas Oy</v>
          </cell>
          <cell r="Q361" t="str">
            <v>IQ29538</v>
          </cell>
          <cell r="R361" t="str">
            <v>IQ522750</v>
          </cell>
          <cell r="S361" t="str">
            <v>IQ39835574</v>
          </cell>
          <cell r="T361" t="str">
            <v>IQ215410482</v>
          </cell>
          <cell r="U361" t="str">
            <v>IQ5663477</v>
          </cell>
        </row>
        <row r="362">
          <cell r="K362" t="str">
            <v>Onvia Inc.</v>
          </cell>
          <cell r="Q362" t="str">
            <v>IQ32462</v>
          </cell>
        </row>
        <row r="363">
          <cell r="K363" t="str">
            <v>Rentrak Corporation</v>
          </cell>
          <cell r="L363" t="str">
            <v>Rentrak (Pty) Ltd</v>
          </cell>
          <cell r="M363" t="str">
            <v>Rentrak UK Limited</v>
          </cell>
          <cell r="N363" t="str">
            <v>Rentrak Servis, Ooo</v>
          </cell>
          <cell r="O363" t="str">
            <v>Rentrak Japan Co. Ltd., ESOP</v>
          </cell>
          <cell r="Q363" t="str">
            <v>IQ108984</v>
          </cell>
          <cell r="R363" t="str">
            <v>IQ53096875</v>
          </cell>
          <cell r="S363" t="str">
            <v>IQ91965337</v>
          </cell>
          <cell r="T363" t="str">
            <v>IQ228758649</v>
          </cell>
          <cell r="U363" t="str">
            <v>IQ41662474</v>
          </cell>
        </row>
        <row r="364">
          <cell r="K364" t="str">
            <v>TheStreet, Inc.</v>
          </cell>
          <cell r="L364" t="str">
            <v>TheStreet.com, Inc., Asset Management Arm</v>
          </cell>
          <cell r="M364" t="str">
            <v>Weiss Ratings, LLC</v>
          </cell>
          <cell r="N364" t="str">
            <v>Beat The Street (Uk) Ltd</v>
          </cell>
          <cell r="O364" t="str">
            <v>TheStreet.co.uk</v>
          </cell>
          <cell r="Q364" t="str">
            <v>IQ35524</v>
          </cell>
          <cell r="R364" t="str">
            <v>IQ50132546</v>
          </cell>
          <cell r="S364" t="str">
            <v>IQ11342620</v>
          </cell>
          <cell r="T364" t="str">
            <v>IQ247189323</v>
          </cell>
          <cell r="U364" t="str">
            <v>IQ101916</v>
          </cell>
        </row>
        <row r="365">
          <cell r="K365" t="str">
            <v>Web.com Group, Inc.</v>
          </cell>
          <cell r="L365" t="str">
            <v>Web.com Group, Inc., NetObjects Fusion Software Business</v>
          </cell>
          <cell r="Q365" t="str">
            <v>IQ36508</v>
          </cell>
          <cell r="R365" t="str">
            <v>IQ61764305</v>
          </cell>
        </row>
        <row r="366">
          <cell r="K366" t="str">
            <v>Aspen Technology, Inc.</v>
          </cell>
          <cell r="L366" t="str">
            <v>AspenTech Inc.</v>
          </cell>
          <cell r="M366" t="str">
            <v>Aspentech Ltd.</v>
          </cell>
          <cell r="N366" t="str">
            <v>Aspen Technologies, Inc.</v>
          </cell>
          <cell r="O366" t="str">
            <v>Aspen Technology Funding 2006-ii Llc</v>
          </cell>
          <cell r="Q366" t="str">
            <v>IQ25142</v>
          </cell>
          <cell r="R366" t="str">
            <v>IQ20725113</v>
          </cell>
          <cell r="S366" t="str">
            <v>IQ47202560</v>
          </cell>
          <cell r="T366" t="str">
            <v>IQ133837978</v>
          </cell>
          <cell r="U366" t="str">
            <v>IQ45956676</v>
          </cell>
        </row>
        <row r="367">
          <cell r="K367" t="str">
            <v>Astea International Inc.</v>
          </cell>
          <cell r="L367" t="str">
            <v>Astea International Inc.</v>
          </cell>
          <cell r="M367" t="str">
            <v>Astea International Japan Inc.</v>
          </cell>
          <cell r="Q367" t="str">
            <v>IQ338672</v>
          </cell>
          <cell r="R367" t="str">
            <v>IQ235012244</v>
          </cell>
          <cell r="S367" t="str">
            <v>IQ53734572</v>
          </cell>
        </row>
        <row r="368">
          <cell r="K368" t="str">
            <v>Bridgeline Digital, Inc.</v>
          </cell>
          <cell r="L368" t="str">
            <v>Bridgeline Digital Pvt., Ltd.</v>
          </cell>
          <cell r="Q368" t="str">
            <v>IQ7682403</v>
          </cell>
          <cell r="R368" t="str">
            <v>IQ40272629</v>
          </cell>
        </row>
        <row r="369">
          <cell r="K369" t="str">
            <v>BSQUARE Corp.</v>
          </cell>
          <cell r="L369" t="str">
            <v>B-Square, Inc.</v>
          </cell>
          <cell r="M369" t="str">
            <v>Bsquare Red, Llc</v>
          </cell>
          <cell r="N369" t="str">
            <v>B-Squared Marketing Solutions</v>
          </cell>
          <cell r="O369" t="str">
            <v>B Square Computing, Inc</v>
          </cell>
          <cell r="Q369" t="str">
            <v>IQ25858</v>
          </cell>
          <cell r="R369" t="str">
            <v>IQ2909016</v>
          </cell>
          <cell r="S369" t="str">
            <v>IQ251784417</v>
          </cell>
          <cell r="T369" t="str">
            <v>IQ60172912</v>
          </cell>
          <cell r="U369" t="str">
            <v>IQ4639723</v>
          </cell>
        </row>
        <row r="370">
          <cell r="K370" t="str">
            <v>Datawatch Corporation</v>
          </cell>
          <cell r="L370" t="str">
            <v>Datawatch Systems, Inc.</v>
          </cell>
          <cell r="M370" t="str">
            <v>Datawatch Technologies Corporation</v>
          </cell>
          <cell r="N370" t="str">
            <v>Datawatch International Limited</v>
          </cell>
          <cell r="O370" t="str">
            <v>Datawatch Europe Ltd.</v>
          </cell>
          <cell r="Q370" t="str">
            <v>IQ27397</v>
          </cell>
          <cell r="R370" t="str">
            <v>IQ6875228</v>
          </cell>
          <cell r="S370" t="str">
            <v>IQ11189748</v>
          </cell>
          <cell r="T370" t="str">
            <v>IQ27996082</v>
          </cell>
          <cell r="U370" t="str">
            <v>IQ22571182</v>
          </cell>
        </row>
        <row r="371">
          <cell r="K371" t="str">
            <v>Electronic Arts Inc.</v>
          </cell>
          <cell r="L371" t="str">
            <v>Electronic Arts Limited</v>
          </cell>
          <cell r="M371" t="str">
            <v>Electronic Arts Europe Ltd.</v>
          </cell>
          <cell r="N371" t="str">
            <v>Electronic Arts Proprietary Limited</v>
          </cell>
          <cell r="O371" t="str">
            <v>Electronic Arts (Canada) Inc.</v>
          </cell>
          <cell r="Q371" t="str">
            <v>IQ27963</v>
          </cell>
          <cell r="R371" t="str">
            <v>IQ5907866</v>
          </cell>
          <cell r="S371" t="str">
            <v>IQ5554639</v>
          </cell>
          <cell r="T371" t="str">
            <v>IQ27260508</v>
          </cell>
          <cell r="U371" t="str">
            <v>IQ6022220</v>
          </cell>
        </row>
        <row r="372">
          <cell r="K372" t="str">
            <v>GSE Systems Inc.</v>
          </cell>
          <cell r="L372" t="str">
            <v>GSE Systems Ltd.</v>
          </cell>
          <cell r="Q372" t="str">
            <v>IQ351102</v>
          </cell>
          <cell r="R372" t="str">
            <v>IQ60040260</v>
          </cell>
        </row>
        <row r="373">
          <cell r="K373" t="str">
            <v>MedAssets, Inc.</v>
          </cell>
          <cell r="L373" t="str">
            <v>MedAssets Net Revenue Systems, LLC</v>
          </cell>
          <cell r="M373" t="str">
            <v>MedAssets Supply Chain Systems, LLC</v>
          </cell>
          <cell r="N373" t="str">
            <v>Medassets Services LLC</v>
          </cell>
          <cell r="O373" t="str">
            <v>Medassets Analytical Systems LLC</v>
          </cell>
          <cell r="Q373" t="str">
            <v>IQ424885</v>
          </cell>
          <cell r="R373" t="str">
            <v>IQ6296385</v>
          </cell>
          <cell r="S373" t="str">
            <v>IQ1011109</v>
          </cell>
          <cell r="T373" t="str">
            <v>IQ138296355</v>
          </cell>
          <cell r="U373" t="str">
            <v>IQ133766771</v>
          </cell>
        </row>
        <row r="374">
          <cell r="K374" t="str">
            <v>salesforce.com, inc.</v>
          </cell>
          <cell r="L374" t="str">
            <v>Salesforce.Com Foundation</v>
          </cell>
          <cell r="M374" t="str">
            <v>salesforce.com Co., Ltd.</v>
          </cell>
          <cell r="N374" t="str">
            <v>Salesforce.com Germany GmbH</v>
          </cell>
          <cell r="O374" t="str">
            <v>salesforce.com sàrl</v>
          </cell>
          <cell r="Q374" t="str">
            <v>IQ122917</v>
          </cell>
          <cell r="R374" t="str">
            <v>IQ27291112</v>
          </cell>
          <cell r="S374" t="str">
            <v>IQ24981819</v>
          </cell>
          <cell r="T374" t="str">
            <v>IQ58145037</v>
          </cell>
          <cell r="U374" t="str">
            <v>IQ44825413</v>
          </cell>
        </row>
        <row r="375">
          <cell r="K375" t="str">
            <v>Sonic Foundry, Inc.</v>
          </cell>
          <cell r="L375" t="str">
            <v>Sonic Foundry Media Systems, Inc.</v>
          </cell>
          <cell r="M375" t="str">
            <v>Sony Creative Software Inc.</v>
          </cell>
          <cell r="Q375" t="str">
            <v>IQ37896</v>
          </cell>
          <cell r="R375" t="str">
            <v>IQ709548</v>
          </cell>
          <cell r="S375" t="str">
            <v>IQ33715403</v>
          </cell>
        </row>
        <row r="376">
          <cell r="K376" t="str">
            <v>Merge Healthcare Incorporated</v>
          </cell>
          <cell r="L376" t="str">
            <v>Merge Healthcare Solutions Inc.</v>
          </cell>
          <cell r="M376" t="str">
            <v>Merge Healthcare North America</v>
          </cell>
          <cell r="N376" t="str">
            <v>Merge Healthcare Canada Corp.</v>
          </cell>
          <cell r="Q376" t="str">
            <v>IQ31390</v>
          </cell>
          <cell r="R376" t="str">
            <v>IQ363172</v>
          </cell>
          <cell r="S376" t="str">
            <v>IQ24198</v>
          </cell>
          <cell r="T376" t="str">
            <v>IQ392794</v>
          </cell>
        </row>
        <row r="377">
          <cell r="K377" t="str">
            <v>Streamline Health Solutions, Inc.</v>
          </cell>
          <cell r="Q377" t="str">
            <v>IQ30686</v>
          </cell>
        </row>
        <row r="378">
          <cell r="K378" t="str">
            <v>TeleCommunication Systems Inc.</v>
          </cell>
          <cell r="L378" t="str">
            <v>Telsys Ltd.</v>
          </cell>
          <cell r="M378" t="str">
            <v>Telephone Systems International Inc.</v>
          </cell>
          <cell r="N378" t="str">
            <v>Telephone Systems Corp.</v>
          </cell>
          <cell r="O378" t="str">
            <v>Tele System Electronic Do Brasil Industria E Comercio Ltda.</v>
          </cell>
          <cell r="Q378" t="str">
            <v>IQ527364</v>
          </cell>
          <cell r="R378" t="str">
            <v>IQ7913066</v>
          </cell>
          <cell r="S378" t="str">
            <v>IQ8405494</v>
          </cell>
          <cell r="T378" t="str">
            <v>IQ240637120</v>
          </cell>
          <cell r="U378" t="str">
            <v>IQ129079765</v>
          </cell>
        </row>
        <row r="379">
          <cell r="K379" t="str">
            <v>Information Services Group, Inc.</v>
          </cell>
          <cell r="L379" t="str">
            <v>Information Services Group Germany Gmbh</v>
          </cell>
          <cell r="M379" t="str">
            <v>Information Services Group Germany Gmbh</v>
          </cell>
          <cell r="N379" t="str">
            <v>Information Services Group Ltd</v>
          </cell>
          <cell r="O379" t="str">
            <v>Information Services Group Tpi Germany Gmbh</v>
          </cell>
          <cell r="Q379" t="str">
            <v>IQ28638526</v>
          </cell>
          <cell r="R379" t="str">
            <v>IQ217233248</v>
          </cell>
          <cell r="S379" t="str">
            <v>IQ292055971</v>
          </cell>
          <cell r="T379" t="str">
            <v>IQ114721188</v>
          </cell>
          <cell r="U379" t="str">
            <v>IQ109925208</v>
          </cell>
        </row>
        <row r="380">
          <cell r="K380" t="str">
            <v>Ascent Capital Group, Inc.</v>
          </cell>
          <cell r="L380" t="str">
            <v>Ascent Capital Group, Inc., Prior to Merger With Ascent Media Corporation</v>
          </cell>
          <cell r="Q380" t="str">
            <v>IQ45987976</v>
          </cell>
          <cell r="R380" t="str">
            <v>IQ277778930</v>
          </cell>
        </row>
        <row r="381">
          <cell r="K381" t="str">
            <v>ARC Document Solutions, Inc.</v>
          </cell>
          <cell r="L381" t="str">
            <v>ARC Document Solutions, LLC</v>
          </cell>
          <cell r="Q381" t="str">
            <v>IQ24771</v>
          </cell>
          <cell r="R381" t="str">
            <v>IQ276214802</v>
          </cell>
        </row>
        <row r="382">
          <cell r="K382" t="str">
            <v>Viadeo S.A.</v>
          </cell>
          <cell r="L382" t="str">
            <v>Viad Corp</v>
          </cell>
          <cell r="M382" t="str">
            <v>Groupe Viadom</v>
          </cell>
          <cell r="N382" t="str">
            <v>Viadeo SA</v>
          </cell>
          <cell r="O382" t="str">
            <v>Via Delle perle S.p.A.</v>
          </cell>
          <cell r="Q382" t="str">
            <v>IQ27401536</v>
          </cell>
          <cell r="R382" t="str">
            <v>IQ177500</v>
          </cell>
          <cell r="S382" t="str">
            <v>IQ7245896</v>
          </cell>
          <cell r="T382" t="str">
            <v>IQ238921974</v>
          </cell>
          <cell r="U382" t="str">
            <v>IQ46731317</v>
          </cell>
        </row>
        <row r="383">
          <cell r="K383" t="str">
            <v>Point.360</v>
          </cell>
          <cell r="L383" t="str">
            <v>Point.360 prior to spin-off of Post Production Operations</v>
          </cell>
          <cell r="M383" t="str">
            <v>Point.360., Asset Management Arm</v>
          </cell>
          <cell r="Q383" t="str">
            <v>IQ34373266</v>
          </cell>
          <cell r="R383" t="str">
            <v>IQ96939</v>
          </cell>
          <cell r="S383" t="str">
            <v>IQ52744741</v>
          </cell>
        </row>
        <row r="384">
          <cell r="K384" t="str">
            <v>Live Nation Entertainment, Inc.</v>
          </cell>
          <cell r="L384" t="str">
            <v>Live Nation Enterprise Ltd</v>
          </cell>
          <cell r="M384" t="str">
            <v>Beijing Gehua Live Nation Entertainment and Sports Company Ltd.</v>
          </cell>
          <cell r="Q384" t="str">
            <v>IQ384687</v>
          </cell>
          <cell r="R384" t="str">
            <v>IQ228066426</v>
          </cell>
          <cell r="S384" t="str">
            <v>IQ82106173</v>
          </cell>
        </row>
        <row r="385">
          <cell r="K385" t="str">
            <v>Dover Motorsports Inc.</v>
          </cell>
          <cell r="Q385" t="str">
            <v>IQ351855</v>
          </cell>
        </row>
        <row r="386">
          <cell r="K386" t="str">
            <v>Boyd Gaming Corporation</v>
          </cell>
          <cell r="L386" t="str">
            <v>Boyd Gaming Corp 401(k) Plan and Trust Stable Value Fund</v>
          </cell>
          <cell r="Q386" t="str">
            <v>IQ327880</v>
          </cell>
          <cell r="R386" t="str">
            <v>IQ206754725</v>
          </cell>
        </row>
        <row r="387">
          <cell r="K387" t="str">
            <v>MGM Resorts International</v>
          </cell>
          <cell r="L387" t="str">
            <v>MGM Resorts International Global Gaming Development, LLC</v>
          </cell>
          <cell r="M387" t="str">
            <v>MGM Resorts International, Four Long Term Ground Leases and 11.3 Acres of Land</v>
          </cell>
          <cell r="Q387" t="str">
            <v>IQ286798</v>
          </cell>
          <cell r="R387" t="str">
            <v>IQ182287898</v>
          </cell>
          <cell r="S387" t="str">
            <v>IQ109963113</v>
          </cell>
        </row>
        <row r="388">
          <cell r="K388" t="str">
            <v>MTR Gaming Group, Inc.</v>
          </cell>
          <cell r="L388" t="str">
            <v>MTR Gaming Group, Inc., Asset Management Arm</v>
          </cell>
          <cell r="Q388" t="str">
            <v>IQ359339</v>
          </cell>
          <cell r="R388" t="str">
            <v>IQ51203269</v>
          </cell>
        </row>
        <row r="389">
          <cell r="K389" t="str">
            <v>Penn National Gaming Inc.</v>
          </cell>
          <cell r="L389" t="str">
            <v>Gaming and Leisure Properties, Inc</v>
          </cell>
          <cell r="Q389" t="str">
            <v>IQ335919</v>
          </cell>
          <cell r="R389" t="str">
            <v>IQ224325923</v>
          </cell>
        </row>
        <row r="390">
          <cell r="K390" t="str">
            <v>Pinnacle Entertainment Inc.</v>
          </cell>
          <cell r="L390" t="str">
            <v>Pinnacle Enterprises</v>
          </cell>
          <cell r="M390" t="str">
            <v>Pinnacle Entertainment Group, Inc.</v>
          </cell>
          <cell r="N390" t="str">
            <v>Pinnacle Enterprises, LLC</v>
          </cell>
          <cell r="O390" t="str">
            <v>Pinnacle Entertainment Ltd</v>
          </cell>
          <cell r="Q390" t="str">
            <v>IQ278271</v>
          </cell>
          <cell r="R390" t="str">
            <v>IQ54110087</v>
          </cell>
          <cell r="S390" t="str">
            <v>IQ34948988</v>
          </cell>
          <cell r="T390" t="str">
            <v>IQ33106437</v>
          </cell>
          <cell r="U390" t="str">
            <v>IQ5521977</v>
          </cell>
        </row>
        <row r="391">
          <cell r="K391" t="str">
            <v>Willis Lease Finance Corp.</v>
          </cell>
          <cell r="Q391" t="str">
            <v>IQ357522</v>
          </cell>
        </row>
        <row r="392">
          <cell r="K392" t="str">
            <v>Marriott International, Inc.</v>
          </cell>
          <cell r="L392" t="str">
            <v>Marriott International, Inc.</v>
          </cell>
          <cell r="M392" t="str">
            <v>Marriott International, Inc., Four European Hotels</v>
          </cell>
          <cell r="N392" t="str">
            <v>Marriott International Real Estate fund</v>
          </cell>
          <cell r="O392" t="str">
            <v>Marriott International Inc., Ten Hotels</v>
          </cell>
          <cell r="Q392" t="str">
            <v>IQ31148</v>
          </cell>
          <cell r="R392" t="str">
            <v>IQ131572944</v>
          </cell>
          <cell r="S392" t="str">
            <v>IQ27251425</v>
          </cell>
          <cell r="T392" t="str">
            <v>IQ35417454</v>
          </cell>
          <cell r="U392" t="str">
            <v>IQ28813891</v>
          </cell>
        </row>
        <row r="393">
          <cell r="K393" t="str">
            <v>Red Lion Hotels Corporation</v>
          </cell>
          <cell r="L393" t="str">
            <v>Red Lion Hotels Corporation, Red Lion Hotel Canyon Springs</v>
          </cell>
          <cell r="M393" t="str">
            <v>Red Lion Hotel (Salisbury) Ltd.</v>
          </cell>
          <cell r="N393" t="str">
            <v>Red Lion Hotels Corporation, Kalispell Center Mall in Montana</v>
          </cell>
          <cell r="O393" t="str">
            <v>Harrell Hotels (EUROPE) Ltd.</v>
          </cell>
          <cell r="Q393" t="str">
            <v>IQ383009</v>
          </cell>
          <cell r="R393" t="str">
            <v>IQ265758009</v>
          </cell>
          <cell r="S393" t="str">
            <v>IQ243419490</v>
          </cell>
          <cell r="T393" t="str">
            <v>IQ238470445</v>
          </cell>
          <cell r="U393" t="str">
            <v>IQ9587364</v>
          </cell>
        </row>
        <row r="394">
          <cell r="K394" t="str">
            <v>B. Riley Financial, Inc.</v>
          </cell>
          <cell r="L394" t="str">
            <v>Great American Group Advisory &amp; Valuation Services, LLC</v>
          </cell>
          <cell r="M394" t="str">
            <v>Great American Group, Inc, Asset Management Arm</v>
          </cell>
          <cell r="N394" t="str">
            <v>Great American Group WF, LLC</v>
          </cell>
          <cell r="O394" t="str">
            <v>Keen-Summit Capital Partners LLC</v>
          </cell>
          <cell r="Q394" t="str">
            <v>IQ4439094</v>
          </cell>
          <cell r="R394" t="str">
            <v>IQ206427091</v>
          </cell>
          <cell r="S394" t="str">
            <v>IQ266744355</v>
          </cell>
          <cell r="T394" t="str">
            <v>IQ100765971</v>
          </cell>
          <cell r="U394" t="str">
            <v>IQ1660931</v>
          </cell>
        </row>
        <row r="395">
          <cell r="K395" t="str">
            <v>Cross Country Healthcare, Inc.</v>
          </cell>
          <cell r="L395" t="str">
            <v>Cross Country Healthcare UK HoldCo Ltd.</v>
          </cell>
          <cell r="Q395" t="str">
            <v>IQ27189</v>
          </cell>
          <cell r="R395" t="str">
            <v>IQ228023925</v>
          </cell>
        </row>
        <row r="396">
          <cell r="K396" t="str">
            <v>AMREP Corporation</v>
          </cell>
          <cell r="L396" t="str">
            <v>Amrep Inc.</v>
          </cell>
          <cell r="M396" t="str">
            <v>Amrep Inc.</v>
          </cell>
          <cell r="N396" t="str">
            <v>Amrep</v>
          </cell>
          <cell r="O396" t="str">
            <v>AmREIT, Inc.</v>
          </cell>
          <cell r="Q396" t="str">
            <v>IQ105201</v>
          </cell>
          <cell r="R396" t="str">
            <v>IQ693174</v>
          </cell>
          <cell r="S396" t="str">
            <v>IQ6613509</v>
          </cell>
          <cell r="T396" t="str">
            <v>IQ216533125</v>
          </cell>
          <cell r="U396" t="str">
            <v>IQ2983538</v>
          </cell>
        </row>
        <row r="397">
          <cell r="K397" t="str">
            <v>Unisys Corporation</v>
          </cell>
          <cell r="L397" t="str">
            <v>Unisys Ltd.</v>
          </cell>
          <cell r="M397" t="str">
            <v>Unisys Corporation</v>
          </cell>
          <cell r="N397" t="str">
            <v>Nihon Unisys, Ltd.</v>
          </cell>
          <cell r="O397" t="str">
            <v>Unisys Brasil Ltda.</v>
          </cell>
          <cell r="Q397" t="str">
            <v>IQ310310</v>
          </cell>
          <cell r="R397" t="str">
            <v>IQ6442811</v>
          </cell>
          <cell r="S397" t="str">
            <v>IQ47829267</v>
          </cell>
          <cell r="T397" t="str">
            <v>IQ874228</v>
          </cell>
          <cell r="U397" t="str">
            <v>IQ5538711</v>
          </cell>
        </row>
        <row r="398">
          <cell r="K398" t="str">
            <v>China Yida Holding, Co.</v>
          </cell>
          <cell r="L398" t="str">
            <v>China Yida Holding, Co.</v>
          </cell>
          <cell r="M398" t="str">
            <v>China Yida Holding, Co., Asset Management Arm</v>
          </cell>
          <cell r="Q398" t="str">
            <v>IQ39185302</v>
          </cell>
          <cell r="R398" t="str">
            <v>IQ254833698</v>
          </cell>
          <cell r="S398" t="str">
            <v>IQ50912046</v>
          </cell>
        </row>
        <row r="399">
          <cell r="K399" t="str">
            <v>HEALTHSOUTH Corp.</v>
          </cell>
          <cell r="L399" t="str">
            <v>HealthSouth Rehabilitation Hospital of Desert Canyon, LLC</v>
          </cell>
          <cell r="M399" t="str">
            <v>Healthsouth Sunrise Rehabilitation Hospital, LLC</v>
          </cell>
          <cell r="N399" t="str">
            <v>Surgical Care Affiliates, LLC</v>
          </cell>
          <cell r="O399" t="str">
            <v>Healthsouth Of Austin, Inc.</v>
          </cell>
          <cell r="Q399" t="str">
            <v>IQ29374</v>
          </cell>
          <cell r="R399" t="str">
            <v>IQ113890321</v>
          </cell>
          <cell r="S399" t="str">
            <v>IQ259855126</v>
          </cell>
          <cell r="T399" t="str">
            <v>IQ33382174</v>
          </cell>
          <cell r="U399" t="str">
            <v>IQ4533283</v>
          </cell>
        </row>
        <row r="400">
          <cell r="K400" t="str">
            <v>Alliance Healthcare Services, Inc.</v>
          </cell>
          <cell r="Q400" t="str">
            <v>IQ1340741</v>
          </cell>
        </row>
        <row r="401">
          <cell r="K401" t="str">
            <v>RadNet, Inc.</v>
          </cell>
          <cell r="L401" t="str">
            <v>Radnet Management, Inc.</v>
          </cell>
          <cell r="M401" t="str">
            <v>Radnet, Inc.</v>
          </cell>
          <cell r="N401" t="str">
            <v>Radnet Managed Imaging Services, Inc.</v>
          </cell>
          <cell r="O401" t="str">
            <v>Radnet Sub, Inc</v>
          </cell>
          <cell r="Q401" t="str">
            <v>IQ373691</v>
          </cell>
          <cell r="R401" t="str">
            <v>IQ4339892</v>
          </cell>
          <cell r="S401" t="str">
            <v>IQ36768359</v>
          </cell>
          <cell r="T401" t="str">
            <v>IQ26301192</v>
          </cell>
          <cell r="U401" t="str">
            <v>IQ26301190</v>
          </cell>
        </row>
        <row r="402">
          <cell r="K402" t="str">
            <v>Gentiva Health Services Inc.</v>
          </cell>
          <cell r="L402" t="str">
            <v>CareCentrix, Inc.</v>
          </cell>
          <cell r="M402" t="str">
            <v>Gentiva Health Services (Certified), Inc.</v>
          </cell>
          <cell r="N402" t="str">
            <v>Gentiva Health Services Holding Corp.</v>
          </cell>
          <cell r="O402" t="str">
            <v>Gentiva Health Services IPA, Inc.</v>
          </cell>
          <cell r="Q402" t="str">
            <v>IQ197773</v>
          </cell>
          <cell r="R402" t="str">
            <v>IQ8861467</v>
          </cell>
          <cell r="S402" t="str">
            <v>IQ26751672</v>
          </cell>
          <cell r="T402" t="str">
            <v>IQ26751666</v>
          </cell>
          <cell r="U402" t="str">
            <v>IQ26751661</v>
          </cell>
        </row>
        <row r="403">
          <cell r="K403" t="str">
            <v>AdCare Health Systems, Inc.</v>
          </cell>
          <cell r="L403" t="str">
            <v>AdCare Health Systems, Inc., Five Assisted Living Facilities Located In Ohio</v>
          </cell>
          <cell r="Q403" t="str">
            <v>IQ25772714</v>
          </cell>
          <cell r="R403" t="str">
            <v>IQ222897021</v>
          </cell>
        </row>
        <row r="404">
          <cell r="K404" t="str">
            <v>Brookdale Senior Living Inc.</v>
          </cell>
          <cell r="L404" t="str">
            <v>Brookdale Living Communities, Inc.</v>
          </cell>
          <cell r="Q404" t="str">
            <v>IQ23500974</v>
          </cell>
          <cell r="R404" t="str">
            <v>IQ25831</v>
          </cell>
        </row>
        <row r="405">
          <cell r="K405" t="str">
            <v>Diversicare Healthcare Services Inc.</v>
          </cell>
          <cell r="Q405" t="str">
            <v>IQ332340</v>
          </cell>
        </row>
        <row r="406">
          <cell r="K406" t="str">
            <v>Kindred Healthcare Inc.</v>
          </cell>
          <cell r="L406" t="str">
            <v>Kindred Healthcare Operating, Inc.</v>
          </cell>
          <cell r="M406" t="str">
            <v>Kindred Healthcare Services, Inc.</v>
          </cell>
          <cell r="N406" t="str">
            <v>Kindred Healthcare Inc., Two Nursing Homes in Arizona and Utah</v>
          </cell>
          <cell r="O406" t="str">
            <v>Kindred HealthCare TriState District</v>
          </cell>
          <cell r="Q406" t="str">
            <v>IQ311760</v>
          </cell>
          <cell r="R406" t="str">
            <v>IQ3028378</v>
          </cell>
          <cell r="S406" t="str">
            <v>IQ141316400</v>
          </cell>
          <cell r="T406" t="str">
            <v>IQ217845142</v>
          </cell>
          <cell r="U406" t="str">
            <v>IQ113364600</v>
          </cell>
        </row>
        <row r="407">
          <cell r="K407" t="str">
            <v>Skilled Healthcare Group, Inc.</v>
          </cell>
          <cell r="L407" t="str">
            <v>Skilled Healthcare Group, Inc., Two Skilled Nursing Facilities</v>
          </cell>
          <cell r="Q407" t="str">
            <v>IQ28671</v>
          </cell>
          <cell r="R407" t="str">
            <v>IQ256729676</v>
          </cell>
        </row>
        <row r="408">
          <cell r="K408" t="str">
            <v>Neogenomics Inc.</v>
          </cell>
          <cell r="L408" t="str">
            <v>NeoGenomics Laboratories, Inc.</v>
          </cell>
          <cell r="M408" t="str">
            <v>Neogenomics Inc., ESOP</v>
          </cell>
          <cell r="N408" t="str">
            <v>Neogenomics Inc., Asset Management Arm</v>
          </cell>
          <cell r="Q408" t="str">
            <v>IQ1335304</v>
          </cell>
          <cell r="R408" t="str">
            <v>IQ58220006</v>
          </cell>
          <cell r="S408" t="str">
            <v>IQ52034145</v>
          </cell>
          <cell r="T408" t="str">
            <v>IQ50984181</v>
          </cell>
        </row>
        <row r="409">
          <cell r="K409" t="str">
            <v>Amedisys Inc.</v>
          </cell>
          <cell r="L409" t="str">
            <v>Amedisys Home Health, Inc. of Florida</v>
          </cell>
          <cell r="M409" t="str">
            <v>HHC, Inc.</v>
          </cell>
          <cell r="N409" t="str">
            <v>Amedisys Home Health, Inc. of Texas</v>
          </cell>
          <cell r="O409" t="str">
            <v>Amedisys Sp-IN, LLC</v>
          </cell>
          <cell r="Q409" t="str">
            <v>IQ347535</v>
          </cell>
          <cell r="R409" t="str">
            <v>IQ23824739</v>
          </cell>
          <cell r="S409" t="str">
            <v>IQ4396927</v>
          </cell>
          <cell r="T409" t="str">
            <v>IQ23824836</v>
          </cell>
          <cell r="U409" t="str">
            <v>IQ4297923</v>
          </cell>
        </row>
        <row r="410">
          <cell r="K410" t="str">
            <v>BioTelemetry, Inc.</v>
          </cell>
          <cell r="Q410" t="str">
            <v>IQ120514</v>
          </cell>
        </row>
        <row r="411">
          <cell r="K411" t="str">
            <v>Healthways Inc.</v>
          </cell>
          <cell r="L411" t="str">
            <v>HealthWays, Inc.</v>
          </cell>
          <cell r="M411" t="str">
            <v>Healthways Health Support, LLC</v>
          </cell>
          <cell r="N411" t="str">
            <v>Healthways Australia Pty Limited</v>
          </cell>
          <cell r="O411" t="str">
            <v>Healthways HealthTrends, LLC</v>
          </cell>
          <cell r="Q411" t="str">
            <v>IQ24732</v>
          </cell>
          <cell r="R411" t="str">
            <v>IQ100590347</v>
          </cell>
          <cell r="S411" t="str">
            <v>IQ13705753</v>
          </cell>
          <cell r="T411" t="str">
            <v>IQ61887970</v>
          </cell>
          <cell r="U411" t="str">
            <v>IQ25600456</v>
          </cell>
        </row>
        <row r="412">
          <cell r="K412" t="str">
            <v>InfuSystem Holdings, Inc.</v>
          </cell>
          <cell r="L412" t="str">
            <v>InfuSystem, Inc.</v>
          </cell>
          <cell r="Q412" t="str">
            <v>IQ24331721</v>
          </cell>
          <cell r="R412" t="str">
            <v>IQ6747609</v>
          </cell>
        </row>
        <row r="413">
          <cell r="K413" t="str">
            <v>Career Education Corp.</v>
          </cell>
          <cell r="L413" t="str">
            <v>Career And Educational Consultants, Inc</v>
          </cell>
          <cell r="M413" t="str">
            <v>Delta Career Education Corporation</v>
          </cell>
          <cell r="N413" t="str">
            <v>Advanced Career Education Services, Inc.</v>
          </cell>
          <cell r="O413" t="str">
            <v>Career Education Corp, Retirement Plan</v>
          </cell>
          <cell r="Q413" t="str">
            <v>IQ377135</v>
          </cell>
          <cell r="R413" t="str">
            <v>IQ245676779</v>
          </cell>
          <cell r="S413" t="str">
            <v>IQ110130</v>
          </cell>
          <cell r="T413" t="str">
            <v>IQ104433457</v>
          </cell>
          <cell r="U413" t="str">
            <v>IQ96149642</v>
          </cell>
        </row>
        <row r="414">
          <cell r="K414" t="str">
            <v>Learning Tree International Inc.</v>
          </cell>
          <cell r="L414" t="str">
            <v>Learning Tree International Ltd.</v>
          </cell>
          <cell r="M414" t="str">
            <v>Learning Tree International USA, Inc.</v>
          </cell>
          <cell r="N414" t="str">
            <v>Learning Tree International Ab</v>
          </cell>
          <cell r="O414" t="str">
            <v>Learning Tree International Inc</v>
          </cell>
          <cell r="Q414" t="str">
            <v>IQ345407</v>
          </cell>
          <cell r="R414" t="str">
            <v>IQ5440195</v>
          </cell>
          <cell r="S414" t="str">
            <v>IQ34187333</v>
          </cell>
          <cell r="T414" t="str">
            <v>IQ27352181</v>
          </cell>
          <cell r="U414" t="str">
            <v>IQ4585457</v>
          </cell>
        </row>
        <row r="415">
          <cell r="K415" t="str">
            <v>SmartPros Ltd.</v>
          </cell>
          <cell r="L415" t="str">
            <v>Smartpros Legal and Ethics, Ltd</v>
          </cell>
          <cell r="M415" t="str">
            <v>Executive Enterprise Institute, LLC</v>
          </cell>
          <cell r="N415" t="str">
            <v>SmartPros Banking</v>
          </cell>
          <cell r="Q415" t="str">
            <v>IQ124905</v>
          </cell>
          <cell r="R415" t="str">
            <v>IQ54796108</v>
          </cell>
          <cell r="S415" t="str">
            <v>IQ6425429</v>
          </cell>
          <cell r="T415" t="str">
            <v>IQ708999</v>
          </cell>
        </row>
        <row r="416">
          <cell r="K416" t="str">
            <v>Capital Senior Living Corp.</v>
          </cell>
          <cell r="L416" t="str">
            <v>Capital Senior Living Acquisition, LLC</v>
          </cell>
          <cell r="M416" t="str">
            <v>Capital Senior Living A, Inc.</v>
          </cell>
          <cell r="N416" t="str">
            <v>Capital Senior Living Ilm-B, Inc</v>
          </cell>
          <cell r="O416" t="str">
            <v>Capital Senior Living P-B, Inc.</v>
          </cell>
          <cell r="Q416" t="str">
            <v>IQ370279</v>
          </cell>
          <cell r="R416" t="str">
            <v>IQ109107353</v>
          </cell>
          <cell r="S416" t="str">
            <v>IQ24963743</v>
          </cell>
          <cell r="T416" t="str">
            <v>IQ26670385</v>
          </cell>
          <cell r="U416" t="str">
            <v>IQ24963750</v>
          </cell>
        </row>
        <row r="417">
          <cell r="K417" t="str">
            <v>Emeritus Corp.</v>
          </cell>
          <cell r="L417" t="str">
            <v>The Emeritus Group, Inc.</v>
          </cell>
          <cell r="M417" t="str">
            <v>Emeritus Corp., Emeritus at Bellevue Place Nursing Home in Bellevue</v>
          </cell>
          <cell r="N417" t="str">
            <v>Emeritus Corp., Two Communities of 138 Units in Florida</v>
          </cell>
          <cell r="O417" t="str">
            <v>Emeritus E Commerce Systems Pty Ltd</v>
          </cell>
          <cell r="Q417" t="str">
            <v>IQ96944</v>
          </cell>
          <cell r="R417" t="str">
            <v>IQ8182329</v>
          </cell>
          <cell r="S417" t="str">
            <v>IQ224261946</v>
          </cell>
          <cell r="T417" t="str">
            <v>IQ138933895</v>
          </cell>
          <cell r="U417" t="str">
            <v>IQ108326832</v>
          </cell>
        </row>
        <row r="418">
          <cell r="K418" t="str">
            <v>comScore, Inc.</v>
          </cell>
          <cell r="L418" t="str">
            <v>comScore Media Metrix, Inc.</v>
          </cell>
          <cell r="M418" t="str">
            <v>comScore ARS</v>
          </cell>
          <cell r="N418" t="str">
            <v>comScore B.V.</v>
          </cell>
          <cell r="O418" t="str">
            <v>ComScore Certifica Metric</v>
          </cell>
          <cell r="Q418" t="str">
            <v>IQ33539685</v>
          </cell>
          <cell r="R418" t="str">
            <v>IQ7621293</v>
          </cell>
          <cell r="S418" t="str">
            <v>IQ97988117</v>
          </cell>
          <cell r="T418" t="str">
            <v>IQ4016637</v>
          </cell>
          <cell r="U418" t="str">
            <v>IQ759267</v>
          </cell>
        </row>
        <row r="419">
          <cell r="K419" t="str">
            <v>Layne Christensen Company</v>
          </cell>
          <cell r="L419" t="str">
            <v>Layne Christensen Canada Limited</v>
          </cell>
          <cell r="M419" t="str">
            <v>Layne Christensen Australia Pty Limited</v>
          </cell>
          <cell r="Q419" t="str">
            <v>IQ94734</v>
          </cell>
          <cell r="R419" t="str">
            <v>IQ6706577</v>
          </cell>
          <cell r="S419" t="str">
            <v>IQ47869046</v>
          </cell>
        </row>
        <row r="420">
          <cell r="K420" t="str">
            <v>Callaway Golf Co.</v>
          </cell>
          <cell r="L420" t="str">
            <v>Callaway Golf Interactive, Inc.</v>
          </cell>
          <cell r="M420" t="str">
            <v>Callaway Golf (Germany) GmbH</v>
          </cell>
          <cell r="N420" t="str">
            <v>Callaway Golf (Guangzhou) Technology Service Co., Ltd.</v>
          </cell>
          <cell r="O420" t="str">
            <v>Callaway Golf Sales Company</v>
          </cell>
          <cell r="Q420" t="str">
            <v>IQ25981</v>
          </cell>
          <cell r="R420" t="str">
            <v>IQ2748379</v>
          </cell>
          <cell r="S420" t="str">
            <v>IQ206290800</v>
          </cell>
          <cell r="T420" t="str">
            <v>IQ84012915</v>
          </cell>
          <cell r="U420" t="str">
            <v>IQ30995973</v>
          </cell>
        </row>
        <row r="421">
          <cell r="K421" t="str">
            <v>China Jo-Jo Drugstores, Inc.</v>
          </cell>
          <cell r="Q421" t="str">
            <v>IQ67186751</v>
          </cell>
        </row>
        <row r="422">
          <cell r="K422" t="str">
            <v>Corporate Office Properties Trust</v>
          </cell>
          <cell r="Q422" t="str">
            <v>IQ344249</v>
          </cell>
        </row>
        <row r="423">
          <cell r="K423" t="str">
            <v>Cover-All Technologies Inc.</v>
          </cell>
          <cell r="Q423" t="str">
            <v>IQ27134</v>
          </cell>
        </row>
        <row r="424">
          <cell r="K424" t="str">
            <v>CYS Investments, Inc.</v>
          </cell>
          <cell r="Q424" t="str">
            <v>IQ27827819</v>
          </cell>
        </row>
        <row r="425">
          <cell r="K425" t="str">
            <v>Daegis Inc.</v>
          </cell>
          <cell r="L425" t="str">
            <v>Strategic Office Solutions, Inc.</v>
          </cell>
          <cell r="M425" t="str">
            <v>Dentsu Aegis Network Ltd.</v>
          </cell>
          <cell r="Q425" t="str">
            <v>IQ35961</v>
          </cell>
          <cell r="R425" t="str">
            <v>IQ61377648</v>
          </cell>
          <cell r="S425" t="str">
            <v>IQ24411</v>
          </cell>
        </row>
        <row r="426">
          <cell r="K426" t="str">
            <v>DepoMed Inc.</v>
          </cell>
          <cell r="L426" t="str">
            <v>DepoMed Development Ltd.</v>
          </cell>
          <cell r="Q426" t="str">
            <v>IQ363049</v>
          </cell>
          <cell r="R426" t="str">
            <v>IQ23024356</v>
          </cell>
        </row>
        <row r="427">
          <cell r="K427" t="str">
            <v>DigitalGlobe, Inc.</v>
          </cell>
          <cell r="L427" t="str">
            <v>Digital Globe Services Inc.</v>
          </cell>
          <cell r="M427" t="str">
            <v>DigitalGlobe International, Inc.</v>
          </cell>
          <cell r="N427" t="str">
            <v>Digital Globe Services, Ltd.</v>
          </cell>
          <cell r="O427" t="str">
            <v>Digital Globe Services LLC, ESOP</v>
          </cell>
          <cell r="Q427" t="str">
            <v>IQ27844</v>
          </cell>
          <cell r="R427" t="str">
            <v>IQ112021618</v>
          </cell>
          <cell r="S427" t="str">
            <v>IQ104546711</v>
          </cell>
          <cell r="T427" t="str">
            <v>IQ249999442</v>
          </cell>
          <cell r="U427" t="str">
            <v>IQ228917143</v>
          </cell>
        </row>
        <row r="428">
          <cell r="K428" t="str">
            <v>DSP Group Inc.</v>
          </cell>
          <cell r="L428" t="str">
            <v>DSP Group Ltd.</v>
          </cell>
          <cell r="M428" t="str">
            <v>DSP Group (Shenzhen) Limited</v>
          </cell>
          <cell r="Q428" t="str">
            <v>IQ27743</v>
          </cell>
          <cell r="R428" t="str">
            <v>IQ5672048</v>
          </cell>
          <cell r="S428" t="str">
            <v>IQ292856238</v>
          </cell>
        </row>
        <row r="429">
          <cell r="K429" t="str">
            <v>EarthLink Holdings Corp.</v>
          </cell>
          <cell r="Q429" t="str">
            <v>IQ27842</v>
          </cell>
        </row>
        <row r="430">
          <cell r="K430" t="str">
            <v>Emulex Corporation</v>
          </cell>
          <cell r="L430" t="str">
            <v>Emulex Design &amp; Manufacturing Corporation</v>
          </cell>
          <cell r="M430" t="str">
            <v>Emulex Ltd</v>
          </cell>
          <cell r="N430" t="str">
            <v>Emulex Communications Corporation</v>
          </cell>
          <cell r="O430" t="str">
            <v>Emulex Ireland Company</v>
          </cell>
          <cell r="Q430" t="str">
            <v>IQ28045</v>
          </cell>
          <cell r="R430" t="str">
            <v>IQ26632821</v>
          </cell>
          <cell r="S430" t="str">
            <v>IQ111810043</v>
          </cell>
          <cell r="T430" t="str">
            <v>IQ1229062</v>
          </cell>
          <cell r="U430" t="str">
            <v>IQ108544621</v>
          </cell>
        </row>
        <row r="431">
          <cell r="K431" t="str">
            <v>EV Energy Partners LP</v>
          </cell>
          <cell r="Q431" t="str">
            <v>IQ27222327</v>
          </cell>
        </row>
        <row r="432">
          <cell r="K432" t="str">
            <v>Extreme Networks Inc.</v>
          </cell>
          <cell r="L432" t="str">
            <v>Extreme Networks</v>
          </cell>
          <cell r="M432" t="str">
            <v>Extreme Net Holding Zartkoruen Mukodo Reszvenytarsasag</v>
          </cell>
          <cell r="N432" t="str">
            <v>Extreme Networks K.K.</v>
          </cell>
          <cell r="O432" t="str">
            <v>Extreme Networks B.V.</v>
          </cell>
          <cell r="Q432" t="str">
            <v>IQ28374</v>
          </cell>
          <cell r="R432" t="str">
            <v>IQ222490435</v>
          </cell>
          <cell r="S432" t="str">
            <v>IQ275496552</v>
          </cell>
          <cell r="T432" t="str">
            <v>IQ52775769</v>
          </cell>
          <cell r="U432" t="str">
            <v>IQ27242255</v>
          </cell>
        </row>
        <row r="433">
          <cell r="K433" t="str">
            <v>Five Star Quality Care Inc.</v>
          </cell>
          <cell r="L433" t="str">
            <v>Five Star Quality Care-WI, LLC.</v>
          </cell>
          <cell r="M433" t="str">
            <v>Five Star Quality Care MI, LLC</v>
          </cell>
          <cell r="N433" t="str">
            <v>Five Star Quality Care-GA, LLC</v>
          </cell>
          <cell r="O433" t="str">
            <v>Five Star Quality Care Trust</v>
          </cell>
          <cell r="Q433" t="str">
            <v>IQ1495607</v>
          </cell>
          <cell r="R433" t="str">
            <v>IQ37259792</v>
          </cell>
          <cell r="S433" t="str">
            <v>IQ29687740</v>
          </cell>
          <cell r="T433" t="str">
            <v>IQ26978173</v>
          </cell>
          <cell r="U433" t="str">
            <v>IQ26535534</v>
          </cell>
        </row>
        <row r="434">
          <cell r="K434" t="str">
            <v>Fonar Corp.</v>
          </cell>
          <cell r="L434" t="str">
            <v>Fonar Inter SA</v>
          </cell>
          <cell r="M434" t="str">
            <v>Fonar SA</v>
          </cell>
          <cell r="N434" t="str">
            <v>Fonar Industrial Inc.</v>
          </cell>
          <cell r="O434" t="str">
            <v>Fonar Telecomunicações Ltda.</v>
          </cell>
          <cell r="Q434" t="str">
            <v>IQ273298</v>
          </cell>
          <cell r="R434" t="str">
            <v>IQ242184759</v>
          </cell>
          <cell r="S434" t="str">
            <v>IQ216959730</v>
          </cell>
          <cell r="T434" t="str">
            <v>IQ116571547</v>
          </cell>
          <cell r="U434" t="str">
            <v>IQ35537409</v>
          </cell>
        </row>
        <row r="435">
          <cell r="K435" t="str">
            <v>Invesco Mortgage Capital Inc.</v>
          </cell>
          <cell r="Q435" t="str">
            <v>IQ45988053</v>
          </cell>
        </row>
        <row r="436">
          <cell r="K436" t="str">
            <v>Investors Real Estate Trust</v>
          </cell>
          <cell r="Q436" t="str">
            <v>IQ392530</v>
          </cell>
        </row>
        <row r="437">
          <cell r="K437" t="str">
            <v>Isle of Capri Casinos, Inc.</v>
          </cell>
          <cell r="Q437" t="str">
            <v>IQ323175</v>
          </cell>
        </row>
        <row r="438">
          <cell r="K438" t="str">
            <v>LeapFrog Enterprises Inc.</v>
          </cell>
          <cell r="Q438" t="str">
            <v>IQ759113</v>
          </cell>
        </row>
        <row r="439">
          <cell r="K439" t="str">
            <v>LightPath Technologies, Inc.</v>
          </cell>
          <cell r="Q439" t="str">
            <v>IQ351646</v>
          </cell>
        </row>
        <row r="440">
          <cell r="K440" t="str">
            <v>M/I Homes, Inc.</v>
          </cell>
          <cell r="L440" t="str">
            <v>M/I Homes of Houston, LLC</v>
          </cell>
          <cell r="M440" t="str">
            <v>M/I Homes of Charlotte, LLC</v>
          </cell>
          <cell r="N440" t="str">
            <v>M/I Homes of Florida, LLC</v>
          </cell>
          <cell r="O440" t="str">
            <v>M/I Homes Service, LLC</v>
          </cell>
          <cell r="Q440" t="str">
            <v>IQ328190</v>
          </cell>
          <cell r="R440" t="str">
            <v>IQ128097387</v>
          </cell>
          <cell r="S440" t="str">
            <v>IQ24862007</v>
          </cell>
          <cell r="T440" t="str">
            <v>IQ24844924</v>
          </cell>
          <cell r="U440" t="str">
            <v>IQ24844342</v>
          </cell>
        </row>
        <row r="441">
          <cell r="K441" t="str">
            <v>MDC Holdings Inc.</v>
          </cell>
          <cell r="L441" t="str">
            <v>M.D.C. Holding Szolgaltato Zartkoruen Mukodo Reszvenytarsasag Vegelszamolas Alatt</v>
          </cell>
          <cell r="M441" t="str">
            <v>MRC Holdco, Inc.</v>
          </cell>
          <cell r="N441" t="str">
            <v>MDC Holdings Limited</v>
          </cell>
          <cell r="Q441" t="str">
            <v>IQ181003</v>
          </cell>
          <cell r="R441" t="str">
            <v>IQ275492896</v>
          </cell>
          <cell r="S441" t="str">
            <v>IQ105922632</v>
          </cell>
          <cell r="T441" t="str">
            <v>IQ13389398</v>
          </cell>
        </row>
        <row r="442">
          <cell r="K442" t="str">
            <v>Motorcar Parts of America, Inc.</v>
          </cell>
          <cell r="Q442" t="str">
            <v>IQ340577</v>
          </cell>
        </row>
        <row r="443">
          <cell r="K443" t="str">
            <v>SL Industries Inc.</v>
          </cell>
          <cell r="L443" t="str">
            <v>Industrializarea Laptelui Harghita, ESOP</v>
          </cell>
          <cell r="M443" t="str">
            <v>Industrial Growth Partners</v>
          </cell>
          <cell r="N443" t="str">
            <v>Indus Surveyors (Private) Limited</v>
          </cell>
          <cell r="O443" t="str">
            <v>Industrial and Commercial Bank of China Limited</v>
          </cell>
          <cell r="Q443" t="str">
            <v>IQ301413</v>
          </cell>
          <cell r="R443" t="str">
            <v>IQ127686453</v>
          </cell>
          <cell r="S443" t="str">
            <v>IQ21077</v>
          </cell>
          <cell r="T443" t="str">
            <v>IQ116897330</v>
          </cell>
          <cell r="U443" t="str">
            <v>IQ23734930</v>
          </cell>
        </row>
        <row r="444">
          <cell r="K444" t="str">
            <v>The Phoenix Companies Inc.</v>
          </cell>
          <cell r="L444" t="str">
            <v>Phoenix Services LLC</v>
          </cell>
          <cell r="M444" t="str">
            <v>Phoenix Group Holdings Plc</v>
          </cell>
          <cell r="N444" t="str">
            <v>Phoenix Brands LLC</v>
          </cell>
          <cell r="O444" t="str">
            <v>Phoenix Contact GmbH &amp; Co. KG</v>
          </cell>
          <cell r="Q444" t="str">
            <v>IQ813608</v>
          </cell>
          <cell r="R444" t="str">
            <v>IQ58277594</v>
          </cell>
          <cell r="S444" t="str">
            <v>IQ41354944</v>
          </cell>
          <cell r="T444" t="str">
            <v>IQ8058440</v>
          </cell>
          <cell r="U444" t="str">
            <v>IQ5492048</v>
          </cell>
        </row>
        <row r="445">
          <cell r="K445" t="str">
            <v>PMFG, Inc.</v>
          </cell>
          <cell r="Q445" t="str">
            <v>IQ295445</v>
          </cell>
        </row>
        <row r="446">
          <cell r="K446" t="str">
            <v>PulteGroup, Inc.</v>
          </cell>
          <cell r="L446" t="str">
            <v>PulteGroup, Inc., Asset Management Arm</v>
          </cell>
          <cell r="Q446" t="str">
            <v>IQ294550</v>
          </cell>
          <cell r="R446" t="str">
            <v>IQ260383010</v>
          </cell>
        </row>
        <row r="447">
          <cell r="K447" t="str">
            <v>Rosetta Stone, Inc.</v>
          </cell>
          <cell r="L447" t="str">
            <v>Rosetta Stone Ltd.</v>
          </cell>
          <cell r="M447" t="str">
            <v>Rosetta Stone Advisors Limited</v>
          </cell>
          <cell r="N447" t="str">
            <v>Rosetta Stone Capital Limited</v>
          </cell>
          <cell r="O447" t="str">
            <v>Rosetta Stone Canada Inc.</v>
          </cell>
          <cell r="Q447" t="str">
            <v>IQ8423818</v>
          </cell>
          <cell r="R447" t="str">
            <v>IQ49593831</v>
          </cell>
          <cell r="S447" t="str">
            <v>IQ134507000</v>
          </cell>
          <cell r="T447" t="str">
            <v>IQ36827248</v>
          </cell>
          <cell r="U447" t="str">
            <v>IQ253765906</v>
          </cell>
        </row>
        <row r="448">
          <cell r="K448" t="str">
            <v>Ryland Group Inc.</v>
          </cell>
          <cell r="L448" t="str">
            <v>Ryland Group Limited</v>
          </cell>
          <cell r="M448" t="str">
            <v>Rybrook Holdings Limited</v>
          </cell>
          <cell r="Q448" t="str">
            <v>IQ301069</v>
          </cell>
          <cell r="R448" t="str">
            <v>IQ278290854</v>
          </cell>
          <cell r="S448" t="str">
            <v>IQ881929</v>
          </cell>
        </row>
        <row r="449">
          <cell r="K449" t="str">
            <v>Select Bank</v>
          </cell>
          <cell r="L449" t="str">
            <v>Select Bank Financial Corp</v>
          </cell>
          <cell r="M449" t="str">
            <v>Select Bank (Lynchburg, VA)</v>
          </cell>
          <cell r="N449" t="str">
            <v>Select Bank (Forest, VA)</v>
          </cell>
          <cell r="O449" t="str">
            <v>Select Bancorp, Inc.</v>
          </cell>
          <cell r="Q449" t="str">
            <v>IQ46501758</v>
          </cell>
          <cell r="R449" t="str">
            <v>IQ235558646</v>
          </cell>
          <cell r="S449" t="str">
            <v>IQ207357553</v>
          </cell>
          <cell r="T449" t="str">
            <v>IQ46853288</v>
          </cell>
          <cell r="U449" t="str">
            <v>IQ7991243</v>
          </cell>
        </row>
        <row r="450">
          <cell r="K450" t="str">
            <v>The Singing Machine Company, Inc.</v>
          </cell>
          <cell r="Q450" t="str">
            <v>IQ386744</v>
          </cell>
        </row>
        <row r="451">
          <cell r="K451" t="str">
            <v>Sport Chalet Inc.</v>
          </cell>
          <cell r="L451" t="str">
            <v>Sport Chalet Inc., ESOP</v>
          </cell>
          <cell r="M451" t="str">
            <v>Sport Chalet Value Services, LLC.</v>
          </cell>
          <cell r="Q451" t="str">
            <v>IQ322847</v>
          </cell>
          <cell r="R451" t="str">
            <v>IQ59064805</v>
          </cell>
          <cell r="S451" t="str">
            <v>IQ52303582</v>
          </cell>
        </row>
        <row r="453">
          <cell r="K453" t="str">
            <v>Allied Nevada Gold Corp.</v>
          </cell>
          <cell r="L453" t="str">
            <v>Allied Nevada Gold Holdings LLC</v>
          </cell>
          <cell r="M453" t="str">
            <v>Allied Nevada Gold Corp., Hasbrouck and Three Hills Properties</v>
          </cell>
          <cell r="Q453" t="str">
            <v>IQ30027533</v>
          </cell>
          <cell r="R453" t="str">
            <v>IQ288004175</v>
          </cell>
          <cell r="S453" t="str">
            <v>IQ254724955</v>
          </cell>
        </row>
        <row r="454">
          <cell r="K454" t="str">
            <v>Resolute Energy Corporation</v>
          </cell>
          <cell r="L454" t="str">
            <v>Resolute Energy Partners, LP</v>
          </cell>
          <cell r="M454" t="str">
            <v>Resolute Energy Inc.</v>
          </cell>
          <cell r="Q454" t="str">
            <v>IQ34970103</v>
          </cell>
          <cell r="R454" t="str">
            <v>IQ37443185</v>
          </cell>
          <cell r="S454" t="str">
            <v>IQ876206</v>
          </cell>
        </row>
        <row r="455">
          <cell r="K455" t="str">
            <v>Sanchez Production Partners LP</v>
          </cell>
          <cell r="Q455" t="str">
            <v>IQ27630390</v>
          </cell>
        </row>
        <row r="456">
          <cell r="K456" t="str">
            <v>Swift Energy Co.</v>
          </cell>
          <cell r="L456" t="str">
            <v>Swift Energy Operating, LLC</v>
          </cell>
          <cell r="M456" t="str">
            <v>Swift Energy Corp.</v>
          </cell>
          <cell r="N456" t="str">
            <v>Swift Energy Pension Partners 1994-D Ltd.</v>
          </cell>
          <cell r="O456" t="str">
            <v>Swift Energy Pension Partners 1992-C Ltd.</v>
          </cell>
          <cell r="Q456" t="str">
            <v>IQ306225</v>
          </cell>
          <cell r="R456" t="str">
            <v>IQ27755084</v>
          </cell>
          <cell r="S456" t="str">
            <v>IQ32386212</v>
          </cell>
          <cell r="T456" t="str">
            <v>IQ3586720</v>
          </cell>
          <cell r="U456" t="str">
            <v>IQ3586525</v>
          </cell>
        </row>
        <row r="457">
          <cell r="K457" t="str">
            <v>Triangle Petroleum Corporation</v>
          </cell>
          <cell r="L457" t="str">
            <v>Triangle Petroleum Corporation (Canada Branch)</v>
          </cell>
          <cell r="M457" t="str">
            <v>Triangle Petroleum Corporation, Station Prospect</v>
          </cell>
          <cell r="N457" t="str">
            <v>Triangle USA Petroleum Corp.</v>
          </cell>
          <cell r="Q457" t="str">
            <v>IQ9179990</v>
          </cell>
          <cell r="R457" t="str">
            <v>IQ259751992</v>
          </cell>
          <cell r="S457" t="str">
            <v>IQ202239942</v>
          </cell>
          <cell r="T457" t="str">
            <v>IQ24740444</v>
          </cell>
        </row>
        <row r="459">
          <cell r="K459" t="str">
            <v>Bebe Stores, Inc.</v>
          </cell>
          <cell r="Q459" t="str">
            <v>IQ385464</v>
          </cell>
        </row>
        <row r="460">
          <cell r="K460" t="str">
            <v>Joe's Jeans Inc.</v>
          </cell>
          <cell r="L460" t="str">
            <v>Joe's Jeans Subsidiary, Inc.</v>
          </cell>
          <cell r="Q460" t="str">
            <v>IQ322547</v>
          </cell>
          <cell r="R460" t="str">
            <v>IQ293024419</v>
          </cell>
        </row>
        <row r="462">
          <cell r="K462" t="str">
            <v>Verso Corporation</v>
          </cell>
          <cell r="L462" t="str">
            <v>Verso Paper Holdings, LLC</v>
          </cell>
          <cell r="M462" t="str">
            <v>VersoGenics Inc.</v>
          </cell>
          <cell r="N462" t="str">
            <v>Verso Corporation Srl</v>
          </cell>
          <cell r="O462" t="str">
            <v>Versobank AS</v>
          </cell>
          <cell r="Q462" t="str">
            <v>IQ43574185</v>
          </cell>
          <cell r="R462" t="str">
            <v>IQ23094678</v>
          </cell>
          <cell r="S462" t="str">
            <v>IQ286030</v>
          </cell>
          <cell r="T462" t="str">
            <v>IQ128464083</v>
          </cell>
          <cell r="U462" t="str">
            <v>IQ23839290</v>
          </cell>
        </row>
        <row r="463">
          <cell r="K463" t="str">
            <v>MGC Diagnostics Corporation</v>
          </cell>
          <cell r="L463" t="str">
            <v>MGC Diagnostics Belgium S.P.R.L</v>
          </cell>
          <cell r="Q463" t="str">
            <v>IQ316582</v>
          </cell>
          <cell r="R463" t="str">
            <v>IQ268286926</v>
          </cell>
        </row>
        <row r="464">
          <cell r="K464" t="str">
            <v>Avid Technology, Inc.</v>
          </cell>
          <cell r="L464" t="str">
            <v>AVID Technologies, Inc.</v>
          </cell>
          <cell r="M464" t="str">
            <v>AVID Technical Resources, Inc.</v>
          </cell>
          <cell r="N464" t="str">
            <v>Avid Technology Worldwide, Inc.</v>
          </cell>
          <cell r="O464" t="str">
            <v>Avid Technology (Australia) PTY Ltd.</v>
          </cell>
          <cell r="Q464" t="str">
            <v>IQ25334</v>
          </cell>
          <cell r="R464" t="str">
            <v>IQ129681423</v>
          </cell>
          <cell r="S464" t="str">
            <v>IQ99937944</v>
          </cell>
          <cell r="T464" t="str">
            <v>IQ24308973</v>
          </cell>
          <cell r="U464" t="str">
            <v>IQ24308989</v>
          </cell>
        </row>
        <row r="465">
          <cell r="K465" t="str">
            <v>eMagin Corp.</v>
          </cell>
          <cell r="L465" t="str">
            <v>Emagine International Pty Ltd</v>
          </cell>
          <cell r="M465" t="str">
            <v>emagine Co., Ltd.</v>
          </cell>
          <cell r="N465" t="str">
            <v>eMagine Communications, LLC</v>
          </cell>
          <cell r="O465" t="str">
            <v>EMAGINE GMBH</v>
          </cell>
          <cell r="Q465" t="str">
            <v>IQ527181</v>
          </cell>
          <cell r="R465" t="str">
            <v>IQ99616955</v>
          </cell>
          <cell r="S465" t="str">
            <v>IQ244932954</v>
          </cell>
          <cell r="T465" t="str">
            <v>IQ26268830</v>
          </cell>
          <cell r="U465" t="str">
            <v>IQ20852989</v>
          </cell>
        </row>
        <row r="466">
          <cell r="K466" t="str">
            <v>Entertainment Gaming Asia Inc.</v>
          </cell>
          <cell r="Q466" t="str">
            <v>IQ955334</v>
          </cell>
        </row>
        <row r="467">
          <cell r="K467" t="str">
            <v>LoJack Corporation</v>
          </cell>
          <cell r="L467" t="str">
            <v>Supply Chain Integrity, Inc.</v>
          </cell>
          <cell r="M467" t="str">
            <v>LoJack Equipment Ireland Limited</v>
          </cell>
          <cell r="N467" t="str">
            <v>LoJack de Mexico, S. de R.L. de CV</v>
          </cell>
          <cell r="O467" t="str">
            <v>Lo Jack En La Argentina En Nuestro País Car Security SA</v>
          </cell>
          <cell r="Q467" t="str">
            <v>IQ285161</v>
          </cell>
          <cell r="R467" t="str">
            <v>IQ47370965</v>
          </cell>
          <cell r="S467" t="str">
            <v>IQ47104937</v>
          </cell>
          <cell r="T467" t="str">
            <v>IQ36475431</v>
          </cell>
          <cell r="U467" t="str">
            <v>IQ25721374</v>
          </cell>
        </row>
        <row r="468">
          <cell r="K468" t="str">
            <v>Multi-Fineline Electronix, Inc.</v>
          </cell>
          <cell r="L468" t="str">
            <v>Multi-Fineline Electronix Singapore Pte. Ltd.</v>
          </cell>
          <cell r="Q468" t="str">
            <v>IQ2376097</v>
          </cell>
          <cell r="R468" t="str">
            <v>IQ51195439</v>
          </cell>
        </row>
        <row r="469">
          <cell r="K469" t="str">
            <v>STR Holdings, Inc.</v>
          </cell>
          <cell r="L469" t="str">
            <v>Str Holdings Ltd</v>
          </cell>
          <cell r="M469" t="str">
            <v>Strhold S.p.A.</v>
          </cell>
          <cell r="N469" t="str">
            <v>Strhold Sistemi EDP</v>
          </cell>
          <cell r="O469" t="str">
            <v>Sterling Construction Co. Inc.</v>
          </cell>
          <cell r="Q469" t="str">
            <v>IQ34611</v>
          </cell>
          <cell r="R469" t="str">
            <v>IQ111886425</v>
          </cell>
          <cell r="S469" t="str">
            <v>IQ47476823</v>
          </cell>
          <cell r="T469" t="str">
            <v>IQ31109575</v>
          </cell>
          <cell r="U469" t="str">
            <v>IQ322372</v>
          </cell>
        </row>
        <row r="470">
          <cell r="K470" t="str">
            <v>USA Technologies Inc.</v>
          </cell>
          <cell r="L470" t="str">
            <v>US Tech Solutions, Inc.</v>
          </cell>
          <cell r="M470" t="str">
            <v>U S Technical Ceramics Inc</v>
          </cell>
          <cell r="N470" t="str">
            <v>Usa Technologies, Inc.</v>
          </cell>
          <cell r="O470" t="str">
            <v>US Technologies, Inc.</v>
          </cell>
          <cell r="Q470" t="str">
            <v>IQ400346</v>
          </cell>
          <cell r="R470" t="str">
            <v>IQ30827827</v>
          </cell>
          <cell r="S470" t="str">
            <v>IQ116582878</v>
          </cell>
          <cell r="T470" t="str">
            <v>IQ60010965</v>
          </cell>
          <cell r="U470" t="str">
            <v>IQ30053927</v>
          </cell>
        </row>
        <row r="471">
          <cell r="K471" t="str">
            <v>Sutor Technology Group Limited</v>
          </cell>
          <cell r="L471" t="str">
            <v>Sutor Technology Group Limited</v>
          </cell>
          <cell r="Q471" t="str">
            <v>IQ30403380</v>
          </cell>
          <cell r="R471" t="str">
            <v>IQ126891063</v>
          </cell>
        </row>
        <row r="472">
          <cell r="K472" t="str">
            <v>Spectrum Brands Holdings, Inc.</v>
          </cell>
          <cell r="L472" t="str">
            <v>Spectrum Brands (UK) Holdings Limited</v>
          </cell>
          <cell r="Q472" t="str">
            <v>IQ33636</v>
          </cell>
          <cell r="R472" t="str">
            <v>IQ262494040</v>
          </cell>
        </row>
        <row r="473">
          <cell r="K473" t="str">
            <v>NTELOS Holdings Corp.</v>
          </cell>
          <cell r="L473" t="str">
            <v>NTELOS Holdings Corp., 103 Wireless Towers</v>
          </cell>
          <cell r="M473" t="str">
            <v>Lumos Networks Corp.</v>
          </cell>
          <cell r="Q473" t="str">
            <v>IQ335019</v>
          </cell>
          <cell r="R473" t="str">
            <v>IQ282413642</v>
          </cell>
          <cell r="S473" t="str">
            <v>IQ116849987</v>
          </cell>
        </row>
        <row r="474">
          <cell r="K474" t="str">
            <v>Andatee China Marine Fuel Services Corporation</v>
          </cell>
          <cell r="Q474" t="str">
            <v>IQ62316516</v>
          </cell>
        </row>
        <row r="475">
          <cell r="K475" t="str">
            <v>ARMOUR Residential REIT, Inc.</v>
          </cell>
          <cell r="L475" t="str">
            <v>Armour Residential Reit 2007-7</v>
          </cell>
          <cell r="Q475" t="str">
            <v>IQ47014609</v>
          </cell>
          <cell r="R475" t="str">
            <v>IQ248805675</v>
          </cell>
        </row>
        <row r="476">
          <cell r="K476" t="str">
            <v>BankFinancial Corp.</v>
          </cell>
          <cell r="Q476" t="str">
            <v>IQ885561</v>
          </cell>
        </row>
        <row r="477">
          <cell r="K477" t="str">
            <v>Bear State Financial, Inc.</v>
          </cell>
          <cell r="L477" t="str">
            <v>Bear State Financial Holdings, LLC</v>
          </cell>
          <cell r="Q477" t="str">
            <v>IQ369446</v>
          </cell>
          <cell r="R477" t="str">
            <v>IQ118947017</v>
          </cell>
        </row>
        <row r="479">
          <cell r="K479" t="str">
            <v>Carolina Trust Bank</v>
          </cell>
          <cell r="Q479" t="str">
            <v>IQ13376535</v>
          </cell>
        </row>
        <row r="480">
          <cell r="K480" t="str">
            <v>Carver Bancorp, Inc.</v>
          </cell>
          <cell r="Q480" t="str">
            <v>IQ355829</v>
          </cell>
        </row>
        <row r="482">
          <cell r="K482" t="str">
            <v>CIFC Corp.</v>
          </cell>
          <cell r="L482" t="str">
            <v>CIFC Asset Management LLC</v>
          </cell>
          <cell r="M482" t="str">
            <v>Cifc Funding 2006-ib, LLC</v>
          </cell>
          <cell r="N482" t="str">
            <v>China CIFCO Investment Co., Ltd.</v>
          </cell>
          <cell r="O482" t="str">
            <v>Cifco Limited</v>
          </cell>
          <cell r="Q482" t="str">
            <v>IQ13402373</v>
          </cell>
          <cell r="R482" t="str">
            <v>IQ34072596</v>
          </cell>
          <cell r="S482" t="str">
            <v>IQ134101922</v>
          </cell>
          <cell r="T482" t="str">
            <v>IQ11459007</v>
          </cell>
          <cell r="U482" t="str">
            <v>IQ226632960</v>
          </cell>
        </row>
        <row r="483">
          <cell r="K483" t="str">
            <v>Colony Bankcorp Inc.</v>
          </cell>
          <cell r="L483" t="str">
            <v>Colony Bankcorp Capital Trust III</v>
          </cell>
          <cell r="M483" t="str">
            <v>Colony Bankcorp Capital Trust I</v>
          </cell>
          <cell r="N483" t="str">
            <v>Colony Bankcorp Capital Trust II</v>
          </cell>
          <cell r="O483" t="str">
            <v>Colony Bankcorp Statutory Trust I</v>
          </cell>
          <cell r="Q483" t="str">
            <v>IQ384854</v>
          </cell>
          <cell r="R483" t="str">
            <v>IQ145518596</v>
          </cell>
          <cell r="S483" t="str">
            <v>IQ143708087</v>
          </cell>
          <cell r="T483" t="str">
            <v>IQ33377673</v>
          </cell>
          <cell r="U483" t="str">
            <v>IQ1882422</v>
          </cell>
        </row>
        <row r="484">
          <cell r="K484" t="str">
            <v>Community West Bancshares</v>
          </cell>
          <cell r="L484" t="str">
            <v>Community West Bank, National Association</v>
          </cell>
          <cell r="Q484" t="str">
            <v>IQ391509</v>
          </cell>
          <cell r="R484" t="str">
            <v>IQ4341381</v>
          </cell>
        </row>
        <row r="485">
          <cell r="K485" t="str">
            <v>DCB Financial Corp.</v>
          </cell>
          <cell r="L485" t="str">
            <v>DCB Finance Limited</v>
          </cell>
          <cell r="M485" t="str">
            <v>DCB Financial Trust I</v>
          </cell>
          <cell r="N485" t="str">
            <v>DCB Financial Corporation (Dallas, TX)</v>
          </cell>
          <cell r="Q485" t="str">
            <v>IQ3109243</v>
          </cell>
          <cell r="R485" t="str">
            <v>IQ254497637</v>
          </cell>
          <cell r="S485" t="str">
            <v>IQ115982202</v>
          </cell>
          <cell r="T485" t="str">
            <v>IQ46498757</v>
          </cell>
        </row>
        <row r="487">
          <cell r="K487" t="str">
            <v>FirstBank Private Banking</v>
          </cell>
          <cell r="L487" t="str">
            <v>Community First Bank (Prineville, OR)</v>
          </cell>
          <cell r="M487" t="str">
            <v>Coronado First Bank, Prior to Merger with Embarcadero Bank</v>
          </cell>
          <cell r="Q487" t="str">
            <v>IQ281477983</v>
          </cell>
          <cell r="R487" t="str">
            <v>IQ46242056</v>
          </cell>
          <cell r="S487" t="str">
            <v>IQ24566888</v>
          </cell>
        </row>
        <row r="490">
          <cell r="K490" t="str">
            <v>First Financial Service Corp.</v>
          </cell>
          <cell r="L490" t="str">
            <v>First Financial Services, Inc.</v>
          </cell>
          <cell r="M490" t="str">
            <v>1st Financial Services Corporation</v>
          </cell>
          <cell r="N490" t="str">
            <v>First Financial Services Co &amp; Consultant</v>
          </cell>
          <cell r="O490" t="str">
            <v>First Financial Service Corporation, ESOP</v>
          </cell>
          <cell r="Q490" t="str">
            <v>IQ272080</v>
          </cell>
          <cell r="R490" t="str">
            <v>IQ4235370</v>
          </cell>
          <cell r="S490" t="str">
            <v>IQ11237484</v>
          </cell>
          <cell r="T490" t="str">
            <v>IQ214202413</v>
          </cell>
          <cell r="U490" t="str">
            <v>IQ33776609</v>
          </cell>
        </row>
        <row r="491">
          <cell r="K491" t="str">
            <v>First United Corporation</v>
          </cell>
          <cell r="L491" t="str">
            <v>1st United Bancorp, Inc.</v>
          </cell>
          <cell r="M491" t="str">
            <v>First United Bank</v>
          </cell>
          <cell r="N491" t="str">
            <v>1st United Bank</v>
          </cell>
          <cell r="O491" t="str">
            <v>First United Bank and Trust Company</v>
          </cell>
          <cell r="Q491" t="str">
            <v>IQ361890</v>
          </cell>
          <cell r="R491" t="str">
            <v>IQ331433</v>
          </cell>
          <cell r="S491" t="str">
            <v>IQ30863771</v>
          </cell>
          <cell r="T491" t="str">
            <v>IQ3113569</v>
          </cell>
          <cell r="U491" t="str">
            <v>IQ4291168</v>
          </cell>
        </row>
        <row r="492">
          <cell r="K492" t="str">
            <v>Flagstar Bancorp Inc.</v>
          </cell>
          <cell r="L492" t="str">
            <v>Flagstar Bank, FSB</v>
          </cell>
          <cell r="M492" t="str">
            <v>Flagstar Bank, FSB, Saginaw Branch</v>
          </cell>
          <cell r="N492" t="str">
            <v>Flagstar Bancorp, Inc, $80.3 million of Non-Performing Residential First Mortgage Loans</v>
          </cell>
          <cell r="O492" t="str">
            <v>Flagstar Bank, Asset Management Arm</v>
          </cell>
          <cell r="Q492" t="str">
            <v>IQ361555</v>
          </cell>
          <cell r="R492" t="str">
            <v>IQ4211798</v>
          </cell>
          <cell r="S492" t="str">
            <v>IQ305881586</v>
          </cell>
          <cell r="T492" t="str">
            <v>IQ130922755</v>
          </cell>
          <cell r="U492" t="str">
            <v>IQ39556092</v>
          </cell>
        </row>
        <row r="493">
          <cell r="K493" t="str">
            <v>FNBH Bancorp Inc.</v>
          </cell>
          <cell r="Q493" t="str">
            <v>IQ3110032</v>
          </cell>
        </row>
        <row r="494">
          <cell r="K494" t="str">
            <v>Guaranty Bank</v>
          </cell>
          <cell r="L494" t="str">
            <v>Guaranty Bancorp</v>
          </cell>
          <cell r="M494" t="str">
            <v>Guaranty Bank &amp; Trust Company</v>
          </cell>
          <cell r="N494" t="str">
            <v>Guaranty Bank</v>
          </cell>
          <cell r="O494" t="str">
            <v>Guaranty Bancshares, Inc.</v>
          </cell>
          <cell r="Q494" t="str">
            <v>IQ3153276</v>
          </cell>
          <cell r="R494" t="str">
            <v>IQ9220810</v>
          </cell>
          <cell r="S494" t="str">
            <v>IQ52171996</v>
          </cell>
          <cell r="T494" t="str">
            <v>IQ830638</v>
          </cell>
          <cell r="U494" t="str">
            <v>IQ384544</v>
          </cell>
        </row>
        <row r="495">
          <cell r="K495" t="str">
            <v>Hanmi Financial Corporation</v>
          </cell>
          <cell r="L495" t="str">
            <v>Hanmi Financial Corporation, 18 Non-Performing Loans Portfolio</v>
          </cell>
          <cell r="Q495" t="str">
            <v>IQ854347</v>
          </cell>
          <cell r="R495" t="str">
            <v>IQ130644190</v>
          </cell>
        </row>
        <row r="496">
          <cell r="K496" t="str">
            <v>HMN Financial Inc.</v>
          </cell>
          <cell r="Q496" t="str">
            <v>IQ338192</v>
          </cell>
        </row>
        <row r="498">
          <cell r="K498" t="str">
            <v>Intervest Bancshares Corp.</v>
          </cell>
          <cell r="L498" t="str">
            <v>Intervest Bank</v>
          </cell>
          <cell r="Q498" t="str">
            <v>IQ384942</v>
          </cell>
          <cell r="R498" t="str">
            <v>IQ52247306</v>
          </cell>
        </row>
        <row r="499">
          <cell r="K499" t="str">
            <v>JMP Group LLC</v>
          </cell>
          <cell r="L499" t="str">
            <v>JMP Group LLC</v>
          </cell>
          <cell r="M499" t="str">
            <v>JMP Group LLC, Asset Management Arm</v>
          </cell>
          <cell r="Q499" t="str">
            <v>IQ11323448</v>
          </cell>
          <cell r="R499" t="str">
            <v>IQ259970734</v>
          </cell>
          <cell r="S499" t="str">
            <v>IQ301209105</v>
          </cell>
        </row>
        <row r="500">
          <cell r="K500" t="str">
            <v>Macatawa Bank Corp.</v>
          </cell>
          <cell r="L500" t="str">
            <v>Macatawa Bank</v>
          </cell>
          <cell r="M500" t="str">
            <v>Macatawa Bank Mortgage Co.</v>
          </cell>
          <cell r="Q500" t="str">
            <v>IQ388994</v>
          </cell>
          <cell r="R500" t="str">
            <v>IQ3079573</v>
          </cell>
          <cell r="S500" t="str">
            <v>IQ36817607</v>
          </cell>
        </row>
        <row r="501">
          <cell r="K501" t="str">
            <v>Malvern Bancorp, Inc.</v>
          </cell>
          <cell r="L501" t="str">
            <v>Malvern Bancorp, Inc, Problem Loans and Prepayment of Advances</v>
          </cell>
          <cell r="M501" t="str">
            <v>Malvern Bancshares, Inc.</v>
          </cell>
          <cell r="N501" t="str">
            <v>Malvern Bank Corporation</v>
          </cell>
          <cell r="Q501" t="str">
            <v>IQ39578041</v>
          </cell>
          <cell r="R501" t="str">
            <v>IQ248378417</v>
          </cell>
          <cell r="S501" t="str">
            <v>IQ46985515</v>
          </cell>
          <cell r="T501" t="str">
            <v>IQ46455448</v>
          </cell>
        </row>
        <row r="502">
          <cell r="K502" t="str">
            <v>MBT Financial Corp.</v>
          </cell>
          <cell r="Q502" t="str">
            <v>IQ3168416</v>
          </cell>
        </row>
        <row r="503">
          <cell r="K503" t="str">
            <v>MCG Capital Corporation</v>
          </cell>
          <cell r="L503" t="str">
            <v>MCG Capital Pty Ltd</v>
          </cell>
          <cell r="M503" t="str">
            <v>MCG Capital Management, LLC</v>
          </cell>
          <cell r="N503" t="str">
            <v>MCM Capital Partners</v>
          </cell>
          <cell r="Q503" t="str">
            <v>IQ126755</v>
          </cell>
          <cell r="R503" t="str">
            <v>IQ58815326</v>
          </cell>
          <cell r="S503" t="str">
            <v>IQ255885584</v>
          </cell>
          <cell r="T503" t="str">
            <v>IQ685346</v>
          </cell>
        </row>
        <row r="504">
          <cell r="K504" t="str">
            <v>MMA Capital Management, LLC</v>
          </cell>
          <cell r="Q504" t="str">
            <v>IQ377446</v>
          </cell>
        </row>
        <row r="505">
          <cell r="K505" t="str">
            <v>Naugatuck Valley Financial Corporation</v>
          </cell>
          <cell r="Q505" t="str">
            <v>IQ4593966</v>
          </cell>
        </row>
        <row r="506">
          <cell r="K506" t="str">
            <v>NewBridge Bancorp</v>
          </cell>
          <cell r="L506" t="str">
            <v>Newbridge Bank</v>
          </cell>
          <cell r="Q506" t="str">
            <v>IQ283687</v>
          </cell>
          <cell r="R506" t="str">
            <v>IQ4318124</v>
          </cell>
        </row>
        <row r="508">
          <cell r="K508" t="str">
            <v>Pacific Mercantile Bank</v>
          </cell>
          <cell r="L508" t="str">
            <v>Pacific Mercantile Bancorp</v>
          </cell>
          <cell r="Q508" t="str">
            <v>IQ4594452</v>
          </cell>
          <cell r="R508" t="str">
            <v>IQ527820</v>
          </cell>
        </row>
        <row r="509">
          <cell r="K509" t="str">
            <v>Patriot National Bank</v>
          </cell>
          <cell r="L509" t="str">
            <v>Patriot National Bancorp Inc.</v>
          </cell>
          <cell r="M509" t="str">
            <v>Patriot National Bank</v>
          </cell>
          <cell r="Q509" t="str">
            <v>IQ1027561</v>
          </cell>
          <cell r="R509" t="str">
            <v>IQ356164</v>
          </cell>
          <cell r="S509" t="str">
            <v>IQ50050735</v>
          </cell>
        </row>
        <row r="510">
          <cell r="K510" t="str">
            <v>PHH Corporation</v>
          </cell>
          <cell r="L510" t="str">
            <v>Element Vehicle Management Services, LLC</v>
          </cell>
          <cell r="M510" t="str">
            <v>PHH Mortgage Corporation</v>
          </cell>
          <cell r="N510" t="str">
            <v>PHH Vehicle Management Services, Inc.</v>
          </cell>
          <cell r="O510" t="str">
            <v>Paul Hartmann AG</v>
          </cell>
          <cell r="Q510" t="str">
            <v>IQ4233505</v>
          </cell>
          <cell r="R510" t="str">
            <v>IQ762452</v>
          </cell>
          <cell r="S510" t="str">
            <v>IQ7617101</v>
          </cell>
          <cell r="T510" t="str">
            <v>IQ4562112</v>
          </cell>
          <cell r="U510" t="str">
            <v>IQ876847</v>
          </cell>
        </row>
        <row r="511">
          <cell r="K511" t="str">
            <v>Porter Bancorp Inc.</v>
          </cell>
          <cell r="L511" t="str">
            <v>Porter Bancorp, Inc, Non-Employee Director Stock Ownership Incentive Plan</v>
          </cell>
          <cell r="Q511" t="str">
            <v>IQ4772270</v>
          </cell>
          <cell r="R511" t="str">
            <v>IQ306938803</v>
          </cell>
        </row>
        <row r="512">
          <cell r="K512" t="str">
            <v>Preferred Bank</v>
          </cell>
          <cell r="Q512" t="str">
            <v>IQ3175915</v>
          </cell>
        </row>
        <row r="513">
          <cell r="K513" t="str">
            <v>Republic First Bancorp Inc.</v>
          </cell>
          <cell r="L513" t="str">
            <v>Republic Bank</v>
          </cell>
          <cell r="M513" t="str">
            <v>Republic First Bancorp Inc., Commercial Real Estate Loans</v>
          </cell>
          <cell r="Q513" t="str">
            <v>IQ269982</v>
          </cell>
          <cell r="R513" t="str">
            <v>IQ3050033</v>
          </cell>
          <cell r="S513" t="str">
            <v>IQ145086377</v>
          </cell>
        </row>
        <row r="514">
          <cell r="K514" t="str">
            <v>Riverview Bancorp Inc.</v>
          </cell>
          <cell r="L514" t="str">
            <v>Riverview Bank</v>
          </cell>
          <cell r="M514" t="str">
            <v>Riverview Bancorp Inc., ESOP</v>
          </cell>
          <cell r="Q514" t="str">
            <v>IQ378947</v>
          </cell>
          <cell r="R514" t="str">
            <v>IQ3110176</v>
          </cell>
          <cell r="S514" t="str">
            <v>IQ53181524</v>
          </cell>
        </row>
        <row r="515">
          <cell r="K515" t="str">
            <v>Royal Bank of Canada</v>
          </cell>
          <cell r="L515" t="str">
            <v>The Royal Bank of Scotland Group plc</v>
          </cell>
          <cell r="M515" t="str">
            <v>The Royal Bank Of Scotland plc</v>
          </cell>
          <cell r="N515" t="str">
            <v>The Royal Bank of Scotland N.V.</v>
          </cell>
          <cell r="O515" t="str">
            <v>Royal Bank of Canada (NY Branch)</v>
          </cell>
          <cell r="Q515" t="str">
            <v>IQ109809</v>
          </cell>
          <cell r="R515" t="str">
            <v>IQ563937</v>
          </cell>
          <cell r="S515" t="str">
            <v>IQ8081877</v>
          </cell>
          <cell r="T515" t="str">
            <v>IQ3113028</v>
          </cell>
          <cell r="U515" t="str">
            <v>IQ26971928</v>
          </cell>
        </row>
        <row r="516">
          <cell r="K516" t="str">
            <v>Seacoast Banking Corp. of Florida</v>
          </cell>
          <cell r="Q516" t="str">
            <v>IQ302423</v>
          </cell>
        </row>
        <row r="517">
          <cell r="K517" t="str">
            <v>Severn Bancorp Inc.</v>
          </cell>
          <cell r="Q517" t="str">
            <v>IQ2734078</v>
          </cell>
        </row>
        <row r="518">
          <cell r="K518" t="str">
            <v>Shore Bancshares, Inc.</v>
          </cell>
          <cell r="L518" t="str">
            <v>ShoreBank</v>
          </cell>
          <cell r="M518" t="str">
            <v>Shore Bank</v>
          </cell>
          <cell r="N518" t="str">
            <v>Enclude Ltd</v>
          </cell>
          <cell r="O518" t="str">
            <v>Shorebank (Cleveland, OH)</v>
          </cell>
          <cell r="Q518" t="str">
            <v>IQ632444</v>
          </cell>
          <cell r="R518" t="str">
            <v>IQ1757071</v>
          </cell>
          <cell r="S518" t="str">
            <v>IQ4858474</v>
          </cell>
          <cell r="T518" t="str">
            <v>IQ32425305</v>
          </cell>
          <cell r="U518" t="str">
            <v>IQ25753236</v>
          </cell>
        </row>
        <row r="519">
          <cell r="K519" t="str">
            <v>Southcoast Financial Corp.</v>
          </cell>
          <cell r="Q519" t="str">
            <v>IQ3182325</v>
          </cell>
        </row>
        <row r="521">
          <cell r="K521" t="str">
            <v>United Security Bancshares</v>
          </cell>
          <cell r="L521" t="str">
            <v>United Security Bancshares Inc.</v>
          </cell>
          <cell r="M521" t="str">
            <v>United Security Bank (Sparta, GA)</v>
          </cell>
          <cell r="N521" t="str">
            <v>United Security Bank (Mount Carmel, TN)</v>
          </cell>
          <cell r="O521" t="str">
            <v>United Security Bank</v>
          </cell>
          <cell r="Q521" t="str">
            <v>IQ410964</v>
          </cell>
          <cell r="R521" t="str">
            <v>IQ405119</v>
          </cell>
          <cell r="S521" t="str">
            <v>IQ3029293</v>
          </cell>
          <cell r="T521" t="str">
            <v>IQ51596554</v>
          </cell>
          <cell r="U521" t="str">
            <v>IQ3029411</v>
          </cell>
        </row>
        <row r="522">
          <cell r="K522" t="str">
            <v>Village Bank &amp; Trust</v>
          </cell>
          <cell r="L522" t="str">
            <v>Village Bank &amp; Trust Financial Corp.</v>
          </cell>
          <cell r="M522" t="str">
            <v>Village Bank &amp; Trust Company (Gilford,NH)</v>
          </cell>
          <cell r="N522" t="str">
            <v>The Village Bank &amp; Trust Company (Ridgefield, CT)</v>
          </cell>
          <cell r="O522" t="str">
            <v>Village Bank &amp; Trust, S.S.B.</v>
          </cell>
          <cell r="Q522" t="str">
            <v>IQ24209502</v>
          </cell>
          <cell r="R522" t="str">
            <v>IQ9993152</v>
          </cell>
          <cell r="S522" t="str">
            <v>IQ53126552</v>
          </cell>
          <cell r="T522" t="str">
            <v>IQ51865086</v>
          </cell>
          <cell r="U522" t="str">
            <v>IQ3271977</v>
          </cell>
        </row>
        <row r="523">
          <cell r="K523" t="str">
            <v>Yadkin Financial Corporation</v>
          </cell>
          <cell r="L523" t="str">
            <v>Yadkin Financial Corporation, prior to  Reverse Merger With Piedmont Community Bank Holdings, Inc.</v>
          </cell>
          <cell r="M523" t="str">
            <v>The Yadkin Finance Corporation</v>
          </cell>
          <cell r="Q523" t="str">
            <v>IQ98572029</v>
          </cell>
          <cell r="R523" t="str">
            <v>IQ27904013</v>
          </cell>
          <cell r="S523" t="str">
            <v>IQ222918540</v>
          </cell>
        </row>
        <row r="524">
          <cell r="K524" t="str">
            <v>Walter Investment Management Corp.</v>
          </cell>
          <cell r="L524" t="str">
            <v>Walter Investment Management Corp., Investment Arm</v>
          </cell>
          <cell r="M524" t="str">
            <v>Walter Investment Management Corp. Capital Trust 2011-1</v>
          </cell>
          <cell r="Q524" t="str">
            <v>IQ30054660</v>
          </cell>
          <cell r="R524" t="str">
            <v>IQ170962611</v>
          </cell>
          <cell r="S524" t="str">
            <v>IQ171190359</v>
          </cell>
        </row>
        <row r="525">
          <cell r="K525" t="str">
            <v>China Housing and Land Development, Inc.</v>
          </cell>
          <cell r="Q525" t="str">
            <v>IQ26917524</v>
          </cell>
        </row>
        <row r="526">
          <cell r="K526" t="str">
            <v>AeroCentury Corp.</v>
          </cell>
          <cell r="L526" t="str">
            <v>AeroCentury Investments VI, LLC</v>
          </cell>
          <cell r="M526" t="str">
            <v>Aerocentury IV Inc.</v>
          </cell>
          <cell r="Q526" t="str">
            <v>IQ144111</v>
          </cell>
          <cell r="R526" t="str">
            <v>IQ27405324</v>
          </cell>
          <cell r="S526" t="str">
            <v>IQ23881951</v>
          </cell>
        </row>
        <row r="527">
          <cell r="K527" t="str">
            <v>Asure Software, Inc.</v>
          </cell>
          <cell r="Q527" t="str">
            <v>IQ36427</v>
          </cell>
        </row>
        <row r="528">
          <cell r="K528" t="str">
            <v>Concur Technologies, Inc.</v>
          </cell>
          <cell r="L528" t="str">
            <v>Concur Technologies, Inc., Investment Arm</v>
          </cell>
          <cell r="M528" t="str">
            <v>Concur Technologies Inc., Asset Management Arm</v>
          </cell>
          <cell r="N528" t="str">
            <v>Concur Technologies (Australia) Pty. Limited</v>
          </cell>
          <cell r="O528" t="str">
            <v>Concur Technologies (UK) Ltd.</v>
          </cell>
          <cell r="Q528" t="str">
            <v>IQ26911</v>
          </cell>
          <cell r="R528" t="str">
            <v>IQ224212297</v>
          </cell>
          <cell r="S528" t="str">
            <v>IQ51149610</v>
          </cell>
          <cell r="T528" t="str">
            <v>IQ46947568</v>
          </cell>
          <cell r="U528" t="str">
            <v>IQ46947548</v>
          </cell>
        </row>
        <row r="529">
          <cell r="K529" t="str">
            <v>Hertz Global Holdings, Inc.</v>
          </cell>
          <cell r="Q529" t="str">
            <v>IQ30396158</v>
          </cell>
        </row>
        <row r="530">
          <cell r="K530" t="str">
            <v>Internap Corporation</v>
          </cell>
          <cell r="L530" t="str">
            <v>Internap Corporation</v>
          </cell>
          <cell r="M530" t="str">
            <v>Internap Technologies B.V.</v>
          </cell>
          <cell r="N530" t="str">
            <v>Internap Network Services Corp., Asset Management Arm</v>
          </cell>
          <cell r="O530" t="str">
            <v>Internap Network Services Corp., ESOP</v>
          </cell>
          <cell r="Q530" t="str">
            <v>IQ30116</v>
          </cell>
          <cell r="R530" t="str">
            <v>IQ24018866</v>
          </cell>
          <cell r="S530" t="str">
            <v>IQ53127713</v>
          </cell>
          <cell r="T530" t="str">
            <v>IQ49826324</v>
          </cell>
          <cell r="U530" t="str">
            <v>IQ49190203</v>
          </cell>
        </row>
        <row r="531">
          <cell r="K531" t="str">
            <v>Morgans Hotel Group Co.</v>
          </cell>
          <cell r="L531" t="str">
            <v>Morgans Hotel Group Management LLC</v>
          </cell>
          <cell r="M531" t="str">
            <v>Morgans Hotel Group Europe Limited</v>
          </cell>
          <cell r="N531" t="str">
            <v>Morgans Hotel Group London Limited</v>
          </cell>
          <cell r="Q531" t="str">
            <v>IQ29685</v>
          </cell>
          <cell r="R531" t="str">
            <v>IQ33093058</v>
          </cell>
          <cell r="S531" t="str">
            <v>IQ33013144</v>
          </cell>
          <cell r="T531" t="str">
            <v>IQ28070538</v>
          </cell>
        </row>
        <row r="532">
          <cell r="K532" t="str">
            <v>Nuance Communications, Inc.</v>
          </cell>
          <cell r="L532" t="str">
            <v>Nuance Communications Inc., Prior to Acquisition by ScanSoft Inc.</v>
          </cell>
          <cell r="M532" t="str">
            <v>Nuance Communications Healthcare Germany GmbH</v>
          </cell>
          <cell r="N532" t="str">
            <v>Brocade Communications Switzerland Sàrl</v>
          </cell>
          <cell r="O532" t="str">
            <v>Nuance Communications Limited</v>
          </cell>
          <cell r="Q532" t="str">
            <v>IQ346200</v>
          </cell>
          <cell r="R532" t="str">
            <v>IQ32290</v>
          </cell>
          <cell r="S532" t="str">
            <v>IQ108411511</v>
          </cell>
          <cell r="T532" t="str">
            <v>IQ26492104</v>
          </cell>
          <cell r="U532" t="str">
            <v>IQ25201332</v>
          </cell>
        </row>
        <row r="533">
          <cell r="K533" t="str">
            <v>Spark Networks, Inc.</v>
          </cell>
          <cell r="L533" t="str">
            <v>Spark Networks Limited</v>
          </cell>
          <cell r="M533" t="str">
            <v>Spark Networks Usa, Llc</v>
          </cell>
          <cell r="N533" t="str">
            <v>SPARKNETWORKS LLC</v>
          </cell>
          <cell r="O533" t="str">
            <v>Spark Networks, Inc., Real Property</v>
          </cell>
          <cell r="Q533" t="str">
            <v>IQ101479</v>
          </cell>
          <cell r="R533" t="str">
            <v>IQ52066154</v>
          </cell>
          <cell r="S533" t="str">
            <v>IQ129532053</v>
          </cell>
          <cell r="T533" t="str">
            <v>IQ215796052</v>
          </cell>
          <cell r="U533" t="str">
            <v>IQ106406079</v>
          </cell>
        </row>
        <row r="534">
          <cell r="K534" t="str">
            <v>B. Riley Financial, Inc.</v>
          </cell>
          <cell r="Q534" t="str">
            <v>IQ4439094</v>
          </cell>
        </row>
        <row r="535">
          <cell r="K535" t="str">
            <v>World Energy Solutions, Inc.</v>
          </cell>
          <cell r="L535" t="str">
            <v>World Energy Solutions, Inc.</v>
          </cell>
          <cell r="Q535" t="str">
            <v>IQ1324068</v>
          </cell>
          <cell r="R535" t="str">
            <v>IQ407519</v>
          </cell>
        </row>
        <row r="536">
          <cell r="K536" t="str">
            <v>The InterGroup Corporation</v>
          </cell>
          <cell r="L536" t="str">
            <v>InterGroup International Limited</v>
          </cell>
          <cell r="M536" t="str">
            <v>Intercorp Financial Services Inc.</v>
          </cell>
          <cell r="N536" t="str">
            <v>Intergroup Ltd.</v>
          </cell>
          <cell r="O536" t="str">
            <v>Intergroup Healthcare Corp.</v>
          </cell>
          <cell r="Q536" t="str">
            <v>IQ280402</v>
          </cell>
          <cell r="R536" t="str">
            <v>IQ144194401</v>
          </cell>
          <cell r="S536" t="str">
            <v>IQ35196267</v>
          </cell>
          <cell r="T536" t="str">
            <v>IQ257051222</v>
          </cell>
          <cell r="U536" t="str">
            <v>IQ903171</v>
          </cell>
        </row>
        <row r="537">
          <cell r="K537" t="str">
            <v>Bioanalytical Systems Inc.</v>
          </cell>
          <cell r="L537" t="str">
            <v>Bio-Analytical Systems Ltd.</v>
          </cell>
          <cell r="M537" t="str">
            <v>BASi Maryland, Inc.</v>
          </cell>
          <cell r="Q537" t="str">
            <v>IQ25587</v>
          </cell>
          <cell r="R537" t="str">
            <v>IQ39792866</v>
          </cell>
          <cell r="S537" t="str">
            <v>IQ296386</v>
          </cell>
        </row>
        <row r="538">
          <cell r="K538" t="str">
            <v>Allscripts Healthcare Solutions, Inc.</v>
          </cell>
          <cell r="L538" t="str">
            <v>Allscripts Healthcare, LLC</v>
          </cell>
          <cell r="M538" t="str">
            <v>Allscripts Healthcare Solutions Inc., Prior to Reverse Merger with Misys Healthcare Systems, Inc.</v>
          </cell>
          <cell r="N538" t="str">
            <v>Allscripts Healthcare International Holdings, LLC</v>
          </cell>
          <cell r="O538" t="str">
            <v>Allscripts Healthcare (it) Uk Ltd</v>
          </cell>
          <cell r="Q538" t="str">
            <v>IQ4730973</v>
          </cell>
          <cell r="R538" t="str">
            <v>IQ231680117</v>
          </cell>
          <cell r="S538" t="str">
            <v>IQ24627</v>
          </cell>
          <cell r="T538" t="str">
            <v>IQ233367091</v>
          </cell>
          <cell r="U538" t="str">
            <v>IQ283463276</v>
          </cell>
        </row>
        <row r="539">
          <cell r="K539" t="str">
            <v>Builders FirstSource, Inc.</v>
          </cell>
          <cell r="L539" t="str">
            <v>Builders Firstsource-Florida, LLC</v>
          </cell>
          <cell r="M539" t="str">
            <v>Builders FirstSource - Atlantic Group, LLC</v>
          </cell>
          <cell r="N539" t="str">
            <v>Builders FirstSource-Ohio Valley, LLC</v>
          </cell>
          <cell r="O539" t="str">
            <v>Builders Firstsource-Northeast Group, Inc</v>
          </cell>
          <cell r="Q539" t="str">
            <v>IQ34817</v>
          </cell>
          <cell r="R539" t="str">
            <v>IQ29977427</v>
          </cell>
          <cell r="S539" t="str">
            <v>IQ6464944</v>
          </cell>
          <cell r="T539" t="str">
            <v>IQ7762466</v>
          </cell>
          <cell r="U539" t="str">
            <v>IQ4321631</v>
          </cell>
        </row>
        <row r="540">
          <cell r="K540" t="str">
            <v>Federal-Mogul Holdings Corporation</v>
          </cell>
          <cell r="L540" t="str">
            <v>Federal-Mogul Holding Deutschland GmbH</v>
          </cell>
          <cell r="M540" t="str">
            <v>Federal-Mogul Corporation</v>
          </cell>
          <cell r="N540" t="str">
            <v>Federal Mogul Holding Italy S.P.A.</v>
          </cell>
          <cell r="O540" t="str">
            <v>Federal-Mogul Motorparts Corporation</v>
          </cell>
          <cell r="Q540" t="str">
            <v>IQ271077</v>
          </cell>
          <cell r="R540" t="str">
            <v>IQ22516715</v>
          </cell>
          <cell r="S540" t="str">
            <v>IQ260854278</v>
          </cell>
          <cell r="T540" t="str">
            <v>IQ9820026</v>
          </cell>
          <cell r="U540" t="str">
            <v>IQ266960523</v>
          </cell>
        </row>
        <row r="541">
          <cell r="K541" t="str">
            <v>First Financial Northwest, Inc.</v>
          </cell>
          <cell r="L541" t="str">
            <v>First Financial Northwest Foundation</v>
          </cell>
          <cell r="Q541" t="str">
            <v>IQ34788626</v>
          </cell>
          <cell r="R541" t="str">
            <v>IQ69454217</v>
          </cell>
        </row>
        <row r="542">
          <cell r="K542" t="str">
            <v>Lifevantage Corporation</v>
          </cell>
          <cell r="L542" t="str">
            <v>Lifevantage Japan K.k</v>
          </cell>
          <cell r="Q542" t="str">
            <v>IQ3188823</v>
          </cell>
          <cell r="R542" t="str">
            <v>IQ222849364</v>
          </cell>
        </row>
        <row r="543">
          <cell r="K543" t="str">
            <v>Atlas Energy Group, LLC</v>
          </cell>
          <cell r="L543" t="str">
            <v>Atlas Energy Group Ltd</v>
          </cell>
          <cell r="M543" t="str">
            <v>Atlas Energy Group, Inc.</v>
          </cell>
          <cell r="Q543" t="str">
            <v>IQ276176550</v>
          </cell>
          <cell r="R543" t="str">
            <v>IQ127431342</v>
          </cell>
          <cell r="S543" t="str">
            <v>IQ30749452</v>
          </cell>
        </row>
        <row r="544">
          <cell r="K544" t="str">
            <v>Entropic Communications, Inc.</v>
          </cell>
          <cell r="L544" t="str">
            <v>Entropic Communications (India) Private Limited</v>
          </cell>
          <cell r="M544" t="str">
            <v>Entropic Communications (Shanghai) Co., Limited</v>
          </cell>
          <cell r="N544" t="str">
            <v>Entropic Communications (Shenzhen) Co., Limited</v>
          </cell>
          <cell r="O544" t="str">
            <v>Entropic Communications Israel Ltd</v>
          </cell>
          <cell r="Q544" t="str">
            <v>IQ1337507</v>
          </cell>
          <cell r="R544" t="str">
            <v>IQ249119439</v>
          </cell>
          <cell r="S544" t="str">
            <v>IQ235761516</v>
          </cell>
          <cell r="T544" t="str">
            <v>IQ212407034</v>
          </cell>
          <cell r="U544" t="str">
            <v>IQ53851897</v>
          </cell>
        </row>
        <row r="545">
          <cell r="K545" t="str">
            <v>Heidrick &amp; Struggles International Inc.</v>
          </cell>
          <cell r="L545" t="str">
            <v>Heidrick And Struggles International Corporation</v>
          </cell>
          <cell r="M545" t="str">
            <v>Beijing Heidrick &amp; Struggles International Management Consulting Company Limited</v>
          </cell>
          <cell r="N545" t="str">
            <v>Heidrick &amp; Struggles International S.R.L.</v>
          </cell>
          <cell r="Q545" t="str">
            <v>IQ401627</v>
          </cell>
          <cell r="R545" t="str">
            <v>IQ62622104</v>
          </cell>
          <cell r="S545" t="str">
            <v>IQ65296017</v>
          </cell>
          <cell r="T545" t="str">
            <v>IQ23752000</v>
          </cell>
        </row>
        <row r="546">
          <cell r="K546" t="str">
            <v>Calix Inc.</v>
          </cell>
          <cell r="L546" t="str">
            <v>Calix Limited</v>
          </cell>
          <cell r="M546" t="str">
            <v>Calixa Therapeutics, Inc.</v>
          </cell>
          <cell r="N546" t="str">
            <v>Calixar SAS</v>
          </cell>
          <cell r="O546" t="str">
            <v>Calixto Global Investors, LP</v>
          </cell>
          <cell r="Q546" t="str">
            <v>IQ642230</v>
          </cell>
          <cell r="R546" t="str">
            <v>IQ215853062</v>
          </cell>
          <cell r="S546" t="str">
            <v>IQ40984578</v>
          </cell>
          <cell r="T546" t="str">
            <v>IQ141194227</v>
          </cell>
          <cell r="U546" t="str">
            <v>IQ253117168</v>
          </cell>
        </row>
        <row r="547">
          <cell r="K547" t="str">
            <v>Carrols Restaurant Group, Inc.</v>
          </cell>
          <cell r="Q547" t="str">
            <v>IQ59151858</v>
          </cell>
        </row>
        <row r="548">
          <cell r="K548" t="str">
            <v>Chimera Investment Corporation</v>
          </cell>
          <cell r="L548" t="str">
            <v>Chimera Investment Limited</v>
          </cell>
          <cell r="M548" t="str">
            <v>Chimera Investors, LLC</v>
          </cell>
          <cell r="N548" t="str">
            <v>Chimera Investment Corporation, Asset Management Arm</v>
          </cell>
          <cell r="Q548" t="str">
            <v>IQ36344150</v>
          </cell>
          <cell r="R548" t="str">
            <v>IQ225573569</v>
          </cell>
          <cell r="S548" t="str">
            <v>IQ214467209</v>
          </cell>
          <cell r="T548" t="str">
            <v>IQ52776025</v>
          </cell>
        </row>
        <row r="549">
          <cell r="K549" t="str">
            <v>Ciber, Inc.</v>
          </cell>
          <cell r="L549" t="str">
            <v>Ciber AG</v>
          </cell>
          <cell r="M549" t="str">
            <v>Cibernet Corporation</v>
          </cell>
          <cell r="N549" t="str">
            <v>Cibernet Plc</v>
          </cell>
          <cell r="O549" t="str">
            <v>Cibergestion Hipotecaria S.L.</v>
          </cell>
          <cell r="Q549" t="str">
            <v>IQ329062</v>
          </cell>
          <cell r="R549" t="str">
            <v>IQ883619</v>
          </cell>
          <cell r="S549" t="str">
            <v>IQ4596144</v>
          </cell>
          <cell r="T549" t="str">
            <v>IQ7666294</v>
          </cell>
          <cell r="U549" t="str">
            <v>IQ52352639</v>
          </cell>
        </row>
        <row r="550">
          <cell r="K550" t="str">
            <v>Cordia Bancorp Inc.</v>
          </cell>
          <cell r="Q550" t="str">
            <v>IQ104542604</v>
          </cell>
        </row>
        <row r="551">
          <cell r="K551" t="str">
            <v>First Niagara Financial Group Inc.</v>
          </cell>
          <cell r="L551" t="str">
            <v>First Niagara Financial Group, Inc., ESOP</v>
          </cell>
          <cell r="Q551" t="str">
            <v>IQ388590</v>
          </cell>
          <cell r="R551" t="str">
            <v>IQ27060340</v>
          </cell>
        </row>
        <row r="553">
          <cell r="K553" t="str">
            <v>KBR, Inc.</v>
          </cell>
          <cell r="L553" t="str">
            <v>K-Bro Linen Inc.</v>
          </cell>
          <cell r="M553" t="str">
            <v>kbro Co., Ltd.</v>
          </cell>
          <cell r="N553" t="str">
            <v>KBR Building Group LLC</v>
          </cell>
          <cell r="O553" t="str">
            <v>Kroll Bond Rating Agency, Inc.</v>
          </cell>
          <cell r="Q553" t="str">
            <v>IQ4161770</v>
          </cell>
          <cell r="R553" t="str">
            <v>IQ20359514</v>
          </cell>
          <cell r="S553" t="str">
            <v>IQ699726</v>
          </cell>
          <cell r="T553" t="str">
            <v>IQ30794816</v>
          </cell>
          <cell r="U553" t="str">
            <v>IQ109052463</v>
          </cell>
        </row>
        <row r="554">
          <cell r="K554" t="str">
            <v>Iteris, Inc.</v>
          </cell>
          <cell r="L554" t="str">
            <v>Iteris, Inc., prior to merger with Iteris Holdings, Inc.</v>
          </cell>
          <cell r="M554" t="str">
            <v>ITIS Holdings, Inc.</v>
          </cell>
          <cell r="Q554" t="str">
            <v>IQ293414</v>
          </cell>
          <cell r="R554" t="str">
            <v>IQ553815</v>
          </cell>
          <cell r="S554" t="str">
            <v>IQ409886</v>
          </cell>
        </row>
        <row r="555">
          <cell r="K555" t="str">
            <v>KBR, Inc.</v>
          </cell>
          <cell r="L555" t="str">
            <v>K-Bro Linen Inc.</v>
          </cell>
          <cell r="Q555" t="str">
            <v>IQ4161770</v>
          </cell>
          <cell r="R555" t="str">
            <v>IQ20359514</v>
          </cell>
        </row>
        <row r="556">
          <cell r="K556" t="str">
            <v>Digital Power Corp.</v>
          </cell>
          <cell r="L556" t="str">
            <v>Digital Power Capital LLC</v>
          </cell>
          <cell r="Q556" t="str">
            <v>IQ137757</v>
          </cell>
          <cell r="R556" t="str">
            <v>IQ1882517</v>
          </cell>
        </row>
        <row r="558">
          <cell r="K558" t="str">
            <v>Fuel-Tech, Inc.</v>
          </cell>
          <cell r="L558" t="str">
            <v>Fuel Tech, Inc.</v>
          </cell>
          <cell r="Q558" t="str">
            <v>IQ407290</v>
          </cell>
          <cell r="R558" t="str">
            <v>IQ4525896</v>
          </cell>
        </row>
        <row r="560">
          <cell r="K560" t="str">
            <v>IEC Electronics Corp.</v>
          </cell>
          <cell r="L560" t="str">
            <v>Val-U-Tech Corp.</v>
          </cell>
          <cell r="Q560" t="str">
            <v>IQ323133</v>
          </cell>
          <cell r="R560" t="str">
            <v>IQ44539326</v>
          </cell>
        </row>
        <row r="561">
          <cell r="K561" t="str">
            <v>Broadwind Energy, Inc.</v>
          </cell>
          <cell r="L561" t="str">
            <v>K-Bro Linen Inc.</v>
          </cell>
          <cell r="M561" t="str">
            <v>kbro Co., Ltd.</v>
          </cell>
          <cell r="N561" t="str">
            <v>KBR Building Group LLC</v>
          </cell>
          <cell r="O561" t="str">
            <v>Kroll Bond Rating Agency, Inc.</v>
          </cell>
          <cell r="Q561" t="str">
            <v>IQ25537309</v>
          </cell>
          <cell r="R561" t="str">
            <v>IQ20359514</v>
          </cell>
          <cell r="S561" t="str">
            <v>IQ699726</v>
          </cell>
          <cell r="T561" t="str">
            <v>IQ30794816</v>
          </cell>
          <cell r="U561" t="str">
            <v>IQ109052463</v>
          </cell>
        </row>
        <row r="562">
          <cell r="K562" t="str">
            <v>Invacare Corporation</v>
          </cell>
          <cell r="L562" t="str">
            <v>Independence Medical, Inc.</v>
          </cell>
          <cell r="M562" t="str">
            <v>Invacare Australia Pty Limited</v>
          </cell>
          <cell r="N562" t="str">
            <v>Invacare AB</v>
          </cell>
          <cell r="O562" t="str">
            <v>Invacare Florida Corporation</v>
          </cell>
          <cell r="Q562" t="str">
            <v>IQ281314</v>
          </cell>
          <cell r="R562" t="str">
            <v>IQ91108</v>
          </cell>
          <cell r="S562" t="str">
            <v>IQ24268291</v>
          </cell>
          <cell r="T562" t="str">
            <v>IQ24268215</v>
          </cell>
          <cell r="U562" t="str">
            <v>IQ4470754</v>
          </cell>
        </row>
        <row r="563">
          <cell r="K563" t="str">
            <v>Nortek Inc.</v>
          </cell>
          <cell r="L563" t="str">
            <v>Nortek Holdings, Inc.</v>
          </cell>
          <cell r="M563" t="str">
            <v>Nortek AS</v>
          </cell>
          <cell r="N563" t="str">
            <v>Nortek Security &amp; Control, LLC</v>
          </cell>
          <cell r="O563" t="str">
            <v>Nortek Air Solutions, LLC</v>
          </cell>
          <cell r="Q563" t="str">
            <v>IQ183089</v>
          </cell>
          <cell r="R563" t="str">
            <v>IQ20503476</v>
          </cell>
          <cell r="S563" t="str">
            <v>IQ127573580</v>
          </cell>
          <cell r="T563" t="str">
            <v>IQ4234560</v>
          </cell>
          <cell r="U563" t="str">
            <v>IQ4270163</v>
          </cell>
        </row>
        <row r="564">
          <cell r="K564" t="str">
            <v>KBR, Inc.</v>
          </cell>
          <cell r="L564" t="str">
            <v>K-Bro Linen Inc.</v>
          </cell>
          <cell r="M564" t="str">
            <v>kbro Co., Ltd.</v>
          </cell>
          <cell r="N564" t="str">
            <v>KBR Building Group LLC</v>
          </cell>
          <cell r="O564" t="str">
            <v>Kroll Bond Rating Agency, Inc.</v>
          </cell>
          <cell r="Q564" t="str">
            <v>IQ4161770</v>
          </cell>
          <cell r="R564" t="str">
            <v>IQ20359514</v>
          </cell>
          <cell r="S564" t="str">
            <v>IQ699726</v>
          </cell>
          <cell r="T564" t="str">
            <v>IQ30794816</v>
          </cell>
          <cell r="U564" t="str">
            <v>IQ109052463</v>
          </cell>
        </row>
        <row r="565">
          <cell r="K565" t="str">
            <v>Autobytel Inc.</v>
          </cell>
          <cell r="L565" t="str">
            <v>Autobytel.nl</v>
          </cell>
          <cell r="M565" t="str">
            <v>Autoc one K.K.</v>
          </cell>
          <cell r="Q565" t="str">
            <v>IQ398293</v>
          </cell>
          <cell r="R565" t="str">
            <v>IQ25576697</v>
          </cell>
          <cell r="S565" t="str">
            <v>IQ2911438</v>
          </cell>
        </row>
        <row r="566">
          <cell r="K566" t="str">
            <v>Computer Sciences Corporation</v>
          </cell>
          <cell r="L566" t="str">
            <v>Computer Sciences Canada Inc.</v>
          </cell>
          <cell r="Q566" t="str">
            <v>IQ263093</v>
          </cell>
          <cell r="R566" t="str">
            <v>IQ4272107</v>
          </cell>
        </row>
        <row r="567">
          <cell r="K567" t="str">
            <v>Planet Payment, Inc.</v>
          </cell>
          <cell r="L567" t="str">
            <v>Planet Payment Solutions Limited</v>
          </cell>
          <cell r="M567" t="str">
            <v>Planet Payment (hong Kong) Ltd</v>
          </cell>
          <cell r="N567" t="str">
            <v>KBR Building Group LLC</v>
          </cell>
          <cell r="O567" t="str">
            <v>Kroll Bond Rating Agency, Inc.</v>
          </cell>
          <cell r="Q567" t="str">
            <v>IQ594741</v>
          </cell>
          <cell r="R567" t="str">
            <v>IQ61575893</v>
          </cell>
          <cell r="S567" t="str">
            <v>IQ234717938</v>
          </cell>
          <cell r="T567" t="str">
            <v>IQ30794816</v>
          </cell>
          <cell r="U567" t="str">
            <v>IQ109052463</v>
          </cell>
        </row>
        <row r="568">
          <cell r="K568" t="str">
            <v>ReachLocal, Inc.</v>
          </cell>
          <cell r="Q568" t="str">
            <v>IQ20726652</v>
          </cell>
        </row>
        <row r="570">
          <cell r="K570" t="str">
            <v>StarTek, Inc.</v>
          </cell>
          <cell r="Q570" t="str">
            <v>IQ362554</v>
          </cell>
        </row>
        <row r="571">
          <cell r="K571" t="str">
            <v>KBR, Inc.</v>
          </cell>
          <cell r="Q571" t="str">
            <v>IQ4161770</v>
          </cell>
        </row>
        <row r="573">
          <cell r="K573" t="str">
            <v>Griffin Industrial Realty, Inc.</v>
          </cell>
          <cell r="L573" t="str">
            <v>K-Bro Linen Inc.</v>
          </cell>
          <cell r="M573" t="str">
            <v>kbro Co., Ltd.</v>
          </cell>
          <cell r="N573" t="str">
            <v>KBR Building Group LLC</v>
          </cell>
          <cell r="O573" t="str">
            <v>Kroll Bond Rating Agency, Inc.</v>
          </cell>
          <cell r="Q573" t="str">
            <v>IQ363577</v>
          </cell>
          <cell r="R573" t="str">
            <v>IQ20359514</v>
          </cell>
          <cell r="S573" t="str">
            <v>IQ699726</v>
          </cell>
          <cell r="T573" t="str">
            <v>IQ30794816</v>
          </cell>
          <cell r="U573" t="str">
            <v>IQ109052463</v>
          </cell>
        </row>
        <row r="574">
          <cell r="K574" t="str">
            <v>Morgan Stanley</v>
          </cell>
          <cell r="L574" t="str">
            <v>Morgan Stanley Private Equity</v>
          </cell>
          <cell r="Q574" t="str">
            <v>IQ472898</v>
          </cell>
          <cell r="R574" t="str">
            <v>IQ6711728</v>
          </cell>
        </row>
        <row r="575">
          <cell r="K575" t="str">
            <v>OHA Investment Corporation</v>
          </cell>
          <cell r="Q575" t="str">
            <v>IQ11249435</v>
          </cell>
        </row>
        <row r="576">
          <cell r="K576" t="str">
            <v>Power REIT</v>
          </cell>
          <cell r="Q576" t="str">
            <v>IQ297145</v>
          </cell>
        </row>
        <row r="577">
          <cell r="K577" t="str">
            <v>Sequential Brands Group, Inc.</v>
          </cell>
          <cell r="L577" t="str">
            <v>K-Bro Linen Inc.</v>
          </cell>
          <cell r="M577" t="str">
            <v>kbro Co., Ltd.</v>
          </cell>
          <cell r="N577" t="str">
            <v>KBR Building Group LLC</v>
          </cell>
          <cell r="O577" t="str">
            <v>Kroll Bond Rating Agency, Inc.</v>
          </cell>
          <cell r="Q577" t="str">
            <v>IQ24950477</v>
          </cell>
          <cell r="R577" t="str">
            <v>IQ20359514</v>
          </cell>
          <cell r="S577" t="str">
            <v>IQ699726</v>
          </cell>
          <cell r="T577" t="str">
            <v>IQ30794816</v>
          </cell>
          <cell r="U577" t="str">
            <v>IQ109052463</v>
          </cell>
        </row>
        <row r="578">
          <cell r="K578" t="str">
            <v>Maui Land &amp; Pineapple Company, Inc.</v>
          </cell>
          <cell r="L578" t="str">
            <v>Maui Land &amp; Pineapple Company, Inc., ESOP</v>
          </cell>
          <cell r="M578" t="str">
            <v>kbro Co., Ltd.</v>
          </cell>
          <cell r="N578" t="str">
            <v>KBR Building Group LLC</v>
          </cell>
          <cell r="O578" t="str">
            <v>Kroll Bond Rating Agency, Inc.</v>
          </cell>
          <cell r="Q578" t="str">
            <v>IQ286834</v>
          </cell>
          <cell r="R578" t="str">
            <v>IQ3586836</v>
          </cell>
          <cell r="S578" t="str">
            <v>IQ699726</v>
          </cell>
          <cell r="T578" t="str">
            <v>IQ30794816</v>
          </cell>
          <cell r="U578" t="str">
            <v>IQ109052463</v>
          </cell>
        </row>
        <row r="579">
          <cell r="K579" t="str">
            <v>PostRock Energy Corporation</v>
          </cell>
          <cell r="L579" t="str">
            <v>PostRock Energy Services Corporation</v>
          </cell>
          <cell r="Q579" t="str">
            <v>IQ747480</v>
          </cell>
          <cell r="R579" t="str">
            <v>IQ129534209</v>
          </cell>
        </row>
        <row r="580">
          <cell r="K580" t="str">
            <v>Warren Resources Inc.</v>
          </cell>
          <cell r="Q580" t="str">
            <v>IQ3732086</v>
          </cell>
        </row>
        <row r="581">
          <cell r="K581" t="str">
            <v>Westmoreland Resource Partners, LP</v>
          </cell>
          <cell r="L581" t="str">
            <v>K-Bro Linen Inc.</v>
          </cell>
          <cell r="M581" t="str">
            <v>kbro Co., Ltd.</v>
          </cell>
          <cell r="N581" t="str">
            <v>KBR Building Group LLC</v>
          </cell>
          <cell r="O581" t="str">
            <v>Kroll Bond Rating Agency, Inc.</v>
          </cell>
          <cell r="Q581" t="str">
            <v>IQ4393177</v>
          </cell>
          <cell r="R581" t="str">
            <v>IQ20359514</v>
          </cell>
          <cell r="S581" t="str">
            <v>IQ699726</v>
          </cell>
          <cell r="T581" t="str">
            <v>IQ30794816</v>
          </cell>
          <cell r="U581" t="str">
            <v>IQ109052463</v>
          </cell>
        </row>
        <row r="582">
          <cell r="K582" t="str">
            <v>International Shipholding Corp.</v>
          </cell>
          <cell r="L582" t="str">
            <v>International Shipholding Corp., Asset Management Arm</v>
          </cell>
          <cell r="M582" t="str">
            <v>kbro Co., Ltd.</v>
          </cell>
          <cell r="N582" t="str">
            <v>KBR Building Group LLC</v>
          </cell>
          <cell r="O582" t="str">
            <v>Kroll Bond Rating Agency, Inc.</v>
          </cell>
          <cell r="Q582" t="str">
            <v>IQ280995</v>
          </cell>
          <cell r="R582" t="str">
            <v>IQ51837588</v>
          </cell>
          <cell r="S582" t="str">
            <v>IQ699726</v>
          </cell>
          <cell r="T582" t="str">
            <v>IQ30794816</v>
          </cell>
          <cell r="U582" t="str">
            <v>IQ109052463</v>
          </cell>
        </row>
        <row r="583">
          <cell r="K583" t="str">
            <v>Niska Gas Storage Partners LLC</v>
          </cell>
          <cell r="L583" t="str">
            <v>K-Bro Linen Inc.</v>
          </cell>
          <cell r="M583" t="str">
            <v>kbro Co., Ltd.</v>
          </cell>
          <cell r="N583" t="str">
            <v>KBR Building Group LLC</v>
          </cell>
          <cell r="O583" t="str">
            <v>Kroll Bond Rating Agency, Inc.</v>
          </cell>
          <cell r="Q583" t="str">
            <v>IQ98559742</v>
          </cell>
          <cell r="R583" t="str">
            <v>IQ20359514</v>
          </cell>
          <cell r="S583" t="str">
            <v>IQ699726</v>
          </cell>
          <cell r="T583" t="str">
            <v>IQ30794816</v>
          </cell>
          <cell r="U583" t="str">
            <v>IQ109052463</v>
          </cell>
        </row>
        <row r="584">
          <cell r="K584" t="str">
            <v>Windstream Holdings, Inc.</v>
          </cell>
          <cell r="L584" t="str">
            <v>Windstream Holding of the Midwest, Inc.</v>
          </cell>
          <cell r="M584" t="str">
            <v>kbro Co., Ltd.</v>
          </cell>
          <cell r="N584" t="str">
            <v>KBR Building Group LLC</v>
          </cell>
          <cell r="Q584" t="str">
            <v>IQ25090458</v>
          </cell>
          <cell r="R584" t="str">
            <v>IQ29293119</v>
          </cell>
          <cell r="S584" t="str">
            <v>IQ699726</v>
          </cell>
          <cell r="T584" t="str">
            <v>IQ30794816</v>
          </cell>
        </row>
        <row r="585">
          <cell r="K585" t="str">
            <v>Ferro Corporation</v>
          </cell>
          <cell r="L585" t="str">
            <v>Ferrovial, S.A.</v>
          </cell>
          <cell r="M585" t="str">
            <v>Ferrostaal GmbH</v>
          </cell>
          <cell r="N585" t="str">
            <v>Ferroli S.p.A.</v>
          </cell>
          <cell r="O585" t="str">
            <v>Ferrovie dello Stato Italiane SpA</v>
          </cell>
          <cell r="Q585" t="str">
            <v>IQ176102</v>
          </cell>
          <cell r="R585" t="str">
            <v>IQ883809</v>
          </cell>
          <cell r="S585" t="str">
            <v>IQ875008</v>
          </cell>
          <cell r="T585" t="str">
            <v>IQ22654363</v>
          </cell>
          <cell r="U585" t="str">
            <v>IQ5505847</v>
          </cell>
        </row>
        <row r="586">
          <cell r="K586" t="str">
            <v>Quad/Graphics, Inc.</v>
          </cell>
          <cell r="L586" t="str">
            <v>Quad/graphics Esop</v>
          </cell>
          <cell r="M586" t="str">
            <v>Quad/Graphics Mexico D.F., S.A. De C.V.</v>
          </cell>
          <cell r="N586" t="str">
            <v>Quad Graphics print school</v>
          </cell>
          <cell r="O586" t="str">
            <v>Quad/Graphics Canada Inc.</v>
          </cell>
          <cell r="Q586" t="str">
            <v>IQ126362</v>
          </cell>
          <cell r="R586" t="str">
            <v>IQ109409693</v>
          </cell>
          <cell r="S586" t="str">
            <v>IQ50003968</v>
          </cell>
          <cell r="T586" t="str">
            <v>IQ38326017</v>
          </cell>
          <cell r="U586" t="str">
            <v>IQ367749</v>
          </cell>
        </row>
        <row r="587">
          <cell r="K587" t="str">
            <v>Aéropostale, Inc.</v>
          </cell>
          <cell r="L587" t="str">
            <v>P.S. from Aéropostale, Inc.</v>
          </cell>
          <cell r="M587" t="str">
            <v>Aéropostale Canada, Inc.</v>
          </cell>
          <cell r="N587" t="str">
            <v>Aeropostal Alas de Venezuela C.A.</v>
          </cell>
          <cell r="O587" t="str">
            <v>Aeropostale West, Inc.</v>
          </cell>
          <cell r="Q587" t="str">
            <v>IQ559148</v>
          </cell>
          <cell r="R587" t="str">
            <v>IQ130713047</v>
          </cell>
          <cell r="S587" t="str">
            <v>IQ83017415</v>
          </cell>
          <cell r="T587" t="str">
            <v>IQ46984799</v>
          </cell>
          <cell r="U587" t="str">
            <v>IQ39272593</v>
          </cell>
        </row>
        <row r="588">
          <cell r="K588" t="str">
            <v>Destination XL Group, Inc.</v>
          </cell>
          <cell r="L588" t="str">
            <v>K-Bro Linen Inc.</v>
          </cell>
          <cell r="Q588" t="str">
            <v>IQ266462</v>
          </cell>
          <cell r="R588" t="str">
            <v>IQ20359514</v>
          </cell>
        </row>
        <row r="589">
          <cell r="K589" t="str">
            <v>Empire Resources Inc.</v>
          </cell>
          <cell r="L589" t="str">
            <v>Empire Resorts Inc.</v>
          </cell>
          <cell r="M589" t="str">
            <v>Empire Resources Pacific Ltd.</v>
          </cell>
          <cell r="Q589" t="str">
            <v>IQ402897</v>
          </cell>
          <cell r="R589" t="str">
            <v>IQ4008586</v>
          </cell>
          <cell r="S589" t="str">
            <v>IQ280436212</v>
          </cell>
        </row>
        <row r="590">
          <cell r="K590" t="str">
            <v>Gaiam Inc.</v>
          </cell>
          <cell r="L590" t="str">
            <v>Gaiam Vivendi Entertainment</v>
          </cell>
          <cell r="M590" t="str">
            <v>Gaiam Inc., Subscription Unit</v>
          </cell>
          <cell r="N590" t="str">
            <v>Gaiam International, Inc</v>
          </cell>
          <cell r="O590" t="str">
            <v>Gaiam Media, Inc</v>
          </cell>
          <cell r="Q590" t="str">
            <v>IQ213968</v>
          </cell>
          <cell r="R590" t="str">
            <v>IQ171052465</v>
          </cell>
          <cell r="S590" t="str">
            <v>IQ263563599</v>
          </cell>
          <cell r="T590" t="str">
            <v>IQ26491875</v>
          </cell>
          <cell r="U590" t="str">
            <v>IQ26491870</v>
          </cell>
        </row>
        <row r="591">
          <cell r="K591" t="str">
            <v>KBR, Inc.</v>
          </cell>
          <cell r="L591" t="str">
            <v>K-Bro Linen Inc.</v>
          </cell>
          <cell r="M591" t="str">
            <v>kbro Co., Ltd.</v>
          </cell>
          <cell r="N591" t="str">
            <v>KBR Building Group LLC</v>
          </cell>
          <cell r="Q591" t="str">
            <v>IQ4161770</v>
          </cell>
          <cell r="R591" t="str">
            <v>IQ20359514</v>
          </cell>
          <cell r="S591" t="str">
            <v>IQ699726</v>
          </cell>
          <cell r="T591" t="str">
            <v>IQ30794816</v>
          </cell>
        </row>
        <row r="592">
          <cell r="K592" t="str">
            <v>Lincoln Educational Services Corporation</v>
          </cell>
          <cell r="L592" t="str">
            <v>K-Bro Linen Inc.</v>
          </cell>
          <cell r="M592" t="str">
            <v>kbro Co., Ltd.</v>
          </cell>
          <cell r="N592" t="str">
            <v>KBR Building Group LLC</v>
          </cell>
          <cell r="O592" t="str">
            <v>Kroll Bond Rating Agency, Inc.</v>
          </cell>
          <cell r="Q592" t="str">
            <v>IQ1508185</v>
          </cell>
          <cell r="R592" t="str">
            <v>IQ20359514</v>
          </cell>
          <cell r="S592" t="str">
            <v>IQ699726</v>
          </cell>
          <cell r="T592" t="str">
            <v>IQ30794816</v>
          </cell>
          <cell r="U592" t="str">
            <v>IQ109052463</v>
          </cell>
        </row>
        <row r="593">
          <cell r="K593" t="str">
            <v>QuinStreet, Inc.</v>
          </cell>
          <cell r="L593" t="str">
            <v>QuinStreet Insurance Agency, Inc.</v>
          </cell>
          <cell r="Q593" t="str">
            <v>IQ139426</v>
          </cell>
          <cell r="R593" t="str">
            <v>IQ52173007</v>
          </cell>
        </row>
        <row r="594">
          <cell r="K594" t="str">
            <v>Terreno Realty Corp.</v>
          </cell>
          <cell r="L594" t="str">
            <v>Terreno Realty LLC</v>
          </cell>
          <cell r="M594" t="str">
            <v>Algorithme Pharma USA Inc.</v>
          </cell>
          <cell r="N594" t="str">
            <v>Information Services Group, Inc.</v>
          </cell>
          <cell r="O594" t="str">
            <v>Volt Integrated Solutions Group</v>
          </cell>
          <cell r="Q594" t="str">
            <v>IQ79277661</v>
          </cell>
          <cell r="R594" t="str">
            <v>IQ100135262</v>
          </cell>
          <cell r="S594" t="str">
            <v>IQ296386</v>
          </cell>
          <cell r="T594" t="str">
            <v>IQ28638526</v>
          </cell>
          <cell r="U594" t="str">
            <v>IQ4691503</v>
          </cell>
        </row>
        <row r="595">
          <cell r="K595" t="str">
            <v>Viasystems Group, Inc.</v>
          </cell>
          <cell r="Q595" t="str">
            <v>IQ36265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IQHiddenCacheSheet"/>
      <sheetName val="FINAL Growth Rates"/>
      <sheetName val="Companies"/>
      <sheetName val="December Match Companies"/>
    </sheetNames>
    <sheetDataSet>
      <sheetData sheetId="0" refreshError="1"/>
      <sheetData sheetId="1"/>
      <sheetData sheetId="2">
        <row r="12">
          <cell r="K12" t="str">
            <v>Caspian Services, Inc.</v>
          </cell>
        </row>
        <row r="856">
          <cell r="K856" t="str">
            <v>AGNC Investment Corp.</v>
          </cell>
          <cell r="L856" t="str">
            <v>AGNG Investment, Inc.</v>
          </cell>
          <cell r="Q856" t="str">
            <v>IQ41018622</v>
          </cell>
          <cell r="R856" t="str">
            <v>IQ28897032</v>
          </cell>
        </row>
        <row r="857">
          <cell r="K857" t="str">
            <v>Aoxing Pharmaceutical Company, Inc.</v>
          </cell>
          <cell r="L857" t="str">
            <v>Aoxing Pharmaceutical Company, Inc.</v>
          </cell>
          <cell r="M857" t="str">
            <v>Hebei Aoxing Group Pharmaceutical Co., Ltd.</v>
          </cell>
          <cell r="Q857" t="str">
            <v>IQ26449048</v>
          </cell>
          <cell r="R857" t="str">
            <v>IQ232344216</v>
          </cell>
          <cell r="S857" t="str">
            <v>IQ34813286</v>
          </cell>
        </row>
        <row r="858">
          <cell r="K858" t="str">
            <v>Alcoa Inc.</v>
          </cell>
          <cell r="L858" t="str">
            <v>Arconic Inc.</v>
          </cell>
          <cell r="M858" t="str">
            <v>Arconic Uk Finance</v>
          </cell>
          <cell r="N858" t="str">
            <v>Aerodocs Limited</v>
          </cell>
          <cell r="O858" t="str">
            <v>Arconix</v>
          </cell>
          <cell r="Q858" t="str">
            <v>IQ249603</v>
          </cell>
          <cell r="R858" t="str">
            <v>IQ416264458</v>
          </cell>
          <cell r="S858" t="str">
            <v>IQ46481075</v>
          </cell>
          <cell r="T858" t="str">
            <v>IQ409640627</v>
          </cell>
          <cell r="U858" t="str">
            <v>IQ4561854</v>
          </cell>
        </row>
        <row r="859">
          <cell r="K859" t="str">
            <v>Bonanza Creek Energy Inc.</v>
          </cell>
          <cell r="L859" t="str">
            <v>Bonanza Creek Energy Midstream, LLC</v>
          </cell>
          <cell r="M859" t="str">
            <v>Bonanza Creek Energy Upstream LLC</v>
          </cell>
          <cell r="N859" t="str">
            <v>Bonanza Creek Energy Operating Company, LLC</v>
          </cell>
          <cell r="O859" t="str">
            <v>Bonanza Creek Energy, Inc., Property in Greeley Field</v>
          </cell>
          <cell r="Q859" t="str">
            <v>IQ117973925</v>
          </cell>
          <cell r="R859" t="str">
            <v>IQ240705055</v>
          </cell>
          <cell r="S859" t="str">
            <v>IQ240721142</v>
          </cell>
          <cell r="T859" t="str">
            <v>IQ30664628</v>
          </cell>
          <cell r="U859" t="str">
            <v>IQ226807604</v>
          </cell>
        </row>
        <row r="860">
          <cell r="K860" t="str">
            <v>Drive Shack Inc.</v>
          </cell>
          <cell r="L860" t="str">
            <v>Shake Shack Inc.</v>
          </cell>
          <cell r="Q860" t="str">
            <v>IQ2557861</v>
          </cell>
          <cell r="R860" t="str">
            <v>IQ228987805</v>
          </cell>
        </row>
        <row r="861">
          <cell r="K861" t="str">
            <v>First Century Bankshares, Inc.</v>
          </cell>
          <cell r="Q861" t="str">
            <v>IQ3110121</v>
          </cell>
        </row>
        <row r="862">
          <cell r="K862" t="str">
            <v>Frontier Communications Corporation</v>
          </cell>
          <cell r="L862" t="str">
            <v>Frontier Communications of Minnesota, Inc.</v>
          </cell>
          <cell r="M862" t="str">
            <v>Frontier Community Services Inc</v>
          </cell>
          <cell r="N862" t="str">
            <v>Frontier Communications Online and Long Distance Inc.</v>
          </cell>
          <cell r="O862" t="str">
            <v>Frontier Communications</v>
          </cell>
          <cell r="Q862" t="str">
            <v>IQ261171</v>
          </cell>
          <cell r="R862" t="str">
            <v>IQ4308238</v>
          </cell>
          <cell r="S862" t="str">
            <v>IQ30997543</v>
          </cell>
          <cell r="T862" t="str">
            <v>IQ158167898</v>
          </cell>
          <cell r="U862" t="str">
            <v>IQ333608808</v>
          </cell>
        </row>
        <row r="863">
          <cell r="K863" t="str">
            <v>Groupon, Inc.</v>
          </cell>
          <cell r="L863" t="str">
            <v>Groupon</v>
          </cell>
          <cell r="M863" t="str">
            <v>Group One, Inc.</v>
          </cell>
          <cell r="N863" t="str">
            <v>Nearbuy India</v>
          </cell>
          <cell r="O863" t="str">
            <v>Groupon SA</v>
          </cell>
          <cell r="Q863" t="str">
            <v>IQ82311805</v>
          </cell>
          <cell r="R863" t="str">
            <v>IQ232253227</v>
          </cell>
          <cell r="S863" t="str">
            <v>IQ251857232</v>
          </cell>
          <cell r="T863" t="str">
            <v>IQ118100757</v>
          </cell>
          <cell r="U863" t="str">
            <v>IQ118113108</v>
          </cell>
        </row>
        <row r="864">
          <cell r="K864" t="str">
            <v>The Hain Celestial Group, Inc.</v>
          </cell>
          <cell r="L864" t="str">
            <v>The Hain Celestial Group, Inc. 401K  Plan</v>
          </cell>
          <cell r="M864" t="str">
            <v>Hain-Celestial Canada, ULC</v>
          </cell>
          <cell r="N864" t="str">
            <v>The Hain Celestial Group, Inc, Asset Management Arm</v>
          </cell>
          <cell r="Q864" t="str">
            <v>IQ413188</v>
          </cell>
          <cell r="R864" t="str">
            <v>IQ95169876</v>
          </cell>
          <cell r="S864" t="str">
            <v>IQ23092364</v>
          </cell>
          <cell r="T864" t="str">
            <v>IQ46451467</v>
          </cell>
        </row>
        <row r="865">
          <cell r="K865" t="str">
            <v>Leaf Group Ltd.</v>
          </cell>
          <cell r="Q865" t="str">
            <v>IQ679664</v>
          </cell>
        </row>
        <row r="866">
          <cell r="K866" t="str">
            <v>Medallion Financial Corp.</v>
          </cell>
          <cell r="L866" t="str">
            <v>Medallion Financial Services, LLC</v>
          </cell>
          <cell r="M866" t="str">
            <v>Medallion Financial Corp., Asset Management Arm</v>
          </cell>
          <cell r="N866" t="str">
            <v>Medallion Financing Trust I</v>
          </cell>
          <cell r="Q866" t="str">
            <v>IQ21737</v>
          </cell>
          <cell r="R866" t="str">
            <v>IQ59600397</v>
          </cell>
          <cell r="S866" t="str">
            <v>IQ51942943</v>
          </cell>
          <cell r="T866" t="str">
            <v>IQ238129703</v>
          </cell>
        </row>
        <row r="867">
          <cell r="K867" t="str">
            <v>Minden Bancorp, Inc.</v>
          </cell>
          <cell r="L867" t="str">
            <v>Minden Bancshares, Inc.</v>
          </cell>
          <cell r="M867" t="str">
            <v>Minden Bank &amp; Trust Company</v>
          </cell>
          <cell r="N867" t="str">
            <v>Minden Bancorp Inc., ESOP</v>
          </cell>
          <cell r="Q867" t="str">
            <v>IQ1028212</v>
          </cell>
          <cell r="R867" t="str">
            <v>IQ11043676</v>
          </cell>
          <cell r="S867" t="str">
            <v>IQ25837128</v>
          </cell>
          <cell r="T867" t="str">
            <v>IQ27311734</v>
          </cell>
        </row>
        <row r="868">
          <cell r="K868" t="str">
            <v>Misonix, Inc.</v>
          </cell>
          <cell r="L868" t="str">
            <v>Misonix, Ltd.</v>
          </cell>
          <cell r="Q868" t="str">
            <v>IQ348618</v>
          </cell>
          <cell r="R868" t="str">
            <v>IQ49804057</v>
          </cell>
        </row>
        <row r="869">
          <cell r="K869" t="str">
            <v>PhotoMedex, Inc.</v>
          </cell>
          <cell r="L869" t="str">
            <v>PhotoMedex, Inc. Prior to Reverse Merger with Radiancy, Inc.</v>
          </cell>
          <cell r="M869" t="str">
            <v>PhotoMedex Technology, Inc.</v>
          </cell>
          <cell r="N869" t="str">
            <v>PhotoMedex Technology, Inc., Neova skincare business</v>
          </cell>
          <cell r="Q869" t="str">
            <v>IQ739110</v>
          </cell>
          <cell r="R869" t="str">
            <v>IQ284038</v>
          </cell>
          <cell r="S869" t="str">
            <v>IQ271269058</v>
          </cell>
          <cell r="T869" t="str">
            <v>IQ382954346</v>
          </cell>
        </row>
        <row r="870">
          <cell r="K870" t="str">
            <v>Post Holdings, Inc.</v>
          </cell>
          <cell r="L870" t="str">
            <v>Post Holdings, Inc., Australian Business and Musashi Trademark</v>
          </cell>
          <cell r="M870" t="str">
            <v>Post Holding B.V.</v>
          </cell>
          <cell r="N870" t="str">
            <v>Post Hold Portfolio Financier Pty Limited</v>
          </cell>
          <cell r="Q870" t="str">
            <v>IQ140950927</v>
          </cell>
          <cell r="R870" t="str">
            <v>IQ324743921</v>
          </cell>
          <cell r="S870" t="str">
            <v>IQ5415669</v>
          </cell>
          <cell r="T870" t="str">
            <v>IQ146209498</v>
          </cell>
        </row>
        <row r="871">
          <cell r="K871" t="str">
            <v>Power Solutions International, Inc.</v>
          </cell>
          <cell r="Q871" t="str">
            <v>IQ131731858</v>
          </cell>
        </row>
        <row r="872">
          <cell r="K872" t="str">
            <v>Quanex Building Products Corporation</v>
          </cell>
          <cell r="L872" t="str">
            <v>Quanex Building Products Corporation., Asset Management Arm</v>
          </cell>
          <cell r="M872" t="str">
            <v>Quanex Building Products LLC</v>
          </cell>
          <cell r="Q872" t="str">
            <v>IQ40084670</v>
          </cell>
          <cell r="R872" t="str">
            <v>IQ51788993</v>
          </cell>
          <cell r="S872" t="str">
            <v>IQ61163344</v>
          </cell>
        </row>
        <row r="873">
          <cell r="K873" t="str">
            <v>RAVE Restaurant Group, Inc.</v>
          </cell>
          <cell r="Q873" t="str">
            <v>IQ357493</v>
          </cell>
        </row>
        <row r="874">
          <cell r="K874" t="str">
            <v>Schulman Associates IRB, Inc.</v>
          </cell>
          <cell r="L874" t="str">
            <v>A. Schulman, Inc.</v>
          </cell>
          <cell r="M874" t="str">
            <v>A. Schulman Canada Ltd.</v>
          </cell>
          <cell r="Q874" t="str">
            <v>IQ7985299</v>
          </cell>
          <cell r="R874" t="str">
            <v>IQ302143</v>
          </cell>
          <cell r="S874" t="str">
            <v>IQ6479965</v>
          </cell>
        </row>
        <row r="875">
          <cell r="K875" t="str">
            <v>Universal Technical Institute, Inc.</v>
          </cell>
          <cell r="L875" t="str">
            <v>U.T.I. of Illinois, Inc.</v>
          </cell>
          <cell r="M875" t="str">
            <v>Universal Technical Institute of Arizona, Inc.</v>
          </cell>
          <cell r="N875" t="str">
            <v>Universal Technical Institute Inc., Sacramento Campus</v>
          </cell>
          <cell r="Q875" t="str">
            <v>IQ36048</v>
          </cell>
          <cell r="R875" t="str">
            <v>IQ25745925</v>
          </cell>
          <cell r="S875" t="str">
            <v>IQ25745876</v>
          </cell>
          <cell r="T875" t="str">
            <v>IQ54702931</v>
          </cell>
        </row>
        <row r="876">
          <cell r="K876" t="str">
            <v>VeriFone Systems, Inc.</v>
          </cell>
          <cell r="L876" t="str">
            <v>Verifone Systems Australia Pty. Ltd.</v>
          </cell>
          <cell r="M876" t="str">
            <v>VeriFone Systems Spain S.L.U.</v>
          </cell>
          <cell r="N876" t="str">
            <v>Vertigo Systems International Inc</v>
          </cell>
          <cell r="O876" t="str">
            <v>Verifone Systems Ireland Ltd.</v>
          </cell>
          <cell r="Q876" t="str">
            <v>IQ36213</v>
          </cell>
          <cell r="R876" t="str">
            <v>IQ208161956</v>
          </cell>
          <cell r="S876" t="str">
            <v>IQ82390372</v>
          </cell>
          <cell r="T876" t="str">
            <v>IQ207143927</v>
          </cell>
          <cell r="U876" t="str">
            <v>IQ291860802</v>
          </cell>
        </row>
        <row r="877">
          <cell r="K877" t="str">
            <v>WPX Energy, Inc.</v>
          </cell>
          <cell r="L877" t="str">
            <v>WPX Energy Rocky Mountain, LLC</v>
          </cell>
          <cell r="M877" t="str">
            <v>WPX Energy Marketing, LLC</v>
          </cell>
          <cell r="N877" t="str">
            <v>WPX Energy, Inc., San Juan Basin Gathering System</v>
          </cell>
          <cell r="O877" t="str">
            <v>WPX Energy Van Hook Gathering Services, LLC</v>
          </cell>
          <cell r="Q877" t="str">
            <v>IQ131112810</v>
          </cell>
          <cell r="R877" t="str">
            <v>IQ253790</v>
          </cell>
          <cell r="S877" t="str">
            <v>IQ2219631</v>
          </cell>
          <cell r="T877" t="str">
            <v>IQ321118979</v>
          </cell>
          <cell r="U877" t="str">
            <v>IQ310373061</v>
          </cell>
        </row>
      </sheetData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&amp; Sources"/>
      <sheetName val="Graph Format Checklist"/>
      <sheetName val="ERP and RF Table (online)"/>
      <sheetName val="D&amp;P Recommended ERP &amp; RF Table"/>
      <sheetName val="Summary Table of Factors"/>
      <sheetName val="Implied Inflation "/>
      <sheetName val="20-year Treasury Yield"/>
      <sheetName val="20-year Implied RF build up"/>
      <sheetName val="LT Inflation Estimates (U.S)"/>
      <sheetName val="Methods Rf Normalization (US)"/>
      <sheetName val="Real GDP Forecasts"/>
      <sheetName val="Real GDP History"/>
      <sheetName val="GO versus GDP"/>
      <sheetName val="VIX Index"/>
      <sheetName val="BofA Corporate Spreads"/>
      <sheetName val="Unemployment Rate"/>
      <sheetName val="Unemployment&lt;5wks &gt;=27wks"/>
      <sheetName val="UofM Consumer Sentiment"/>
      <sheetName val="Default Spread Model"/>
      <sheetName val="Damodaran Implied ERP (NORMAL)"/>
      <sheetName val="Damodaran Implied ERP (SPOT)"/>
      <sheetName val="Damodaran Table "/>
      <sheetName val="Hassett"/>
      <sheetName val="Exhibit 3.2"/>
      <sheetName val="US Treasury"/>
      <sheetName val="Equity mkts calculation"/>
      <sheetName val="Capital IQ Sovereigns Ratings"/>
      <sheetName val="Risk-free Rate"/>
      <sheetName val="Global Government Yields"/>
      <sheetName val="Recession"/>
      <sheetName val="Data==&gt;"/>
      <sheetName val="CBO LT Forecasts (Jan 2016)"/>
      <sheetName val="10-year TIPS"/>
      <sheetName val="20-year TIPS"/>
      <sheetName val="NBER Recession Index"/>
      <sheetName val="CBO LT Forecasts (Aug 2015)"/>
      <sheetName val="Not Used==&gt;"/>
      <sheetName val="UMCSENT1 (Discontinued)"/>
      <sheetName val="Unemployment BLS Definition"/>
      <sheetName val="Moody's Corporate Bond Yield"/>
      <sheetName val="S&amp;P Credit Rating of Eurozone"/>
      <sheetName val="30-year Treasury Yield (German)"/>
      <sheetName val="Financial Stress Index (KCFSI)"/>
      <sheetName val="Market Index"/>
      <sheetName val="FRED Graph"/>
    </sheetNames>
    <sheetDataSet>
      <sheetData sheetId="0"/>
      <sheetData sheetId="1"/>
      <sheetData sheetId="2"/>
      <sheetData sheetId="3"/>
      <sheetData sheetId="4"/>
      <sheetData sheetId="5">
        <row r="6">
          <cell r="F6" t="str">
            <v>AVERAGE: Implied Inflation 
July 2004–December 2015 (2.3%)</v>
          </cell>
        </row>
      </sheetData>
      <sheetData sheetId="6">
        <row r="9">
          <cell r="K9" t="str">
            <v>U.S. 20-year Treasury Yield (spot rate)</v>
          </cell>
        </row>
      </sheetData>
      <sheetData sheetId="7">
        <row r="3">
          <cell r="F3" t="str">
            <v>Rolling Average Implied Maturity Term Premium</v>
          </cell>
        </row>
      </sheetData>
      <sheetData sheetId="8">
        <row r="5">
          <cell r="D5">
            <v>2.25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B1" t="str">
            <v>Traditional Security Holdings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28">
          <cell r="G28">
            <v>1.33</v>
          </cell>
        </row>
      </sheetData>
      <sheetData sheetId="32">
        <row r="6">
          <cell r="E6">
            <v>1.2248717948717951</v>
          </cell>
        </row>
      </sheetData>
      <sheetData sheetId="33">
        <row r="6">
          <cell r="E6">
            <v>1.528613138686131</v>
          </cell>
        </row>
      </sheetData>
      <sheetData sheetId="34">
        <row r="8">
          <cell r="F8">
            <v>1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IQHiddenCacheSheet"/>
      <sheetName val="Notes &amp; Sources"/>
      <sheetName val="Graph Format Checklist"/>
      <sheetName val="TOC"/>
      <sheetName val="Summary Table of Factors"/>
      <sheetName val="20-year Treasury Yield"/>
      <sheetName val="D&amp;P Recommended ERP &amp; RF Table"/>
      <sheetName val="Graph 2"/>
      <sheetName val="LT Inflation Estimates"/>
      <sheetName val="VIX Index"/>
      <sheetName val="BofA Corporate Spreads"/>
      <sheetName val="Unemployment Rate"/>
      <sheetName val="Unemployment&lt;5wks &gt;=27wks"/>
      <sheetName val="UofM Consumer Sentiment"/>
      <sheetName val="Real GDP Forecasts"/>
      <sheetName val="S&amp;P Credit Rating of Eurozone"/>
      <sheetName val="Real GDP"/>
      <sheetName val="Damodaran Implied ERP"/>
      <sheetName val="Default Spread Model"/>
      <sheetName val="Other Factors &amp; Images ==&gt;"/>
      <sheetName val="Ideas"/>
      <sheetName val="Financial Stress Index (KCFSI)"/>
      <sheetName val="Risk-free Rate"/>
      <sheetName val="Global Government Yields"/>
      <sheetName val="Market Index"/>
      <sheetName val="GDP to Total MKT Cap (Warren B)"/>
      <sheetName val="Data==&gt;"/>
      <sheetName val="20-year TIPS"/>
      <sheetName val="Capital IQ Sovereigns Ratings"/>
      <sheetName val="NBER Recession Index"/>
      <sheetName val="UMCSENT1 (Discontinued)"/>
      <sheetName val="Unemployment BLS Definition"/>
      <sheetName val="EnCorr Data"/>
      <sheetName val="Moody's Corporate Bond 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F8">
            <v>1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rmation"/>
      <sheetName val="COE Inputs"/>
      <sheetName val="Kd &amp; WACC Inputs"/>
      <sheetName val="Country Risk Premia"/>
      <sheetName val="Fisher Effect"/>
      <sheetName val="Cost of Equity Summary"/>
      <sheetName val="Cost of Debt Summary"/>
      <sheetName val="WACC Summary"/>
      <sheetName val="Databases&gt;&gt;&gt;"/>
      <sheetName val="Lists"/>
      <sheetName val="CRPDatabase"/>
      <sheetName val="Country Database"/>
      <sheetName val="June Inflation Data"/>
      <sheetName val="Region"/>
      <sheetName val="MSCI"/>
      <sheetName val="CreditRatings"/>
      <sheetName val="ERPDatabase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C6" t="str">
            <v>Afghanistan</v>
          </cell>
          <cell r="E6" t="str">
            <v>Argentina</v>
          </cell>
          <cell r="G6" t="str">
            <v>Afghanistan</v>
          </cell>
          <cell r="Q6" t="str">
            <v>Argentina</v>
          </cell>
          <cell r="S6" t="str">
            <v>Australia</v>
          </cell>
        </row>
        <row r="7">
          <cell r="C7" t="str">
            <v>Albania</v>
          </cell>
          <cell r="E7" t="str">
            <v>Australia</v>
          </cell>
          <cell r="G7" t="str">
            <v>Albania</v>
          </cell>
          <cell r="Q7" t="str">
            <v>Australia</v>
          </cell>
          <cell r="S7" t="str">
            <v>Austria</v>
          </cell>
        </row>
        <row r="8">
          <cell r="C8" t="str">
            <v>Algeria</v>
          </cell>
          <cell r="E8" t="str">
            <v>Austria</v>
          </cell>
          <cell r="G8" t="str">
            <v>Algeria</v>
          </cell>
          <cell r="Q8" t="str">
            <v>Austria</v>
          </cell>
          <cell r="S8" t="str">
            <v>Belgium</v>
          </cell>
        </row>
        <row r="9">
          <cell r="C9" t="str">
            <v>Angola</v>
          </cell>
          <cell r="E9" t="str">
            <v>Bahrain</v>
          </cell>
          <cell r="G9" t="str">
            <v>Angola</v>
          </cell>
          <cell r="Q9" t="str">
            <v>Bahrain</v>
          </cell>
          <cell r="S9" t="str">
            <v>Canada</v>
          </cell>
        </row>
        <row r="10">
          <cell r="C10" t="str">
            <v>Antigua &amp; Barbuda</v>
          </cell>
          <cell r="E10" t="str">
            <v>Bangladesh</v>
          </cell>
          <cell r="G10" t="str">
            <v>Antigua &amp; Barbuda</v>
          </cell>
          <cell r="Q10" t="str">
            <v>Belgium</v>
          </cell>
          <cell r="S10" t="str">
            <v>France</v>
          </cell>
        </row>
        <row r="11">
          <cell r="C11" t="str">
            <v>Argentina</v>
          </cell>
          <cell r="E11" t="str">
            <v>Belgium</v>
          </cell>
          <cell r="G11" t="str">
            <v>Argentina</v>
          </cell>
          <cell r="Q11" t="str">
            <v>Brazil</v>
          </cell>
          <cell r="S11" t="str">
            <v>Germany</v>
          </cell>
        </row>
        <row r="12">
          <cell r="C12" t="str">
            <v>Armenia</v>
          </cell>
          <cell r="E12" t="str">
            <v>Botswana</v>
          </cell>
          <cell r="G12" t="str">
            <v>Armenia</v>
          </cell>
          <cell r="Q12" t="str">
            <v>Canada</v>
          </cell>
          <cell r="S12" t="str">
            <v>Ireland</v>
          </cell>
          <cell r="AM12" t="str">
            <v>Germany</v>
          </cell>
        </row>
        <row r="13">
          <cell r="C13" t="str">
            <v>Aruba</v>
          </cell>
          <cell r="E13" t="str">
            <v>Brazil</v>
          </cell>
          <cell r="G13" t="str">
            <v>Australia</v>
          </cell>
          <cell r="Q13" t="str">
            <v>Chile</v>
          </cell>
          <cell r="S13" t="str">
            <v>Italy</v>
          </cell>
        </row>
        <row r="14">
          <cell r="C14" t="str">
            <v>Australia</v>
          </cell>
          <cell r="E14" t="str">
            <v>Bulgaria</v>
          </cell>
          <cell r="G14" t="str">
            <v>Austria</v>
          </cell>
          <cell r="Q14" t="str">
            <v>China</v>
          </cell>
          <cell r="S14" t="str">
            <v>Japan</v>
          </cell>
        </row>
        <row r="15">
          <cell r="C15" t="str">
            <v>Austria</v>
          </cell>
          <cell r="E15" t="str">
            <v>Canada</v>
          </cell>
          <cell r="G15" t="str">
            <v>Azerbaijan</v>
          </cell>
          <cell r="Q15" t="str">
            <v>Colombia</v>
          </cell>
          <cell r="S15" t="str">
            <v>Netherlands</v>
          </cell>
        </row>
        <row r="16">
          <cell r="C16" t="str">
            <v>Azerbaijan</v>
          </cell>
          <cell r="E16" t="str">
            <v>Chile</v>
          </cell>
          <cell r="G16" t="str">
            <v>Bahamas</v>
          </cell>
          <cell r="Q16" t="str">
            <v>Cyprus</v>
          </cell>
          <cell r="S16" t="str">
            <v>New Zealand</v>
          </cell>
          <cell r="AM16" t="str">
            <v>Germany</v>
          </cell>
        </row>
        <row r="17">
          <cell r="C17" t="str">
            <v>Bahamas</v>
          </cell>
          <cell r="E17" t="str">
            <v>China</v>
          </cell>
          <cell r="G17" t="str">
            <v>Bahrain</v>
          </cell>
          <cell r="Q17" t="str">
            <v>Czech Republic</v>
          </cell>
          <cell r="S17" t="str">
            <v>South Africa</v>
          </cell>
        </row>
        <row r="18">
          <cell r="C18" t="str">
            <v>Bahrain</v>
          </cell>
          <cell r="E18" t="str">
            <v>Colombia</v>
          </cell>
          <cell r="G18" t="str">
            <v>Bangladesh</v>
          </cell>
          <cell r="Q18" t="str">
            <v>Denmark</v>
          </cell>
          <cell r="S18" t="str">
            <v>Spain</v>
          </cell>
        </row>
        <row r="19">
          <cell r="C19" t="str">
            <v>Bangladesh</v>
          </cell>
          <cell r="E19" t="str">
            <v>Croatia</v>
          </cell>
          <cell r="G19" t="str">
            <v>Barbados</v>
          </cell>
          <cell r="Q19" t="str">
            <v>Estonia</v>
          </cell>
          <cell r="S19" t="str">
            <v>Switzerland</v>
          </cell>
        </row>
        <row r="20">
          <cell r="C20" t="str">
            <v>Barbados</v>
          </cell>
          <cell r="E20" t="str">
            <v>Czech Republic</v>
          </cell>
          <cell r="G20" t="str">
            <v>Belarus</v>
          </cell>
          <cell r="Q20" t="str">
            <v>Finland</v>
          </cell>
          <cell r="S20" t="str">
            <v>United Kingdom</v>
          </cell>
        </row>
        <row r="21">
          <cell r="C21" t="str">
            <v>Belarus</v>
          </cell>
          <cell r="E21" t="str">
            <v>Denmark</v>
          </cell>
          <cell r="G21" t="str">
            <v>Belgium</v>
          </cell>
          <cell r="Q21" t="str">
            <v>France</v>
          </cell>
          <cell r="S21" t="str">
            <v>United States</v>
          </cell>
        </row>
        <row r="22">
          <cell r="C22" t="str">
            <v>Belgium</v>
          </cell>
          <cell r="E22" t="str">
            <v>Egypt</v>
          </cell>
          <cell r="G22" t="str">
            <v>Belize</v>
          </cell>
          <cell r="Q22" t="str">
            <v>Germany</v>
          </cell>
        </row>
        <row r="23">
          <cell r="C23" t="str">
            <v>Belize</v>
          </cell>
          <cell r="E23" t="str">
            <v>Estonia</v>
          </cell>
          <cell r="G23" t="str">
            <v>Benin</v>
          </cell>
          <cell r="Q23" t="str">
            <v>Greece</v>
          </cell>
        </row>
        <row r="24">
          <cell r="C24" t="str">
            <v>Benin</v>
          </cell>
          <cell r="E24" t="str">
            <v>Finland</v>
          </cell>
          <cell r="G24" t="str">
            <v>Bermuda</v>
          </cell>
          <cell r="Q24" t="str">
            <v>Hong Kong</v>
          </cell>
        </row>
        <row r="25">
          <cell r="C25" t="str">
            <v>Bermuda</v>
          </cell>
          <cell r="E25" t="str">
            <v>France</v>
          </cell>
          <cell r="G25" t="str">
            <v>Bhutan</v>
          </cell>
          <cell r="Q25" t="str">
            <v>Hungary</v>
          </cell>
        </row>
        <row r="26">
          <cell r="C26" t="str">
            <v>Bhutan</v>
          </cell>
          <cell r="E26" t="str">
            <v>Germany</v>
          </cell>
          <cell r="G26" t="str">
            <v>Bolivia</v>
          </cell>
          <cell r="Q26" t="str">
            <v>Iceland</v>
          </cell>
        </row>
        <row r="27">
          <cell r="C27" t="str">
            <v>Bolivia</v>
          </cell>
          <cell r="E27" t="str">
            <v>Greece</v>
          </cell>
          <cell r="G27" t="str">
            <v>Bosnia &amp; Herzegovina</v>
          </cell>
          <cell r="Q27" t="str">
            <v>India</v>
          </cell>
        </row>
        <row r="28">
          <cell r="C28" t="str">
            <v>Bosnia &amp; Herzegovina</v>
          </cell>
          <cell r="E28" t="str">
            <v>Hong Kong</v>
          </cell>
          <cell r="G28" t="str">
            <v>Botswana</v>
          </cell>
          <cell r="Q28" t="str">
            <v>Indonesia</v>
          </cell>
        </row>
        <row r="29">
          <cell r="C29" t="str">
            <v>Botswana</v>
          </cell>
          <cell r="E29" t="str">
            <v>Hungary</v>
          </cell>
          <cell r="G29" t="str">
            <v>Brazil</v>
          </cell>
          <cell r="Q29" t="str">
            <v>Ireland</v>
          </cell>
        </row>
        <row r="30">
          <cell r="C30" t="str">
            <v>Brazil</v>
          </cell>
          <cell r="E30" t="str">
            <v>India</v>
          </cell>
          <cell r="G30" t="str">
            <v>Brunei</v>
          </cell>
          <cell r="Q30" t="str">
            <v>Italy</v>
          </cell>
        </row>
        <row r="31">
          <cell r="C31" t="str">
            <v>Brunei</v>
          </cell>
          <cell r="E31" t="str">
            <v>Indonesia</v>
          </cell>
          <cell r="G31" t="str">
            <v>Bulgaria</v>
          </cell>
          <cell r="Q31" t="str">
            <v>Japan</v>
          </cell>
        </row>
        <row r="32">
          <cell r="C32" t="str">
            <v>Bulgaria</v>
          </cell>
          <cell r="E32" t="str">
            <v>Ireland</v>
          </cell>
          <cell r="G32" t="str">
            <v>Burkina Faso</v>
          </cell>
          <cell r="Q32" t="str">
            <v>Korea South</v>
          </cell>
        </row>
        <row r="33">
          <cell r="C33" t="str">
            <v>Burkina Faso</v>
          </cell>
          <cell r="E33" t="str">
            <v>Israel</v>
          </cell>
          <cell r="G33" t="str">
            <v>Burundi</v>
          </cell>
          <cell r="Q33" t="str">
            <v>Kuwait</v>
          </cell>
        </row>
        <row r="34">
          <cell r="C34" t="str">
            <v>Burundi</v>
          </cell>
          <cell r="E34" t="str">
            <v>Italy</v>
          </cell>
          <cell r="G34" t="str">
            <v>Cambodia</v>
          </cell>
          <cell r="Q34" t="str">
            <v>Latvia</v>
          </cell>
        </row>
        <row r="35">
          <cell r="C35" t="str">
            <v>Cambodia</v>
          </cell>
          <cell r="E35" t="str">
            <v>Jamaica</v>
          </cell>
          <cell r="G35" t="str">
            <v>Cameroon</v>
          </cell>
          <cell r="Q35" t="str">
            <v>Lithuania</v>
          </cell>
        </row>
        <row r="36">
          <cell r="C36" t="str">
            <v>Cameroon</v>
          </cell>
          <cell r="E36" t="str">
            <v>Japan</v>
          </cell>
          <cell r="G36" t="str">
            <v>Canada</v>
          </cell>
          <cell r="Q36" t="str">
            <v>Luxembourg</v>
          </cell>
        </row>
        <row r="37">
          <cell r="C37" t="str">
            <v>Canada</v>
          </cell>
          <cell r="E37" t="str">
            <v>Jordan</v>
          </cell>
          <cell r="G37" t="str">
            <v>Cape Verde</v>
          </cell>
          <cell r="Q37" t="str">
            <v>Malaysia</v>
          </cell>
        </row>
        <row r="38">
          <cell r="C38" t="str">
            <v>Cape Verde</v>
          </cell>
          <cell r="E38" t="str">
            <v>Kazakhstan</v>
          </cell>
          <cell r="G38" t="str">
            <v>Central African Republic</v>
          </cell>
          <cell r="Q38" t="str">
            <v>Malta</v>
          </cell>
        </row>
        <row r="39">
          <cell r="C39" t="str">
            <v>Central African Republic</v>
          </cell>
          <cell r="E39" t="str">
            <v>Kenya</v>
          </cell>
          <cell r="G39" t="str">
            <v>Chad</v>
          </cell>
          <cell r="Q39" t="str">
            <v>Morocco</v>
          </cell>
        </row>
        <row r="40">
          <cell r="C40" t="str">
            <v>Chad</v>
          </cell>
          <cell r="E40" t="str">
            <v>Korea South</v>
          </cell>
          <cell r="G40" t="str">
            <v>Chile</v>
          </cell>
          <cell r="Q40" t="str">
            <v>Netherlands</v>
          </cell>
        </row>
        <row r="41">
          <cell r="C41" t="str">
            <v>Chile</v>
          </cell>
          <cell r="E41" t="str">
            <v>Kuwait</v>
          </cell>
          <cell r="G41" t="str">
            <v>China</v>
          </cell>
          <cell r="Q41" t="str">
            <v>New Zealand</v>
          </cell>
        </row>
        <row r="42">
          <cell r="C42" t="str">
            <v>China</v>
          </cell>
          <cell r="E42" t="str">
            <v>Lebanon</v>
          </cell>
          <cell r="G42" t="str">
            <v>Colombia</v>
          </cell>
          <cell r="Q42" t="str">
            <v>Norway</v>
          </cell>
        </row>
        <row r="43">
          <cell r="C43" t="str">
            <v>Colombia</v>
          </cell>
          <cell r="E43" t="str">
            <v>Lithuania</v>
          </cell>
          <cell r="G43" t="str">
            <v>Congo Republic</v>
          </cell>
          <cell r="Q43" t="str">
            <v>Philippines</v>
          </cell>
        </row>
        <row r="44">
          <cell r="C44" t="str">
            <v>Congo Republic</v>
          </cell>
          <cell r="E44" t="str">
            <v>Malaysia</v>
          </cell>
          <cell r="G44" t="str">
            <v>Congo, DR</v>
          </cell>
          <cell r="Q44" t="str">
            <v>Poland</v>
          </cell>
        </row>
        <row r="45">
          <cell r="C45" t="str">
            <v>Congo, DR</v>
          </cell>
          <cell r="E45" t="str">
            <v>Mauritius</v>
          </cell>
          <cell r="G45" t="str">
            <v>Costa Rica</v>
          </cell>
          <cell r="Q45" t="str">
            <v>Portugal</v>
          </cell>
        </row>
        <row r="46">
          <cell r="C46" t="str">
            <v>Costa Rica</v>
          </cell>
          <cell r="E46" t="str">
            <v>Mexico</v>
          </cell>
          <cell r="G46" t="str">
            <v>Côte d'Ivoire</v>
          </cell>
          <cell r="Q46" t="str">
            <v>Qatar</v>
          </cell>
        </row>
        <row r="47">
          <cell r="C47" t="str">
            <v>Côte d'Ivoire</v>
          </cell>
          <cell r="E47" t="str">
            <v>Morocco</v>
          </cell>
          <cell r="G47" t="str">
            <v>Croatia</v>
          </cell>
          <cell r="Q47" t="str">
            <v>Russia</v>
          </cell>
        </row>
        <row r="48">
          <cell r="C48" t="str">
            <v>Croatia</v>
          </cell>
          <cell r="E48" t="str">
            <v>Netherlands</v>
          </cell>
          <cell r="G48" t="str">
            <v>Cuba</v>
          </cell>
          <cell r="Q48" t="str">
            <v>Saudi Arabia</v>
          </cell>
        </row>
        <row r="49">
          <cell r="C49" t="str">
            <v>Cuba</v>
          </cell>
          <cell r="E49" t="str">
            <v>New Zealand</v>
          </cell>
          <cell r="G49" t="str">
            <v>Cyprus</v>
          </cell>
          <cell r="Q49" t="str">
            <v>Singapore</v>
          </cell>
        </row>
        <row r="50">
          <cell r="C50" t="str">
            <v>Cyprus</v>
          </cell>
          <cell r="E50" t="str">
            <v>Nigeria</v>
          </cell>
          <cell r="G50" t="str">
            <v>Czech Republic</v>
          </cell>
          <cell r="Q50" t="str">
            <v>Slovakia</v>
          </cell>
        </row>
        <row r="51">
          <cell r="C51" t="str">
            <v>Czech Republic</v>
          </cell>
          <cell r="E51" t="str">
            <v>Norway</v>
          </cell>
          <cell r="G51" t="str">
            <v>Denmark</v>
          </cell>
          <cell r="Q51" t="str">
            <v>Slovenia</v>
          </cell>
        </row>
        <row r="52">
          <cell r="C52" t="str">
            <v>Denmark</v>
          </cell>
          <cell r="E52" t="str">
            <v>Oman</v>
          </cell>
          <cell r="G52" t="str">
            <v>Djibouti</v>
          </cell>
          <cell r="Q52" t="str">
            <v>South Africa</v>
          </cell>
        </row>
        <row r="53">
          <cell r="C53" t="str">
            <v>Djibouti</v>
          </cell>
          <cell r="E53" t="str">
            <v>Pakistan</v>
          </cell>
          <cell r="G53" t="str">
            <v>Dominica</v>
          </cell>
          <cell r="Q53" t="str">
            <v>Spain</v>
          </cell>
        </row>
        <row r="54">
          <cell r="C54" t="str">
            <v>Dominica</v>
          </cell>
          <cell r="E54" t="str">
            <v>Peru</v>
          </cell>
          <cell r="G54" t="str">
            <v>Dominican Republic</v>
          </cell>
          <cell r="Q54" t="str">
            <v>Sweden</v>
          </cell>
        </row>
        <row r="55">
          <cell r="C55" t="str">
            <v>Dominican Republic</v>
          </cell>
          <cell r="E55" t="str">
            <v>Philippines</v>
          </cell>
          <cell r="G55" t="str">
            <v>Ecuador</v>
          </cell>
          <cell r="Q55" t="str">
            <v>Switzerland</v>
          </cell>
        </row>
        <row r="56">
          <cell r="C56" t="str">
            <v>Ecuador</v>
          </cell>
          <cell r="E56" t="str">
            <v>Poland</v>
          </cell>
          <cell r="G56" t="str">
            <v>Egypt</v>
          </cell>
          <cell r="Q56" t="str">
            <v>Taiwan</v>
          </cell>
        </row>
        <row r="57">
          <cell r="C57" t="str">
            <v>Egypt</v>
          </cell>
          <cell r="E57" t="str">
            <v>Portugal</v>
          </cell>
          <cell r="G57" t="str">
            <v>El Salvador</v>
          </cell>
          <cell r="Q57" t="str">
            <v>Thailand</v>
          </cell>
        </row>
        <row r="58">
          <cell r="C58" t="str">
            <v>El Salvador</v>
          </cell>
          <cell r="E58" t="str">
            <v>Qatar</v>
          </cell>
          <cell r="G58" t="str">
            <v>Equatorial Guinea</v>
          </cell>
          <cell r="Q58" t="str">
            <v>United Arab Emirates</v>
          </cell>
        </row>
        <row r="59">
          <cell r="C59" t="str">
            <v>Equatorial Guinea</v>
          </cell>
          <cell r="E59" t="str">
            <v>Romania</v>
          </cell>
          <cell r="G59" t="str">
            <v>Eritrea</v>
          </cell>
          <cell r="Q59" t="str">
            <v>United Kingdom</v>
          </cell>
        </row>
        <row r="60">
          <cell r="C60" t="str">
            <v>Eritrea</v>
          </cell>
          <cell r="E60" t="str">
            <v>Russia</v>
          </cell>
          <cell r="G60" t="str">
            <v>Estonia</v>
          </cell>
          <cell r="Q60" t="str">
            <v>United States</v>
          </cell>
        </row>
        <row r="61">
          <cell r="C61" t="str">
            <v>Estonia</v>
          </cell>
          <cell r="E61" t="str">
            <v>Saudi Arabia</v>
          </cell>
          <cell r="G61" t="str">
            <v>Ethiopia</v>
          </cell>
          <cell r="Q61" t="str">
            <v>Uruguay</v>
          </cell>
        </row>
        <row r="62">
          <cell r="C62" t="str">
            <v>Ethiopia</v>
          </cell>
          <cell r="E62" t="str">
            <v>Serbia</v>
          </cell>
          <cell r="G62" t="str">
            <v>Fiji</v>
          </cell>
        </row>
        <row r="63">
          <cell r="C63" t="str">
            <v>Fiji</v>
          </cell>
          <cell r="E63" t="str">
            <v>Singapore</v>
          </cell>
          <cell r="G63" t="str">
            <v>Finland</v>
          </cell>
        </row>
        <row r="64">
          <cell r="C64" t="str">
            <v>Finland</v>
          </cell>
          <cell r="E64" t="str">
            <v>Slovenia</v>
          </cell>
          <cell r="G64" t="str">
            <v>France</v>
          </cell>
        </row>
        <row r="65">
          <cell r="C65" t="str">
            <v>France</v>
          </cell>
          <cell r="E65" t="str">
            <v>South Africa</v>
          </cell>
          <cell r="G65" t="str">
            <v>Gabon</v>
          </cell>
        </row>
        <row r="66">
          <cell r="C66" t="str">
            <v>Gabon</v>
          </cell>
          <cell r="E66" t="str">
            <v>Spain</v>
          </cell>
          <cell r="G66" t="str">
            <v>Gambia</v>
          </cell>
        </row>
        <row r="67">
          <cell r="C67" t="str">
            <v>Gambia</v>
          </cell>
          <cell r="E67" t="str">
            <v>Sri Lanka</v>
          </cell>
          <cell r="G67" t="str">
            <v>Georgia</v>
          </cell>
        </row>
        <row r="68">
          <cell r="C68" t="str">
            <v>Georgia</v>
          </cell>
          <cell r="E68" t="str">
            <v>Sweden</v>
          </cell>
          <cell r="G68" t="str">
            <v>Germany</v>
          </cell>
        </row>
        <row r="69">
          <cell r="C69" t="str">
            <v>Germany</v>
          </cell>
          <cell r="E69" t="str">
            <v>Switzerland</v>
          </cell>
          <cell r="G69" t="str">
            <v>Ghana</v>
          </cell>
        </row>
        <row r="70">
          <cell r="C70" t="str">
            <v>Ghana</v>
          </cell>
          <cell r="E70" t="str">
            <v>Taiwan</v>
          </cell>
          <cell r="G70" t="str">
            <v>Greece</v>
          </cell>
        </row>
        <row r="71">
          <cell r="C71" t="str">
            <v>Greece</v>
          </cell>
          <cell r="E71" t="str">
            <v>Thailand</v>
          </cell>
          <cell r="G71" t="str">
            <v>Grenada</v>
          </cell>
        </row>
        <row r="72">
          <cell r="C72" t="str">
            <v>Grenada</v>
          </cell>
          <cell r="E72" t="str">
            <v>Trinidad &amp; Tobago</v>
          </cell>
          <cell r="G72" t="str">
            <v>Guatemala</v>
          </cell>
        </row>
        <row r="73">
          <cell r="C73" t="str">
            <v>Guatemala</v>
          </cell>
          <cell r="E73" t="str">
            <v>Tunisia</v>
          </cell>
          <cell r="G73" t="str">
            <v>Guinea</v>
          </cell>
        </row>
        <row r="74">
          <cell r="C74" t="str">
            <v>Guinea</v>
          </cell>
          <cell r="E74" t="str">
            <v>Turkey</v>
          </cell>
          <cell r="G74" t="str">
            <v>Guinea-Bissau</v>
          </cell>
        </row>
        <row r="75">
          <cell r="C75" t="str">
            <v>Guinea-Bissau</v>
          </cell>
          <cell r="E75" t="str">
            <v>Ukraine</v>
          </cell>
          <cell r="G75" t="str">
            <v>Guyana</v>
          </cell>
        </row>
        <row r="76">
          <cell r="C76" t="str">
            <v>Guyana</v>
          </cell>
          <cell r="E76" t="str">
            <v>United Arab Emirates</v>
          </cell>
          <cell r="G76" t="str">
            <v>Haiti</v>
          </cell>
        </row>
        <row r="77">
          <cell r="C77" t="str">
            <v>Haiti</v>
          </cell>
          <cell r="E77" t="str">
            <v>United Kingdom</v>
          </cell>
          <cell r="G77" t="str">
            <v>Honduras</v>
          </cell>
        </row>
        <row r="78">
          <cell r="C78" t="str">
            <v>Honduras</v>
          </cell>
          <cell r="E78" t="str">
            <v>United States</v>
          </cell>
          <cell r="G78" t="str">
            <v>Hong Kong</v>
          </cell>
        </row>
        <row r="79">
          <cell r="C79" t="str">
            <v>Hong Kong</v>
          </cell>
          <cell r="E79" t="str">
            <v>Vietnam</v>
          </cell>
          <cell r="G79" t="str">
            <v>Hungary</v>
          </cell>
        </row>
        <row r="80">
          <cell r="C80" t="str">
            <v>Hungary</v>
          </cell>
          <cell r="G80" t="str">
            <v>Iceland</v>
          </cell>
        </row>
        <row r="81">
          <cell r="C81" t="str">
            <v>Iceland</v>
          </cell>
          <cell r="G81" t="str">
            <v>India</v>
          </cell>
        </row>
        <row r="82">
          <cell r="C82" t="str">
            <v>India</v>
          </cell>
          <cell r="G82" t="str">
            <v>Indonesia</v>
          </cell>
        </row>
        <row r="83">
          <cell r="C83" t="str">
            <v>Indonesia</v>
          </cell>
          <cell r="G83" t="str">
            <v>Iran</v>
          </cell>
        </row>
        <row r="84">
          <cell r="C84" t="str">
            <v>Iran</v>
          </cell>
          <cell r="G84" t="str">
            <v>Iraq</v>
          </cell>
        </row>
        <row r="85">
          <cell r="C85" t="str">
            <v>Iraq</v>
          </cell>
          <cell r="G85" t="str">
            <v>Ireland</v>
          </cell>
        </row>
        <row r="86">
          <cell r="C86" t="str">
            <v>Ireland</v>
          </cell>
          <cell r="G86" t="str">
            <v>Israel</v>
          </cell>
        </row>
        <row r="87">
          <cell r="C87" t="str">
            <v>Israel</v>
          </cell>
          <cell r="G87" t="str">
            <v>Italy</v>
          </cell>
        </row>
        <row r="88">
          <cell r="C88" t="str">
            <v>Italy</v>
          </cell>
          <cell r="G88" t="str">
            <v>Jamaica</v>
          </cell>
        </row>
        <row r="89">
          <cell r="C89" t="str">
            <v>Jamaica</v>
          </cell>
          <cell r="G89" t="str">
            <v>Japan</v>
          </cell>
        </row>
        <row r="90">
          <cell r="C90" t="str">
            <v>Japan</v>
          </cell>
          <cell r="G90" t="str">
            <v>Jordan</v>
          </cell>
        </row>
        <row r="91">
          <cell r="C91" t="str">
            <v>Jordan</v>
          </cell>
          <cell r="G91" t="str">
            <v>Kazakhstan</v>
          </cell>
        </row>
        <row r="92">
          <cell r="C92" t="str">
            <v>Kazakhstan</v>
          </cell>
          <cell r="G92" t="str">
            <v>Kenya</v>
          </cell>
        </row>
        <row r="93">
          <cell r="C93" t="str">
            <v>Kenya</v>
          </cell>
          <cell r="G93" t="str">
            <v>Korea (North)</v>
          </cell>
        </row>
        <row r="94">
          <cell r="C94" t="str">
            <v>Kuwait</v>
          </cell>
          <cell r="G94" t="str">
            <v>Korea South</v>
          </cell>
        </row>
        <row r="95">
          <cell r="C95" t="str">
            <v>Kyrgyz Republic</v>
          </cell>
          <cell r="G95" t="str">
            <v>Kuwait</v>
          </cell>
        </row>
        <row r="96">
          <cell r="C96" t="str">
            <v>Laos</v>
          </cell>
          <cell r="G96" t="str">
            <v>Kyrgyz Republic</v>
          </cell>
        </row>
        <row r="97">
          <cell r="C97" t="str">
            <v>Latvia</v>
          </cell>
          <cell r="G97" t="str">
            <v>Laos</v>
          </cell>
        </row>
        <row r="98">
          <cell r="C98" t="str">
            <v>Lebanon</v>
          </cell>
          <cell r="G98" t="str">
            <v>Latvia</v>
          </cell>
        </row>
        <row r="99">
          <cell r="C99" t="str">
            <v>Lesotho</v>
          </cell>
          <cell r="G99" t="str">
            <v>Lebanon</v>
          </cell>
        </row>
        <row r="100">
          <cell r="C100" t="str">
            <v>Liberia</v>
          </cell>
          <cell r="G100" t="str">
            <v>Lesotho</v>
          </cell>
        </row>
        <row r="101">
          <cell r="C101" t="str">
            <v>Libya</v>
          </cell>
          <cell r="G101" t="str">
            <v>Liberia</v>
          </cell>
        </row>
        <row r="102">
          <cell r="C102" t="str">
            <v>Liechtenstein</v>
          </cell>
          <cell r="G102" t="str">
            <v>Libya</v>
          </cell>
        </row>
        <row r="103">
          <cell r="C103" t="str">
            <v>Lithuania</v>
          </cell>
          <cell r="G103" t="str">
            <v>Lithuania</v>
          </cell>
        </row>
        <row r="104">
          <cell r="C104" t="str">
            <v>Luxembourg</v>
          </cell>
          <cell r="G104" t="str">
            <v>Luxembourg</v>
          </cell>
        </row>
        <row r="105">
          <cell r="C105" t="str">
            <v>Macau</v>
          </cell>
          <cell r="G105" t="str">
            <v>Macau</v>
          </cell>
        </row>
        <row r="106">
          <cell r="C106" t="str">
            <v>Macedonia</v>
          </cell>
          <cell r="G106" t="str">
            <v>Macedonia</v>
          </cell>
        </row>
        <row r="107">
          <cell r="C107" t="str">
            <v>Madagascar</v>
          </cell>
          <cell r="G107" t="str">
            <v>Madagascar</v>
          </cell>
        </row>
        <row r="108">
          <cell r="C108" t="str">
            <v>Malawi</v>
          </cell>
          <cell r="G108" t="str">
            <v>Malawi</v>
          </cell>
        </row>
        <row r="109">
          <cell r="C109" t="str">
            <v>Malaysia</v>
          </cell>
          <cell r="G109" t="str">
            <v>Malaysia</v>
          </cell>
        </row>
        <row r="110">
          <cell r="C110" t="str">
            <v>Maldives</v>
          </cell>
          <cell r="G110" t="str">
            <v>Maldives</v>
          </cell>
        </row>
        <row r="111">
          <cell r="C111" t="str">
            <v>Mali</v>
          </cell>
          <cell r="G111" t="str">
            <v>Mali</v>
          </cell>
        </row>
        <row r="112">
          <cell r="C112" t="str">
            <v>Malta</v>
          </cell>
          <cell r="G112" t="str">
            <v>Malta</v>
          </cell>
        </row>
        <row r="113">
          <cell r="C113" t="str">
            <v>Marshall Islands</v>
          </cell>
          <cell r="G113" t="str">
            <v>Marshall Islands</v>
          </cell>
        </row>
        <row r="114">
          <cell r="C114" t="str">
            <v>Mauritania</v>
          </cell>
          <cell r="G114" t="str">
            <v>Mauritania</v>
          </cell>
        </row>
        <row r="115">
          <cell r="C115" t="str">
            <v>Mauritius</v>
          </cell>
          <cell r="G115" t="str">
            <v>Mauritius</v>
          </cell>
        </row>
        <row r="116">
          <cell r="C116" t="str">
            <v>Mexico</v>
          </cell>
          <cell r="G116" t="str">
            <v>Mexico</v>
          </cell>
        </row>
        <row r="117">
          <cell r="C117" t="str">
            <v>Micronesia (Fed. States)</v>
          </cell>
          <cell r="G117" t="str">
            <v>Micronesia (Fed. States)</v>
          </cell>
        </row>
        <row r="118">
          <cell r="C118" t="str">
            <v>Moldova</v>
          </cell>
          <cell r="G118" t="str">
            <v>Moldova</v>
          </cell>
        </row>
        <row r="119">
          <cell r="C119" t="str">
            <v>Mongolia</v>
          </cell>
          <cell r="G119" t="str">
            <v>Mongolia</v>
          </cell>
        </row>
        <row r="120">
          <cell r="C120" t="str">
            <v>Montenegro</v>
          </cell>
          <cell r="G120" t="str">
            <v>Montenegro</v>
          </cell>
        </row>
        <row r="121">
          <cell r="C121" t="str">
            <v>Morocco</v>
          </cell>
          <cell r="G121" t="str">
            <v>Morocco</v>
          </cell>
        </row>
        <row r="122">
          <cell r="C122" t="str">
            <v>Mozambique</v>
          </cell>
          <cell r="G122" t="str">
            <v>Mozambique</v>
          </cell>
        </row>
        <row r="123">
          <cell r="C123" t="str">
            <v>Myanmar</v>
          </cell>
          <cell r="G123" t="str">
            <v>Myanmar</v>
          </cell>
        </row>
        <row r="124">
          <cell r="C124" t="str">
            <v>Namibia</v>
          </cell>
          <cell r="G124" t="str">
            <v>Namibia</v>
          </cell>
        </row>
        <row r="125">
          <cell r="C125" t="str">
            <v>Nepal</v>
          </cell>
          <cell r="G125" t="str">
            <v>Nepal</v>
          </cell>
        </row>
        <row r="126">
          <cell r="C126" t="str">
            <v>Netherlands</v>
          </cell>
          <cell r="G126" t="str">
            <v>Netherlands</v>
          </cell>
        </row>
        <row r="127">
          <cell r="C127" t="str">
            <v>New Caledonia</v>
          </cell>
          <cell r="G127" t="str">
            <v>New Caledonia</v>
          </cell>
        </row>
        <row r="128">
          <cell r="C128" t="str">
            <v>New Zealand</v>
          </cell>
          <cell r="G128" t="str">
            <v>New Zealand</v>
          </cell>
        </row>
        <row r="129">
          <cell r="C129" t="str">
            <v>Nicaragua</v>
          </cell>
          <cell r="G129" t="str">
            <v>Nicaragua</v>
          </cell>
        </row>
        <row r="130">
          <cell r="C130" t="str">
            <v>Niger</v>
          </cell>
          <cell r="G130" t="str">
            <v>Niger</v>
          </cell>
        </row>
        <row r="131">
          <cell r="C131" t="str">
            <v>Nigeria</v>
          </cell>
          <cell r="G131" t="str">
            <v>Nigeria</v>
          </cell>
        </row>
        <row r="132">
          <cell r="C132" t="str">
            <v>Korea (North)</v>
          </cell>
          <cell r="G132" t="str">
            <v>Norway</v>
          </cell>
        </row>
        <row r="133">
          <cell r="C133" t="str">
            <v>Norway</v>
          </cell>
          <cell r="G133" t="str">
            <v>Oman</v>
          </cell>
        </row>
        <row r="134">
          <cell r="C134" t="str">
            <v>Oman</v>
          </cell>
          <cell r="G134" t="str">
            <v>Pakistan</v>
          </cell>
        </row>
        <row r="135">
          <cell r="C135" t="str">
            <v>Pakistan</v>
          </cell>
          <cell r="G135" t="str">
            <v>Panama</v>
          </cell>
        </row>
        <row r="136">
          <cell r="C136" t="str">
            <v>Panama</v>
          </cell>
          <cell r="G136" t="str">
            <v>Papua New Guinea</v>
          </cell>
        </row>
        <row r="137">
          <cell r="C137" t="str">
            <v>Papua New Guinea</v>
          </cell>
          <cell r="G137" t="str">
            <v>Paraguay</v>
          </cell>
        </row>
        <row r="138">
          <cell r="C138" t="str">
            <v>Paraguay</v>
          </cell>
          <cell r="G138" t="str">
            <v>Peru</v>
          </cell>
        </row>
        <row r="139">
          <cell r="C139" t="str">
            <v>Peru</v>
          </cell>
          <cell r="G139" t="str">
            <v>Philippines</v>
          </cell>
        </row>
        <row r="140">
          <cell r="C140" t="str">
            <v>Philippines</v>
          </cell>
          <cell r="G140" t="str">
            <v>Poland</v>
          </cell>
        </row>
        <row r="141">
          <cell r="C141" t="str">
            <v>Poland</v>
          </cell>
          <cell r="G141" t="str">
            <v>Portugal</v>
          </cell>
        </row>
        <row r="142">
          <cell r="C142" t="str">
            <v>Portugal</v>
          </cell>
          <cell r="G142" t="str">
            <v>Qatar</v>
          </cell>
        </row>
        <row r="143">
          <cell r="C143" t="str">
            <v>Qatar</v>
          </cell>
          <cell r="G143" t="str">
            <v>Romania</v>
          </cell>
        </row>
        <row r="144">
          <cell r="C144" t="str">
            <v>Romania</v>
          </cell>
          <cell r="G144" t="str">
            <v>Russia</v>
          </cell>
        </row>
        <row r="145">
          <cell r="C145" t="str">
            <v>Russia</v>
          </cell>
          <cell r="G145" t="str">
            <v>Rwanda</v>
          </cell>
        </row>
        <row r="146">
          <cell r="C146" t="str">
            <v>Rwanda</v>
          </cell>
          <cell r="G146" t="str">
            <v>Samoa</v>
          </cell>
        </row>
        <row r="147">
          <cell r="C147" t="str">
            <v>Samoa</v>
          </cell>
          <cell r="G147" t="str">
            <v>São Tomé &amp; Príncipe</v>
          </cell>
        </row>
        <row r="148">
          <cell r="C148" t="str">
            <v>São Tomé &amp; Príncipe</v>
          </cell>
          <cell r="G148" t="str">
            <v>Saudi Arabia</v>
          </cell>
        </row>
        <row r="149">
          <cell r="C149" t="str">
            <v>Saudi Arabia</v>
          </cell>
          <cell r="G149" t="str">
            <v>Senegal</v>
          </cell>
        </row>
        <row r="150">
          <cell r="C150" t="str">
            <v>Senegal</v>
          </cell>
          <cell r="G150" t="str">
            <v>Serbia</v>
          </cell>
        </row>
        <row r="151">
          <cell r="C151" t="str">
            <v>Serbia</v>
          </cell>
          <cell r="G151" t="str">
            <v>Seychelles</v>
          </cell>
        </row>
        <row r="152">
          <cell r="C152" t="str">
            <v>Seychelles</v>
          </cell>
          <cell r="G152" t="str">
            <v>Sierra Leone</v>
          </cell>
        </row>
        <row r="153">
          <cell r="C153" t="str">
            <v>Sierra Leone</v>
          </cell>
          <cell r="G153" t="str">
            <v>Singapore</v>
          </cell>
        </row>
        <row r="154">
          <cell r="C154" t="str">
            <v>Singapore</v>
          </cell>
          <cell r="G154" t="str">
            <v>Slovakia</v>
          </cell>
        </row>
        <row r="155">
          <cell r="C155" t="str">
            <v>Slovakia</v>
          </cell>
          <cell r="G155" t="str">
            <v>Slovenia</v>
          </cell>
        </row>
        <row r="156">
          <cell r="C156" t="str">
            <v>Slovenia</v>
          </cell>
          <cell r="G156" t="str">
            <v>Solomon Islands</v>
          </cell>
        </row>
        <row r="157">
          <cell r="C157" t="str">
            <v>Solomon Islands</v>
          </cell>
          <cell r="G157" t="str">
            <v>Somalia</v>
          </cell>
        </row>
        <row r="158">
          <cell r="C158" t="str">
            <v>Somalia</v>
          </cell>
          <cell r="G158" t="str">
            <v>South Africa</v>
          </cell>
        </row>
        <row r="159">
          <cell r="C159" t="str">
            <v>South Africa</v>
          </cell>
          <cell r="G159" t="str">
            <v>Spain</v>
          </cell>
        </row>
        <row r="160">
          <cell r="C160" t="str">
            <v>Korea South</v>
          </cell>
          <cell r="G160" t="str">
            <v>Sri Lanka</v>
          </cell>
        </row>
        <row r="161">
          <cell r="C161" t="str">
            <v>Spain</v>
          </cell>
          <cell r="G161" t="str">
            <v>St Lucia</v>
          </cell>
        </row>
        <row r="162">
          <cell r="C162" t="str">
            <v>Sri Lanka</v>
          </cell>
          <cell r="G162" t="str">
            <v>St Vincent &amp; Grenadines</v>
          </cell>
        </row>
        <row r="163">
          <cell r="C163" t="str">
            <v>St Lucia</v>
          </cell>
          <cell r="G163" t="str">
            <v>Sudan</v>
          </cell>
        </row>
        <row r="164">
          <cell r="C164" t="str">
            <v>St Vincent &amp; Grenadines</v>
          </cell>
          <cell r="G164" t="str">
            <v>Suriname</v>
          </cell>
        </row>
        <row r="165">
          <cell r="C165" t="str">
            <v>Sudan</v>
          </cell>
          <cell r="G165" t="str">
            <v>Swaziland</v>
          </cell>
        </row>
        <row r="166">
          <cell r="C166" t="str">
            <v>Suriname</v>
          </cell>
          <cell r="G166" t="str">
            <v>Sweden</v>
          </cell>
        </row>
        <row r="167">
          <cell r="C167" t="str">
            <v>Swaziland</v>
          </cell>
          <cell r="G167" t="str">
            <v>Switzerland</v>
          </cell>
        </row>
        <row r="168">
          <cell r="C168" t="str">
            <v>Sweden</v>
          </cell>
          <cell r="G168" t="str">
            <v>Syria</v>
          </cell>
        </row>
        <row r="169">
          <cell r="C169" t="str">
            <v>Switzerland</v>
          </cell>
          <cell r="G169" t="str">
            <v>Taiwan</v>
          </cell>
        </row>
        <row r="170">
          <cell r="C170" t="str">
            <v>Syria</v>
          </cell>
          <cell r="G170" t="str">
            <v>Tajikistan</v>
          </cell>
        </row>
        <row r="171">
          <cell r="C171" t="str">
            <v>Taiwan</v>
          </cell>
          <cell r="G171" t="str">
            <v>Tanzania</v>
          </cell>
        </row>
        <row r="172">
          <cell r="C172" t="str">
            <v>Tajikistan</v>
          </cell>
          <cell r="G172" t="str">
            <v>Thailand</v>
          </cell>
        </row>
        <row r="173">
          <cell r="C173" t="str">
            <v>Tanzania</v>
          </cell>
          <cell r="G173" t="str">
            <v>Togo</v>
          </cell>
        </row>
        <row r="174">
          <cell r="C174" t="str">
            <v>Thailand</v>
          </cell>
          <cell r="G174" t="str">
            <v>Tonga</v>
          </cell>
        </row>
        <row r="175">
          <cell r="C175" t="str">
            <v>Togo</v>
          </cell>
          <cell r="G175" t="str">
            <v>Trinidad &amp; Tobago</v>
          </cell>
        </row>
        <row r="176">
          <cell r="C176" t="str">
            <v>Tonga</v>
          </cell>
          <cell r="G176" t="str">
            <v>Tunisia</v>
          </cell>
        </row>
        <row r="177">
          <cell r="C177" t="str">
            <v>Trinidad &amp; Tobago</v>
          </cell>
          <cell r="G177" t="str">
            <v>Turkey</v>
          </cell>
        </row>
        <row r="178">
          <cell r="C178" t="str">
            <v>Tunisia</v>
          </cell>
          <cell r="G178" t="str">
            <v>Turkmenistan</v>
          </cell>
        </row>
        <row r="179">
          <cell r="C179" t="str">
            <v>Turkey</v>
          </cell>
          <cell r="G179" t="str">
            <v>Uganda</v>
          </cell>
        </row>
        <row r="180">
          <cell r="C180" t="str">
            <v>Turkmenistan</v>
          </cell>
          <cell r="G180" t="str">
            <v>Ukraine</v>
          </cell>
        </row>
        <row r="181">
          <cell r="C181" t="str">
            <v>United Arab Emirates</v>
          </cell>
          <cell r="G181" t="str">
            <v>United Arab Emirates</v>
          </cell>
        </row>
        <row r="182">
          <cell r="C182" t="str">
            <v>Uganda</v>
          </cell>
          <cell r="G182" t="str">
            <v>United Kingdom</v>
          </cell>
        </row>
        <row r="183">
          <cell r="C183" t="str">
            <v>United Kingdom</v>
          </cell>
          <cell r="G183" t="str">
            <v>United States</v>
          </cell>
        </row>
        <row r="184">
          <cell r="C184" t="str">
            <v>Ukraine</v>
          </cell>
          <cell r="G184" t="str">
            <v>Uruguay</v>
          </cell>
        </row>
        <row r="185">
          <cell r="C185" t="str">
            <v>United States</v>
          </cell>
          <cell r="G185" t="str">
            <v>Uzbekistan</v>
          </cell>
        </row>
        <row r="186">
          <cell r="C186" t="str">
            <v>Uruguay</v>
          </cell>
          <cell r="G186" t="str">
            <v>Vanuatu</v>
          </cell>
        </row>
        <row r="187">
          <cell r="C187" t="str">
            <v>Uzbekistan</v>
          </cell>
          <cell r="G187" t="str">
            <v>Venezuela</v>
          </cell>
        </row>
        <row r="188">
          <cell r="C188" t="str">
            <v>Vanuatu</v>
          </cell>
          <cell r="G188" t="str">
            <v>Vietnam</v>
          </cell>
        </row>
        <row r="189">
          <cell r="C189" t="str">
            <v>Venezuela</v>
          </cell>
          <cell r="G189" t="str">
            <v>Yemen</v>
          </cell>
        </row>
        <row r="190">
          <cell r="C190" t="str">
            <v>Vietnam</v>
          </cell>
          <cell r="G190" t="str">
            <v>Zambia</v>
          </cell>
        </row>
        <row r="191">
          <cell r="C191" t="str">
            <v>Yemen</v>
          </cell>
          <cell r="G191" t="str">
            <v>Zimbabwe</v>
          </cell>
        </row>
        <row r="192">
          <cell r="C192" t="str">
            <v>Zambia</v>
          </cell>
        </row>
        <row r="193">
          <cell r="C193" t="str">
            <v>Zimbabwe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folio Returns Maker"/>
      <sheetName val="Data (monthly)"/>
      <sheetName val="_CIQHiddenCacheSheet"/>
      <sheetName val="Results"/>
    </sheetNames>
    <sheetDataSet>
      <sheetData sheetId="0"/>
      <sheetData sheetId="1" refreshError="1"/>
      <sheetData sheetId="2" refreshError="1"/>
      <sheetData sheetId="3">
        <row r="4">
          <cell r="I4">
            <v>39080</v>
          </cell>
        </row>
        <row r="5">
          <cell r="I5">
            <v>39113</v>
          </cell>
        </row>
        <row r="6">
          <cell r="I6">
            <v>39141</v>
          </cell>
        </row>
        <row r="7">
          <cell r="I7">
            <v>39171</v>
          </cell>
        </row>
        <row r="8">
          <cell r="I8">
            <v>39202</v>
          </cell>
        </row>
        <row r="9">
          <cell r="I9">
            <v>39233</v>
          </cell>
        </row>
        <row r="10">
          <cell r="I10">
            <v>39262</v>
          </cell>
        </row>
        <row r="11">
          <cell r="I11">
            <v>39294</v>
          </cell>
        </row>
        <row r="12">
          <cell r="I12">
            <v>39325</v>
          </cell>
        </row>
        <row r="13">
          <cell r="I13">
            <v>39353</v>
          </cell>
        </row>
        <row r="14">
          <cell r="I14">
            <v>39386</v>
          </cell>
        </row>
        <row r="15">
          <cell r="I15">
            <v>39416</v>
          </cell>
        </row>
        <row r="16">
          <cell r="I16">
            <v>39447</v>
          </cell>
        </row>
        <row r="17">
          <cell r="I17">
            <v>39478</v>
          </cell>
        </row>
        <row r="18">
          <cell r="I18">
            <v>39507</v>
          </cell>
        </row>
        <row r="19">
          <cell r="I19">
            <v>39538</v>
          </cell>
        </row>
        <row r="20">
          <cell r="I20">
            <v>39568</v>
          </cell>
        </row>
        <row r="21">
          <cell r="I21">
            <v>39598</v>
          </cell>
        </row>
        <row r="22">
          <cell r="I22">
            <v>39629</v>
          </cell>
        </row>
        <row r="23">
          <cell r="I23">
            <v>39660</v>
          </cell>
        </row>
        <row r="24">
          <cell r="I24">
            <v>39689</v>
          </cell>
        </row>
        <row r="25">
          <cell r="I25">
            <v>39721</v>
          </cell>
        </row>
        <row r="26">
          <cell r="I26">
            <v>39752</v>
          </cell>
        </row>
        <row r="27">
          <cell r="I27">
            <v>39780</v>
          </cell>
        </row>
        <row r="28">
          <cell r="I28">
            <v>39813</v>
          </cell>
        </row>
        <row r="29">
          <cell r="I29">
            <v>39843</v>
          </cell>
        </row>
        <row r="30">
          <cell r="I30">
            <v>39871</v>
          </cell>
        </row>
        <row r="31">
          <cell r="I31">
            <v>39903</v>
          </cell>
        </row>
        <row r="32">
          <cell r="I32">
            <v>39933</v>
          </cell>
        </row>
        <row r="33">
          <cell r="I33">
            <v>39962</v>
          </cell>
        </row>
        <row r="34">
          <cell r="I34">
            <v>39994</v>
          </cell>
        </row>
        <row r="35">
          <cell r="I35">
            <v>40025</v>
          </cell>
        </row>
        <row r="36">
          <cell r="I36">
            <v>40056</v>
          </cell>
        </row>
        <row r="37">
          <cell r="I37">
            <v>40086</v>
          </cell>
        </row>
        <row r="38">
          <cell r="I38">
            <v>40116</v>
          </cell>
        </row>
        <row r="39">
          <cell r="I39">
            <v>40147</v>
          </cell>
        </row>
        <row r="40">
          <cell r="I40">
            <v>40178</v>
          </cell>
        </row>
        <row r="41">
          <cell r="I41">
            <v>40207</v>
          </cell>
        </row>
        <row r="42">
          <cell r="I42">
            <v>40235</v>
          </cell>
        </row>
        <row r="43">
          <cell r="I43">
            <v>40268</v>
          </cell>
        </row>
        <row r="44">
          <cell r="I44">
            <v>40298</v>
          </cell>
        </row>
        <row r="45">
          <cell r="I45">
            <v>40329</v>
          </cell>
        </row>
        <row r="46">
          <cell r="I46">
            <v>40359</v>
          </cell>
        </row>
        <row r="47">
          <cell r="I47">
            <v>40389</v>
          </cell>
        </row>
        <row r="48">
          <cell r="I48">
            <v>40421</v>
          </cell>
        </row>
        <row r="49">
          <cell r="I49">
            <v>40451</v>
          </cell>
        </row>
        <row r="50">
          <cell r="I50">
            <v>40480</v>
          </cell>
        </row>
        <row r="51">
          <cell r="I51">
            <v>40512</v>
          </cell>
        </row>
        <row r="52">
          <cell r="I52">
            <v>40543</v>
          </cell>
        </row>
        <row r="53">
          <cell r="I53">
            <v>40574</v>
          </cell>
        </row>
        <row r="54">
          <cell r="I54">
            <v>40602</v>
          </cell>
        </row>
        <row r="55">
          <cell r="I55">
            <v>40633</v>
          </cell>
        </row>
        <row r="56">
          <cell r="I56">
            <v>40662</v>
          </cell>
        </row>
        <row r="57">
          <cell r="I57">
            <v>40694</v>
          </cell>
        </row>
        <row r="58">
          <cell r="I58">
            <v>40724</v>
          </cell>
        </row>
        <row r="59">
          <cell r="I59">
            <v>40753</v>
          </cell>
        </row>
        <row r="60">
          <cell r="I60">
            <v>40786</v>
          </cell>
        </row>
        <row r="61">
          <cell r="I61">
            <v>40816</v>
          </cell>
        </row>
        <row r="62">
          <cell r="I62">
            <v>40847</v>
          </cell>
        </row>
        <row r="63">
          <cell r="I63">
            <v>40877</v>
          </cell>
        </row>
        <row r="64">
          <cell r="I64">
            <v>40907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rse"/>
      <sheetName val="Renditetabelle"/>
      <sheetName val="ILB"/>
    </sheetNames>
    <sheetDataSet>
      <sheetData sheetId="0">
        <row r="1">
          <cell r="F1">
            <v>41093</v>
          </cell>
        </row>
        <row r="3">
          <cell r="B3">
            <v>103050</v>
          </cell>
          <cell r="C3">
            <v>107.3</v>
          </cell>
        </row>
        <row r="4">
          <cell r="B4">
            <v>103051</v>
          </cell>
          <cell r="C4">
            <v>101.13</v>
          </cell>
        </row>
        <row r="5">
          <cell r="B5">
            <v>103052</v>
          </cell>
          <cell r="C5">
            <v>114.9</v>
          </cell>
        </row>
        <row r="6">
          <cell r="B6">
            <v>103053</v>
          </cell>
          <cell r="C6">
            <v>105.83</v>
          </cell>
        </row>
        <row r="7">
          <cell r="B7">
            <v>103054</v>
          </cell>
          <cell r="C7">
            <v>100.5</v>
          </cell>
        </row>
        <row r="8">
          <cell r="B8">
            <v>113446</v>
          </cell>
          <cell r="C8">
            <v>121.6</v>
          </cell>
        </row>
        <row r="9">
          <cell r="B9">
            <v>113449</v>
          </cell>
          <cell r="C9">
            <v>121.05</v>
          </cell>
        </row>
        <row r="10">
          <cell r="B10">
            <v>113492</v>
          </cell>
          <cell r="C10">
            <v>146.35000000000002</v>
          </cell>
        </row>
        <row r="11">
          <cell r="B11">
            <v>113504</v>
          </cell>
          <cell r="C11">
            <v>156.06</v>
          </cell>
        </row>
        <row r="12">
          <cell r="B12">
            <v>113506</v>
          </cell>
          <cell r="C12">
            <v>145.05000000000001</v>
          </cell>
        </row>
        <row r="13">
          <cell r="B13">
            <v>113508</v>
          </cell>
          <cell r="C13">
            <v>133.86000000000001</v>
          </cell>
        </row>
        <row r="14">
          <cell r="B14">
            <v>113514</v>
          </cell>
          <cell r="C14">
            <v>157.25</v>
          </cell>
        </row>
        <row r="15">
          <cell r="B15">
            <v>113517</v>
          </cell>
          <cell r="C15">
            <v>147.69999999999999</v>
          </cell>
        </row>
        <row r="16">
          <cell r="B16">
            <v>113520</v>
          </cell>
          <cell r="C16">
            <v>100.015</v>
          </cell>
        </row>
        <row r="17">
          <cell r="B17">
            <v>113521</v>
          </cell>
          <cell r="C17">
            <v>102.28</v>
          </cell>
        </row>
        <row r="18">
          <cell r="B18">
            <v>113522</v>
          </cell>
          <cell r="C18">
            <v>141.5</v>
          </cell>
        </row>
        <row r="19">
          <cell r="B19">
            <v>113523</v>
          </cell>
          <cell r="C19">
            <v>103.71000000000001</v>
          </cell>
        </row>
        <row r="20">
          <cell r="B20">
            <v>113524</v>
          </cell>
          <cell r="C20">
            <v>106.30499999999999</v>
          </cell>
        </row>
        <row r="21">
          <cell r="B21">
            <v>113525</v>
          </cell>
          <cell r="C21">
            <v>108.24000000000001</v>
          </cell>
        </row>
        <row r="22">
          <cell r="B22">
            <v>113526</v>
          </cell>
          <cell r="C22">
            <v>108.955</v>
          </cell>
        </row>
        <row r="23">
          <cell r="B23">
            <v>113527</v>
          </cell>
          <cell r="C23">
            <v>131.02000000000001</v>
          </cell>
        </row>
        <row r="24">
          <cell r="B24">
            <v>113528</v>
          </cell>
          <cell r="C24">
            <v>109.02</v>
          </cell>
        </row>
        <row r="25">
          <cell r="B25">
            <v>113529</v>
          </cell>
          <cell r="C25">
            <v>111.08</v>
          </cell>
        </row>
        <row r="26">
          <cell r="B26">
            <v>113530</v>
          </cell>
          <cell r="C26">
            <v>114.14</v>
          </cell>
        </row>
        <row r="27">
          <cell r="B27">
            <v>113531</v>
          </cell>
          <cell r="C27">
            <v>114.22</v>
          </cell>
        </row>
        <row r="28">
          <cell r="B28">
            <v>113532</v>
          </cell>
          <cell r="C28">
            <v>137.9</v>
          </cell>
        </row>
        <row r="29">
          <cell r="B29">
            <v>113533</v>
          </cell>
          <cell r="C29">
            <v>117.61</v>
          </cell>
        </row>
        <row r="30">
          <cell r="B30">
            <v>113534</v>
          </cell>
          <cell r="C30">
            <v>117.35499999999999</v>
          </cell>
        </row>
        <row r="31">
          <cell r="B31">
            <v>113535</v>
          </cell>
          <cell r="C31">
            <v>119.65499999999999</v>
          </cell>
        </row>
        <row r="32">
          <cell r="B32">
            <v>113536</v>
          </cell>
          <cell r="C32">
            <v>148.9</v>
          </cell>
        </row>
        <row r="33">
          <cell r="B33">
            <v>113537</v>
          </cell>
          <cell r="C33">
            <v>117.33</v>
          </cell>
        </row>
        <row r="34">
          <cell r="B34">
            <v>113538</v>
          </cell>
          <cell r="C34">
            <v>116.14999999999999</v>
          </cell>
        </row>
        <row r="35">
          <cell r="B35">
            <v>113539</v>
          </cell>
          <cell r="C35">
            <v>114.75</v>
          </cell>
        </row>
        <row r="36">
          <cell r="B36">
            <v>113540</v>
          </cell>
          <cell r="C36">
            <v>113.1</v>
          </cell>
        </row>
        <row r="37">
          <cell r="B37">
            <v>113541</v>
          </cell>
          <cell r="C37">
            <v>107.23</v>
          </cell>
        </row>
        <row r="38">
          <cell r="B38">
            <v>113542</v>
          </cell>
          <cell r="C38">
            <v>109.16999999999999</v>
          </cell>
        </row>
        <row r="39">
          <cell r="B39">
            <v>113543</v>
          </cell>
          <cell r="C39">
            <v>119.57</v>
          </cell>
        </row>
        <row r="40">
          <cell r="B40">
            <v>113544</v>
          </cell>
          <cell r="C40">
            <v>115.26</v>
          </cell>
        </row>
        <row r="41">
          <cell r="B41">
            <v>113545</v>
          </cell>
          <cell r="C41">
            <v>106.55</v>
          </cell>
        </row>
        <row r="42">
          <cell r="B42">
            <v>113546</v>
          </cell>
          <cell r="C42">
            <v>104.24000000000001</v>
          </cell>
        </row>
        <row r="43">
          <cell r="B43">
            <v>113547</v>
          </cell>
          <cell r="C43">
            <v>101.36</v>
          </cell>
        </row>
        <row r="44">
          <cell r="B44">
            <v>113548</v>
          </cell>
          <cell r="C44">
            <v>103.4</v>
          </cell>
        </row>
        <row r="45">
          <cell r="B45">
            <v>113731</v>
          </cell>
          <cell r="C45">
            <v>100.14999999999999</v>
          </cell>
        </row>
        <row r="46">
          <cell r="B46">
            <v>113732</v>
          </cell>
          <cell r="C46">
            <v>100.455</v>
          </cell>
        </row>
        <row r="47">
          <cell r="B47">
            <v>113733</v>
          </cell>
          <cell r="C47">
            <v>101.035</v>
          </cell>
        </row>
        <row r="48">
          <cell r="B48">
            <v>113734</v>
          </cell>
          <cell r="C48">
            <v>101.61999999999999</v>
          </cell>
        </row>
        <row r="49">
          <cell r="B49">
            <v>113735</v>
          </cell>
          <cell r="C49">
            <v>100.82499999999999</v>
          </cell>
        </row>
        <row r="50">
          <cell r="B50">
            <v>113736</v>
          </cell>
          <cell r="C50">
            <v>100.23</v>
          </cell>
        </row>
        <row r="51">
          <cell r="B51">
            <v>113737</v>
          </cell>
          <cell r="C51">
            <v>100.235</v>
          </cell>
        </row>
        <row r="52">
          <cell r="B52">
            <v>113738</v>
          </cell>
          <cell r="C52">
            <v>99.75</v>
          </cell>
        </row>
        <row r="53">
          <cell r="B53">
            <v>114151</v>
          </cell>
          <cell r="C53">
            <v>101.16499999999999</v>
          </cell>
        </row>
        <row r="54">
          <cell r="B54">
            <v>114152</v>
          </cell>
          <cell r="C54">
            <v>102.68499999999999</v>
          </cell>
        </row>
        <row r="55">
          <cell r="B55">
            <v>114153</v>
          </cell>
          <cell r="C55">
            <v>105.01</v>
          </cell>
        </row>
        <row r="56">
          <cell r="B56">
            <v>114154</v>
          </cell>
          <cell r="C56">
            <v>103.8</v>
          </cell>
        </row>
        <row r="57">
          <cell r="B57">
            <v>114155</v>
          </cell>
          <cell r="C57">
            <v>105.36</v>
          </cell>
        </row>
        <row r="58">
          <cell r="B58">
            <v>114156</v>
          </cell>
          <cell r="C58">
            <v>106.1</v>
          </cell>
        </row>
        <row r="59">
          <cell r="B59">
            <v>114157</v>
          </cell>
          <cell r="C59">
            <v>105.61499999999999</v>
          </cell>
        </row>
        <row r="60">
          <cell r="B60">
            <v>114158</v>
          </cell>
          <cell r="C60">
            <v>104.815</v>
          </cell>
        </row>
        <row r="61">
          <cell r="B61">
            <v>114159</v>
          </cell>
          <cell r="C61">
            <v>105.99000000000001</v>
          </cell>
        </row>
        <row r="62">
          <cell r="B62">
            <v>114160</v>
          </cell>
          <cell r="C62">
            <v>108.81</v>
          </cell>
        </row>
        <row r="63">
          <cell r="B63">
            <v>114161</v>
          </cell>
          <cell r="C63">
            <v>103.145</v>
          </cell>
        </row>
        <row r="64">
          <cell r="B64">
            <v>114162</v>
          </cell>
          <cell r="C64">
            <v>100.67999999999999</v>
          </cell>
        </row>
        <row r="65">
          <cell r="B65">
            <v>114163</v>
          </cell>
          <cell r="C65">
            <v>99.36</v>
          </cell>
        </row>
        <row r="66">
          <cell r="B66">
            <v>114163</v>
          </cell>
          <cell r="C66">
            <v>100.12499999999999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Kurse"/>
      <sheetName val="Renditetabelle"/>
      <sheetName val="Köhler"/>
      <sheetName val="Zeitreihe"/>
      <sheetName val="NettoRendite"/>
    </sheetNames>
    <sheetDataSet>
      <sheetData sheetId="0"/>
      <sheetData sheetId="1">
        <row r="1">
          <cell r="E1">
            <v>41726</v>
          </cell>
        </row>
        <row r="3">
          <cell r="A3" t="str">
            <v>DE103050</v>
          </cell>
          <cell r="B3">
            <v>103050</v>
          </cell>
        </row>
        <row r="4">
          <cell r="A4" t="str">
            <v>DE103052</v>
          </cell>
          <cell r="B4">
            <v>103052</v>
          </cell>
        </row>
        <row r="5">
          <cell r="A5" t="str">
            <v>DE103053</v>
          </cell>
          <cell r="B5">
            <v>103053</v>
          </cell>
        </row>
        <row r="6">
          <cell r="A6" t="str">
            <v>DE103054</v>
          </cell>
          <cell r="B6">
            <v>103054</v>
          </cell>
        </row>
        <row r="7">
          <cell r="A7" t="str">
            <v>DE110230</v>
          </cell>
          <cell r="B7">
            <v>110230</v>
          </cell>
        </row>
        <row r="8">
          <cell r="A8" t="str">
            <v>DE110231</v>
          </cell>
          <cell r="B8">
            <v>110231</v>
          </cell>
        </row>
        <row r="9">
          <cell r="A9" t="str">
            <v>DE110232</v>
          </cell>
          <cell r="B9">
            <v>110232</v>
          </cell>
        </row>
        <row r="10">
          <cell r="A10" t="str">
            <v>DE110233</v>
          </cell>
          <cell r="B10">
            <v>110233</v>
          </cell>
        </row>
        <row r="11">
          <cell r="A11" t="str">
            <v>DE110234</v>
          </cell>
          <cell r="B11">
            <v>110234</v>
          </cell>
        </row>
        <row r="12">
          <cell r="A12" t="str">
            <v>DE113446</v>
          </cell>
          <cell r="B12">
            <v>113446</v>
          </cell>
        </row>
        <row r="13">
          <cell r="A13" t="str">
            <v>DE113449</v>
          </cell>
          <cell r="B13">
            <v>113449</v>
          </cell>
        </row>
        <row r="14">
          <cell r="A14" t="str">
            <v>DE113492</v>
          </cell>
          <cell r="B14">
            <v>113492</v>
          </cell>
        </row>
        <row r="15">
          <cell r="A15" t="str">
            <v>DE113504</v>
          </cell>
          <cell r="B15">
            <v>113504</v>
          </cell>
        </row>
        <row r="16">
          <cell r="A16" t="str">
            <v>DE113506</v>
          </cell>
          <cell r="B16">
            <v>113506</v>
          </cell>
        </row>
        <row r="17">
          <cell r="A17" t="str">
            <v>DE113508</v>
          </cell>
          <cell r="B17">
            <v>113508</v>
          </cell>
        </row>
        <row r="18">
          <cell r="A18" t="str">
            <v>DE113514</v>
          </cell>
          <cell r="B18">
            <v>113514</v>
          </cell>
        </row>
        <row r="19">
          <cell r="A19" t="str">
            <v>DE113517</v>
          </cell>
          <cell r="B19">
            <v>113517</v>
          </cell>
        </row>
        <row r="20">
          <cell r="A20" t="str">
            <v>DE113522</v>
          </cell>
          <cell r="B20">
            <v>113522</v>
          </cell>
        </row>
        <row r="21">
          <cell r="A21" t="str">
            <v>DE113525</v>
          </cell>
          <cell r="B21">
            <v>113525</v>
          </cell>
        </row>
        <row r="22">
          <cell r="A22" t="str">
            <v>DE113526</v>
          </cell>
          <cell r="B22">
            <v>113526</v>
          </cell>
        </row>
        <row r="23">
          <cell r="A23" t="str">
            <v>DE113527</v>
          </cell>
          <cell r="B23">
            <v>113527</v>
          </cell>
        </row>
        <row r="24">
          <cell r="A24" t="str">
            <v>DE113528</v>
          </cell>
          <cell r="B24">
            <v>113528</v>
          </cell>
        </row>
        <row r="25">
          <cell r="A25" t="str">
            <v>DE113529</v>
          </cell>
          <cell r="B25">
            <v>113529</v>
          </cell>
        </row>
        <row r="26">
          <cell r="A26" t="str">
            <v>DE113530</v>
          </cell>
          <cell r="B26">
            <v>113530</v>
          </cell>
        </row>
        <row r="27">
          <cell r="A27" t="str">
            <v>DE113531</v>
          </cell>
          <cell r="B27">
            <v>113531</v>
          </cell>
        </row>
        <row r="28">
          <cell r="A28" t="str">
            <v>DE113532</v>
          </cell>
          <cell r="B28">
            <v>113532</v>
          </cell>
        </row>
        <row r="29">
          <cell r="A29" t="str">
            <v>DE113533</v>
          </cell>
          <cell r="B29">
            <v>113533</v>
          </cell>
        </row>
        <row r="30">
          <cell r="A30" t="str">
            <v>DE113534</v>
          </cell>
          <cell r="B30">
            <v>113534</v>
          </cell>
        </row>
        <row r="31">
          <cell r="A31" t="str">
            <v>DE113535</v>
          </cell>
          <cell r="B31">
            <v>113535</v>
          </cell>
        </row>
        <row r="32">
          <cell r="A32" t="str">
            <v>DE113536</v>
          </cell>
          <cell r="B32">
            <v>113536</v>
          </cell>
        </row>
        <row r="33">
          <cell r="A33" t="str">
            <v>DE113537</v>
          </cell>
          <cell r="B33">
            <v>113537</v>
          </cell>
        </row>
        <row r="34">
          <cell r="A34" t="str">
            <v>DE113538</v>
          </cell>
          <cell r="B34">
            <v>113538</v>
          </cell>
        </row>
        <row r="35">
          <cell r="A35" t="str">
            <v>DE113539</v>
          </cell>
          <cell r="B35">
            <v>113539</v>
          </cell>
        </row>
        <row r="36">
          <cell r="A36" t="str">
            <v>DE113540</v>
          </cell>
          <cell r="B36">
            <v>113540</v>
          </cell>
        </row>
        <row r="37">
          <cell r="A37" t="str">
            <v>DE113541</v>
          </cell>
          <cell r="B37">
            <v>113541</v>
          </cell>
        </row>
        <row r="38">
          <cell r="A38" t="str">
            <v>DE113542</v>
          </cell>
          <cell r="B38">
            <v>113542</v>
          </cell>
        </row>
        <row r="39">
          <cell r="A39" t="str">
            <v>DE113543</v>
          </cell>
          <cell r="B39">
            <v>113543</v>
          </cell>
        </row>
        <row r="40">
          <cell r="A40" t="str">
            <v>DE113544</v>
          </cell>
          <cell r="B40">
            <v>113544</v>
          </cell>
        </row>
        <row r="41">
          <cell r="A41" t="str">
            <v>DE113545</v>
          </cell>
          <cell r="B41">
            <v>113545</v>
          </cell>
        </row>
        <row r="42">
          <cell r="A42" t="str">
            <v>DE113546</v>
          </cell>
          <cell r="B42">
            <v>113546</v>
          </cell>
        </row>
        <row r="43">
          <cell r="A43" t="str">
            <v>DE113547</v>
          </cell>
          <cell r="B43">
            <v>113547</v>
          </cell>
        </row>
        <row r="44">
          <cell r="A44" t="str">
            <v>DE113548</v>
          </cell>
          <cell r="B44">
            <v>113548</v>
          </cell>
        </row>
        <row r="45">
          <cell r="A45" t="str">
            <v>DE113549</v>
          </cell>
          <cell r="B45">
            <v>113549</v>
          </cell>
        </row>
        <row r="46">
          <cell r="A46" t="str">
            <v>DE113738</v>
          </cell>
          <cell r="B46">
            <v>113738</v>
          </cell>
        </row>
        <row r="47">
          <cell r="A47" t="str">
            <v>DE113739</v>
          </cell>
          <cell r="B47">
            <v>113739</v>
          </cell>
        </row>
        <row r="48">
          <cell r="A48" t="str">
            <v>DE113740</v>
          </cell>
          <cell r="B48">
            <v>113740</v>
          </cell>
        </row>
        <row r="49">
          <cell r="A49" t="str">
            <v>DE113741</v>
          </cell>
          <cell r="B49">
            <v>113741</v>
          </cell>
        </row>
        <row r="50">
          <cell r="A50" t="str">
            <v>DE113742</v>
          </cell>
          <cell r="B50">
            <v>113742</v>
          </cell>
        </row>
        <row r="51">
          <cell r="A51" t="str">
            <v>DE113743</v>
          </cell>
          <cell r="B51">
            <v>113743</v>
          </cell>
        </row>
        <row r="52">
          <cell r="A52" t="str">
            <v>DE113744</v>
          </cell>
          <cell r="B52">
            <v>113744</v>
          </cell>
        </row>
        <row r="53">
          <cell r="A53" t="str">
            <v>DE113745</v>
          </cell>
          <cell r="B53">
            <v>113745</v>
          </cell>
        </row>
        <row r="54">
          <cell r="A54" t="str">
            <v>DE114154</v>
          </cell>
          <cell r="B54">
            <v>114154</v>
          </cell>
        </row>
        <row r="55">
          <cell r="A55" t="str">
            <v>DE114155</v>
          </cell>
          <cell r="B55">
            <v>114155</v>
          </cell>
        </row>
        <row r="56">
          <cell r="A56" t="str">
            <v>DE114156</v>
          </cell>
          <cell r="B56">
            <v>114156</v>
          </cell>
        </row>
        <row r="57">
          <cell r="A57" t="str">
            <v>DE114157</v>
          </cell>
          <cell r="B57">
            <v>114157</v>
          </cell>
        </row>
        <row r="58">
          <cell r="A58" t="str">
            <v>DE114158</v>
          </cell>
          <cell r="B58">
            <v>114158</v>
          </cell>
        </row>
        <row r="59">
          <cell r="A59" t="str">
            <v>DE114159</v>
          </cell>
          <cell r="B59">
            <v>114159</v>
          </cell>
        </row>
        <row r="60">
          <cell r="A60" t="str">
            <v>DE114160</v>
          </cell>
          <cell r="B60">
            <v>114160</v>
          </cell>
        </row>
        <row r="61">
          <cell r="A61" t="str">
            <v>DE114161</v>
          </cell>
          <cell r="B61">
            <v>114161</v>
          </cell>
        </row>
        <row r="62">
          <cell r="A62" t="str">
            <v>DE114162</v>
          </cell>
          <cell r="B62">
            <v>114162</v>
          </cell>
        </row>
        <row r="63">
          <cell r="A63" t="str">
            <v>DE114163</v>
          </cell>
          <cell r="B63">
            <v>114163</v>
          </cell>
        </row>
        <row r="64">
          <cell r="A64" t="str">
            <v>DE114164</v>
          </cell>
          <cell r="B64">
            <v>114164</v>
          </cell>
        </row>
        <row r="65">
          <cell r="A65" t="str">
            <v>DE114165</v>
          </cell>
          <cell r="B65">
            <v>114165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"/>
      <sheetName val="Data"/>
      <sheetName val="Lookups"/>
      <sheetName val="Contact Us"/>
    </sheetNames>
    <sheetDataSet>
      <sheetData sheetId="0" refreshError="1"/>
      <sheetData sheetId="1" refreshError="1"/>
      <sheetData sheetId="2">
        <row r="1">
          <cell r="A1" t="str">
            <v>Marker Size</v>
          </cell>
          <cell r="B1" t="str">
            <v>Maker Color</v>
          </cell>
        </row>
        <row r="2">
          <cell r="A2" t="str">
            <v>small</v>
          </cell>
          <cell r="B2" t="str">
            <v>red</v>
          </cell>
        </row>
        <row r="3">
          <cell r="A3" t="str">
            <v>mid</v>
          </cell>
          <cell r="B3" t="str">
            <v>white</v>
          </cell>
        </row>
        <row r="4">
          <cell r="A4" t="str">
            <v>normal</v>
          </cell>
          <cell r="B4" t="str">
            <v>yellow</v>
          </cell>
        </row>
        <row r="5">
          <cell r="A5" t="str">
            <v>tiny</v>
          </cell>
          <cell r="B5" t="str">
            <v>orange</v>
          </cell>
        </row>
        <row r="6">
          <cell r="B6" t="str">
            <v>green</v>
          </cell>
        </row>
        <row r="7">
          <cell r="B7" t="str">
            <v>gray</v>
          </cell>
        </row>
      </sheetData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History of tax rates"/>
      <sheetName val="Date Inputs &amp; Print Macros"/>
      <sheetName val="Blank"/>
      <sheetName val="Exhibit A-1"/>
      <sheetName val="Exhibit A-2"/>
      <sheetName val="Exhibit A-3"/>
      <sheetName val="Exhibit A-4"/>
      <sheetName val="Exhibit A-5"/>
      <sheetName val="Exhibit A-6"/>
      <sheetName val="Exhibit A-7"/>
      <sheetName val="Exhibit A-8"/>
      <sheetName val="Exhibit B-1"/>
      <sheetName val="Exhibit B-2"/>
      <sheetName val="Exhibit B-3"/>
      <sheetName val="Exhibit B-4"/>
      <sheetName val="Exhibit B-5"/>
      <sheetName val="Exhibit B-6"/>
      <sheetName val="Exhibit B-7"/>
      <sheetName val="Exhibit B-8"/>
      <sheetName val="Exhibit C-1"/>
      <sheetName val="Risk-MktVal"/>
      <sheetName val="Exhibit C-2"/>
      <sheetName val="Risk-BookVal"/>
      <sheetName val="Exhibit C-3"/>
      <sheetName val="Risk-NI"/>
      <sheetName val="Exhibit C-4"/>
      <sheetName val="Risk-MVIC"/>
      <sheetName val="Exhibit C-5"/>
      <sheetName val="Risk-Assets"/>
      <sheetName val="Exhibit C-6"/>
      <sheetName val="Risk-EBITDA"/>
      <sheetName val="Exhibit C-7"/>
      <sheetName val="Risk-Sales"/>
      <sheetName val="Exhibit C-8"/>
      <sheetName val="Risk-Empl"/>
      <sheetName val="Risk-OpMargin"/>
      <sheetName val="Risk-CVOI"/>
      <sheetName val="Risk-CVROE"/>
      <sheetName val="Exhibit D-1"/>
      <sheetName val="Exhibit D-2"/>
      <sheetName val="Exhibit D-3"/>
      <sheetName val="OpMargBeta"/>
      <sheetName val="CVOI%Beta"/>
      <sheetName val="CVROEBeta"/>
      <sheetName val="Summary A"/>
      <sheetName val="Summary B"/>
      <sheetName val="--&gt; Support"/>
      <sheetName val="MktVal data"/>
      <sheetName val="BV data"/>
      <sheetName val="NI data"/>
      <sheetName val="MVIC data"/>
      <sheetName val="Assets data"/>
      <sheetName val="EBITDA data"/>
      <sheetName val="sales data"/>
      <sheetName val="Empl data"/>
      <sheetName val="OpInc% data"/>
      <sheetName val="CVOI% data"/>
      <sheetName val="CVROE data"/>
      <sheetName val="Print Macros"/>
      <sheetName val="Data Macro"/>
    </sheetNames>
    <sheetDataSet>
      <sheetData sheetId="0" refreshError="1"/>
      <sheetData sheetId="1">
        <row r="9">
          <cell r="N9">
            <v>0.47128220215641525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Images for Appendix 15B (5th ed"/>
    </sheetNames>
    <definedNames>
      <definedName name="XValues" refersTo="#¡REF!"/>
    </definedNames>
    <sheetDataSet>
      <sheetData sheetId="0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Libro2"/>
    </sheetNames>
    <definedNames>
      <definedName name="XValues" refersTo="#¡REF!"/>
    </defined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IQHiddenCacheSheet"/>
      <sheetName val="Inputs"/>
      <sheetName val="CAPM Hamada"/>
      <sheetName val="CAPM  Miles-E"/>
      <sheetName val="CAPM  Harris-Pringle "/>
      <sheetName val="CAPM  Fernandez"/>
      <sheetName val="CAPM Practitioners"/>
      <sheetName val="Unlevered Betas"/>
      <sheetName val="Beta Output-1"/>
      <sheetName val="Beta Output-2"/>
      <sheetName val="Beta"/>
      <sheetName val="Miles-E &amp; Harris-P"/>
      <sheetName val="Sheet4"/>
      <sheetName val="GICs codes a.o. June 30 2010"/>
      <sheetName val="Gic Code "/>
      <sheetName val="Cash Adj. Beta"/>
      <sheetName val="Raw &amp; Sum Beta"/>
      <sheetName val="Raw &amp; Sum Beta (2)"/>
      <sheetName val="Raw &amp; Sum Beta (3)"/>
      <sheetName val="Raw &amp; Sum Beta (4)"/>
      <sheetName val="Raw &amp; Sum Beta (5)"/>
      <sheetName val="Fama-French"/>
      <sheetName val="Debt Betas"/>
      <sheetName val="Benchmarks "/>
      <sheetName val="Yields &amp; TRs"/>
      <sheetName val="Synthetic Credit "/>
      <sheetName val="Cost of Debt"/>
      <sheetName val="Update Sheet"/>
    </sheetNames>
    <sheetDataSet>
      <sheetData sheetId="0"/>
      <sheetData sheetId="1">
        <row r="21">
          <cell r="AQ21">
            <v>2000</v>
          </cell>
        </row>
        <row r="117">
          <cell r="C117" t="str">
            <v>L</v>
          </cell>
        </row>
        <row r="125">
          <cell r="C125" t="str">
            <v>P</v>
          </cell>
        </row>
        <row r="131">
          <cell r="C131" t="str">
            <v>USD</v>
          </cell>
        </row>
        <row r="135">
          <cell r="C135" t="str">
            <v>H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&gt;&gt;"/>
      <sheetName val="Rating Summary"/>
      <sheetName val="USD Eurodollar Rate"/>
      <sheetName val="USD Maturity"/>
      <sheetName val="_CIQHiddenCacheSheet"/>
      <sheetName val="EUR Yield "/>
      <sheetName val="EUR Maturity"/>
      <sheetName val="Sheet1"/>
      <sheetName val="Support DP IMP CRP (USD)"/>
      <sheetName val="Support DP IMP CRP (EUR) "/>
      <sheetName val="Support DP IMP CRP (USD &amp; EUR) "/>
      <sheetName val="Support ECR Score "/>
      <sheetName val="Outputs&gt;&gt;"/>
      <sheetName val="Watch List"/>
      <sheetName val="Normalizing Adj"/>
      <sheetName val="Overall Summary USD"/>
      <sheetName val="USD Inputs"/>
      <sheetName val="Overall Summary EUR"/>
      <sheetName val="EUR Inputs"/>
      <sheetName val="Inputs&gt;&gt;"/>
      <sheetName val="Release Notes"/>
      <sheetName val="Ratings"/>
      <sheetName val="Euromoney Data"/>
      <sheetName val="USD S&amp;P Regression"/>
      <sheetName val="USD Euromoney Regression "/>
      <sheetName val="EUR S&amp;P Regression"/>
      <sheetName val="EUR Euromoney Regression"/>
      <sheetName val="RV Summary"/>
      <sheetName val="Data ==&gt;"/>
      <sheetName val="Data Sources"/>
      <sheetName val="Annualized Simple STD DEV USD"/>
      <sheetName val="Annualized Exact STD DEV USD"/>
      <sheetName val="Annualized Simple STD DEV Euro"/>
      <sheetName val="Annualized Exact STD DEV Euro "/>
      <sheetName val="Risk Free Rates"/>
      <sheetName val="Normalizing Example"/>
      <sheetName val="Support==&gt;"/>
      <sheetName val="Regression Comparison"/>
      <sheetName val="Capital IQ Sovereigns Ratings"/>
      <sheetName val="ECR Score Convert List"/>
      <sheetName val="ECR Score December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0">
          <cell r="B40" t="str">
            <v>Afghanistan</v>
          </cell>
        </row>
      </sheetData>
      <sheetData sheetId="17"/>
      <sheetData sheetId="18">
        <row r="40">
          <cell r="B40" t="str">
            <v>Afghanistan</v>
          </cell>
        </row>
      </sheetData>
      <sheetData sheetId="19"/>
      <sheetData sheetId="20"/>
      <sheetData sheetId="21"/>
      <sheetData sheetId="22">
        <row r="8">
          <cell r="A8" t="str">
            <v>Afghanistan</v>
          </cell>
          <cell r="B8" t="str">
            <v xml:space="preserve"> </v>
          </cell>
          <cell r="C8" t="str">
            <v xml:space="preserve"> </v>
          </cell>
          <cell r="D8" t="str">
            <v xml:space="preserve"> </v>
          </cell>
          <cell r="E8" t="str">
            <v xml:space="preserve"> </v>
          </cell>
          <cell r="F8" t="str">
            <v xml:space="preserve"> </v>
          </cell>
          <cell r="G8" t="str">
            <v xml:space="preserve"> </v>
          </cell>
          <cell r="H8" t="str">
            <v xml:space="preserve"> </v>
          </cell>
          <cell r="I8" t="str">
            <v xml:space="preserve"> </v>
          </cell>
          <cell r="J8" t="str">
            <v xml:space="preserve"> </v>
          </cell>
          <cell r="K8" t="str">
            <v xml:space="preserve"> </v>
          </cell>
          <cell r="L8" t="str">
            <v xml:space="preserve"> </v>
          </cell>
          <cell r="M8" t="str">
            <v xml:space="preserve"> </v>
          </cell>
          <cell r="N8" t="str">
            <v xml:space="preserve"> </v>
          </cell>
          <cell r="O8" t="str">
            <v xml:space="preserve"> </v>
          </cell>
          <cell r="P8" t="str">
            <v xml:space="preserve"> </v>
          </cell>
          <cell r="Q8" t="str">
            <v xml:space="preserve"> </v>
          </cell>
          <cell r="R8" t="str">
            <v xml:space="preserve"> </v>
          </cell>
          <cell r="S8" t="str">
            <v xml:space="preserve"> </v>
          </cell>
          <cell r="T8" t="str">
            <v xml:space="preserve"> </v>
          </cell>
          <cell r="U8" t="str">
            <v xml:space="preserve"> </v>
          </cell>
          <cell r="V8" t="str">
            <v xml:space="preserve"> </v>
          </cell>
          <cell r="W8">
            <v>60.5</v>
          </cell>
          <cell r="X8">
            <v>60.5</v>
          </cell>
          <cell r="Y8">
            <v>61</v>
          </cell>
          <cell r="Z8">
            <v>61</v>
          </cell>
          <cell r="AA8">
            <v>61</v>
          </cell>
          <cell r="AB8">
            <v>61</v>
          </cell>
          <cell r="AC8">
            <v>61</v>
          </cell>
          <cell r="AD8">
            <v>62</v>
          </cell>
          <cell r="AE8">
            <v>62.5</v>
          </cell>
          <cell r="AF8">
            <v>62.5</v>
          </cell>
          <cell r="AG8">
            <v>62.5</v>
          </cell>
          <cell r="AH8">
            <v>62.5</v>
          </cell>
          <cell r="AI8">
            <v>62.5</v>
          </cell>
          <cell r="AJ8">
            <v>62.5</v>
          </cell>
          <cell r="AK8">
            <v>62.5</v>
          </cell>
          <cell r="AL8">
            <v>62.5</v>
          </cell>
          <cell r="AM8">
            <v>62.5</v>
          </cell>
          <cell r="AN8">
            <v>62</v>
          </cell>
          <cell r="AO8">
            <v>62</v>
          </cell>
          <cell r="AP8">
            <v>61.5</v>
          </cell>
          <cell r="AQ8">
            <v>61</v>
          </cell>
          <cell r="AR8">
            <v>61</v>
          </cell>
          <cell r="AS8">
            <v>61</v>
          </cell>
          <cell r="AT8">
            <v>61</v>
          </cell>
          <cell r="AU8">
            <v>61.5</v>
          </cell>
          <cell r="AV8">
            <v>61.5</v>
          </cell>
          <cell r="AW8">
            <v>61.5</v>
          </cell>
          <cell r="AX8">
            <v>61.5</v>
          </cell>
          <cell r="AY8">
            <v>61.5</v>
          </cell>
          <cell r="AZ8">
            <v>61.5</v>
          </cell>
          <cell r="BA8">
            <v>61.5</v>
          </cell>
          <cell r="BB8">
            <v>61.5</v>
          </cell>
          <cell r="BC8">
            <v>61.5</v>
          </cell>
          <cell r="BD8">
            <v>62.5</v>
          </cell>
          <cell r="BE8">
            <v>62.5</v>
          </cell>
          <cell r="BF8">
            <v>62.5</v>
          </cell>
          <cell r="BG8">
            <v>62.5</v>
          </cell>
          <cell r="BH8">
            <v>62.5</v>
          </cell>
          <cell r="BI8">
            <v>62.5</v>
          </cell>
          <cell r="BJ8">
            <v>62.5</v>
          </cell>
          <cell r="BK8">
            <v>62.5</v>
          </cell>
          <cell r="BL8">
            <v>62.5</v>
          </cell>
          <cell r="BM8">
            <v>62.5</v>
          </cell>
          <cell r="BN8">
            <v>62.5</v>
          </cell>
          <cell r="BO8">
            <v>62.5</v>
          </cell>
          <cell r="BP8">
            <v>61.5</v>
          </cell>
          <cell r="BQ8">
            <v>62.5</v>
          </cell>
          <cell r="BR8">
            <v>62.5</v>
          </cell>
          <cell r="BS8">
            <v>62.5</v>
          </cell>
          <cell r="BT8">
            <v>62.5</v>
          </cell>
          <cell r="BU8">
            <v>63</v>
          </cell>
          <cell r="BV8">
            <v>63</v>
          </cell>
          <cell r="BW8">
            <v>63</v>
          </cell>
          <cell r="BX8">
            <v>63</v>
          </cell>
          <cell r="BY8">
            <v>63</v>
          </cell>
          <cell r="BZ8">
            <v>63</v>
          </cell>
          <cell r="CA8">
            <v>63</v>
          </cell>
          <cell r="CB8">
            <v>61</v>
          </cell>
          <cell r="CC8">
            <v>61</v>
          </cell>
          <cell r="CD8">
            <v>61</v>
          </cell>
          <cell r="CE8">
            <v>61</v>
          </cell>
          <cell r="CF8">
            <v>62</v>
          </cell>
          <cell r="CG8">
            <v>62</v>
          </cell>
          <cell r="CH8">
            <v>62.5</v>
          </cell>
          <cell r="CI8">
            <v>61.5</v>
          </cell>
          <cell r="CJ8">
            <v>58.5</v>
          </cell>
          <cell r="CK8">
            <v>58.5</v>
          </cell>
          <cell r="CL8">
            <v>58</v>
          </cell>
          <cell r="CM8">
            <v>53.5</v>
          </cell>
          <cell r="CN8">
            <v>53.5</v>
          </cell>
          <cell r="CO8">
            <v>52</v>
          </cell>
          <cell r="CP8">
            <v>45.5</v>
          </cell>
          <cell r="CQ8">
            <v>45.5</v>
          </cell>
          <cell r="CR8">
            <v>44</v>
          </cell>
          <cell r="CS8">
            <v>43.5</v>
          </cell>
          <cell r="CT8">
            <v>43.5</v>
          </cell>
          <cell r="CU8">
            <v>43.5</v>
          </cell>
          <cell r="CV8">
            <v>40.5</v>
          </cell>
          <cell r="CW8">
            <v>42.5</v>
          </cell>
          <cell r="CX8">
            <v>43.5</v>
          </cell>
          <cell r="CY8">
            <v>44</v>
          </cell>
          <cell r="CZ8">
            <v>43.5</v>
          </cell>
          <cell r="DA8">
            <v>42</v>
          </cell>
          <cell r="DB8">
            <v>42</v>
          </cell>
          <cell r="DC8">
            <v>42</v>
          </cell>
          <cell r="DD8">
            <v>42</v>
          </cell>
          <cell r="DE8">
            <v>43</v>
          </cell>
          <cell r="DF8">
            <v>43</v>
          </cell>
          <cell r="DG8">
            <v>45</v>
          </cell>
          <cell r="DH8">
            <v>48.5</v>
          </cell>
          <cell r="DI8">
            <v>49</v>
          </cell>
          <cell r="DJ8">
            <v>49</v>
          </cell>
          <cell r="DK8">
            <v>49</v>
          </cell>
          <cell r="DL8">
            <v>49</v>
          </cell>
          <cell r="DM8">
            <v>49</v>
          </cell>
          <cell r="DN8">
            <v>50</v>
          </cell>
          <cell r="DO8">
            <v>50</v>
          </cell>
          <cell r="DP8">
            <v>50</v>
          </cell>
          <cell r="DQ8">
            <v>50</v>
          </cell>
          <cell r="DR8">
            <v>51</v>
          </cell>
          <cell r="DS8">
            <v>53.5</v>
          </cell>
          <cell r="DT8">
            <v>55</v>
          </cell>
          <cell r="DU8">
            <v>55.5</v>
          </cell>
          <cell r="DV8">
            <v>57.5</v>
          </cell>
          <cell r="DW8">
            <v>57.5</v>
          </cell>
          <cell r="DX8">
            <v>57.5</v>
          </cell>
          <cell r="DY8">
            <v>60.5</v>
          </cell>
          <cell r="DZ8">
            <v>60.5</v>
          </cell>
          <cell r="EA8">
            <v>60.5</v>
          </cell>
          <cell r="EB8">
            <v>60.5</v>
          </cell>
          <cell r="EC8">
            <v>59</v>
          </cell>
          <cell r="ED8">
            <v>59.5</v>
          </cell>
          <cell r="EE8">
            <v>59.5</v>
          </cell>
          <cell r="EF8">
            <v>60</v>
          </cell>
          <cell r="EG8">
            <v>60</v>
          </cell>
          <cell r="EH8">
            <v>60</v>
          </cell>
          <cell r="EI8">
            <v>60</v>
          </cell>
          <cell r="EJ8">
            <v>60.5</v>
          </cell>
          <cell r="EK8">
            <v>60.5</v>
          </cell>
          <cell r="EL8">
            <v>60</v>
          </cell>
          <cell r="EM8">
            <v>60</v>
          </cell>
          <cell r="EN8">
            <v>60</v>
          </cell>
          <cell r="EO8">
            <v>60.5</v>
          </cell>
          <cell r="EP8">
            <v>63.5</v>
          </cell>
          <cell r="EQ8">
            <v>64.5</v>
          </cell>
          <cell r="ER8">
            <v>64.5</v>
          </cell>
          <cell r="ES8">
            <v>68</v>
          </cell>
          <cell r="ET8">
            <v>67.5</v>
          </cell>
          <cell r="EU8">
            <v>69</v>
          </cell>
          <cell r="EV8">
            <v>67.5</v>
          </cell>
          <cell r="EW8">
            <v>67</v>
          </cell>
          <cell r="EX8">
            <v>66</v>
          </cell>
          <cell r="EY8">
            <v>66</v>
          </cell>
          <cell r="EZ8">
            <v>64</v>
          </cell>
          <cell r="FA8">
            <v>64.5</v>
          </cell>
          <cell r="FB8">
            <v>66</v>
          </cell>
          <cell r="FC8">
            <v>63</v>
          </cell>
          <cell r="FD8">
            <v>53.5</v>
          </cell>
          <cell r="FE8">
            <v>47</v>
          </cell>
          <cell r="FF8">
            <v>47.5</v>
          </cell>
          <cell r="FG8">
            <v>48.5</v>
          </cell>
          <cell r="FH8">
            <v>51</v>
          </cell>
          <cell r="FI8">
            <v>53.5</v>
          </cell>
          <cell r="FJ8">
            <v>52.8</v>
          </cell>
          <cell r="FK8">
            <v>53</v>
          </cell>
          <cell r="FL8">
            <v>55</v>
          </cell>
          <cell r="FM8">
            <v>52.2</v>
          </cell>
          <cell r="FN8">
            <v>51.5</v>
          </cell>
          <cell r="FO8">
            <v>53.2</v>
          </cell>
          <cell r="FP8">
            <v>52.2</v>
          </cell>
          <cell r="FQ8">
            <v>51.7</v>
          </cell>
          <cell r="FR8">
            <v>51.5</v>
          </cell>
          <cell r="FS8">
            <v>53.2</v>
          </cell>
          <cell r="FT8">
            <v>53.2</v>
          </cell>
          <cell r="FU8">
            <v>53.5</v>
          </cell>
          <cell r="FV8">
            <v>53.5</v>
          </cell>
          <cell r="FW8">
            <v>56.5</v>
          </cell>
          <cell r="FX8">
            <v>56.5</v>
          </cell>
          <cell r="FY8">
            <v>57</v>
          </cell>
          <cell r="FZ8">
            <v>57.5</v>
          </cell>
          <cell r="GA8">
            <v>60.5</v>
          </cell>
          <cell r="GB8">
            <v>60.2</v>
          </cell>
          <cell r="GC8">
            <v>60.5</v>
          </cell>
          <cell r="GD8">
            <v>59.3</v>
          </cell>
          <cell r="GE8">
            <v>56</v>
          </cell>
          <cell r="GF8">
            <v>56</v>
          </cell>
          <cell r="GG8">
            <v>60</v>
          </cell>
          <cell r="GH8">
            <v>62.5</v>
          </cell>
          <cell r="GI8">
            <v>64.7</v>
          </cell>
          <cell r="GJ8">
            <v>63.7</v>
          </cell>
          <cell r="GK8">
            <v>64.7</v>
          </cell>
          <cell r="GL8">
            <v>59.7</v>
          </cell>
          <cell r="GM8">
            <v>62.7</v>
          </cell>
          <cell r="GN8">
            <v>62.5</v>
          </cell>
          <cell r="GO8">
            <v>62.5</v>
          </cell>
          <cell r="GP8">
            <v>62.5</v>
          </cell>
          <cell r="GQ8">
            <v>62.5</v>
          </cell>
          <cell r="GR8">
            <v>63</v>
          </cell>
          <cell r="GS8">
            <v>63</v>
          </cell>
          <cell r="GT8">
            <v>62.5</v>
          </cell>
          <cell r="GU8">
            <v>62.5</v>
          </cell>
          <cell r="GV8">
            <v>62.5</v>
          </cell>
          <cell r="GW8">
            <v>62.2</v>
          </cell>
          <cell r="GX8">
            <v>62.2</v>
          </cell>
          <cell r="GY8">
            <v>62.8</v>
          </cell>
          <cell r="GZ8">
            <v>62.2</v>
          </cell>
          <cell r="HA8">
            <v>63</v>
          </cell>
          <cell r="HB8">
            <v>63.5</v>
          </cell>
          <cell r="HC8">
            <v>63.5</v>
          </cell>
          <cell r="HD8">
            <v>63.2</v>
          </cell>
          <cell r="HE8">
            <v>63</v>
          </cell>
          <cell r="HF8">
            <v>63.2</v>
          </cell>
          <cell r="HG8">
            <v>63</v>
          </cell>
          <cell r="HH8">
            <v>62.7</v>
          </cell>
          <cell r="HI8">
            <v>62.5</v>
          </cell>
          <cell r="HJ8">
            <v>62.5</v>
          </cell>
          <cell r="HK8">
            <v>61.7</v>
          </cell>
          <cell r="HL8">
            <v>62.7</v>
          </cell>
          <cell r="HM8">
            <v>62.7</v>
          </cell>
          <cell r="HN8">
            <v>62.7</v>
          </cell>
          <cell r="HO8">
            <v>62.7</v>
          </cell>
          <cell r="HP8">
            <v>65</v>
          </cell>
          <cell r="HQ8">
            <v>64.5</v>
          </cell>
          <cell r="HR8">
            <v>65</v>
          </cell>
          <cell r="HS8">
            <v>66.5</v>
          </cell>
          <cell r="HT8">
            <v>66.5</v>
          </cell>
          <cell r="HU8">
            <v>67.2</v>
          </cell>
          <cell r="HV8">
            <v>67.5</v>
          </cell>
          <cell r="HW8">
            <v>67.2</v>
          </cell>
          <cell r="HX8">
            <v>66.7</v>
          </cell>
          <cell r="HY8">
            <v>66.7</v>
          </cell>
          <cell r="HZ8">
            <v>67</v>
          </cell>
          <cell r="IA8">
            <v>66.7</v>
          </cell>
          <cell r="IB8">
            <v>67</v>
          </cell>
          <cell r="IC8">
            <v>67</v>
          </cell>
          <cell r="ID8">
            <v>67</v>
          </cell>
          <cell r="IE8">
            <v>66.7</v>
          </cell>
          <cell r="IF8">
            <v>66</v>
          </cell>
          <cell r="IG8">
            <v>66</v>
          </cell>
          <cell r="IH8">
            <v>65.5</v>
          </cell>
          <cell r="II8">
            <v>65</v>
          </cell>
          <cell r="IJ8">
            <v>64.7</v>
          </cell>
          <cell r="IK8">
            <v>65</v>
          </cell>
          <cell r="IL8">
            <v>65.2</v>
          </cell>
          <cell r="IM8">
            <v>65.5</v>
          </cell>
          <cell r="IN8">
            <v>64.7</v>
          </cell>
          <cell r="IO8">
            <v>64.7</v>
          </cell>
          <cell r="IP8">
            <v>64.7</v>
          </cell>
          <cell r="IQ8">
            <v>66.5</v>
          </cell>
          <cell r="IR8">
            <v>66.5</v>
          </cell>
          <cell r="IS8">
            <v>66.7</v>
          </cell>
          <cell r="IT8">
            <v>66.5</v>
          </cell>
          <cell r="IU8">
            <v>66.7</v>
          </cell>
          <cell r="IV8">
            <v>66.7</v>
          </cell>
          <cell r="IW8">
            <v>66.7</v>
          </cell>
          <cell r="IX8">
            <v>68.2</v>
          </cell>
          <cell r="IY8">
            <v>68.2</v>
          </cell>
          <cell r="IZ8">
            <v>67.7</v>
          </cell>
          <cell r="JA8">
            <v>68.7</v>
          </cell>
          <cell r="JB8">
            <v>69.5</v>
          </cell>
          <cell r="JC8">
            <v>70.2</v>
          </cell>
          <cell r="JD8">
            <v>69.7</v>
          </cell>
          <cell r="JE8">
            <v>68.7</v>
          </cell>
          <cell r="JF8">
            <v>69.2</v>
          </cell>
          <cell r="JG8">
            <v>69.2</v>
          </cell>
          <cell r="JH8">
            <v>69.2</v>
          </cell>
          <cell r="JI8">
            <v>69.5</v>
          </cell>
          <cell r="JJ8">
            <v>69.5</v>
          </cell>
          <cell r="JK8">
            <v>69.5</v>
          </cell>
          <cell r="JL8">
            <v>69.5</v>
          </cell>
          <cell r="JM8">
            <v>69.5</v>
          </cell>
          <cell r="JN8">
            <v>69.5</v>
          </cell>
          <cell r="JO8">
            <v>69.5</v>
          </cell>
          <cell r="JP8">
            <v>69.5</v>
          </cell>
          <cell r="JQ8">
            <v>69.7</v>
          </cell>
          <cell r="JR8">
            <v>69.5</v>
          </cell>
          <cell r="JS8">
            <v>71.2</v>
          </cell>
          <cell r="JT8">
            <v>70.7</v>
          </cell>
          <cell r="JU8">
            <v>70.7</v>
          </cell>
          <cell r="JV8">
            <v>70.5</v>
          </cell>
          <cell r="JW8">
            <v>70.5</v>
          </cell>
          <cell r="JX8">
            <v>70.5</v>
          </cell>
          <cell r="JY8">
            <v>70.7</v>
          </cell>
          <cell r="JZ8">
            <v>71</v>
          </cell>
          <cell r="KA8">
            <v>71.7</v>
          </cell>
          <cell r="KB8">
            <v>71.7</v>
          </cell>
          <cell r="KC8">
            <v>71.7</v>
          </cell>
          <cell r="KD8">
            <v>72</v>
          </cell>
          <cell r="KE8">
            <v>72</v>
          </cell>
          <cell r="KF8">
            <v>71.7</v>
          </cell>
          <cell r="KG8">
            <v>71.7</v>
          </cell>
          <cell r="KH8">
            <v>72.7</v>
          </cell>
          <cell r="KI8">
            <v>72.7</v>
          </cell>
          <cell r="KJ8">
            <v>72.7</v>
          </cell>
          <cell r="KK8">
            <v>73</v>
          </cell>
          <cell r="KL8">
            <v>73</v>
          </cell>
          <cell r="KM8">
            <v>72.2</v>
          </cell>
          <cell r="KN8">
            <v>72.2</v>
          </cell>
          <cell r="KO8">
            <v>72.5</v>
          </cell>
          <cell r="KP8">
            <v>72</v>
          </cell>
          <cell r="KQ8">
            <v>70.7</v>
          </cell>
          <cell r="KR8">
            <v>70.5</v>
          </cell>
          <cell r="KS8">
            <v>71</v>
          </cell>
          <cell r="KT8">
            <v>65.5</v>
          </cell>
          <cell r="KU8">
            <v>65.5</v>
          </cell>
          <cell r="KV8">
            <v>68.5</v>
          </cell>
          <cell r="KW8">
            <v>69</v>
          </cell>
          <cell r="KX8">
            <v>69.5</v>
          </cell>
          <cell r="KY8">
            <v>69</v>
          </cell>
          <cell r="KZ8">
            <v>68.5</v>
          </cell>
          <cell r="LA8">
            <v>68.5</v>
          </cell>
          <cell r="LB8">
            <v>68.5</v>
          </cell>
          <cell r="LC8">
            <v>68.5</v>
          </cell>
          <cell r="LD8">
            <v>69.2</v>
          </cell>
          <cell r="LE8">
            <v>68.5</v>
          </cell>
          <cell r="LF8">
            <v>66.2</v>
          </cell>
          <cell r="LG8">
            <v>66.2</v>
          </cell>
          <cell r="LH8">
            <v>67.5</v>
          </cell>
          <cell r="LI8">
            <v>67</v>
          </cell>
          <cell r="LJ8">
            <v>67.5</v>
          </cell>
          <cell r="LK8">
            <v>68</v>
          </cell>
          <cell r="LL8">
            <v>68</v>
          </cell>
          <cell r="LM8">
            <v>67.7</v>
          </cell>
          <cell r="LN8">
            <v>68</v>
          </cell>
          <cell r="LO8">
            <v>67.5</v>
          </cell>
          <cell r="LS8">
            <v>23.13</v>
          </cell>
          <cell r="LV8">
            <v>24.28</v>
          </cell>
          <cell r="LY8">
            <v>20.817</v>
          </cell>
          <cell r="MB8">
            <v>20.9</v>
          </cell>
          <cell r="MC8">
            <v>20.9</v>
          </cell>
          <cell r="MD8">
            <v>20.9</v>
          </cell>
          <cell r="ME8">
            <v>18.940000000000001</v>
          </cell>
          <cell r="MF8">
            <v>18.940000000000001</v>
          </cell>
          <cell r="MG8">
            <v>18.940000000000001</v>
          </cell>
          <cell r="MH8">
            <v>19.18</v>
          </cell>
          <cell r="MI8">
            <v>19.18</v>
          </cell>
          <cell r="MJ8">
            <v>19.18</v>
          </cell>
          <cell r="MK8">
            <v>19.18</v>
          </cell>
          <cell r="ML8">
            <v>19.18</v>
          </cell>
          <cell r="MM8">
            <v>19.18</v>
          </cell>
          <cell r="MN8">
            <v>18.96</v>
          </cell>
          <cell r="MO8">
            <v>18.96</v>
          </cell>
          <cell r="MP8">
            <v>18.96</v>
          </cell>
          <cell r="MQ8">
            <v>18.850000000000001</v>
          </cell>
          <cell r="MR8">
            <v>18.850000000000001</v>
          </cell>
          <cell r="MS8">
            <v>18.850000000000001</v>
          </cell>
          <cell r="MT8">
            <v>18.850000000000001</v>
          </cell>
          <cell r="MU8">
            <v>18.850000000000001</v>
          </cell>
          <cell r="MV8">
            <v>18.850000000000001</v>
          </cell>
          <cell r="MW8">
            <v>21.23</v>
          </cell>
          <cell r="MZ8">
            <v>40633</v>
          </cell>
          <cell r="NA8">
            <v>328</v>
          </cell>
          <cell r="ND8" t="str">
            <v>Afghanistan</v>
          </cell>
          <cell r="NE8">
            <v>21.23</v>
          </cell>
          <cell r="NF8">
            <v>21.23</v>
          </cell>
        </row>
        <row r="9">
          <cell r="A9" t="str">
            <v>Albania</v>
          </cell>
          <cell r="B9">
            <v>57</v>
          </cell>
          <cell r="C9">
            <v>57</v>
          </cell>
          <cell r="D9">
            <v>58</v>
          </cell>
          <cell r="E9">
            <v>57.5</v>
          </cell>
          <cell r="F9">
            <v>57</v>
          </cell>
          <cell r="G9">
            <v>54.5</v>
          </cell>
          <cell r="H9">
            <v>54</v>
          </cell>
          <cell r="I9">
            <v>54.5</v>
          </cell>
          <cell r="J9">
            <v>55</v>
          </cell>
          <cell r="K9">
            <v>55.5</v>
          </cell>
          <cell r="L9">
            <v>55</v>
          </cell>
          <cell r="M9">
            <v>55</v>
          </cell>
          <cell r="N9">
            <v>57</v>
          </cell>
          <cell r="O9">
            <v>57</v>
          </cell>
          <cell r="P9">
            <v>57</v>
          </cell>
          <cell r="Q9">
            <v>58.5</v>
          </cell>
          <cell r="R9">
            <v>58.5</v>
          </cell>
          <cell r="S9">
            <v>58.5</v>
          </cell>
          <cell r="T9">
            <v>59</v>
          </cell>
          <cell r="U9">
            <v>59</v>
          </cell>
          <cell r="V9">
            <v>59</v>
          </cell>
          <cell r="W9">
            <v>59</v>
          </cell>
          <cell r="X9">
            <v>59</v>
          </cell>
          <cell r="Y9">
            <v>59</v>
          </cell>
          <cell r="Z9">
            <v>59</v>
          </cell>
          <cell r="AA9">
            <v>57.5</v>
          </cell>
          <cell r="AB9">
            <v>57.5</v>
          </cell>
          <cell r="AC9">
            <v>57</v>
          </cell>
          <cell r="AD9">
            <v>57</v>
          </cell>
          <cell r="AE9">
            <v>57</v>
          </cell>
          <cell r="AF9">
            <v>56</v>
          </cell>
          <cell r="AG9">
            <v>56.5</v>
          </cell>
          <cell r="AH9">
            <v>55.5</v>
          </cell>
          <cell r="AI9">
            <v>55</v>
          </cell>
          <cell r="AJ9">
            <v>55</v>
          </cell>
          <cell r="AK9">
            <v>55</v>
          </cell>
          <cell r="AL9">
            <v>55</v>
          </cell>
          <cell r="AM9">
            <v>54.5</v>
          </cell>
          <cell r="AN9">
            <v>54</v>
          </cell>
          <cell r="AO9">
            <v>53.5</v>
          </cell>
          <cell r="AP9">
            <v>53.5</v>
          </cell>
          <cell r="AQ9">
            <v>54</v>
          </cell>
          <cell r="AR9">
            <v>54</v>
          </cell>
          <cell r="AS9">
            <v>54</v>
          </cell>
          <cell r="AT9">
            <v>56</v>
          </cell>
          <cell r="AU9">
            <v>56</v>
          </cell>
          <cell r="AV9">
            <v>57</v>
          </cell>
          <cell r="AW9">
            <v>58</v>
          </cell>
          <cell r="AX9">
            <v>59</v>
          </cell>
          <cell r="AY9">
            <v>60</v>
          </cell>
          <cell r="AZ9">
            <v>59.5</v>
          </cell>
          <cell r="BA9">
            <v>60</v>
          </cell>
          <cell r="BB9">
            <v>59.5</v>
          </cell>
          <cell r="BC9">
            <v>59</v>
          </cell>
          <cell r="BD9">
            <v>59.5</v>
          </cell>
          <cell r="BE9">
            <v>59.5</v>
          </cell>
          <cell r="BF9">
            <v>59.5</v>
          </cell>
          <cell r="BG9">
            <v>56</v>
          </cell>
          <cell r="BH9">
            <v>54</v>
          </cell>
          <cell r="BI9">
            <v>53</v>
          </cell>
          <cell r="BJ9">
            <v>53</v>
          </cell>
          <cell r="BK9">
            <v>54</v>
          </cell>
          <cell r="BL9">
            <v>54.5</v>
          </cell>
          <cell r="BM9">
            <v>54.5</v>
          </cell>
          <cell r="BN9">
            <v>54</v>
          </cell>
          <cell r="BO9">
            <v>54</v>
          </cell>
          <cell r="BP9">
            <v>55</v>
          </cell>
          <cell r="BQ9">
            <v>55</v>
          </cell>
          <cell r="BR9">
            <v>55</v>
          </cell>
          <cell r="BS9">
            <v>55</v>
          </cell>
          <cell r="BT9">
            <v>55</v>
          </cell>
          <cell r="BU9">
            <v>55</v>
          </cell>
          <cell r="BV9">
            <v>55</v>
          </cell>
          <cell r="BW9">
            <v>55</v>
          </cell>
          <cell r="BX9">
            <v>55</v>
          </cell>
          <cell r="BY9">
            <v>55</v>
          </cell>
          <cell r="BZ9">
            <v>55</v>
          </cell>
          <cell r="CA9">
            <v>56</v>
          </cell>
          <cell r="CB9">
            <v>56</v>
          </cell>
          <cell r="CC9">
            <v>56.5</v>
          </cell>
          <cell r="CD9">
            <v>58.5</v>
          </cell>
          <cell r="CE9">
            <v>58.5</v>
          </cell>
          <cell r="CF9">
            <v>58.5</v>
          </cell>
          <cell r="CG9">
            <v>59.5</v>
          </cell>
          <cell r="CH9">
            <v>61.5</v>
          </cell>
          <cell r="CI9">
            <v>61</v>
          </cell>
          <cell r="CJ9">
            <v>61.5</v>
          </cell>
          <cell r="CK9">
            <v>59.5</v>
          </cell>
          <cell r="CL9">
            <v>60</v>
          </cell>
          <cell r="CM9">
            <v>57.5</v>
          </cell>
          <cell r="CN9">
            <v>58</v>
          </cell>
          <cell r="CO9">
            <v>58.5</v>
          </cell>
          <cell r="CP9">
            <v>57.5</v>
          </cell>
          <cell r="CQ9">
            <v>57.5</v>
          </cell>
          <cell r="CR9">
            <v>59</v>
          </cell>
          <cell r="CS9">
            <v>58.5</v>
          </cell>
          <cell r="CT9">
            <v>55.5</v>
          </cell>
          <cell r="CU9">
            <v>54</v>
          </cell>
          <cell r="CV9">
            <v>53.5</v>
          </cell>
          <cell r="CW9">
            <v>53</v>
          </cell>
          <cell r="CX9">
            <v>53</v>
          </cell>
          <cell r="CY9">
            <v>52.5</v>
          </cell>
          <cell r="CZ9">
            <v>50.5</v>
          </cell>
          <cell r="DA9">
            <v>51.5</v>
          </cell>
          <cell r="DB9">
            <v>51.5</v>
          </cell>
          <cell r="DC9">
            <v>52</v>
          </cell>
          <cell r="DD9">
            <v>52</v>
          </cell>
          <cell r="DE9">
            <v>52</v>
          </cell>
          <cell r="DF9">
            <v>52.5</v>
          </cell>
          <cell r="DG9">
            <v>54</v>
          </cell>
          <cell r="DH9">
            <v>54</v>
          </cell>
          <cell r="DI9">
            <v>53</v>
          </cell>
          <cell r="DJ9">
            <v>52.5</v>
          </cell>
          <cell r="DK9">
            <v>52.5</v>
          </cell>
          <cell r="DL9">
            <v>53</v>
          </cell>
          <cell r="DM9">
            <v>53</v>
          </cell>
          <cell r="DN9">
            <v>52.5</v>
          </cell>
          <cell r="DO9">
            <v>54</v>
          </cell>
          <cell r="DP9">
            <v>53.5</v>
          </cell>
          <cell r="DQ9">
            <v>53.5</v>
          </cell>
          <cell r="DR9">
            <v>56</v>
          </cell>
          <cell r="DS9">
            <v>53.5</v>
          </cell>
          <cell r="DT9">
            <v>53.5</v>
          </cell>
          <cell r="DU9">
            <v>53.5</v>
          </cell>
          <cell r="DV9">
            <v>54</v>
          </cell>
          <cell r="DW9">
            <v>52.5</v>
          </cell>
          <cell r="DX9">
            <v>53</v>
          </cell>
          <cell r="DY9">
            <v>54</v>
          </cell>
          <cell r="DZ9">
            <v>54</v>
          </cell>
          <cell r="EA9">
            <v>54.5</v>
          </cell>
          <cell r="EB9">
            <v>52.5</v>
          </cell>
          <cell r="EC9">
            <v>52.5</v>
          </cell>
          <cell r="ED9">
            <v>54</v>
          </cell>
          <cell r="EE9">
            <v>54</v>
          </cell>
          <cell r="EF9">
            <v>53</v>
          </cell>
          <cell r="EG9">
            <v>53</v>
          </cell>
          <cell r="EH9">
            <v>52.5</v>
          </cell>
          <cell r="EI9">
            <v>52.5</v>
          </cell>
          <cell r="EJ9">
            <v>53</v>
          </cell>
          <cell r="EK9">
            <v>53.5</v>
          </cell>
          <cell r="EL9">
            <v>54.5</v>
          </cell>
          <cell r="EM9">
            <v>54</v>
          </cell>
          <cell r="EN9">
            <v>53.5</v>
          </cell>
          <cell r="EO9">
            <v>54.5</v>
          </cell>
          <cell r="EP9">
            <v>55.5</v>
          </cell>
          <cell r="EQ9">
            <v>56</v>
          </cell>
          <cell r="ER9">
            <v>56</v>
          </cell>
          <cell r="ES9">
            <v>54.5</v>
          </cell>
          <cell r="ET9">
            <v>56</v>
          </cell>
          <cell r="EU9">
            <v>58.5</v>
          </cell>
          <cell r="EV9">
            <v>57.5</v>
          </cell>
          <cell r="EW9">
            <v>57</v>
          </cell>
          <cell r="EX9">
            <v>57</v>
          </cell>
          <cell r="EY9">
            <v>58</v>
          </cell>
          <cell r="EZ9">
            <v>58</v>
          </cell>
          <cell r="FA9">
            <v>59</v>
          </cell>
          <cell r="FB9">
            <v>59</v>
          </cell>
          <cell r="FC9">
            <v>59</v>
          </cell>
          <cell r="FD9">
            <v>58.5</v>
          </cell>
          <cell r="FE9">
            <v>58.5</v>
          </cell>
          <cell r="FF9">
            <v>58.5</v>
          </cell>
          <cell r="FG9">
            <v>58</v>
          </cell>
          <cell r="FH9">
            <v>56.8</v>
          </cell>
          <cell r="FI9">
            <v>58.3</v>
          </cell>
          <cell r="FJ9">
            <v>59</v>
          </cell>
          <cell r="FK9">
            <v>59.2</v>
          </cell>
          <cell r="FL9">
            <v>61</v>
          </cell>
          <cell r="FM9">
            <v>60.5</v>
          </cell>
          <cell r="FN9">
            <v>60</v>
          </cell>
          <cell r="FO9">
            <v>59.2</v>
          </cell>
          <cell r="FP9">
            <v>59.5</v>
          </cell>
          <cell r="FQ9">
            <v>59.5</v>
          </cell>
          <cell r="FR9">
            <v>59.5</v>
          </cell>
          <cell r="FS9">
            <v>59.2</v>
          </cell>
          <cell r="FT9">
            <v>58.7</v>
          </cell>
          <cell r="FU9">
            <v>58.5</v>
          </cell>
          <cell r="FV9">
            <v>58</v>
          </cell>
          <cell r="FW9">
            <v>57</v>
          </cell>
          <cell r="FX9">
            <v>56.2</v>
          </cell>
          <cell r="FY9">
            <v>56.5</v>
          </cell>
          <cell r="FZ9">
            <v>54.7</v>
          </cell>
          <cell r="GA9">
            <v>52.7</v>
          </cell>
          <cell r="GB9">
            <v>52.7</v>
          </cell>
          <cell r="GC9">
            <v>54</v>
          </cell>
          <cell r="GD9">
            <v>52.1</v>
          </cell>
          <cell r="GE9">
            <v>50.8</v>
          </cell>
          <cell r="GF9">
            <v>50.9</v>
          </cell>
          <cell r="GG9">
            <v>51.9</v>
          </cell>
          <cell r="GH9">
            <v>51.7</v>
          </cell>
          <cell r="GI9">
            <v>51.5</v>
          </cell>
          <cell r="GJ9">
            <v>52.7</v>
          </cell>
          <cell r="GK9">
            <v>52.5</v>
          </cell>
          <cell r="GL9">
            <v>54.5</v>
          </cell>
          <cell r="GM9">
            <v>55.5</v>
          </cell>
          <cell r="GN9">
            <v>56.7</v>
          </cell>
          <cell r="GO9">
            <v>56.2</v>
          </cell>
          <cell r="GP9">
            <v>55.5</v>
          </cell>
          <cell r="GQ9">
            <v>56.2</v>
          </cell>
          <cell r="GR9">
            <v>56.7</v>
          </cell>
          <cell r="GS9">
            <v>56</v>
          </cell>
          <cell r="GT9">
            <v>55</v>
          </cell>
          <cell r="GU9">
            <v>55.5</v>
          </cell>
          <cell r="GV9">
            <v>55.2</v>
          </cell>
          <cell r="GW9">
            <v>59</v>
          </cell>
          <cell r="GX9">
            <v>62.2</v>
          </cell>
          <cell r="GY9">
            <v>61.8</v>
          </cell>
          <cell r="GZ9">
            <v>60.2</v>
          </cell>
          <cell r="HA9">
            <v>63.7</v>
          </cell>
          <cell r="HB9">
            <v>60.2</v>
          </cell>
          <cell r="HC9">
            <v>64.2</v>
          </cell>
          <cell r="HD9">
            <v>63</v>
          </cell>
          <cell r="HE9">
            <v>61.5</v>
          </cell>
          <cell r="HF9">
            <v>61.7</v>
          </cell>
          <cell r="HG9">
            <v>62</v>
          </cell>
          <cell r="HH9">
            <v>62</v>
          </cell>
          <cell r="HI9">
            <v>62.2</v>
          </cell>
          <cell r="HJ9">
            <v>61.5</v>
          </cell>
          <cell r="HK9">
            <v>61.2</v>
          </cell>
          <cell r="HL9">
            <v>60.5</v>
          </cell>
          <cell r="HM9">
            <v>61</v>
          </cell>
          <cell r="HN9">
            <v>61.5</v>
          </cell>
          <cell r="HO9">
            <v>61.7</v>
          </cell>
          <cell r="HP9">
            <v>62</v>
          </cell>
          <cell r="HQ9">
            <v>61.7</v>
          </cell>
          <cell r="HR9">
            <v>61.5</v>
          </cell>
          <cell r="HS9">
            <v>61.2</v>
          </cell>
          <cell r="HT9">
            <v>63.7</v>
          </cell>
          <cell r="HU9">
            <v>63.7</v>
          </cell>
          <cell r="HV9">
            <v>63.7</v>
          </cell>
          <cell r="HW9">
            <v>65.7</v>
          </cell>
          <cell r="HX9">
            <v>65.5</v>
          </cell>
          <cell r="HY9">
            <v>65.5</v>
          </cell>
          <cell r="HZ9">
            <v>65</v>
          </cell>
          <cell r="IA9">
            <v>65</v>
          </cell>
          <cell r="IB9">
            <v>65</v>
          </cell>
          <cell r="IC9">
            <v>66.2</v>
          </cell>
          <cell r="ID9">
            <v>66.2</v>
          </cell>
          <cell r="IE9">
            <v>66.2</v>
          </cell>
          <cell r="IF9">
            <v>66</v>
          </cell>
          <cell r="IG9">
            <v>65.7</v>
          </cell>
          <cell r="IH9">
            <v>65.5</v>
          </cell>
          <cell r="II9">
            <v>65.5</v>
          </cell>
          <cell r="IJ9">
            <v>65.5</v>
          </cell>
          <cell r="IK9">
            <v>68.2</v>
          </cell>
          <cell r="IL9">
            <v>71.5</v>
          </cell>
          <cell r="IM9">
            <v>71.7</v>
          </cell>
          <cell r="IN9">
            <v>73.2</v>
          </cell>
          <cell r="IO9">
            <v>74.7</v>
          </cell>
          <cell r="IP9">
            <v>74.7</v>
          </cell>
          <cell r="IQ9">
            <v>74.7</v>
          </cell>
          <cell r="IR9">
            <v>75.5</v>
          </cell>
          <cell r="IS9">
            <v>75.5</v>
          </cell>
          <cell r="IT9">
            <v>76</v>
          </cell>
          <cell r="IU9">
            <v>76.7</v>
          </cell>
          <cell r="IV9">
            <v>76.7</v>
          </cell>
          <cell r="IW9">
            <v>76.7</v>
          </cell>
          <cell r="IX9">
            <v>78</v>
          </cell>
          <cell r="IY9">
            <v>78</v>
          </cell>
          <cell r="IZ9">
            <v>77</v>
          </cell>
          <cell r="JA9">
            <v>77.2</v>
          </cell>
          <cell r="JB9">
            <v>77.2</v>
          </cell>
          <cell r="JC9">
            <v>77.7</v>
          </cell>
          <cell r="JD9">
            <v>77.5</v>
          </cell>
          <cell r="JE9">
            <v>77.2</v>
          </cell>
          <cell r="JF9">
            <v>77.2</v>
          </cell>
          <cell r="JG9">
            <v>77.8</v>
          </cell>
          <cell r="JH9">
            <v>78</v>
          </cell>
          <cell r="JI9">
            <v>78</v>
          </cell>
          <cell r="JJ9">
            <v>78.2</v>
          </cell>
          <cell r="JK9">
            <v>78.2</v>
          </cell>
          <cell r="JL9">
            <v>78.5</v>
          </cell>
          <cell r="JM9">
            <v>77.7</v>
          </cell>
          <cell r="JN9">
            <v>77.7</v>
          </cell>
          <cell r="JO9">
            <v>77.7</v>
          </cell>
          <cell r="JP9">
            <v>78</v>
          </cell>
          <cell r="JQ9">
            <v>77.7</v>
          </cell>
          <cell r="JR9">
            <v>78.2</v>
          </cell>
          <cell r="JS9">
            <v>78.5</v>
          </cell>
          <cell r="JT9">
            <v>78.5</v>
          </cell>
          <cell r="JU9">
            <v>78.5</v>
          </cell>
          <cell r="JV9">
            <v>78.5</v>
          </cell>
          <cell r="JW9">
            <v>78</v>
          </cell>
          <cell r="JX9">
            <v>77.7</v>
          </cell>
          <cell r="JY9">
            <v>77.7</v>
          </cell>
          <cell r="JZ9">
            <v>77.7</v>
          </cell>
          <cell r="KA9">
            <v>77.5</v>
          </cell>
          <cell r="KB9">
            <v>77.7</v>
          </cell>
          <cell r="KC9">
            <v>77.7</v>
          </cell>
          <cell r="KD9">
            <v>77.5</v>
          </cell>
          <cell r="KE9">
            <v>77.5</v>
          </cell>
          <cell r="KF9">
            <v>77.5</v>
          </cell>
          <cell r="KG9">
            <v>77.2</v>
          </cell>
          <cell r="KH9">
            <v>77.5</v>
          </cell>
          <cell r="KI9">
            <v>77.5</v>
          </cell>
          <cell r="KJ9">
            <v>77.5</v>
          </cell>
          <cell r="KK9">
            <v>77</v>
          </cell>
          <cell r="KL9">
            <v>77.2</v>
          </cell>
          <cell r="KM9">
            <v>77</v>
          </cell>
          <cell r="KN9">
            <v>76.7</v>
          </cell>
          <cell r="KO9">
            <v>76.7</v>
          </cell>
          <cell r="KP9">
            <v>76.7</v>
          </cell>
          <cell r="KQ9">
            <v>76.2</v>
          </cell>
          <cell r="KR9">
            <v>76.5</v>
          </cell>
          <cell r="KS9">
            <v>76</v>
          </cell>
          <cell r="KT9">
            <v>76</v>
          </cell>
          <cell r="KU9">
            <v>72</v>
          </cell>
          <cell r="KV9">
            <v>71</v>
          </cell>
          <cell r="KW9">
            <v>70.5</v>
          </cell>
          <cell r="KX9">
            <v>70.5</v>
          </cell>
          <cell r="KY9">
            <v>72.2</v>
          </cell>
          <cell r="KZ9">
            <v>72.2</v>
          </cell>
          <cell r="LA9">
            <v>70.7</v>
          </cell>
          <cell r="LB9">
            <v>70.7</v>
          </cell>
          <cell r="LC9">
            <v>70.7</v>
          </cell>
          <cell r="LD9">
            <v>71</v>
          </cell>
          <cell r="LE9">
            <v>71</v>
          </cell>
          <cell r="LF9">
            <v>71</v>
          </cell>
          <cell r="LG9">
            <v>73</v>
          </cell>
          <cell r="LH9">
            <v>72.7</v>
          </cell>
          <cell r="LI9">
            <v>72.7</v>
          </cell>
          <cell r="LJ9">
            <v>72.7</v>
          </cell>
          <cell r="LK9">
            <v>72.7</v>
          </cell>
          <cell r="LL9">
            <v>72.2</v>
          </cell>
          <cell r="LM9">
            <v>72</v>
          </cell>
          <cell r="LN9">
            <v>71.2</v>
          </cell>
          <cell r="LO9">
            <v>70.7</v>
          </cell>
          <cell r="LS9">
            <v>42.46</v>
          </cell>
          <cell r="LV9">
            <v>41.36</v>
          </cell>
          <cell r="LY9">
            <v>37.059179259703242</v>
          </cell>
          <cell r="MB9">
            <v>38.549999999999997</v>
          </cell>
          <cell r="MC9">
            <v>38.549999999999997</v>
          </cell>
          <cell r="MD9">
            <v>38.549999999999997</v>
          </cell>
          <cell r="ME9">
            <v>38.619999999999997</v>
          </cell>
          <cell r="MF9">
            <v>38.44</v>
          </cell>
          <cell r="MG9">
            <v>38.44</v>
          </cell>
          <cell r="MH9">
            <v>38.33</v>
          </cell>
          <cell r="MI9">
            <v>38.33</v>
          </cell>
          <cell r="MJ9">
            <v>38.33</v>
          </cell>
          <cell r="MK9">
            <v>37.58</v>
          </cell>
          <cell r="ML9">
            <v>37.58</v>
          </cell>
          <cell r="MM9">
            <v>37.58</v>
          </cell>
          <cell r="MN9">
            <v>37.119999999999997</v>
          </cell>
          <cell r="MO9">
            <v>37.119999999999997</v>
          </cell>
          <cell r="MP9">
            <v>37.119999999999997</v>
          </cell>
          <cell r="MQ9">
            <v>37.299999999999997</v>
          </cell>
          <cell r="MR9">
            <v>37.299999999999997</v>
          </cell>
          <cell r="MS9">
            <v>37.299999999999997</v>
          </cell>
          <cell r="MT9">
            <v>37.1</v>
          </cell>
          <cell r="MU9">
            <v>37.1</v>
          </cell>
          <cell r="MV9">
            <v>37.1</v>
          </cell>
          <cell r="MW9">
            <v>35.979999999999997</v>
          </cell>
          <cell r="MZ9">
            <v>40663</v>
          </cell>
          <cell r="NA9">
            <v>329</v>
          </cell>
          <cell r="ND9" t="str">
            <v>Albania</v>
          </cell>
          <cell r="NE9">
            <v>35.979999999999997</v>
          </cell>
          <cell r="NF9">
            <v>35.979999999999997</v>
          </cell>
        </row>
        <row r="10">
          <cell r="A10" t="str">
            <v>Algeria</v>
          </cell>
          <cell r="B10" t="str">
            <v xml:space="preserve"> </v>
          </cell>
          <cell r="C10" t="str">
            <v xml:space="preserve"> </v>
          </cell>
          <cell r="D10" t="str">
            <v xml:space="preserve"> </v>
          </cell>
          <cell r="E10" t="str">
            <v xml:space="preserve"> </v>
          </cell>
          <cell r="F10" t="str">
            <v xml:space="preserve"> </v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>
            <v>48</v>
          </cell>
          <cell r="X10">
            <v>48</v>
          </cell>
          <cell r="Y10">
            <v>48</v>
          </cell>
          <cell r="Z10">
            <v>48</v>
          </cell>
          <cell r="AA10">
            <v>46.5</v>
          </cell>
          <cell r="AB10">
            <v>46</v>
          </cell>
          <cell r="AC10">
            <v>46</v>
          </cell>
          <cell r="AD10">
            <v>46</v>
          </cell>
          <cell r="AE10">
            <v>46</v>
          </cell>
          <cell r="AF10">
            <v>45.5</v>
          </cell>
          <cell r="AG10">
            <v>45</v>
          </cell>
          <cell r="AH10">
            <v>45</v>
          </cell>
          <cell r="AI10">
            <v>45</v>
          </cell>
          <cell r="AJ10">
            <v>45.5</v>
          </cell>
          <cell r="AK10">
            <v>45.5</v>
          </cell>
          <cell r="AL10">
            <v>45.5</v>
          </cell>
          <cell r="AM10">
            <v>46</v>
          </cell>
          <cell r="AN10">
            <v>46</v>
          </cell>
          <cell r="AO10">
            <v>45</v>
          </cell>
          <cell r="AP10">
            <v>45</v>
          </cell>
          <cell r="AQ10">
            <v>45</v>
          </cell>
          <cell r="AR10">
            <v>45.5</v>
          </cell>
          <cell r="AS10">
            <v>45.5</v>
          </cell>
          <cell r="AT10">
            <v>46</v>
          </cell>
          <cell r="AU10">
            <v>46.5</v>
          </cell>
          <cell r="AV10">
            <v>46.5</v>
          </cell>
          <cell r="AW10">
            <v>48</v>
          </cell>
          <cell r="AX10">
            <v>45</v>
          </cell>
          <cell r="AY10">
            <v>47.5</v>
          </cell>
          <cell r="AZ10">
            <v>47</v>
          </cell>
          <cell r="BA10">
            <v>47.5</v>
          </cell>
          <cell r="BB10">
            <v>48.5</v>
          </cell>
          <cell r="BC10">
            <v>49.5</v>
          </cell>
          <cell r="BD10">
            <v>48.5</v>
          </cell>
          <cell r="BE10">
            <v>49.5</v>
          </cell>
          <cell r="BF10">
            <v>49</v>
          </cell>
          <cell r="BG10">
            <v>49.5</v>
          </cell>
          <cell r="BH10">
            <v>50</v>
          </cell>
          <cell r="BI10">
            <v>48.5</v>
          </cell>
          <cell r="BJ10">
            <v>49</v>
          </cell>
          <cell r="BK10">
            <v>49</v>
          </cell>
          <cell r="BL10">
            <v>49</v>
          </cell>
          <cell r="BM10">
            <v>48.5</v>
          </cell>
          <cell r="BN10">
            <v>48</v>
          </cell>
          <cell r="BO10">
            <v>48.5</v>
          </cell>
          <cell r="BP10">
            <v>49.5</v>
          </cell>
          <cell r="BQ10">
            <v>49</v>
          </cell>
          <cell r="BR10">
            <v>49</v>
          </cell>
          <cell r="BS10">
            <v>49</v>
          </cell>
          <cell r="BT10">
            <v>49</v>
          </cell>
          <cell r="BU10">
            <v>48.5</v>
          </cell>
          <cell r="BV10">
            <v>48.5</v>
          </cell>
          <cell r="BW10">
            <v>48.5</v>
          </cell>
          <cell r="BX10">
            <v>47.5</v>
          </cell>
          <cell r="BY10">
            <v>47.5</v>
          </cell>
          <cell r="BZ10">
            <v>47.5</v>
          </cell>
          <cell r="CA10">
            <v>48</v>
          </cell>
          <cell r="CB10">
            <v>48</v>
          </cell>
          <cell r="CC10">
            <v>49.5</v>
          </cell>
          <cell r="CD10">
            <v>49.5</v>
          </cell>
          <cell r="CE10">
            <v>49.5</v>
          </cell>
          <cell r="CF10">
            <v>50</v>
          </cell>
          <cell r="CG10">
            <v>50</v>
          </cell>
          <cell r="CH10">
            <v>50.5</v>
          </cell>
          <cell r="CI10">
            <v>51</v>
          </cell>
          <cell r="CJ10">
            <v>51</v>
          </cell>
          <cell r="CK10">
            <v>51</v>
          </cell>
          <cell r="CL10">
            <v>53.5</v>
          </cell>
          <cell r="CM10">
            <v>53.5</v>
          </cell>
          <cell r="CN10">
            <v>52.5</v>
          </cell>
          <cell r="CO10">
            <v>52.5</v>
          </cell>
          <cell r="CP10">
            <v>52.5</v>
          </cell>
          <cell r="CQ10">
            <v>52.5</v>
          </cell>
          <cell r="CR10">
            <v>50.5</v>
          </cell>
          <cell r="CS10">
            <v>50.5</v>
          </cell>
          <cell r="CT10">
            <v>54.5</v>
          </cell>
          <cell r="CU10">
            <v>54.5</v>
          </cell>
          <cell r="CV10">
            <v>54</v>
          </cell>
          <cell r="CW10">
            <v>51</v>
          </cell>
          <cell r="CX10">
            <v>50.5</v>
          </cell>
          <cell r="CY10">
            <v>50.5</v>
          </cell>
          <cell r="CZ10">
            <v>48</v>
          </cell>
          <cell r="DA10">
            <v>48</v>
          </cell>
          <cell r="DB10">
            <v>50.5</v>
          </cell>
          <cell r="DC10">
            <v>50</v>
          </cell>
          <cell r="DD10">
            <v>49.5</v>
          </cell>
          <cell r="DE10">
            <v>50</v>
          </cell>
          <cell r="DF10">
            <v>50.5</v>
          </cell>
          <cell r="DG10">
            <v>50.5</v>
          </cell>
          <cell r="DH10">
            <v>46.5</v>
          </cell>
          <cell r="DI10">
            <v>46.5</v>
          </cell>
          <cell r="DJ10">
            <v>45.5</v>
          </cell>
          <cell r="DK10">
            <v>45</v>
          </cell>
          <cell r="DL10">
            <v>45</v>
          </cell>
          <cell r="DM10">
            <v>45</v>
          </cell>
          <cell r="DN10">
            <v>44</v>
          </cell>
          <cell r="DO10">
            <v>44</v>
          </cell>
          <cell r="DP10">
            <v>42.5</v>
          </cell>
          <cell r="DQ10">
            <v>42.5</v>
          </cell>
          <cell r="DR10">
            <v>43.5</v>
          </cell>
          <cell r="DS10">
            <v>43.5</v>
          </cell>
          <cell r="DT10">
            <v>43.5</v>
          </cell>
          <cell r="DU10">
            <v>42.5</v>
          </cell>
          <cell r="DV10">
            <v>42.5</v>
          </cell>
          <cell r="DW10">
            <v>42.5</v>
          </cell>
          <cell r="DX10">
            <v>42.5</v>
          </cell>
          <cell r="DY10">
            <v>44.5</v>
          </cell>
          <cell r="DZ10">
            <v>44.5</v>
          </cell>
          <cell r="EA10">
            <v>44.5</v>
          </cell>
          <cell r="EB10">
            <v>45</v>
          </cell>
          <cell r="EC10">
            <v>45</v>
          </cell>
          <cell r="ED10">
            <v>48.5</v>
          </cell>
          <cell r="EE10">
            <v>48.5</v>
          </cell>
          <cell r="EF10">
            <v>48.5</v>
          </cell>
          <cell r="EG10">
            <v>49</v>
          </cell>
          <cell r="EH10">
            <v>49</v>
          </cell>
          <cell r="EI10">
            <v>52.5</v>
          </cell>
          <cell r="EJ10">
            <v>52.5</v>
          </cell>
          <cell r="EK10">
            <v>53</v>
          </cell>
          <cell r="EL10">
            <v>54</v>
          </cell>
          <cell r="EM10">
            <v>54.5</v>
          </cell>
          <cell r="EN10">
            <v>54.5</v>
          </cell>
          <cell r="EO10">
            <v>55</v>
          </cell>
          <cell r="EP10">
            <v>55.5</v>
          </cell>
          <cell r="EQ10">
            <v>55</v>
          </cell>
          <cell r="ER10">
            <v>55</v>
          </cell>
          <cell r="ES10">
            <v>54</v>
          </cell>
          <cell r="ET10">
            <v>52</v>
          </cell>
          <cell r="EU10">
            <v>49</v>
          </cell>
          <cell r="EV10">
            <v>49.5</v>
          </cell>
          <cell r="EW10">
            <v>51</v>
          </cell>
          <cell r="EX10">
            <v>51</v>
          </cell>
          <cell r="EY10">
            <v>51</v>
          </cell>
          <cell r="EZ10">
            <v>48</v>
          </cell>
          <cell r="FA10">
            <v>48.5</v>
          </cell>
          <cell r="FB10">
            <v>48.5</v>
          </cell>
          <cell r="FC10">
            <v>48.5</v>
          </cell>
          <cell r="FD10">
            <v>48.5</v>
          </cell>
          <cell r="FE10">
            <v>49</v>
          </cell>
          <cell r="FF10">
            <v>49</v>
          </cell>
          <cell r="FG10">
            <v>50</v>
          </cell>
          <cell r="FH10">
            <v>49.5</v>
          </cell>
          <cell r="FI10">
            <v>49.3</v>
          </cell>
          <cell r="FJ10">
            <v>44.8</v>
          </cell>
          <cell r="FK10">
            <v>43.7</v>
          </cell>
          <cell r="FL10">
            <v>45</v>
          </cell>
          <cell r="FM10">
            <v>45</v>
          </cell>
          <cell r="FN10">
            <v>44.7</v>
          </cell>
          <cell r="FO10">
            <v>45.7</v>
          </cell>
          <cell r="FP10">
            <v>46</v>
          </cell>
          <cell r="FQ10">
            <v>45</v>
          </cell>
          <cell r="FR10">
            <v>44.7</v>
          </cell>
          <cell r="FS10">
            <v>45.2</v>
          </cell>
          <cell r="FT10">
            <v>45.2</v>
          </cell>
          <cell r="FU10">
            <v>45</v>
          </cell>
          <cell r="FV10">
            <v>44.7</v>
          </cell>
          <cell r="FW10">
            <v>48.7</v>
          </cell>
          <cell r="FX10">
            <v>49.7</v>
          </cell>
          <cell r="FY10">
            <v>49.7</v>
          </cell>
          <cell r="FZ10">
            <v>50</v>
          </cell>
          <cell r="GA10">
            <v>46.5</v>
          </cell>
          <cell r="GB10">
            <v>46.5</v>
          </cell>
          <cell r="GC10">
            <v>46</v>
          </cell>
          <cell r="GD10">
            <v>44.5</v>
          </cell>
          <cell r="GE10">
            <v>44</v>
          </cell>
          <cell r="GF10">
            <v>44.1</v>
          </cell>
          <cell r="GG10">
            <v>39.6</v>
          </cell>
          <cell r="GH10">
            <v>39.200000000000003</v>
          </cell>
          <cell r="GI10">
            <v>39.200000000000003</v>
          </cell>
          <cell r="GJ10">
            <v>40.700000000000003</v>
          </cell>
          <cell r="GK10">
            <v>41.2</v>
          </cell>
          <cell r="GL10">
            <v>46</v>
          </cell>
          <cell r="GM10">
            <v>42.5</v>
          </cell>
          <cell r="GN10">
            <v>45</v>
          </cell>
          <cell r="GO10">
            <v>45.5</v>
          </cell>
          <cell r="GP10">
            <v>45.5</v>
          </cell>
          <cell r="GQ10">
            <v>45.5</v>
          </cell>
          <cell r="GR10">
            <v>46</v>
          </cell>
          <cell r="GS10">
            <v>45.7</v>
          </cell>
          <cell r="GT10">
            <v>49</v>
          </cell>
          <cell r="GU10">
            <v>49</v>
          </cell>
          <cell r="GV10">
            <v>49.5</v>
          </cell>
          <cell r="GW10">
            <v>49.2</v>
          </cell>
          <cell r="GX10">
            <v>51.2</v>
          </cell>
          <cell r="GY10">
            <v>48.8</v>
          </cell>
          <cell r="GZ10">
            <v>48.7</v>
          </cell>
          <cell r="HA10">
            <v>52.2</v>
          </cell>
          <cell r="HB10">
            <v>52.5</v>
          </cell>
          <cell r="HC10">
            <v>52.5</v>
          </cell>
          <cell r="HD10">
            <v>53</v>
          </cell>
          <cell r="HE10">
            <v>53</v>
          </cell>
          <cell r="HF10">
            <v>52.2</v>
          </cell>
          <cell r="HG10">
            <v>50.5</v>
          </cell>
          <cell r="HH10">
            <v>50.5</v>
          </cell>
          <cell r="HI10">
            <v>50.5</v>
          </cell>
          <cell r="HJ10">
            <v>50.5</v>
          </cell>
          <cell r="HK10">
            <v>51</v>
          </cell>
          <cell r="HL10">
            <v>51</v>
          </cell>
          <cell r="HM10">
            <v>51.7</v>
          </cell>
          <cell r="HN10">
            <v>52</v>
          </cell>
          <cell r="HO10">
            <v>51.7</v>
          </cell>
          <cell r="HP10">
            <v>52.5</v>
          </cell>
          <cell r="HQ10">
            <v>52.2</v>
          </cell>
          <cell r="HR10">
            <v>52.5</v>
          </cell>
          <cell r="HS10">
            <v>53.2</v>
          </cell>
          <cell r="HT10">
            <v>53.5</v>
          </cell>
          <cell r="HU10">
            <v>53.7</v>
          </cell>
          <cell r="HV10">
            <v>55</v>
          </cell>
          <cell r="HW10">
            <v>54.7</v>
          </cell>
          <cell r="HX10">
            <v>54.2</v>
          </cell>
          <cell r="HY10">
            <v>54.2</v>
          </cell>
          <cell r="HZ10">
            <v>56.7</v>
          </cell>
          <cell r="IA10">
            <v>56.7</v>
          </cell>
          <cell r="IB10">
            <v>55</v>
          </cell>
          <cell r="IC10">
            <v>55</v>
          </cell>
          <cell r="ID10">
            <v>55</v>
          </cell>
          <cell r="IE10">
            <v>53.2</v>
          </cell>
          <cell r="IF10">
            <v>54</v>
          </cell>
          <cell r="IG10">
            <v>54.5</v>
          </cell>
          <cell r="IH10">
            <v>56.2</v>
          </cell>
          <cell r="II10">
            <v>56.7</v>
          </cell>
          <cell r="IJ10">
            <v>57</v>
          </cell>
          <cell r="IK10">
            <v>58</v>
          </cell>
          <cell r="IL10">
            <v>57.2</v>
          </cell>
          <cell r="IM10">
            <v>57.2</v>
          </cell>
          <cell r="IN10">
            <v>57.5</v>
          </cell>
          <cell r="IO10">
            <v>57.5</v>
          </cell>
          <cell r="IP10">
            <v>57.5</v>
          </cell>
          <cell r="IQ10">
            <v>59.2</v>
          </cell>
          <cell r="IR10">
            <v>59.2</v>
          </cell>
          <cell r="IS10">
            <v>59.2</v>
          </cell>
          <cell r="IT10">
            <v>59.5</v>
          </cell>
          <cell r="IU10">
            <v>59.5</v>
          </cell>
          <cell r="IV10">
            <v>59.5</v>
          </cell>
          <cell r="IW10">
            <v>62.2</v>
          </cell>
          <cell r="IX10">
            <v>62.2</v>
          </cell>
          <cell r="IY10">
            <v>62</v>
          </cell>
          <cell r="IZ10">
            <v>60.2</v>
          </cell>
          <cell r="JA10">
            <v>60.2</v>
          </cell>
          <cell r="JB10">
            <v>60.2</v>
          </cell>
          <cell r="JC10">
            <v>63.5</v>
          </cell>
          <cell r="JD10">
            <v>63.7</v>
          </cell>
          <cell r="JE10">
            <v>64.5</v>
          </cell>
          <cell r="JF10">
            <v>65.2</v>
          </cell>
          <cell r="JG10">
            <v>65.2</v>
          </cell>
          <cell r="JH10">
            <v>65.5</v>
          </cell>
          <cell r="JI10">
            <v>69.7</v>
          </cell>
          <cell r="JJ10">
            <v>70</v>
          </cell>
          <cell r="JK10">
            <v>70</v>
          </cell>
          <cell r="JL10">
            <v>70.2</v>
          </cell>
          <cell r="JM10">
            <v>70.2</v>
          </cell>
          <cell r="JN10">
            <v>70.5</v>
          </cell>
          <cell r="JO10">
            <v>68.2</v>
          </cell>
          <cell r="JP10">
            <v>68.2</v>
          </cell>
          <cell r="JQ10">
            <v>68.2</v>
          </cell>
          <cell r="JR10">
            <v>68.5</v>
          </cell>
          <cell r="JS10">
            <v>68.5</v>
          </cell>
          <cell r="JT10">
            <v>68.5</v>
          </cell>
          <cell r="JU10">
            <v>71</v>
          </cell>
          <cell r="JV10">
            <v>71.2</v>
          </cell>
          <cell r="JW10">
            <v>71.2</v>
          </cell>
          <cell r="JX10">
            <v>71.2</v>
          </cell>
          <cell r="JY10">
            <v>70</v>
          </cell>
          <cell r="JZ10">
            <v>70</v>
          </cell>
          <cell r="KA10">
            <v>70</v>
          </cell>
          <cell r="KB10">
            <v>70</v>
          </cell>
          <cell r="KC10">
            <v>70</v>
          </cell>
          <cell r="KD10">
            <v>70</v>
          </cell>
          <cell r="KE10">
            <v>71.7</v>
          </cell>
          <cell r="KF10">
            <v>71.7</v>
          </cell>
          <cell r="KG10">
            <v>71.5</v>
          </cell>
          <cell r="KH10">
            <v>71.5</v>
          </cell>
          <cell r="KI10">
            <v>71.7</v>
          </cell>
          <cell r="KJ10">
            <v>71.7</v>
          </cell>
          <cell r="KK10">
            <v>71.7</v>
          </cell>
          <cell r="KL10">
            <v>72.5</v>
          </cell>
          <cell r="KM10">
            <v>71.7</v>
          </cell>
          <cell r="KN10">
            <v>71.7</v>
          </cell>
          <cell r="KO10">
            <v>72</v>
          </cell>
          <cell r="KP10">
            <v>72</v>
          </cell>
          <cell r="KQ10">
            <v>72.2</v>
          </cell>
          <cell r="KR10">
            <v>72.2</v>
          </cell>
          <cell r="KS10">
            <v>72.2</v>
          </cell>
          <cell r="KT10">
            <v>72.2</v>
          </cell>
          <cell r="KU10">
            <v>72.2</v>
          </cell>
          <cell r="KV10">
            <v>72</v>
          </cell>
          <cell r="KW10">
            <v>70</v>
          </cell>
          <cell r="KX10">
            <v>70</v>
          </cell>
          <cell r="KY10">
            <v>69</v>
          </cell>
          <cell r="KZ10">
            <v>69</v>
          </cell>
          <cell r="LA10">
            <v>68.7</v>
          </cell>
          <cell r="LB10">
            <v>68.5</v>
          </cell>
          <cell r="LC10">
            <v>68.5</v>
          </cell>
          <cell r="LD10">
            <v>68.7</v>
          </cell>
          <cell r="LE10">
            <v>68.5</v>
          </cell>
          <cell r="LF10">
            <v>68.5</v>
          </cell>
          <cell r="LG10">
            <v>69.7</v>
          </cell>
          <cell r="LH10">
            <v>69.7</v>
          </cell>
          <cell r="LI10">
            <v>69.7</v>
          </cell>
          <cell r="LJ10">
            <v>70.7</v>
          </cell>
          <cell r="LK10">
            <v>70.5</v>
          </cell>
          <cell r="LL10">
            <v>70.2</v>
          </cell>
          <cell r="LM10">
            <v>70.2</v>
          </cell>
          <cell r="LN10">
            <v>70</v>
          </cell>
          <cell r="LO10">
            <v>70</v>
          </cell>
          <cell r="LS10">
            <v>39.29</v>
          </cell>
          <cell r="LV10">
            <v>39.07</v>
          </cell>
          <cell r="LY10">
            <v>39.438468482438836</v>
          </cell>
          <cell r="MB10">
            <v>40.01</v>
          </cell>
          <cell r="MC10">
            <v>40.01</v>
          </cell>
          <cell r="MD10">
            <v>40.01</v>
          </cell>
          <cell r="ME10">
            <v>39.94</v>
          </cell>
          <cell r="MF10">
            <v>39.94</v>
          </cell>
          <cell r="MG10">
            <v>39.94</v>
          </cell>
          <cell r="MH10">
            <v>40.380000000000003</v>
          </cell>
          <cell r="MI10">
            <v>40.380000000000003</v>
          </cell>
          <cell r="MJ10">
            <v>40.380000000000003</v>
          </cell>
          <cell r="MK10">
            <v>40.200000000000003</v>
          </cell>
          <cell r="ML10">
            <v>40.200000000000003</v>
          </cell>
          <cell r="MM10">
            <v>40.200000000000003</v>
          </cell>
          <cell r="MN10">
            <v>38.770000000000003</v>
          </cell>
          <cell r="MO10">
            <v>38.770000000000003</v>
          </cell>
          <cell r="MP10">
            <v>38.770000000000003</v>
          </cell>
          <cell r="MQ10">
            <v>38.549999999999997</v>
          </cell>
          <cell r="MR10">
            <v>38.549999999999997</v>
          </cell>
          <cell r="MS10">
            <v>38.549999999999997</v>
          </cell>
          <cell r="MT10">
            <v>37.46</v>
          </cell>
          <cell r="MU10">
            <v>37.46</v>
          </cell>
          <cell r="MV10">
            <v>37.46</v>
          </cell>
          <cell r="MW10">
            <v>39.409999999999997</v>
          </cell>
          <cell r="MZ10">
            <v>40694</v>
          </cell>
          <cell r="NA10">
            <v>330</v>
          </cell>
          <cell r="ND10" t="str">
            <v>Algeria</v>
          </cell>
          <cell r="NE10">
            <v>39.409999999999997</v>
          </cell>
          <cell r="NF10">
            <v>39.409999999999997</v>
          </cell>
        </row>
        <row r="11">
          <cell r="A11" t="str">
            <v>Angola</v>
          </cell>
          <cell r="B11">
            <v>40</v>
          </cell>
          <cell r="C11">
            <v>40</v>
          </cell>
          <cell r="D11">
            <v>39</v>
          </cell>
          <cell r="E11">
            <v>39.5</v>
          </cell>
          <cell r="F11">
            <v>41</v>
          </cell>
          <cell r="G11">
            <v>36</v>
          </cell>
          <cell r="H11">
            <v>37</v>
          </cell>
          <cell r="I11">
            <v>37.5</v>
          </cell>
          <cell r="J11">
            <v>37</v>
          </cell>
          <cell r="K11">
            <v>38</v>
          </cell>
          <cell r="L11">
            <v>38</v>
          </cell>
          <cell r="M11">
            <v>38.5</v>
          </cell>
          <cell r="N11">
            <v>40</v>
          </cell>
          <cell r="O11">
            <v>40</v>
          </cell>
          <cell r="P11">
            <v>39</v>
          </cell>
          <cell r="Q11">
            <v>38.5</v>
          </cell>
          <cell r="R11">
            <v>38</v>
          </cell>
          <cell r="S11">
            <v>37.5</v>
          </cell>
          <cell r="T11">
            <v>38.5</v>
          </cell>
          <cell r="U11">
            <v>38.5</v>
          </cell>
          <cell r="V11">
            <v>40</v>
          </cell>
          <cell r="W11">
            <v>40.5</v>
          </cell>
          <cell r="X11">
            <v>40.5</v>
          </cell>
          <cell r="Y11">
            <v>40.5</v>
          </cell>
          <cell r="Z11">
            <v>41</v>
          </cell>
          <cell r="AA11">
            <v>40.5</v>
          </cell>
          <cell r="AB11">
            <v>41</v>
          </cell>
          <cell r="AC11">
            <v>42</v>
          </cell>
          <cell r="AD11">
            <v>41.5</v>
          </cell>
          <cell r="AE11">
            <v>41.5</v>
          </cell>
          <cell r="AF11">
            <v>41.5</v>
          </cell>
          <cell r="AG11">
            <v>42</v>
          </cell>
          <cell r="AH11">
            <v>42.5</v>
          </cell>
          <cell r="AI11">
            <v>42</v>
          </cell>
          <cell r="AJ11">
            <v>41.5</v>
          </cell>
          <cell r="AK11">
            <v>41.5</v>
          </cell>
          <cell r="AL11">
            <v>41.5</v>
          </cell>
          <cell r="AM11">
            <v>43</v>
          </cell>
          <cell r="AN11">
            <v>43</v>
          </cell>
          <cell r="AO11">
            <v>43</v>
          </cell>
          <cell r="AP11">
            <v>44.5</v>
          </cell>
          <cell r="AQ11">
            <v>44</v>
          </cell>
          <cell r="AR11">
            <v>46</v>
          </cell>
          <cell r="AS11">
            <v>46</v>
          </cell>
          <cell r="AT11">
            <v>44.5</v>
          </cell>
          <cell r="AU11">
            <v>45.5</v>
          </cell>
          <cell r="AV11">
            <v>45</v>
          </cell>
          <cell r="AW11">
            <v>46</v>
          </cell>
          <cell r="AX11">
            <v>46</v>
          </cell>
          <cell r="AY11">
            <v>44.5</v>
          </cell>
          <cell r="AZ11">
            <v>44.5</v>
          </cell>
          <cell r="BA11">
            <v>45.5</v>
          </cell>
          <cell r="BB11">
            <v>46</v>
          </cell>
          <cell r="BC11">
            <v>46.5</v>
          </cell>
          <cell r="BD11">
            <v>48</v>
          </cell>
          <cell r="BE11">
            <v>47</v>
          </cell>
          <cell r="BF11">
            <v>46</v>
          </cell>
          <cell r="BG11">
            <v>46</v>
          </cell>
          <cell r="BH11">
            <v>48</v>
          </cell>
          <cell r="BI11">
            <v>47</v>
          </cell>
          <cell r="BJ11">
            <v>46</v>
          </cell>
          <cell r="BK11">
            <v>46.5</v>
          </cell>
          <cell r="BL11">
            <v>45</v>
          </cell>
          <cell r="BM11">
            <v>44</v>
          </cell>
          <cell r="BN11">
            <v>45</v>
          </cell>
          <cell r="BO11">
            <v>45.5</v>
          </cell>
          <cell r="BP11">
            <v>45</v>
          </cell>
          <cell r="BQ11">
            <v>44.5</v>
          </cell>
          <cell r="BR11">
            <v>44.5</v>
          </cell>
          <cell r="BS11">
            <v>45.5</v>
          </cell>
          <cell r="BT11">
            <v>47.5</v>
          </cell>
          <cell r="BU11">
            <v>48.5</v>
          </cell>
          <cell r="BV11">
            <v>47.5</v>
          </cell>
          <cell r="BW11">
            <v>47</v>
          </cell>
          <cell r="BX11">
            <v>46</v>
          </cell>
          <cell r="BY11">
            <v>48.5</v>
          </cell>
          <cell r="BZ11">
            <v>50.5</v>
          </cell>
          <cell r="CA11">
            <v>52</v>
          </cell>
          <cell r="CB11">
            <v>54</v>
          </cell>
          <cell r="CC11">
            <v>55</v>
          </cell>
          <cell r="CD11">
            <v>56</v>
          </cell>
          <cell r="CE11">
            <v>56.5</v>
          </cell>
          <cell r="CF11">
            <v>56.5</v>
          </cell>
          <cell r="CG11">
            <v>58</v>
          </cell>
          <cell r="CH11">
            <v>56</v>
          </cell>
          <cell r="CI11">
            <v>54.5</v>
          </cell>
          <cell r="CJ11">
            <v>54</v>
          </cell>
          <cell r="CK11">
            <v>54.5</v>
          </cell>
          <cell r="CL11">
            <v>57.5</v>
          </cell>
          <cell r="CM11">
            <v>58</v>
          </cell>
          <cell r="CN11">
            <v>58</v>
          </cell>
          <cell r="CO11">
            <v>58</v>
          </cell>
          <cell r="CP11">
            <v>60.5</v>
          </cell>
          <cell r="CQ11">
            <v>60.5</v>
          </cell>
          <cell r="CR11">
            <v>61.5</v>
          </cell>
          <cell r="CS11">
            <v>63</v>
          </cell>
          <cell r="CT11">
            <v>64.5</v>
          </cell>
          <cell r="CU11">
            <v>65</v>
          </cell>
          <cell r="CV11">
            <v>65</v>
          </cell>
          <cell r="CW11">
            <v>66</v>
          </cell>
          <cell r="CX11">
            <v>66</v>
          </cell>
          <cell r="CY11">
            <v>65.5</v>
          </cell>
          <cell r="CZ11">
            <v>65.5</v>
          </cell>
          <cell r="DA11">
            <v>65.5</v>
          </cell>
          <cell r="DB11">
            <v>65</v>
          </cell>
          <cell r="DC11">
            <v>64.5</v>
          </cell>
          <cell r="DD11">
            <v>64.5</v>
          </cell>
          <cell r="DE11">
            <v>65</v>
          </cell>
          <cell r="DF11">
            <v>65.5</v>
          </cell>
          <cell r="DG11">
            <v>65</v>
          </cell>
          <cell r="DH11">
            <v>65.5</v>
          </cell>
          <cell r="DI11">
            <v>64</v>
          </cell>
          <cell r="DJ11">
            <v>67</v>
          </cell>
          <cell r="DK11">
            <v>67</v>
          </cell>
          <cell r="DL11">
            <v>67</v>
          </cell>
          <cell r="DM11">
            <v>67.5</v>
          </cell>
          <cell r="DN11">
            <v>68.5</v>
          </cell>
          <cell r="DO11">
            <v>68.5</v>
          </cell>
          <cell r="DP11">
            <v>70</v>
          </cell>
          <cell r="DQ11">
            <v>71.5</v>
          </cell>
          <cell r="DR11">
            <v>72</v>
          </cell>
          <cell r="DS11">
            <v>72</v>
          </cell>
          <cell r="DT11">
            <v>72</v>
          </cell>
          <cell r="DU11">
            <v>72</v>
          </cell>
          <cell r="DV11">
            <v>72</v>
          </cell>
          <cell r="DW11">
            <v>73</v>
          </cell>
          <cell r="DX11">
            <v>74</v>
          </cell>
          <cell r="DY11">
            <v>74.5</v>
          </cell>
          <cell r="DZ11">
            <v>74</v>
          </cell>
          <cell r="EA11">
            <v>73</v>
          </cell>
          <cell r="EB11">
            <v>72.5</v>
          </cell>
          <cell r="EC11">
            <v>72.5</v>
          </cell>
          <cell r="ED11">
            <v>72.5</v>
          </cell>
          <cell r="EE11">
            <v>72.5</v>
          </cell>
          <cell r="EF11">
            <v>71.5</v>
          </cell>
          <cell r="EG11">
            <v>71</v>
          </cell>
          <cell r="EH11">
            <v>70.5</v>
          </cell>
          <cell r="EI11">
            <v>71</v>
          </cell>
          <cell r="EJ11">
            <v>71.5</v>
          </cell>
          <cell r="EK11">
            <v>71.5</v>
          </cell>
          <cell r="EL11">
            <v>68.5</v>
          </cell>
          <cell r="EM11">
            <v>70</v>
          </cell>
          <cell r="EN11">
            <v>71</v>
          </cell>
          <cell r="EO11">
            <v>71.5</v>
          </cell>
          <cell r="EP11">
            <v>72.5</v>
          </cell>
          <cell r="EQ11">
            <v>72.5</v>
          </cell>
          <cell r="ER11">
            <v>72.5</v>
          </cell>
          <cell r="ES11">
            <v>73</v>
          </cell>
          <cell r="ET11">
            <v>74</v>
          </cell>
          <cell r="EU11">
            <v>74.5</v>
          </cell>
          <cell r="EV11">
            <v>74.5</v>
          </cell>
          <cell r="EW11">
            <v>74</v>
          </cell>
          <cell r="EX11">
            <v>73</v>
          </cell>
          <cell r="EY11">
            <v>72</v>
          </cell>
          <cell r="EZ11">
            <v>73</v>
          </cell>
          <cell r="FA11">
            <v>73.5</v>
          </cell>
          <cell r="FB11">
            <v>73</v>
          </cell>
          <cell r="FC11">
            <v>73</v>
          </cell>
          <cell r="FD11">
            <v>73</v>
          </cell>
          <cell r="FE11">
            <v>73</v>
          </cell>
          <cell r="FF11">
            <v>73.5</v>
          </cell>
          <cell r="FG11">
            <v>74</v>
          </cell>
          <cell r="FH11">
            <v>73.5</v>
          </cell>
          <cell r="FI11">
            <v>73.5</v>
          </cell>
          <cell r="FJ11">
            <v>75.5</v>
          </cell>
          <cell r="FK11">
            <v>75.7</v>
          </cell>
          <cell r="FL11">
            <v>75.7</v>
          </cell>
          <cell r="FM11">
            <v>75.2</v>
          </cell>
          <cell r="FN11">
            <v>75.7</v>
          </cell>
          <cell r="FO11">
            <v>76.2</v>
          </cell>
          <cell r="FP11">
            <v>76.2</v>
          </cell>
          <cell r="FQ11">
            <v>76.2</v>
          </cell>
          <cell r="FR11">
            <v>76.2</v>
          </cell>
          <cell r="FS11">
            <v>74.2</v>
          </cell>
          <cell r="FT11">
            <v>74.2</v>
          </cell>
          <cell r="FU11">
            <v>74.2</v>
          </cell>
          <cell r="FV11">
            <v>74.2</v>
          </cell>
          <cell r="FW11">
            <v>74.2</v>
          </cell>
          <cell r="FX11">
            <v>74</v>
          </cell>
          <cell r="FY11">
            <v>74.5</v>
          </cell>
          <cell r="FZ11">
            <v>75</v>
          </cell>
          <cell r="GA11">
            <v>76.2</v>
          </cell>
          <cell r="GB11">
            <v>75.2</v>
          </cell>
          <cell r="GC11">
            <v>74.2</v>
          </cell>
          <cell r="GD11">
            <v>73.599999999999994</v>
          </cell>
          <cell r="GE11">
            <v>72.400000000000006</v>
          </cell>
          <cell r="GF11">
            <v>72.400000000000006</v>
          </cell>
          <cell r="GG11">
            <v>75.400000000000006</v>
          </cell>
          <cell r="GH11">
            <v>73</v>
          </cell>
          <cell r="GI11">
            <v>69.7</v>
          </cell>
          <cell r="GJ11">
            <v>66.7</v>
          </cell>
          <cell r="GK11">
            <v>67.5</v>
          </cell>
          <cell r="GL11">
            <v>71.2</v>
          </cell>
          <cell r="GM11">
            <v>71.2</v>
          </cell>
          <cell r="GN11">
            <v>71</v>
          </cell>
          <cell r="GO11">
            <v>71.2</v>
          </cell>
          <cell r="GP11">
            <v>70.2</v>
          </cell>
          <cell r="GQ11">
            <v>69.2</v>
          </cell>
          <cell r="GR11">
            <v>68.7</v>
          </cell>
          <cell r="GS11">
            <v>68.5</v>
          </cell>
          <cell r="GT11">
            <v>69</v>
          </cell>
          <cell r="GU11">
            <v>68.7</v>
          </cell>
          <cell r="GV11">
            <v>70.2</v>
          </cell>
          <cell r="GW11">
            <v>68.7</v>
          </cell>
          <cell r="GX11">
            <v>69.5</v>
          </cell>
          <cell r="GY11">
            <v>69.5</v>
          </cell>
          <cell r="GZ11">
            <v>69.2</v>
          </cell>
          <cell r="HA11">
            <v>71.5</v>
          </cell>
          <cell r="HB11">
            <v>71.5</v>
          </cell>
          <cell r="HC11">
            <v>71</v>
          </cell>
          <cell r="HD11">
            <v>71</v>
          </cell>
          <cell r="HE11">
            <v>68</v>
          </cell>
          <cell r="HF11">
            <v>66</v>
          </cell>
          <cell r="HG11">
            <v>66.7</v>
          </cell>
          <cell r="HH11">
            <v>65.5</v>
          </cell>
          <cell r="HI11">
            <v>64.7</v>
          </cell>
          <cell r="HJ11">
            <v>62.2</v>
          </cell>
          <cell r="HK11">
            <v>55.7</v>
          </cell>
          <cell r="HL11">
            <v>55.7</v>
          </cell>
          <cell r="HM11">
            <v>52.5</v>
          </cell>
          <cell r="HN11">
            <v>51.7</v>
          </cell>
          <cell r="HO11">
            <v>50.7</v>
          </cell>
          <cell r="HP11">
            <v>49.5</v>
          </cell>
          <cell r="HQ11">
            <v>49.7</v>
          </cell>
          <cell r="HR11">
            <v>49.2</v>
          </cell>
          <cell r="HS11">
            <v>49.2</v>
          </cell>
          <cell r="HT11">
            <v>48.7</v>
          </cell>
          <cell r="HU11">
            <v>48</v>
          </cell>
          <cell r="HV11">
            <v>50.5</v>
          </cell>
          <cell r="HW11">
            <v>51</v>
          </cell>
          <cell r="HX11">
            <v>51</v>
          </cell>
          <cell r="HY11">
            <v>56.2</v>
          </cell>
          <cell r="HZ11">
            <v>56.2</v>
          </cell>
          <cell r="IA11">
            <v>57</v>
          </cell>
          <cell r="IB11">
            <v>64.2</v>
          </cell>
          <cell r="IC11">
            <v>64.2</v>
          </cell>
          <cell r="ID11">
            <v>65</v>
          </cell>
          <cell r="IE11">
            <v>64</v>
          </cell>
          <cell r="IF11">
            <v>64</v>
          </cell>
          <cell r="IG11">
            <v>64.2</v>
          </cell>
          <cell r="IH11">
            <v>67</v>
          </cell>
          <cell r="II11">
            <v>66.5</v>
          </cell>
          <cell r="IJ11">
            <v>66.5</v>
          </cell>
          <cell r="IK11">
            <v>67.2</v>
          </cell>
          <cell r="IL11">
            <v>67.2</v>
          </cell>
          <cell r="IM11">
            <v>67.7</v>
          </cell>
          <cell r="IN11">
            <v>68</v>
          </cell>
          <cell r="IO11">
            <v>68</v>
          </cell>
          <cell r="IP11">
            <v>68</v>
          </cell>
          <cell r="IQ11">
            <v>67.5</v>
          </cell>
          <cell r="IR11">
            <v>67.5</v>
          </cell>
          <cell r="IS11">
            <v>67.5</v>
          </cell>
          <cell r="IT11">
            <v>67.5</v>
          </cell>
          <cell r="IU11">
            <v>67.7</v>
          </cell>
          <cell r="IV11">
            <v>67.7</v>
          </cell>
          <cell r="IW11">
            <v>68.5</v>
          </cell>
          <cell r="IX11">
            <v>70.7</v>
          </cell>
          <cell r="IY11">
            <v>70.7</v>
          </cell>
          <cell r="IZ11">
            <v>70.7</v>
          </cell>
          <cell r="JA11">
            <v>71.2</v>
          </cell>
          <cell r="JB11">
            <v>71.2</v>
          </cell>
          <cell r="JC11">
            <v>71.2</v>
          </cell>
          <cell r="JD11">
            <v>71.7</v>
          </cell>
          <cell r="JE11">
            <v>71.7</v>
          </cell>
          <cell r="JF11">
            <v>74.5</v>
          </cell>
          <cell r="JG11">
            <v>74.5</v>
          </cell>
          <cell r="JH11">
            <v>74.5</v>
          </cell>
          <cell r="JI11">
            <v>74.2</v>
          </cell>
          <cell r="JJ11">
            <v>74</v>
          </cell>
          <cell r="JK11">
            <v>74</v>
          </cell>
          <cell r="JL11">
            <v>74.7</v>
          </cell>
          <cell r="JM11">
            <v>74.7</v>
          </cell>
          <cell r="JN11">
            <v>74.7</v>
          </cell>
          <cell r="JO11">
            <v>75</v>
          </cell>
          <cell r="JP11">
            <v>75.2</v>
          </cell>
          <cell r="JQ11">
            <v>75</v>
          </cell>
          <cell r="JR11">
            <v>75.2</v>
          </cell>
          <cell r="JS11">
            <v>75.2</v>
          </cell>
          <cell r="JT11">
            <v>75.2</v>
          </cell>
          <cell r="JU11">
            <v>75.2</v>
          </cell>
          <cell r="JV11">
            <v>75.2</v>
          </cell>
          <cell r="JW11">
            <v>74.5</v>
          </cell>
          <cell r="JX11">
            <v>74.5</v>
          </cell>
          <cell r="JY11">
            <v>74.5</v>
          </cell>
          <cell r="JZ11">
            <v>74.2</v>
          </cell>
          <cell r="KA11">
            <v>74</v>
          </cell>
          <cell r="KB11">
            <v>74.2</v>
          </cell>
          <cell r="KC11">
            <v>74</v>
          </cell>
          <cell r="KD11">
            <v>74</v>
          </cell>
          <cell r="KE11">
            <v>74.2</v>
          </cell>
          <cell r="KF11">
            <v>74.2</v>
          </cell>
          <cell r="KG11">
            <v>73.5</v>
          </cell>
          <cell r="KH11">
            <v>71.5</v>
          </cell>
          <cell r="KI11">
            <v>71.5</v>
          </cell>
          <cell r="KJ11">
            <v>71.5</v>
          </cell>
          <cell r="KK11">
            <v>69.7</v>
          </cell>
          <cell r="KL11">
            <v>70</v>
          </cell>
          <cell r="KM11">
            <v>70</v>
          </cell>
          <cell r="KN11">
            <v>69.7</v>
          </cell>
          <cell r="KO11">
            <v>69</v>
          </cell>
          <cell r="KP11">
            <v>69.2</v>
          </cell>
          <cell r="KQ11">
            <v>69</v>
          </cell>
          <cell r="KR11">
            <v>68.5</v>
          </cell>
          <cell r="KS11">
            <v>66.2</v>
          </cell>
          <cell r="KT11">
            <v>65.7</v>
          </cell>
          <cell r="KU11">
            <v>65.5</v>
          </cell>
          <cell r="KV11">
            <v>64.7</v>
          </cell>
          <cell r="KW11">
            <v>64.7</v>
          </cell>
          <cell r="KX11">
            <v>65.5</v>
          </cell>
          <cell r="KY11">
            <v>65.5</v>
          </cell>
          <cell r="KZ11">
            <v>66</v>
          </cell>
          <cell r="LA11">
            <v>66</v>
          </cell>
          <cell r="LB11">
            <v>66</v>
          </cell>
          <cell r="LC11">
            <v>66.2</v>
          </cell>
          <cell r="LD11">
            <v>66.5</v>
          </cell>
          <cell r="LE11">
            <v>70</v>
          </cell>
          <cell r="LF11">
            <v>70.5</v>
          </cell>
          <cell r="LG11">
            <v>70.5</v>
          </cell>
          <cell r="LH11">
            <v>71.2</v>
          </cell>
          <cell r="LI11">
            <v>70.7</v>
          </cell>
          <cell r="LJ11">
            <v>71</v>
          </cell>
          <cell r="LK11">
            <v>71</v>
          </cell>
          <cell r="LL11">
            <v>73.5</v>
          </cell>
          <cell r="LM11">
            <v>73.5</v>
          </cell>
          <cell r="LN11">
            <v>73.5</v>
          </cell>
          <cell r="LO11">
            <v>73.5</v>
          </cell>
          <cell r="LS11">
            <v>38.31</v>
          </cell>
          <cell r="LV11">
            <v>39.96</v>
          </cell>
          <cell r="LY11">
            <v>37.452909517573531</v>
          </cell>
          <cell r="MB11">
            <v>38.22</v>
          </cell>
          <cell r="MC11">
            <v>38.22</v>
          </cell>
          <cell r="MD11">
            <v>38.22</v>
          </cell>
          <cell r="ME11">
            <v>38.08</v>
          </cell>
          <cell r="MF11">
            <v>38.83</v>
          </cell>
          <cell r="MG11">
            <v>38.83</v>
          </cell>
          <cell r="MH11">
            <v>39</v>
          </cell>
          <cell r="MI11">
            <v>39</v>
          </cell>
          <cell r="MJ11">
            <v>39</v>
          </cell>
          <cell r="MK11">
            <v>38.71</v>
          </cell>
          <cell r="ML11">
            <v>38.71</v>
          </cell>
          <cell r="MM11">
            <v>38.71</v>
          </cell>
          <cell r="MN11">
            <v>40.369999999999997</v>
          </cell>
          <cell r="MO11">
            <v>40.369999999999997</v>
          </cell>
          <cell r="MP11">
            <v>40.369999999999997</v>
          </cell>
          <cell r="MQ11">
            <v>40.26</v>
          </cell>
          <cell r="MR11">
            <v>40.26</v>
          </cell>
          <cell r="MS11">
            <v>40.26</v>
          </cell>
          <cell r="MT11">
            <v>39.04</v>
          </cell>
          <cell r="MU11">
            <v>39.04</v>
          </cell>
          <cell r="MV11">
            <v>39.020000000000003</v>
          </cell>
          <cell r="MW11">
            <v>39.85</v>
          </cell>
          <cell r="MZ11">
            <v>40724</v>
          </cell>
          <cell r="NA11">
            <v>331</v>
          </cell>
          <cell r="ND11" t="str">
            <v>Angola</v>
          </cell>
          <cell r="NE11">
            <v>39.85</v>
          </cell>
          <cell r="NF11">
            <v>39.85</v>
          </cell>
        </row>
        <row r="12">
          <cell r="A12" t="str">
            <v>Antigua &amp; Barbuda</v>
          </cell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 xml:space="preserve"> </v>
          </cell>
          <cell r="X12" t="str">
            <v xml:space="preserve"> 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 t="str">
            <v xml:space="preserve"> </v>
          </cell>
          <cell r="AC12" t="str">
            <v xml:space="preserve"> 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 xml:space="preserve"> </v>
          </cell>
          <cell r="AH12" t="str">
            <v xml:space="preserve"> </v>
          </cell>
          <cell r="AI12" t="str">
            <v xml:space="preserve"> </v>
          </cell>
          <cell r="AJ12" t="str">
            <v xml:space="preserve"> </v>
          </cell>
          <cell r="AK12" t="str">
            <v xml:space="preserve"> </v>
          </cell>
          <cell r="AL12" t="str">
            <v xml:space="preserve"> </v>
          </cell>
          <cell r="AM12" t="str">
            <v xml:space="preserve"> </v>
          </cell>
          <cell r="AN12" t="str">
            <v xml:space="preserve"> </v>
          </cell>
          <cell r="AO12" t="str">
            <v xml:space="preserve"> </v>
          </cell>
          <cell r="AP12" t="str">
            <v xml:space="preserve"> </v>
          </cell>
          <cell r="AQ12" t="str">
            <v xml:space="preserve"> </v>
          </cell>
          <cell r="AR12" t="str">
            <v xml:space="preserve"> </v>
          </cell>
          <cell r="AS12" t="str">
            <v xml:space="preserve"> </v>
          </cell>
          <cell r="AT12" t="str">
            <v xml:space="preserve"> </v>
          </cell>
          <cell r="AU12" t="str">
            <v xml:space="preserve"> </v>
          </cell>
          <cell r="AV12" t="str">
            <v xml:space="preserve"> </v>
          </cell>
          <cell r="AW12" t="str">
            <v xml:space="preserve"> </v>
          </cell>
          <cell r="AX12" t="str">
            <v xml:space="preserve"> </v>
          </cell>
          <cell r="AY12" t="str">
            <v xml:space="preserve"> </v>
          </cell>
          <cell r="AZ12" t="str">
            <v xml:space="preserve"> </v>
          </cell>
          <cell r="BA12" t="str">
            <v xml:space="preserve"> </v>
          </cell>
          <cell r="BB12" t="str">
            <v xml:space="preserve"> </v>
          </cell>
          <cell r="BC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F12" t="str">
            <v xml:space="preserve"> </v>
          </cell>
          <cell r="BG12" t="str">
            <v xml:space="preserve"> </v>
          </cell>
          <cell r="BH12" t="str">
            <v xml:space="preserve"> </v>
          </cell>
          <cell r="BI12" t="str">
            <v xml:space="preserve"> </v>
          </cell>
          <cell r="BJ12" t="str">
            <v xml:space="preserve"> </v>
          </cell>
          <cell r="BK12" t="str">
            <v xml:space="preserve"> </v>
          </cell>
          <cell r="BL12" t="str">
            <v xml:space="preserve"> </v>
          </cell>
          <cell r="BM12" t="str">
            <v xml:space="preserve"> </v>
          </cell>
          <cell r="BN12" t="str">
            <v xml:space="preserve"> </v>
          </cell>
          <cell r="BO12" t="str">
            <v xml:space="preserve"> </v>
          </cell>
          <cell r="BP12" t="str">
            <v xml:space="preserve"> </v>
          </cell>
          <cell r="BQ12" t="str">
            <v xml:space="preserve"> </v>
          </cell>
          <cell r="BR12" t="str">
            <v xml:space="preserve"> </v>
          </cell>
          <cell r="BS12" t="str">
            <v xml:space="preserve"> </v>
          </cell>
          <cell r="BT12" t="str">
            <v xml:space="preserve"> </v>
          </cell>
          <cell r="BU12" t="str">
            <v xml:space="preserve"> </v>
          </cell>
          <cell r="BV12" t="str">
            <v xml:space="preserve"> </v>
          </cell>
          <cell r="BW12" t="str">
            <v xml:space="preserve"> </v>
          </cell>
          <cell r="BX12" t="str">
            <v xml:space="preserve"> </v>
          </cell>
          <cell r="BY12" t="str">
            <v xml:space="preserve"> </v>
          </cell>
          <cell r="BZ12" t="str">
            <v xml:space="preserve"> </v>
          </cell>
          <cell r="CA12" t="str">
            <v xml:space="preserve"> </v>
          </cell>
          <cell r="CB12" t="str">
            <v xml:space="preserve"> </v>
          </cell>
          <cell r="CC12" t="str">
            <v xml:space="preserve"> </v>
          </cell>
          <cell r="CD12" t="str">
            <v xml:space="preserve"> </v>
          </cell>
          <cell r="CE12" t="str">
            <v xml:space="preserve"> </v>
          </cell>
          <cell r="CF12" t="str">
            <v xml:space="preserve"> </v>
          </cell>
          <cell r="CG12" t="str">
            <v xml:space="preserve"> </v>
          </cell>
          <cell r="CH12" t="str">
            <v xml:space="preserve"> </v>
          </cell>
          <cell r="CI12" t="str">
            <v xml:space="preserve"> </v>
          </cell>
          <cell r="CJ12" t="str">
            <v xml:space="preserve"> </v>
          </cell>
          <cell r="CK12" t="str">
            <v xml:space="preserve"> </v>
          </cell>
          <cell r="CL12" t="str">
            <v xml:space="preserve"> </v>
          </cell>
          <cell r="CM12" t="str">
            <v xml:space="preserve"> </v>
          </cell>
          <cell r="CN12" t="str">
            <v xml:space="preserve"> </v>
          </cell>
          <cell r="CO12" t="str">
            <v xml:space="preserve"> </v>
          </cell>
          <cell r="CP12" t="str">
            <v xml:space="preserve"> </v>
          </cell>
          <cell r="CQ12" t="str">
            <v xml:space="preserve"> </v>
          </cell>
          <cell r="CR12" t="str">
            <v xml:space="preserve"> </v>
          </cell>
          <cell r="CS12" t="str">
            <v xml:space="preserve"> </v>
          </cell>
          <cell r="CT12" t="str">
            <v xml:space="preserve"> </v>
          </cell>
          <cell r="CU12" t="str">
            <v xml:space="preserve"> </v>
          </cell>
          <cell r="CV12" t="str">
            <v xml:space="preserve"> </v>
          </cell>
          <cell r="CW12" t="str">
            <v xml:space="preserve"> </v>
          </cell>
          <cell r="CX12" t="str">
            <v xml:space="preserve"> </v>
          </cell>
          <cell r="CY12" t="str">
            <v xml:space="preserve"> </v>
          </cell>
          <cell r="CZ12" t="str">
            <v xml:space="preserve"> </v>
          </cell>
          <cell r="DA12" t="str">
            <v xml:space="preserve"> </v>
          </cell>
          <cell r="DB12" t="str">
            <v xml:space="preserve"> </v>
          </cell>
          <cell r="DC12" t="str">
            <v xml:space="preserve"> </v>
          </cell>
          <cell r="DD12" t="str">
            <v xml:space="preserve"> </v>
          </cell>
          <cell r="DE12" t="str">
            <v xml:space="preserve"> </v>
          </cell>
          <cell r="DF12" t="str">
            <v xml:space="preserve"> </v>
          </cell>
          <cell r="DG12" t="str">
            <v xml:space="preserve"> </v>
          </cell>
          <cell r="DH12" t="str">
            <v xml:space="preserve"> </v>
          </cell>
          <cell r="DI12" t="str">
            <v xml:space="preserve"> </v>
          </cell>
          <cell r="DJ12" t="str">
            <v xml:space="preserve"> </v>
          </cell>
          <cell r="DK12" t="str">
            <v xml:space="preserve"> </v>
          </cell>
          <cell r="DL12" t="str">
            <v xml:space="preserve"> </v>
          </cell>
          <cell r="DM12" t="str">
            <v xml:space="preserve"> </v>
          </cell>
          <cell r="DN12" t="str">
            <v xml:space="preserve"> </v>
          </cell>
          <cell r="DO12" t="str">
            <v xml:space="preserve"> </v>
          </cell>
          <cell r="DP12" t="str">
            <v xml:space="preserve"> </v>
          </cell>
          <cell r="DQ12" t="str">
            <v xml:space="preserve"> </v>
          </cell>
          <cell r="DR12" t="str">
            <v xml:space="preserve"> </v>
          </cell>
          <cell r="DS12" t="str">
            <v xml:space="preserve"> </v>
          </cell>
          <cell r="DT12" t="str">
            <v xml:space="preserve"> </v>
          </cell>
          <cell r="DU12" t="str">
            <v xml:space="preserve"> </v>
          </cell>
          <cell r="DV12" t="str">
            <v xml:space="preserve"> </v>
          </cell>
          <cell r="DW12" t="str">
            <v xml:space="preserve"> </v>
          </cell>
          <cell r="DX12" t="str">
            <v xml:space="preserve"> </v>
          </cell>
          <cell r="DY12" t="str">
            <v xml:space="preserve"> </v>
          </cell>
          <cell r="DZ12" t="str">
            <v xml:space="preserve"> </v>
          </cell>
          <cell r="EA12" t="str">
            <v xml:space="preserve"> </v>
          </cell>
          <cell r="EB12" t="str">
            <v xml:space="preserve"> </v>
          </cell>
          <cell r="EC12" t="str">
            <v xml:space="preserve"> </v>
          </cell>
          <cell r="ED12" t="str">
            <v xml:space="preserve"> </v>
          </cell>
          <cell r="EE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H12" t="str">
            <v xml:space="preserve"> </v>
          </cell>
          <cell r="EI12" t="str">
            <v xml:space="preserve"> </v>
          </cell>
          <cell r="EJ12" t="str">
            <v xml:space="preserve"> </v>
          </cell>
          <cell r="EK12" t="str">
            <v xml:space="preserve"> </v>
          </cell>
          <cell r="EL12" t="str">
            <v xml:space="preserve"> </v>
          </cell>
          <cell r="EM12" t="str">
            <v xml:space="preserve"> </v>
          </cell>
          <cell r="EN12" t="str">
            <v xml:space="preserve"> </v>
          </cell>
          <cell r="EO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R12" t="str">
            <v xml:space="preserve"> </v>
          </cell>
          <cell r="ES12" t="str">
            <v xml:space="preserve"> </v>
          </cell>
          <cell r="ET12" t="str">
            <v xml:space="preserve"> </v>
          </cell>
          <cell r="EU12" t="str">
            <v xml:space="preserve"> </v>
          </cell>
          <cell r="EV12" t="str">
            <v xml:space="preserve"> </v>
          </cell>
          <cell r="EW12" t="str">
            <v xml:space="preserve"> </v>
          </cell>
          <cell r="EX12" t="str">
            <v xml:space="preserve"> </v>
          </cell>
          <cell r="EY12" t="str">
            <v xml:space="preserve"> </v>
          </cell>
          <cell r="EZ12" t="str">
            <v xml:space="preserve"> </v>
          </cell>
          <cell r="FA12" t="str">
            <v xml:space="preserve"> </v>
          </cell>
          <cell r="FB12" t="str">
            <v xml:space="preserve"> </v>
          </cell>
          <cell r="FC12" t="str">
            <v xml:space="preserve"> </v>
          </cell>
          <cell r="FD12" t="str">
            <v xml:space="preserve"> </v>
          </cell>
          <cell r="FE12" t="str">
            <v xml:space="preserve"> </v>
          </cell>
          <cell r="FF12" t="str">
            <v xml:space="preserve"> </v>
          </cell>
          <cell r="FG12" t="str">
            <v xml:space="preserve"> </v>
          </cell>
          <cell r="FH12" t="str">
            <v xml:space="preserve"> </v>
          </cell>
          <cell r="FI12" t="str">
            <v xml:space="preserve"> </v>
          </cell>
          <cell r="FJ12" t="str">
            <v xml:space="preserve"> </v>
          </cell>
          <cell r="FK12" t="str">
            <v xml:space="preserve"> </v>
          </cell>
          <cell r="FL12" t="str">
            <v xml:space="preserve"> </v>
          </cell>
          <cell r="FM12" t="str">
            <v xml:space="preserve"> </v>
          </cell>
          <cell r="FN12" t="str">
            <v xml:space="preserve"> </v>
          </cell>
          <cell r="FO12" t="str">
            <v xml:space="preserve"> </v>
          </cell>
          <cell r="FP12" t="str">
            <v xml:space="preserve"> </v>
          </cell>
          <cell r="FQ12" t="str">
            <v xml:space="preserve"> </v>
          </cell>
          <cell r="FR12" t="str">
            <v xml:space="preserve"> </v>
          </cell>
          <cell r="FS12" t="str">
            <v xml:space="preserve"> </v>
          </cell>
          <cell r="FT12" t="str">
            <v xml:space="preserve"> </v>
          </cell>
          <cell r="FU12" t="str">
            <v xml:space="preserve"> </v>
          </cell>
          <cell r="FV12" t="str">
            <v xml:space="preserve"> </v>
          </cell>
          <cell r="FW12" t="str">
            <v xml:space="preserve"> </v>
          </cell>
          <cell r="FX12" t="str">
            <v xml:space="preserve"> </v>
          </cell>
          <cell r="FY12">
            <v>57.5</v>
          </cell>
          <cell r="FZ12">
            <v>57</v>
          </cell>
          <cell r="GA12">
            <v>61</v>
          </cell>
          <cell r="GB12">
            <v>61</v>
          </cell>
          <cell r="GC12">
            <v>61.7</v>
          </cell>
          <cell r="GD12">
            <v>61.7</v>
          </cell>
          <cell r="GE12">
            <v>61.7</v>
          </cell>
          <cell r="GF12">
            <v>61.8</v>
          </cell>
          <cell r="GG12">
            <v>61</v>
          </cell>
          <cell r="GH12">
            <v>60.2</v>
          </cell>
          <cell r="GI12">
            <v>60</v>
          </cell>
          <cell r="GJ12">
            <v>58.7</v>
          </cell>
          <cell r="GK12">
            <v>58.7</v>
          </cell>
          <cell r="GL12">
            <v>57.7</v>
          </cell>
          <cell r="GM12">
            <v>57.7</v>
          </cell>
          <cell r="GN12">
            <v>57.5</v>
          </cell>
          <cell r="GO12">
            <v>57</v>
          </cell>
          <cell r="GP12">
            <v>56.5</v>
          </cell>
          <cell r="GQ12">
            <v>56</v>
          </cell>
          <cell r="GR12">
            <v>56</v>
          </cell>
          <cell r="GS12">
            <v>56</v>
          </cell>
          <cell r="GT12">
            <v>56</v>
          </cell>
          <cell r="GU12">
            <v>56</v>
          </cell>
          <cell r="GV12">
            <v>56</v>
          </cell>
          <cell r="GW12">
            <v>56.7</v>
          </cell>
          <cell r="GX12">
            <v>58.2</v>
          </cell>
          <cell r="GY12">
            <v>57.8</v>
          </cell>
          <cell r="GZ12">
            <v>59</v>
          </cell>
          <cell r="HA12">
            <v>60.2</v>
          </cell>
          <cell r="HB12">
            <v>61.7</v>
          </cell>
          <cell r="HC12">
            <v>60.7</v>
          </cell>
          <cell r="HD12">
            <v>60.2</v>
          </cell>
          <cell r="HE12">
            <v>60</v>
          </cell>
          <cell r="HF12">
            <v>59.7</v>
          </cell>
          <cell r="HG12">
            <v>59.5</v>
          </cell>
          <cell r="HH12">
            <v>59.2</v>
          </cell>
          <cell r="HI12">
            <v>59.7</v>
          </cell>
          <cell r="HJ12">
            <v>60</v>
          </cell>
          <cell r="HK12">
            <v>60.2</v>
          </cell>
          <cell r="HL12">
            <v>60.2</v>
          </cell>
          <cell r="HM12">
            <v>60.2</v>
          </cell>
          <cell r="HN12">
            <v>60.2</v>
          </cell>
          <cell r="HO12">
            <v>60.2</v>
          </cell>
          <cell r="HP12">
            <v>60</v>
          </cell>
          <cell r="HQ12">
            <v>60.2</v>
          </cell>
          <cell r="HR12">
            <v>60.2</v>
          </cell>
          <cell r="HS12">
            <v>60.2</v>
          </cell>
          <cell r="HT12">
            <v>60</v>
          </cell>
          <cell r="HU12">
            <v>60.2</v>
          </cell>
          <cell r="HV12">
            <v>60.2</v>
          </cell>
          <cell r="HW12">
            <v>60.2</v>
          </cell>
          <cell r="HX12">
            <v>60</v>
          </cell>
          <cell r="HY12">
            <v>60</v>
          </cell>
          <cell r="HZ12">
            <v>60</v>
          </cell>
          <cell r="IA12">
            <v>59.7</v>
          </cell>
          <cell r="IB12">
            <v>59.7</v>
          </cell>
          <cell r="IC12">
            <v>59.7</v>
          </cell>
          <cell r="ID12">
            <v>62.2</v>
          </cell>
          <cell r="IE12">
            <v>62.2</v>
          </cell>
          <cell r="IF12">
            <v>62.2</v>
          </cell>
          <cell r="IG12">
            <v>62.2</v>
          </cell>
          <cell r="IH12">
            <v>62.2</v>
          </cell>
          <cell r="II12">
            <v>62.5</v>
          </cell>
          <cell r="IJ12">
            <v>65.7</v>
          </cell>
          <cell r="IK12">
            <v>65.7</v>
          </cell>
          <cell r="IL12">
            <v>65.2</v>
          </cell>
          <cell r="IM12">
            <v>65.2</v>
          </cell>
          <cell r="IN12">
            <v>65.5</v>
          </cell>
          <cell r="IO12">
            <v>65.5</v>
          </cell>
          <cell r="IP12">
            <v>65.5</v>
          </cell>
          <cell r="IQ12">
            <v>64.7</v>
          </cell>
          <cell r="IR12">
            <v>64.7</v>
          </cell>
          <cell r="IS12">
            <v>64.5</v>
          </cell>
          <cell r="IT12">
            <v>66.5</v>
          </cell>
          <cell r="IU12">
            <v>66.5</v>
          </cell>
          <cell r="IV12">
            <v>66.2</v>
          </cell>
          <cell r="IW12">
            <v>66</v>
          </cell>
          <cell r="IX12">
            <v>65.7</v>
          </cell>
          <cell r="IY12">
            <v>66</v>
          </cell>
          <cell r="IZ12">
            <v>66.2</v>
          </cell>
          <cell r="JA12">
            <v>66</v>
          </cell>
          <cell r="JB12">
            <v>66.5</v>
          </cell>
          <cell r="JC12">
            <v>66.5</v>
          </cell>
          <cell r="JD12">
            <v>66.7</v>
          </cell>
          <cell r="JE12">
            <v>67.2</v>
          </cell>
          <cell r="JF12">
            <v>67.2</v>
          </cell>
          <cell r="JG12">
            <v>67.2</v>
          </cell>
          <cell r="JH12">
            <v>67</v>
          </cell>
          <cell r="JI12">
            <v>67</v>
          </cell>
          <cell r="JJ12">
            <v>66.7</v>
          </cell>
          <cell r="JK12">
            <v>66.7</v>
          </cell>
          <cell r="JL12">
            <v>66.7</v>
          </cell>
          <cell r="JM12">
            <v>66.7</v>
          </cell>
          <cell r="JN12">
            <v>66.7</v>
          </cell>
          <cell r="JO12">
            <v>66.5</v>
          </cell>
          <cell r="JP12">
            <v>66.5</v>
          </cell>
          <cell r="JQ12">
            <v>67.5</v>
          </cell>
          <cell r="JR12">
            <v>67.7</v>
          </cell>
          <cell r="JS12">
            <v>67.7</v>
          </cell>
          <cell r="JT12">
            <v>67.7</v>
          </cell>
          <cell r="JU12">
            <v>67.7</v>
          </cell>
          <cell r="JV12">
            <v>68</v>
          </cell>
          <cell r="JW12">
            <v>67.7</v>
          </cell>
          <cell r="JX12">
            <v>68.5</v>
          </cell>
          <cell r="JY12">
            <v>68.7</v>
          </cell>
          <cell r="JZ12">
            <v>68.7</v>
          </cell>
          <cell r="KA12">
            <v>68.7</v>
          </cell>
          <cell r="KB12">
            <v>68.7</v>
          </cell>
          <cell r="KC12">
            <v>68.2</v>
          </cell>
          <cell r="KD12">
            <v>68</v>
          </cell>
          <cell r="KE12">
            <v>68</v>
          </cell>
          <cell r="KF12">
            <v>66.7</v>
          </cell>
          <cell r="KG12">
            <v>66.2</v>
          </cell>
          <cell r="KH12">
            <v>67.2</v>
          </cell>
          <cell r="KI12">
            <v>67.5</v>
          </cell>
          <cell r="KJ12">
            <v>67.5</v>
          </cell>
          <cell r="KK12">
            <v>67.2</v>
          </cell>
          <cell r="KL12">
            <v>68</v>
          </cell>
          <cell r="KM12">
            <v>68</v>
          </cell>
          <cell r="KN12">
            <v>68</v>
          </cell>
          <cell r="KO12">
            <v>68.2</v>
          </cell>
          <cell r="KP12">
            <v>68.2</v>
          </cell>
          <cell r="KQ12">
            <v>68.2</v>
          </cell>
          <cell r="KR12">
            <v>66.5</v>
          </cell>
          <cell r="KS12">
            <v>66.2</v>
          </cell>
          <cell r="KT12">
            <v>66</v>
          </cell>
          <cell r="KU12">
            <v>66</v>
          </cell>
          <cell r="KV12">
            <v>66</v>
          </cell>
          <cell r="KW12">
            <v>59.7</v>
          </cell>
          <cell r="KX12">
            <v>60</v>
          </cell>
          <cell r="KY12">
            <v>60</v>
          </cell>
          <cell r="KZ12">
            <v>60.2</v>
          </cell>
          <cell r="LA12">
            <v>60.5</v>
          </cell>
          <cell r="LB12">
            <v>60.5</v>
          </cell>
          <cell r="LC12">
            <v>62.7</v>
          </cell>
          <cell r="LD12">
            <v>62.7</v>
          </cell>
          <cell r="LE12">
            <v>62</v>
          </cell>
          <cell r="LF12">
            <v>62.2</v>
          </cell>
          <cell r="LG12">
            <v>62.2</v>
          </cell>
          <cell r="LH12">
            <v>63.2</v>
          </cell>
          <cell r="LI12">
            <v>63.2</v>
          </cell>
          <cell r="LJ12">
            <v>63.2</v>
          </cell>
          <cell r="LK12">
            <v>63.2</v>
          </cell>
          <cell r="LL12">
            <v>63</v>
          </cell>
          <cell r="LM12">
            <v>63</v>
          </cell>
          <cell r="LN12">
            <v>63</v>
          </cell>
          <cell r="LO12">
            <v>62.7</v>
          </cell>
          <cell r="LS12">
            <v>9.3000000000000007</v>
          </cell>
          <cell r="LV12">
            <v>9.3800000000000008</v>
          </cell>
          <cell r="LY12">
            <v>9.3819999999999997</v>
          </cell>
          <cell r="MB12">
            <v>4.76</v>
          </cell>
          <cell r="MC12">
            <v>4.76</v>
          </cell>
          <cell r="MD12">
            <v>4.76</v>
          </cell>
          <cell r="ME12">
            <v>4.76</v>
          </cell>
          <cell r="MF12">
            <v>4.76</v>
          </cell>
          <cell r="MG12">
            <v>4.76</v>
          </cell>
          <cell r="MH12">
            <v>6.76</v>
          </cell>
          <cell r="MI12">
            <v>6.76</v>
          </cell>
          <cell r="MJ12">
            <v>6.76</v>
          </cell>
          <cell r="MK12">
            <v>14.98</v>
          </cell>
          <cell r="ML12">
            <v>14.98</v>
          </cell>
          <cell r="MM12">
            <v>14.98</v>
          </cell>
          <cell r="MN12">
            <v>21.65</v>
          </cell>
          <cell r="MO12">
            <v>21.65</v>
          </cell>
          <cell r="MP12">
            <v>21.65</v>
          </cell>
          <cell r="MQ12">
            <v>21.65</v>
          </cell>
          <cell r="MR12">
            <v>21.65</v>
          </cell>
          <cell r="MS12">
            <v>21.65</v>
          </cell>
          <cell r="MT12">
            <v>22.3</v>
          </cell>
          <cell r="MU12">
            <v>22.3</v>
          </cell>
          <cell r="MV12">
            <v>22.3</v>
          </cell>
          <cell r="MW12">
            <v>29.94</v>
          </cell>
          <cell r="MZ12">
            <v>40755</v>
          </cell>
          <cell r="NA12">
            <v>332</v>
          </cell>
          <cell r="ND12" t="str">
            <v>Antigua &amp; Barbuda</v>
          </cell>
          <cell r="NE12">
            <v>29.94</v>
          </cell>
          <cell r="NF12">
            <v>29.94</v>
          </cell>
        </row>
        <row r="13">
          <cell r="A13" t="str">
            <v>Argentina</v>
          </cell>
          <cell r="B13">
            <v>83</v>
          </cell>
          <cell r="C13">
            <v>83</v>
          </cell>
          <cell r="D13">
            <v>83</v>
          </cell>
          <cell r="E13">
            <v>84</v>
          </cell>
          <cell r="F13">
            <v>84</v>
          </cell>
          <cell r="G13">
            <v>84.5</v>
          </cell>
          <cell r="H13">
            <v>84.5</v>
          </cell>
          <cell r="I13">
            <v>84</v>
          </cell>
          <cell r="J13">
            <v>84.5</v>
          </cell>
          <cell r="K13">
            <v>84.5</v>
          </cell>
          <cell r="L13">
            <v>85</v>
          </cell>
          <cell r="M13">
            <v>84.5</v>
          </cell>
          <cell r="N13">
            <v>84.5</v>
          </cell>
          <cell r="O13">
            <v>84</v>
          </cell>
          <cell r="P13">
            <v>83.5</v>
          </cell>
          <cell r="Q13">
            <v>83.5</v>
          </cell>
          <cell r="R13">
            <v>83</v>
          </cell>
          <cell r="S13">
            <v>83</v>
          </cell>
          <cell r="T13">
            <v>83.5</v>
          </cell>
          <cell r="U13">
            <v>83.5</v>
          </cell>
          <cell r="V13">
            <v>82.5</v>
          </cell>
          <cell r="W13">
            <v>82</v>
          </cell>
          <cell r="X13">
            <v>82</v>
          </cell>
          <cell r="Y13">
            <v>80.5</v>
          </cell>
          <cell r="Z13">
            <v>80.5</v>
          </cell>
          <cell r="AA13">
            <v>80.5</v>
          </cell>
          <cell r="AB13">
            <v>80.5</v>
          </cell>
          <cell r="AC13">
            <v>81</v>
          </cell>
          <cell r="AD13">
            <v>81</v>
          </cell>
          <cell r="AE13">
            <v>80</v>
          </cell>
          <cell r="AF13">
            <v>79</v>
          </cell>
          <cell r="AG13">
            <v>78</v>
          </cell>
          <cell r="AH13">
            <v>77.5</v>
          </cell>
          <cell r="AI13">
            <v>77.5</v>
          </cell>
          <cell r="AJ13">
            <v>77</v>
          </cell>
          <cell r="AK13">
            <v>77</v>
          </cell>
          <cell r="AL13">
            <v>77</v>
          </cell>
          <cell r="AM13">
            <v>76.5</v>
          </cell>
          <cell r="AN13">
            <v>76.5</v>
          </cell>
          <cell r="AO13">
            <v>76</v>
          </cell>
          <cell r="AP13">
            <v>76</v>
          </cell>
          <cell r="AQ13">
            <v>76</v>
          </cell>
          <cell r="AR13">
            <v>76.5</v>
          </cell>
          <cell r="AS13">
            <v>77</v>
          </cell>
          <cell r="AT13">
            <v>76.5</v>
          </cell>
          <cell r="AU13">
            <v>77</v>
          </cell>
          <cell r="AV13">
            <v>77</v>
          </cell>
          <cell r="AW13">
            <v>77</v>
          </cell>
          <cell r="AX13">
            <v>77</v>
          </cell>
          <cell r="AY13">
            <v>77</v>
          </cell>
          <cell r="AZ13">
            <v>77</v>
          </cell>
          <cell r="BA13">
            <v>77.5</v>
          </cell>
          <cell r="BB13">
            <v>77.5</v>
          </cell>
          <cell r="BC13">
            <v>78.5</v>
          </cell>
          <cell r="BD13">
            <v>80</v>
          </cell>
          <cell r="BE13">
            <v>80</v>
          </cell>
          <cell r="BF13">
            <v>79.5</v>
          </cell>
          <cell r="BG13">
            <v>80</v>
          </cell>
          <cell r="BH13">
            <v>80</v>
          </cell>
          <cell r="BI13">
            <v>80</v>
          </cell>
          <cell r="BJ13">
            <v>80.5</v>
          </cell>
          <cell r="BK13">
            <v>80.5</v>
          </cell>
          <cell r="BL13">
            <v>80.5</v>
          </cell>
          <cell r="BM13">
            <v>80</v>
          </cell>
          <cell r="BN13">
            <v>79.5</v>
          </cell>
          <cell r="BO13">
            <v>79.5</v>
          </cell>
          <cell r="BP13">
            <v>78.5</v>
          </cell>
          <cell r="BQ13">
            <v>78</v>
          </cell>
          <cell r="BR13">
            <v>77.5</v>
          </cell>
          <cell r="BS13">
            <v>77</v>
          </cell>
          <cell r="BT13">
            <v>77</v>
          </cell>
          <cell r="BU13">
            <v>77.5</v>
          </cell>
          <cell r="BV13">
            <v>78</v>
          </cell>
          <cell r="BW13">
            <v>79</v>
          </cell>
          <cell r="BX13">
            <v>79</v>
          </cell>
          <cell r="BY13">
            <v>78.5</v>
          </cell>
          <cell r="BZ13">
            <v>78.5</v>
          </cell>
          <cell r="CA13">
            <v>77.5</v>
          </cell>
          <cell r="CB13">
            <v>78.5</v>
          </cell>
          <cell r="CC13">
            <v>78.5</v>
          </cell>
          <cell r="CD13">
            <v>79</v>
          </cell>
          <cell r="CE13">
            <v>79.5</v>
          </cell>
          <cell r="CF13">
            <v>79</v>
          </cell>
          <cell r="CG13">
            <v>79</v>
          </cell>
          <cell r="CH13">
            <v>79.5</v>
          </cell>
          <cell r="CI13">
            <v>80</v>
          </cell>
          <cell r="CJ13">
            <v>79</v>
          </cell>
          <cell r="CK13">
            <v>79</v>
          </cell>
          <cell r="CL13">
            <v>79</v>
          </cell>
          <cell r="CM13">
            <v>78</v>
          </cell>
          <cell r="CN13">
            <v>79</v>
          </cell>
          <cell r="CO13">
            <v>79</v>
          </cell>
          <cell r="CP13">
            <v>80</v>
          </cell>
          <cell r="CQ13">
            <v>80</v>
          </cell>
          <cell r="CR13">
            <v>80.5</v>
          </cell>
          <cell r="CS13">
            <v>80</v>
          </cell>
          <cell r="CT13">
            <v>81.5</v>
          </cell>
          <cell r="CU13">
            <v>81</v>
          </cell>
          <cell r="CV13">
            <v>81</v>
          </cell>
          <cell r="CW13">
            <v>82</v>
          </cell>
          <cell r="CX13">
            <v>81.5</v>
          </cell>
          <cell r="CY13">
            <v>81.5</v>
          </cell>
          <cell r="CZ13">
            <v>81.5</v>
          </cell>
          <cell r="DA13">
            <v>81.5</v>
          </cell>
          <cell r="DB13">
            <v>80.5</v>
          </cell>
          <cell r="DC13">
            <v>81</v>
          </cell>
          <cell r="DD13">
            <v>80.5</v>
          </cell>
          <cell r="DE13">
            <v>81</v>
          </cell>
          <cell r="DF13">
            <v>82</v>
          </cell>
          <cell r="DG13">
            <v>82</v>
          </cell>
          <cell r="DH13">
            <v>82</v>
          </cell>
          <cell r="DI13">
            <v>82.5</v>
          </cell>
          <cell r="DJ13">
            <v>82.5</v>
          </cell>
          <cell r="DK13">
            <v>81.5</v>
          </cell>
          <cell r="DL13">
            <v>81.5</v>
          </cell>
          <cell r="DM13">
            <v>81.5</v>
          </cell>
          <cell r="DN13">
            <v>81</v>
          </cell>
          <cell r="DO13">
            <v>80.5</v>
          </cell>
          <cell r="DP13">
            <v>80.5</v>
          </cell>
          <cell r="DQ13">
            <v>80.5</v>
          </cell>
          <cell r="DR13">
            <v>80.5</v>
          </cell>
          <cell r="DS13">
            <v>81</v>
          </cell>
          <cell r="DT13">
            <v>81</v>
          </cell>
          <cell r="DU13">
            <v>81</v>
          </cell>
          <cell r="DV13">
            <v>81.5</v>
          </cell>
          <cell r="DW13">
            <v>82.5</v>
          </cell>
          <cell r="DX13">
            <v>81.5</v>
          </cell>
          <cell r="DY13">
            <v>81.5</v>
          </cell>
          <cell r="DZ13">
            <v>82.5</v>
          </cell>
          <cell r="EA13">
            <v>82.5</v>
          </cell>
          <cell r="EB13">
            <v>82.5</v>
          </cell>
          <cell r="EC13">
            <v>82</v>
          </cell>
          <cell r="ED13">
            <v>82</v>
          </cell>
          <cell r="EE13">
            <v>82</v>
          </cell>
          <cell r="EF13">
            <v>81</v>
          </cell>
          <cell r="EG13">
            <v>81</v>
          </cell>
          <cell r="EH13">
            <v>81.5</v>
          </cell>
          <cell r="EI13">
            <v>82.5</v>
          </cell>
          <cell r="EJ13">
            <v>82.5</v>
          </cell>
          <cell r="EK13">
            <v>82.5</v>
          </cell>
          <cell r="EL13">
            <v>83</v>
          </cell>
          <cell r="EM13">
            <v>82.5</v>
          </cell>
          <cell r="EN13">
            <v>82</v>
          </cell>
          <cell r="EO13">
            <v>82</v>
          </cell>
          <cell r="EP13">
            <v>81.5</v>
          </cell>
          <cell r="EQ13">
            <v>81</v>
          </cell>
          <cell r="ER13">
            <v>80.5</v>
          </cell>
          <cell r="ES13">
            <v>83</v>
          </cell>
          <cell r="ET13">
            <v>84</v>
          </cell>
          <cell r="EU13">
            <v>83</v>
          </cell>
          <cell r="EV13">
            <v>83</v>
          </cell>
          <cell r="EW13">
            <v>83.5</v>
          </cell>
          <cell r="EX13">
            <v>83.5</v>
          </cell>
          <cell r="EY13">
            <v>83.5</v>
          </cell>
          <cell r="EZ13">
            <v>85.5</v>
          </cell>
          <cell r="FA13">
            <v>85.5</v>
          </cell>
          <cell r="FB13">
            <v>84.5</v>
          </cell>
          <cell r="FC13">
            <v>84.5</v>
          </cell>
          <cell r="FD13">
            <v>85.5</v>
          </cell>
          <cell r="FE13">
            <v>85.5</v>
          </cell>
          <cell r="FF13">
            <v>86.5</v>
          </cell>
          <cell r="FG13">
            <v>87</v>
          </cell>
          <cell r="FH13">
            <v>85.5</v>
          </cell>
          <cell r="FI13">
            <v>87</v>
          </cell>
          <cell r="FJ13">
            <v>83.5</v>
          </cell>
          <cell r="FK13">
            <v>83.5</v>
          </cell>
          <cell r="FL13">
            <v>82.2</v>
          </cell>
          <cell r="FM13">
            <v>81.5</v>
          </cell>
          <cell r="FN13">
            <v>80</v>
          </cell>
          <cell r="FO13">
            <v>80.5</v>
          </cell>
          <cell r="FP13">
            <v>80.5</v>
          </cell>
          <cell r="FQ13">
            <v>80.5</v>
          </cell>
          <cell r="FR13">
            <v>79.5</v>
          </cell>
          <cell r="FS13">
            <v>79.2</v>
          </cell>
          <cell r="FT13">
            <v>79.2</v>
          </cell>
          <cell r="FU13">
            <v>79.2</v>
          </cell>
          <cell r="FV13">
            <v>79.2</v>
          </cell>
          <cell r="FW13">
            <v>79.2</v>
          </cell>
          <cell r="FX13">
            <v>79</v>
          </cell>
          <cell r="FY13">
            <v>78.2</v>
          </cell>
          <cell r="FZ13">
            <v>80</v>
          </cell>
          <cell r="GA13">
            <v>80</v>
          </cell>
          <cell r="GB13">
            <v>79.7</v>
          </cell>
          <cell r="GC13">
            <v>79.2</v>
          </cell>
          <cell r="GD13">
            <v>78.3</v>
          </cell>
          <cell r="GE13">
            <v>79.8</v>
          </cell>
          <cell r="GF13">
            <v>79.8</v>
          </cell>
          <cell r="GG13">
            <v>80.599999999999994</v>
          </cell>
          <cell r="GH13">
            <v>81.7</v>
          </cell>
          <cell r="GI13">
            <v>81.5</v>
          </cell>
          <cell r="GJ13">
            <v>80.5</v>
          </cell>
          <cell r="GK13">
            <v>81.7</v>
          </cell>
          <cell r="GL13">
            <v>83.2</v>
          </cell>
          <cell r="GM13">
            <v>83.7</v>
          </cell>
          <cell r="GN13">
            <v>83.5</v>
          </cell>
          <cell r="GO13">
            <v>83.7</v>
          </cell>
          <cell r="GP13">
            <v>83</v>
          </cell>
          <cell r="GQ13">
            <v>81.7</v>
          </cell>
          <cell r="GR13">
            <v>82.5</v>
          </cell>
          <cell r="GS13">
            <v>81.5</v>
          </cell>
          <cell r="GT13">
            <v>81.7</v>
          </cell>
          <cell r="GU13">
            <v>80.7</v>
          </cell>
          <cell r="GV13">
            <v>81.7</v>
          </cell>
          <cell r="GW13">
            <v>80.5</v>
          </cell>
          <cell r="GX13">
            <v>81</v>
          </cell>
          <cell r="GY13">
            <v>80.8</v>
          </cell>
          <cell r="GZ13">
            <v>80</v>
          </cell>
          <cell r="HA13">
            <v>80</v>
          </cell>
          <cell r="HB13">
            <v>80.2</v>
          </cell>
          <cell r="HC13">
            <v>79.7</v>
          </cell>
          <cell r="HD13">
            <v>81.2</v>
          </cell>
          <cell r="HE13">
            <v>80</v>
          </cell>
          <cell r="HF13">
            <v>80.5</v>
          </cell>
          <cell r="HG13">
            <v>81</v>
          </cell>
          <cell r="HH13">
            <v>81.2</v>
          </cell>
          <cell r="HI13">
            <v>81.5</v>
          </cell>
          <cell r="HJ13">
            <v>82.2</v>
          </cell>
          <cell r="HK13">
            <v>82.5</v>
          </cell>
          <cell r="HL13">
            <v>82.5</v>
          </cell>
          <cell r="HM13">
            <v>82.5</v>
          </cell>
          <cell r="HN13">
            <v>82.5</v>
          </cell>
          <cell r="HO13">
            <v>82.2</v>
          </cell>
          <cell r="HP13">
            <v>82.7</v>
          </cell>
          <cell r="HQ13">
            <v>82.7</v>
          </cell>
          <cell r="HR13">
            <v>82.5</v>
          </cell>
          <cell r="HS13">
            <v>83</v>
          </cell>
          <cell r="HT13">
            <v>82.5</v>
          </cell>
          <cell r="HU13">
            <v>82.5</v>
          </cell>
          <cell r="HV13">
            <v>82</v>
          </cell>
          <cell r="HW13">
            <v>81.7</v>
          </cell>
          <cell r="HX13">
            <v>81</v>
          </cell>
          <cell r="HY13">
            <v>80.2</v>
          </cell>
          <cell r="HZ13">
            <v>81.5</v>
          </cell>
          <cell r="IA13">
            <v>81.2</v>
          </cell>
          <cell r="IB13">
            <v>81.2</v>
          </cell>
          <cell r="IC13">
            <v>81.2</v>
          </cell>
          <cell r="ID13">
            <v>81</v>
          </cell>
          <cell r="IE13">
            <v>81.7</v>
          </cell>
          <cell r="IF13">
            <v>81.7</v>
          </cell>
          <cell r="IG13">
            <v>81.7</v>
          </cell>
          <cell r="IH13">
            <v>82</v>
          </cell>
          <cell r="II13">
            <v>81.7</v>
          </cell>
          <cell r="IJ13">
            <v>81.7</v>
          </cell>
          <cell r="IK13">
            <v>82.2</v>
          </cell>
          <cell r="IL13">
            <v>82.5</v>
          </cell>
          <cell r="IM13">
            <v>82.2</v>
          </cell>
          <cell r="IN13">
            <v>82</v>
          </cell>
          <cell r="IO13">
            <v>82</v>
          </cell>
          <cell r="IP13">
            <v>82</v>
          </cell>
          <cell r="IQ13">
            <v>82.5</v>
          </cell>
          <cell r="IR13">
            <v>83</v>
          </cell>
          <cell r="IS13">
            <v>83</v>
          </cell>
          <cell r="IT13">
            <v>83</v>
          </cell>
          <cell r="IU13">
            <v>83</v>
          </cell>
          <cell r="IV13">
            <v>83</v>
          </cell>
          <cell r="IW13">
            <v>83</v>
          </cell>
          <cell r="IX13">
            <v>82.5</v>
          </cell>
          <cell r="IY13">
            <v>82.5</v>
          </cell>
          <cell r="IZ13">
            <v>81.7</v>
          </cell>
          <cell r="JA13">
            <v>81.7</v>
          </cell>
          <cell r="JB13">
            <v>82</v>
          </cell>
          <cell r="JC13">
            <v>82</v>
          </cell>
          <cell r="JD13">
            <v>82</v>
          </cell>
          <cell r="JE13">
            <v>82</v>
          </cell>
          <cell r="JF13">
            <v>82.2</v>
          </cell>
          <cell r="JG13">
            <v>82.5</v>
          </cell>
          <cell r="JH13">
            <v>82.5</v>
          </cell>
          <cell r="JI13">
            <v>82.2</v>
          </cell>
          <cell r="JJ13">
            <v>82.2</v>
          </cell>
          <cell r="JK13">
            <v>82</v>
          </cell>
          <cell r="JL13">
            <v>81.5</v>
          </cell>
          <cell r="JM13">
            <v>82.5</v>
          </cell>
          <cell r="JN13">
            <v>82.5</v>
          </cell>
          <cell r="JO13">
            <v>82.5</v>
          </cell>
          <cell r="JP13">
            <v>82.2</v>
          </cell>
          <cell r="JQ13">
            <v>82</v>
          </cell>
          <cell r="JR13">
            <v>82</v>
          </cell>
          <cell r="JS13">
            <v>81.7</v>
          </cell>
          <cell r="JT13">
            <v>82</v>
          </cell>
          <cell r="JU13">
            <v>82</v>
          </cell>
          <cell r="JV13">
            <v>81.7</v>
          </cell>
          <cell r="JW13">
            <v>81.7</v>
          </cell>
          <cell r="JX13">
            <v>82.2</v>
          </cell>
          <cell r="JY13">
            <v>82.5</v>
          </cell>
          <cell r="JZ13">
            <v>81.2</v>
          </cell>
          <cell r="KA13">
            <v>81.2</v>
          </cell>
          <cell r="KB13">
            <v>81.2</v>
          </cell>
          <cell r="KC13">
            <v>82</v>
          </cell>
          <cell r="KD13">
            <v>82</v>
          </cell>
          <cell r="KE13">
            <v>81.2</v>
          </cell>
          <cell r="KF13">
            <v>81.2</v>
          </cell>
          <cell r="KG13">
            <v>81</v>
          </cell>
          <cell r="KH13">
            <v>81.2</v>
          </cell>
          <cell r="KI13">
            <v>81.2</v>
          </cell>
          <cell r="KJ13">
            <v>80.5</v>
          </cell>
          <cell r="KK13">
            <v>81.2</v>
          </cell>
          <cell r="KL13">
            <v>80.5</v>
          </cell>
          <cell r="KM13">
            <v>78.7</v>
          </cell>
          <cell r="KN13">
            <v>78.5</v>
          </cell>
          <cell r="KO13">
            <v>78.2</v>
          </cell>
          <cell r="KP13">
            <v>78.2</v>
          </cell>
          <cell r="KQ13">
            <v>77.5</v>
          </cell>
          <cell r="KR13">
            <v>75.5</v>
          </cell>
          <cell r="KS13">
            <v>76</v>
          </cell>
          <cell r="KT13">
            <v>76.7</v>
          </cell>
          <cell r="KU13">
            <v>76.7</v>
          </cell>
          <cell r="KV13">
            <v>78.5</v>
          </cell>
          <cell r="KW13">
            <v>79.7</v>
          </cell>
          <cell r="KX13">
            <v>79.2</v>
          </cell>
          <cell r="KY13">
            <v>78.7</v>
          </cell>
          <cell r="KZ13">
            <v>78.2</v>
          </cell>
          <cell r="LA13">
            <v>78.5</v>
          </cell>
          <cell r="LB13">
            <v>78</v>
          </cell>
          <cell r="LC13">
            <v>78.2</v>
          </cell>
          <cell r="LD13">
            <v>78.7</v>
          </cell>
          <cell r="LE13">
            <v>78.7</v>
          </cell>
          <cell r="LF13">
            <v>78.7</v>
          </cell>
          <cell r="LG13">
            <v>78.2</v>
          </cell>
          <cell r="LH13">
            <v>79</v>
          </cell>
          <cell r="LI13">
            <v>77.5</v>
          </cell>
          <cell r="LJ13">
            <v>78.7</v>
          </cell>
          <cell r="LK13">
            <v>78.7</v>
          </cell>
          <cell r="LL13">
            <v>78.7</v>
          </cell>
          <cell r="LM13">
            <v>78.7</v>
          </cell>
          <cell r="LN13">
            <v>78.5</v>
          </cell>
          <cell r="LO13">
            <v>78</v>
          </cell>
          <cell r="LS13">
            <v>43.03</v>
          </cell>
          <cell r="LV13">
            <v>42.84</v>
          </cell>
          <cell r="LY13">
            <v>38.94921783664811</v>
          </cell>
          <cell r="MB13">
            <v>37.83</v>
          </cell>
          <cell r="MC13">
            <v>37.46</v>
          </cell>
          <cell r="MD13">
            <v>37.35</v>
          </cell>
          <cell r="ME13">
            <v>36.14</v>
          </cell>
          <cell r="MF13">
            <v>35.869999999999997</v>
          </cell>
          <cell r="MG13">
            <v>35.869999999999997</v>
          </cell>
          <cell r="MH13">
            <v>34.44</v>
          </cell>
          <cell r="MI13">
            <v>34.46</v>
          </cell>
          <cell r="MJ13">
            <v>34.46</v>
          </cell>
          <cell r="MK13">
            <v>33.72</v>
          </cell>
          <cell r="ML13">
            <v>33.72</v>
          </cell>
          <cell r="MM13">
            <v>33.72</v>
          </cell>
          <cell r="MN13">
            <v>33.21</v>
          </cell>
          <cell r="MO13">
            <v>33.17</v>
          </cell>
          <cell r="MP13">
            <v>33.17</v>
          </cell>
          <cell r="MQ13">
            <v>33.19</v>
          </cell>
          <cell r="MR13">
            <v>33.19</v>
          </cell>
          <cell r="MS13">
            <v>33.19</v>
          </cell>
          <cell r="MT13">
            <v>30.3</v>
          </cell>
          <cell r="MU13">
            <v>30.35</v>
          </cell>
          <cell r="MV13">
            <v>30.31</v>
          </cell>
          <cell r="MW13">
            <v>30.22</v>
          </cell>
          <cell r="MZ13">
            <v>40786</v>
          </cell>
          <cell r="NA13">
            <v>333</v>
          </cell>
          <cell r="ND13" t="str">
            <v>Argentina</v>
          </cell>
          <cell r="NE13">
            <v>30.22</v>
          </cell>
          <cell r="NF13">
            <v>30.22</v>
          </cell>
        </row>
        <row r="14">
          <cell r="A14" t="str">
            <v>Armenia</v>
          </cell>
          <cell r="B14">
            <v>90</v>
          </cell>
          <cell r="C14">
            <v>90</v>
          </cell>
          <cell r="D14">
            <v>89</v>
          </cell>
          <cell r="E14">
            <v>89</v>
          </cell>
          <cell r="F14">
            <v>88.5</v>
          </cell>
          <cell r="G14">
            <v>88.5</v>
          </cell>
          <cell r="H14">
            <v>88.5</v>
          </cell>
          <cell r="I14">
            <v>88</v>
          </cell>
          <cell r="J14">
            <v>87</v>
          </cell>
          <cell r="K14">
            <v>87.5</v>
          </cell>
          <cell r="L14">
            <v>87</v>
          </cell>
          <cell r="M14">
            <v>87</v>
          </cell>
          <cell r="N14">
            <v>86.5</v>
          </cell>
          <cell r="O14">
            <v>85.5</v>
          </cell>
          <cell r="P14">
            <v>84.5</v>
          </cell>
          <cell r="Q14">
            <v>86</v>
          </cell>
          <cell r="R14">
            <v>86</v>
          </cell>
          <cell r="S14">
            <v>86</v>
          </cell>
          <cell r="T14">
            <v>85.5</v>
          </cell>
          <cell r="U14">
            <v>85.5</v>
          </cell>
          <cell r="V14">
            <v>85.5</v>
          </cell>
          <cell r="W14">
            <v>85.5</v>
          </cell>
          <cell r="X14">
            <v>85.5</v>
          </cell>
          <cell r="Y14">
            <v>85.5</v>
          </cell>
          <cell r="Z14">
            <v>86</v>
          </cell>
          <cell r="AA14">
            <v>85</v>
          </cell>
          <cell r="AB14">
            <v>85</v>
          </cell>
          <cell r="AC14">
            <v>83.5</v>
          </cell>
          <cell r="AD14">
            <v>83.5</v>
          </cell>
          <cell r="AE14">
            <v>83.5</v>
          </cell>
          <cell r="AF14">
            <v>83</v>
          </cell>
          <cell r="AG14">
            <v>83</v>
          </cell>
          <cell r="AH14">
            <v>83</v>
          </cell>
          <cell r="AI14">
            <v>83</v>
          </cell>
          <cell r="AJ14">
            <v>83.5</v>
          </cell>
          <cell r="AK14">
            <v>83.5</v>
          </cell>
          <cell r="AL14">
            <v>83.5</v>
          </cell>
          <cell r="AM14">
            <v>84.5</v>
          </cell>
          <cell r="AN14">
            <v>85</v>
          </cell>
          <cell r="AO14">
            <v>85</v>
          </cell>
          <cell r="AP14">
            <v>85</v>
          </cell>
          <cell r="AQ14">
            <v>85</v>
          </cell>
          <cell r="AR14">
            <v>84.5</v>
          </cell>
          <cell r="AS14">
            <v>84.5</v>
          </cell>
          <cell r="AT14">
            <v>84.5</v>
          </cell>
          <cell r="AU14">
            <v>85</v>
          </cell>
          <cell r="AV14">
            <v>84.5</v>
          </cell>
          <cell r="AW14">
            <v>85</v>
          </cell>
          <cell r="AX14">
            <v>85</v>
          </cell>
          <cell r="AY14">
            <v>85</v>
          </cell>
          <cell r="AZ14">
            <v>85</v>
          </cell>
          <cell r="BA14">
            <v>85</v>
          </cell>
          <cell r="BB14">
            <v>85</v>
          </cell>
          <cell r="BC14">
            <v>86</v>
          </cell>
          <cell r="BD14">
            <v>86</v>
          </cell>
          <cell r="BE14">
            <v>86</v>
          </cell>
          <cell r="BF14">
            <v>85.5</v>
          </cell>
          <cell r="BG14">
            <v>86</v>
          </cell>
          <cell r="BH14">
            <v>85.5</v>
          </cell>
          <cell r="BI14">
            <v>86</v>
          </cell>
          <cell r="BJ14">
            <v>86</v>
          </cell>
          <cell r="BK14">
            <v>86</v>
          </cell>
          <cell r="BL14">
            <v>86</v>
          </cell>
          <cell r="BM14">
            <v>86.5</v>
          </cell>
          <cell r="BN14">
            <v>86.5</v>
          </cell>
          <cell r="BO14">
            <v>86.5</v>
          </cell>
          <cell r="BP14">
            <v>86.5</v>
          </cell>
          <cell r="BQ14">
            <v>86.5</v>
          </cell>
          <cell r="BR14">
            <v>86.5</v>
          </cell>
          <cell r="BS14">
            <v>86.5</v>
          </cell>
          <cell r="BT14">
            <v>86.5</v>
          </cell>
          <cell r="BU14">
            <v>86.5</v>
          </cell>
          <cell r="BV14">
            <v>87</v>
          </cell>
          <cell r="BW14">
            <v>87</v>
          </cell>
          <cell r="BX14">
            <v>87</v>
          </cell>
          <cell r="BY14">
            <v>87</v>
          </cell>
          <cell r="BZ14">
            <v>87</v>
          </cell>
          <cell r="CA14">
            <v>87</v>
          </cell>
          <cell r="CB14">
            <v>86.5</v>
          </cell>
          <cell r="CC14">
            <v>86.5</v>
          </cell>
          <cell r="CD14">
            <v>86.5</v>
          </cell>
          <cell r="CE14">
            <v>86.5</v>
          </cell>
          <cell r="CF14">
            <v>86.5</v>
          </cell>
          <cell r="CG14">
            <v>86.5</v>
          </cell>
          <cell r="CH14">
            <v>86.5</v>
          </cell>
          <cell r="CI14">
            <v>86</v>
          </cell>
          <cell r="CJ14">
            <v>86</v>
          </cell>
          <cell r="CK14">
            <v>87.5</v>
          </cell>
          <cell r="CL14">
            <v>87.5</v>
          </cell>
          <cell r="CM14">
            <v>87.5</v>
          </cell>
          <cell r="CN14">
            <v>87.5</v>
          </cell>
          <cell r="CO14">
            <v>87.5</v>
          </cell>
          <cell r="CP14">
            <v>87.5</v>
          </cell>
          <cell r="CQ14">
            <v>87.5</v>
          </cell>
          <cell r="CR14">
            <v>84.5</v>
          </cell>
          <cell r="CS14">
            <v>87.5</v>
          </cell>
          <cell r="CT14">
            <v>89</v>
          </cell>
          <cell r="CU14">
            <v>88</v>
          </cell>
          <cell r="CV14">
            <v>88</v>
          </cell>
          <cell r="CW14">
            <v>88</v>
          </cell>
          <cell r="CX14">
            <v>89</v>
          </cell>
          <cell r="CY14">
            <v>89</v>
          </cell>
          <cell r="CZ14">
            <v>89</v>
          </cell>
          <cell r="DA14">
            <v>89</v>
          </cell>
          <cell r="DB14">
            <v>89.5</v>
          </cell>
          <cell r="DC14">
            <v>89.5</v>
          </cell>
          <cell r="DD14">
            <v>89.5</v>
          </cell>
          <cell r="DE14">
            <v>89</v>
          </cell>
          <cell r="DF14">
            <v>89</v>
          </cell>
          <cell r="DG14">
            <v>89</v>
          </cell>
          <cell r="DH14">
            <v>89</v>
          </cell>
          <cell r="DI14">
            <v>89</v>
          </cell>
          <cell r="DJ14">
            <v>87.5</v>
          </cell>
          <cell r="DK14">
            <v>87</v>
          </cell>
          <cell r="DL14">
            <v>87.5</v>
          </cell>
          <cell r="DM14">
            <v>87.5</v>
          </cell>
          <cell r="DN14">
            <v>87.5</v>
          </cell>
          <cell r="DO14">
            <v>87.5</v>
          </cell>
          <cell r="DP14">
            <v>87.5</v>
          </cell>
          <cell r="DQ14">
            <v>87.5</v>
          </cell>
          <cell r="DR14">
            <v>86.5</v>
          </cell>
          <cell r="DS14">
            <v>86.5</v>
          </cell>
          <cell r="DT14">
            <v>86</v>
          </cell>
          <cell r="DU14">
            <v>86.5</v>
          </cell>
          <cell r="DV14">
            <v>86</v>
          </cell>
          <cell r="DW14">
            <v>85.5</v>
          </cell>
          <cell r="DX14">
            <v>86.5</v>
          </cell>
          <cell r="DY14">
            <v>86.5</v>
          </cell>
          <cell r="DZ14">
            <v>86.5</v>
          </cell>
          <cell r="EA14">
            <v>85</v>
          </cell>
          <cell r="EB14">
            <v>85</v>
          </cell>
          <cell r="EC14">
            <v>85</v>
          </cell>
          <cell r="ED14">
            <v>86</v>
          </cell>
          <cell r="EE14">
            <v>86</v>
          </cell>
          <cell r="EF14">
            <v>84.5</v>
          </cell>
          <cell r="EG14">
            <v>85</v>
          </cell>
          <cell r="EH14">
            <v>83</v>
          </cell>
          <cell r="EI14">
            <v>83</v>
          </cell>
          <cell r="EJ14">
            <v>83.5</v>
          </cell>
          <cell r="EK14">
            <v>83.5</v>
          </cell>
          <cell r="EL14">
            <v>84</v>
          </cell>
          <cell r="EM14">
            <v>84</v>
          </cell>
          <cell r="EN14">
            <v>83</v>
          </cell>
          <cell r="EO14">
            <v>82.5</v>
          </cell>
          <cell r="EP14">
            <v>83</v>
          </cell>
          <cell r="EQ14">
            <v>82</v>
          </cell>
          <cell r="ER14">
            <v>83.5</v>
          </cell>
          <cell r="ES14">
            <v>84</v>
          </cell>
          <cell r="ET14">
            <v>85</v>
          </cell>
          <cell r="EU14">
            <v>86.5</v>
          </cell>
          <cell r="EV14">
            <v>89.5</v>
          </cell>
          <cell r="EW14">
            <v>89</v>
          </cell>
          <cell r="EX14">
            <v>89</v>
          </cell>
          <cell r="EY14">
            <v>89</v>
          </cell>
          <cell r="EZ14">
            <v>89</v>
          </cell>
          <cell r="FA14">
            <v>89.5</v>
          </cell>
          <cell r="FB14">
            <v>89</v>
          </cell>
          <cell r="FC14">
            <v>89</v>
          </cell>
          <cell r="FD14">
            <v>89</v>
          </cell>
          <cell r="FE14">
            <v>89</v>
          </cell>
          <cell r="FF14">
            <v>88.5</v>
          </cell>
          <cell r="FG14">
            <v>88</v>
          </cell>
          <cell r="FH14">
            <v>87</v>
          </cell>
          <cell r="FI14">
            <v>88.3</v>
          </cell>
          <cell r="FJ14">
            <v>83.3</v>
          </cell>
          <cell r="FK14">
            <v>84.2</v>
          </cell>
          <cell r="FL14">
            <v>83.7</v>
          </cell>
          <cell r="FM14">
            <v>84.2</v>
          </cell>
          <cell r="FN14">
            <v>84.2</v>
          </cell>
          <cell r="FO14">
            <v>85.2</v>
          </cell>
          <cell r="FP14">
            <v>85.2</v>
          </cell>
          <cell r="FQ14">
            <v>85.5</v>
          </cell>
          <cell r="FR14">
            <v>85.5</v>
          </cell>
          <cell r="FS14">
            <v>85.7</v>
          </cell>
          <cell r="FT14">
            <v>86</v>
          </cell>
          <cell r="FU14">
            <v>86</v>
          </cell>
          <cell r="FV14">
            <v>84.5</v>
          </cell>
          <cell r="FW14">
            <v>84.5</v>
          </cell>
          <cell r="FX14">
            <v>84.5</v>
          </cell>
          <cell r="FY14">
            <v>85.2</v>
          </cell>
          <cell r="FZ14">
            <v>85</v>
          </cell>
          <cell r="GA14">
            <v>84.7</v>
          </cell>
          <cell r="GB14">
            <v>84.7</v>
          </cell>
          <cell r="GC14">
            <v>84.2</v>
          </cell>
          <cell r="GD14">
            <v>83.6</v>
          </cell>
          <cell r="GE14">
            <v>83.1</v>
          </cell>
          <cell r="GF14">
            <v>83.2</v>
          </cell>
          <cell r="GG14">
            <v>82.9</v>
          </cell>
          <cell r="GH14">
            <v>83.2</v>
          </cell>
          <cell r="GI14">
            <v>82.5</v>
          </cell>
          <cell r="GJ14">
            <v>82.7</v>
          </cell>
          <cell r="GK14">
            <v>83</v>
          </cell>
          <cell r="GL14">
            <v>84</v>
          </cell>
          <cell r="GM14">
            <v>80.7</v>
          </cell>
          <cell r="GN14">
            <v>82</v>
          </cell>
          <cell r="GO14">
            <v>82.2</v>
          </cell>
          <cell r="GP14">
            <v>81</v>
          </cell>
          <cell r="GQ14">
            <v>81.7</v>
          </cell>
          <cell r="GR14">
            <v>82.7</v>
          </cell>
          <cell r="GS14">
            <v>82.7</v>
          </cell>
          <cell r="GT14">
            <v>82</v>
          </cell>
          <cell r="GU14">
            <v>82.7</v>
          </cell>
          <cell r="GV14">
            <v>82.7</v>
          </cell>
          <cell r="GW14">
            <v>81.5</v>
          </cell>
          <cell r="GX14">
            <v>82.5</v>
          </cell>
          <cell r="GY14">
            <v>83.8</v>
          </cell>
          <cell r="GZ14">
            <v>84</v>
          </cell>
          <cell r="HA14">
            <v>87.2</v>
          </cell>
          <cell r="HB14">
            <v>87</v>
          </cell>
          <cell r="HC14">
            <v>86.2</v>
          </cell>
          <cell r="HD14">
            <v>86.5</v>
          </cell>
          <cell r="HE14">
            <v>86.7</v>
          </cell>
          <cell r="HF14">
            <v>87</v>
          </cell>
          <cell r="HG14">
            <v>86.5</v>
          </cell>
          <cell r="HH14">
            <v>86.7</v>
          </cell>
          <cell r="HI14">
            <v>86.5</v>
          </cell>
          <cell r="HJ14">
            <v>86.5</v>
          </cell>
          <cell r="HK14">
            <v>85.7</v>
          </cell>
          <cell r="HL14">
            <v>85.7</v>
          </cell>
          <cell r="HM14">
            <v>85</v>
          </cell>
          <cell r="HN14">
            <v>86</v>
          </cell>
          <cell r="HO14">
            <v>86</v>
          </cell>
          <cell r="HP14">
            <v>86.5</v>
          </cell>
          <cell r="HQ14">
            <v>86.2</v>
          </cell>
          <cell r="HR14">
            <v>86</v>
          </cell>
          <cell r="HS14">
            <v>86</v>
          </cell>
          <cell r="HT14">
            <v>86.5</v>
          </cell>
          <cell r="HU14">
            <v>86.7</v>
          </cell>
          <cell r="HV14">
            <v>86.2</v>
          </cell>
          <cell r="HW14">
            <v>85.7</v>
          </cell>
          <cell r="HX14">
            <v>87</v>
          </cell>
          <cell r="HY14">
            <v>87</v>
          </cell>
          <cell r="HZ14">
            <v>86</v>
          </cell>
          <cell r="IA14">
            <v>86.2</v>
          </cell>
          <cell r="IB14">
            <v>85.7</v>
          </cell>
          <cell r="IC14">
            <v>85.7</v>
          </cell>
          <cell r="ID14">
            <v>86</v>
          </cell>
          <cell r="IE14">
            <v>86</v>
          </cell>
          <cell r="IF14">
            <v>86</v>
          </cell>
          <cell r="IG14">
            <v>86</v>
          </cell>
          <cell r="IH14">
            <v>86</v>
          </cell>
          <cell r="II14">
            <v>86</v>
          </cell>
          <cell r="IJ14">
            <v>86</v>
          </cell>
          <cell r="IK14">
            <v>86</v>
          </cell>
          <cell r="IL14">
            <v>86.2</v>
          </cell>
          <cell r="IM14">
            <v>86.5</v>
          </cell>
          <cell r="IN14">
            <v>86.2</v>
          </cell>
          <cell r="IO14">
            <v>86</v>
          </cell>
          <cell r="IP14">
            <v>86</v>
          </cell>
          <cell r="IQ14">
            <v>85.5</v>
          </cell>
          <cell r="IR14">
            <v>85.5</v>
          </cell>
          <cell r="IS14">
            <v>85.5</v>
          </cell>
          <cell r="IT14">
            <v>85.5</v>
          </cell>
          <cell r="IU14">
            <v>85</v>
          </cell>
          <cell r="IV14">
            <v>85</v>
          </cell>
          <cell r="IW14">
            <v>84.5</v>
          </cell>
          <cell r="IX14">
            <v>84.5</v>
          </cell>
          <cell r="IY14">
            <v>84.5</v>
          </cell>
          <cell r="IZ14">
            <v>84.5</v>
          </cell>
          <cell r="JA14">
            <v>84.5</v>
          </cell>
          <cell r="JB14">
            <v>84.7</v>
          </cell>
          <cell r="JC14">
            <v>84.7</v>
          </cell>
          <cell r="JD14">
            <v>84.2</v>
          </cell>
          <cell r="JE14">
            <v>83.5</v>
          </cell>
          <cell r="JF14">
            <v>83.5</v>
          </cell>
          <cell r="JG14">
            <v>83.5</v>
          </cell>
          <cell r="JH14">
            <v>83.5</v>
          </cell>
          <cell r="JI14">
            <v>83.7</v>
          </cell>
          <cell r="JJ14">
            <v>84</v>
          </cell>
          <cell r="JK14">
            <v>84</v>
          </cell>
          <cell r="JL14">
            <v>84</v>
          </cell>
          <cell r="JM14">
            <v>84.5</v>
          </cell>
          <cell r="JN14">
            <v>84.5</v>
          </cell>
          <cell r="JO14">
            <v>83.5</v>
          </cell>
          <cell r="JP14">
            <v>84.7</v>
          </cell>
          <cell r="JQ14">
            <v>84.5</v>
          </cell>
          <cell r="JR14">
            <v>84.5</v>
          </cell>
          <cell r="JS14">
            <v>86</v>
          </cell>
          <cell r="JT14">
            <v>85.7</v>
          </cell>
          <cell r="JU14">
            <v>81.7</v>
          </cell>
          <cell r="JV14">
            <v>81.7</v>
          </cell>
          <cell r="JW14">
            <v>81.7</v>
          </cell>
          <cell r="JX14">
            <v>82</v>
          </cell>
          <cell r="JY14">
            <v>82</v>
          </cell>
          <cell r="JZ14">
            <v>83</v>
          </cell>
          <cell r="KA14">
            <v>83</v>
          </cell>
          <cell r="KB14">
            <v>82.7</v>
          </cell>
          <cell r="KC14">
            <v>82.7</v>
          </cell>
          <cell r="KD14">
            <v>83</v>
          </cell>
          <cell r="KE14">
            <v>83</v>
          </cell>
          <cell r="KF14">
            <v>83</v>
          </cell>
          <cell r="KG14">
            <v>83</v>
          </cell>
          <cell r="KH14">
            <v>84.7</v>
          </cell>
          <cell r="KI14">
            <v>84.7</v>
          </cell>
          <cell r="KJ14">
            <v>84.7</v>
          </cell>
          <cell r="KK14">
            <v>83.2</v>
          </cell>
          <cell r="KL14">
            <v>83.2</v>
          </cell>
          <cell r="KM14">
            <v>82.5</v>
          </cell>
          <cell r="KN14">
            <v>82.5</v>
          </cell>
          <cell r="KO14">
            <v>84.5</v>
          </cell>
          <cell r="KP14">
            <v>84</v>
          </cell>
          <cell r="KQ14">
            <v>83</v>
          </cell>
          <cell r="KR14">
            <v>82.7</v>
          </cell>
          <cell r="KS14">
            <v>81.5</v>
          </cell>
          <cell r="KT14">
            <v>81.5</v>
          </cell>
          <cell r="KU14">
            <v>81.5</v>
          </cell>
          <cell r="KV14">
            <v>82.7</v>
          </cell>
          <cell r="KW14">
            <v>82.2</v>
          </cell>
          <cell r="KX14">
            <v>82.2</v>
          </cell>
          <cell r="KY14">
            <v>82</v>
          </cell>
          <cell r="KZ14">
            <v>82.2</v>
          </cell>
          <cell r="LA14">
            <v>82.7</v>
          </cell>
          <cell r="LB14">
            <v>82</v>
          </cell>
          <cell r="LC14">
            <v>82</v>
          </cell>
          <cell r="LD14">
            <v>82</v>
          </cell>
          <cell r="LE14">
            <v>82</v>
          </cell>
          <cell r="LF14">
            <v>81.5</v>
          </cell>
          <cell r="LG14">
            <v>80.5</v>
          </cell>
          <cell r="LH14">
            <v>81.5</v>
          </cell>
          <cell r="LI14">
            <v>80.7</v>
          </cell>
          <cell r="LJ14">
            <v>81.5</v>
          </cell>
          <cell r="LK14">
            <v>82.2</v>
          </cell>
          <cell r="LL14">
            <v>83.5</v>
          </cell>
          <cell r="LM14">
            <v>83.2</v>
          </cell>
          <cell r="LN14">
            <v>83.5</v>
          </cell>
          <cell r="LO14">
            <v>83.5</v>
          </cell>
          <cell r="LS14">
            <v>45.42</v>
          </cell>
          <cell r="LV14">
            <v>44.1</v>
          </cell>
          <cell r="LY14">
            <v>40.962641533916596</v>
          </cell>
          <cell r="MB14">
            <v>43.97</v>
          </cell>
          <cell r="MC14">
            <v>43.97</v>
          </cell>
          <cell r="MD14">
            <v>43.97</v>
          </cell>
          <cell r="ME14">
            <v>44.2</v>
          </cell>
          <cell r="MF14">
            <v>44.24</v>
          </cell>
          <cell r="MG14">
            <v>44.24</v>
          </cell>
          <cell r="MH14">
            <v>44.01</v>
          </cell>
          <cell r="MI14">
            <v>44.01</v>
          </cell>
          <cell r="MJ14">
            <v>44.01</v>
          </cell>
          <cell r="MK14">
            <v>43.61</v>
          </cell>
          <cell r="ML14">
            <v>43.61</v>
          </cell>
          <cell r="MM14">
            <v>43.61</v>
          </cell>
          <cell r="MN14">
            <v>41.47</v>
          </cell>
          <cell r="MO14">
            <v>41.3</v>
          </cell>
          <cell r="MP14">
            <v>41.3</v>
          </cell>
          <cell r="MQ14">
            <v>41.71</v>
          </cell>
          <cell r="MR14">
            <v>41.71</v>
          </cell>
          <cell r="MS14">
            <v>41.71</v>
          </cell>
          <cell r="MT14">
            <v>42.25</v>
          </cell>
          <cell r="MU14">
            <v>42.25</v>
          </cell>
          <cell r="MV14">
            <v>42.25</v>
          </cell>
          <cell r="MW14">
            <v>41.74</v>
          </cell>
          <cell r="MZ14">
            <v>40816</v>
          </cell>
          <cell r="NA14">
            <v>334</v>
          </cell>
          <cell r="ND14" t="str">
            <v>Armenia</v>
          </cell>
          <cell r="NE14">
            <v>41.74</v>
          </cell>
          <cell r="NF14">
            <v>41.74</v>
          </cell>
        </row>
        <row r="15">
          <cell r="A15" t="str">
            <v>Aruba</v>
          </cell>
          <cell r="B15" t="str">
            <v xml:space="preserve"> </v>
          </cell>
          <cell r="C15" t="str">
            <v xml:space="preserve"> </v>
          </cell>
          <cell r="D15" t="str">
            <v xml:space="preserve"> </v>
          </cell>
          <cell r="E15" t="str">
            <v xml:space="preserve"> </v>
          </cell>
          <cell r="F15" t="str">
            <v xml:space="preserve"> </v>
          </cell>
          <cell r="G15" t="str">
            <v xml:space="preserve"> </v>
          </cell>
          <cell r="H15" t="str">
            <v xml:space="preserve"> 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P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 xml:space="preserve"> </v>
          </cell>
          <cell r="X15" t="str">
            <v xml:space="preserve"> 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 t="str">
            <v xml:space="preserve"> </v>
          </cell>
          <cell r="AC15" t="str">
            <v xml:space="preserve"> 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 xml:space="preserve"> </v>
          </cell>
          <cell r="AH15" t="str">
            <v xml:space="preserve"> </v>
          </cell>
          <cell r="AI15" t="str">
            <v xml:space="preserve"> </v>
          </cell>
          <cell r="AJ15" t="str">
            <v xml:space="preserve"> </v>
          </cell>
          <cell r="AK15" t="str">
            <v xml:space="preserve"> </v>
          </cell>
          <cell r="AL15" t="str">
            <v xml:space="preserve"> </v>
          </cell>
          <cell r="AM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 t="str">
            <v xml:space="preserve"> </v>
          </cell>
          <cell r="AQ15" t="str">
            <v xml:space="preserve"> </v>
          </cell>
          <cell r="AR15" t="str">
            <v xml:space="preserve"> </v>
          </cell>
          <cell r="AS15" t="str">
            <v xml:space="preserve"> </v>
          </cell>
          <cell r="AT15" t="str">
            <v xml:space="preserve"> </v>
          </cell>
          <cell r="AU15" t="str">
            <v xml:space="preserve"> </v>
          </cell>
          <cell r="AV15" t="str">
            <v xml:space="preserve"> </v>
          </cell>
          <cell r="AW15" t="str">
            <v xml:space="preserve"> </v>
          </cell>
          <cell r="AX15" t="str">
            <v xml:space="preserve"> </v>
          </cell>
          <cell r="AY15" t="str">
            <v xml:space="preserve"> </v>
          </cell>
          <cell r="AZ15" t="str">
            <v xml:space="preserve"> </v>
          </cell>
          <cell r="BA15" t="str">
            <v xml:space="preserve"> </v>
          </cell>
          <cell r="BB15" t="str">
            <v xml:space="preserve"> </v>
          </cell>
          <cell r="BC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F15" t="str">
            <v xml:space="preserve"> </v>
          </cell>
          <cell r="BG15" t="str">
            <v xml:space="preserve"> </v>
          </cell>
          <cell r="BH15" t="str">
            <v xml:space="preserve"> </v>
          </cell>
          <cell r="BI15" t="str">
            <v xml:space="preserve"> </v>
          </cell>
          <cell r="BJ15" t="str">
            <v xml:space="preserve"> </v>
          </cell>
          <cell r="BK15" t="str">
            <v xml:space="preserve"> </v>
          </cell>
          <cell r="BL15" t="str">
            <v xml:space="preserve"> </v>
          </cell>
          <cell r="BM15" t="str">
            <v xml:space="preserve"> </v>
          </cell>
          <cell r="BN15" t="str">
            <v xml:space="preserve"> </v>
          </cell>
          <cell r="BO15" t="str">
            <v xml:space="preserve"> </v>
          </cell>
          <cell r="BP15" t="str">
            <v xml:space="preserve"> </v>
          </cell>
          <cell r="BQ15" t="str">
            <v xml:space="preserve"> </v>
          </cell>
          <cell r="BR15" t="str">
            <v xml:space="preserve"> </v>
          </cell>
          <cell r="BS15" t="str">
            <v xml:space="preserve"> </v>
          </cell>
          <cell r="BT15" t="str">
            <v xml:space="preserve"> </v>
          </cell>
          <cell r="BU15" t="str">
            <v xml:space="preserve"> </v>
          </cell>
          <cell r="BV15" t="str">
            <v xml:space="preserve"> </v>
          </cell>
          <cell r="BW15" t="str">
            <v xml:space="preserve"> </v>
          </cell>
          <cell r="BX15" t="str">
            <v xml:space="preserve"> </v>
          </cell>
          <cell r="BY15" t="str">
            <v xml:space="preserve"> </v>
          </cell>
          <cell r="BZ15" t="str">
            <v xml:space="preserve"> </v>
          </cell>
          <cell r="CA15" t="str">
            <v xml:space="preserve"> </v>
          </cell>
          <cell r="CB15" t="str">
            <v xml:space="preserve"> </v>
          </cell>
          <cell r="CC15" t="str">
            <v xml:space="preserve"> </v>
          </cell>
          <cell r="CD15" t="str">
            <v xml:space="preserve"> </v>
          </cell>
          <cell r="CE15" t="str">
            <v xml:space="preserve"> </v>
          </cell>
          <cell r="CF15" t="str">
            <v xml:space="preserve"> </v>
          </cell>
          <cell r="CG15" t="str">
            <v xml:space="preserve"> </v>
          </cell>
          <cell r="CH15" t="str">
            <v xml:space="preserve"> </v>
          </cell>
          <cell r="CI15" t="str">
            <v xml:space="preserve"> </v>
          </cell>
          <cell r="CJ15" t="str">
            <v xml:space="preserve"> </v>
          </cell>
          <cell r="CK15" t="str">
            <v xml:space="preserve"> </v>
          </cell>
          <cell r="CL15" t="str">
            <v xml:space="preserve"> </v>
          </cell>
          <cell r="CM15" t="str">
            <v xml:space="preserve"> </v>
          </cell>
          <cell r="CN15" t="str">
            <v xml:space="preserve"> </v>
          </cell>
          <cell r="CO15" t="str">
            <v xml:space="preserve"> </v>
          </cell>
          <cell r="CP15" t="str">
            <v xml:space="preserve"> </v>
          </cell>
          <cell r="CQ15" t="str">
            <v xml:space="preserve"> </v>
          </cell>
          <cell r="CR15" t="str">
            <v xml:space="preserve"> </v>
          </cell>
          <cell r="CS15" t="str">
            <v xml:space="preserve"> </v>
          </cell>
          <cell r="CT15" t="str">
            <v xml:space="preserve"> </v>
          </cell>
          <cell r="CU15" t="str">
            <v xml:space="preserve"> </v>
          </cell>
          <cell r="CV15" t="str">
            <v xml:space="preserve"> </v>
          </cell>
          <cell r="CW15" t="str">
            <v xml:space="preserve"> </v>
          </cell>
          <cell r="CX15" t="str">
            <v xml:space="preserve"> </v>
          </cell>
          <cell r="CY15" t="str">
            <v xml:space="preserve"> </v>
          </cell>
          <cell r="CZ15" t="str">
            <v xml:space="preserve"> </v>
          </cell>
          <cell r="DA15" t="str">
            <v xml:space="preserve"> </v>
          </cell>
          <cell r="DB15" t="str">
            <v xml:space="preserve"> </v>
          </cell>
          <cell r="DC15" t="str">
            <v xml:space="preserve"> </v>
          </cell>
          <cell r="DD15" t="str">
            <v xml:space="preserve"> </v>
          </cell>
          <cell r="DE15" t="str">
            <v xml:space="preserve"> </v>
          </cell>
          <cell r="DF15" t="str">
            <v xml:space="preserve"> </v>
          </cell>
          <cell r="DG15" t="str">
            <v xml:space="preserve"> </v>
          </cell>
          <cell r="DH15" t="str">
            <v xml:space="preserve"> </v>
          </cell>
          <cell r="DI15" t="str">
            <v xml:space="preserve"> </v>
          </cell>
          <cell r="DJ15" t="str">
            <v xml:space="preserve"> </v>
          </cell>
          <cell r="DK15" t="str">
            <v xml:space="preserve"> </v>
          </cell>
          <cell r="DL15" t="str">
            <v xml:space="preserve"> </v>
          </cell>
          <cell r="DM15" t="str">
            <v xml:space="preserve"> </v>
          </cell>
          <cell r="DN15" t="str">
            <v xml:space="preserve"> </v>
          </cell>
          <cell r="DO15" t="str">
            <v xml:space="preserve"> </v>
          </cell>
          <cell r="DP15" t="str">
            <v xml:space="preserve"> </v>
          </cell>
          <cell r="DQ15" t="str">
            <v xml:space="preserve"> </v>
          </cell>
          <cell r="DR15" t="str">
            <v xml:space="preserve"> </v>
          </cell>
          <cell r="DS15" t="str">
            <v xml:space="preserve"> </v>
          </cell>
          <cell r="DT15" t="str">
            <v xml:space="preserve"> </v>
          </cell>
          <cell r="DU15" t="str">
            <v xml:space="preserve"> </v>
          </cell>
          <cell r="DV15" t="str">
            <v xml:space="preserve"> </v>
          </cell>
          <cell r="DW15" t="str">
            <v xml:space="preserve"> </v>
          </cell>
          <cell r="DX15" t="str">
            <v xml:space="preserve"> </v>
          </cell>
          <cell r="DY15" t="str">
            <v xml:space="preserve"> </v>
          </cell>
          <cell r="DZ15" t="str">
            <v xml:space="preserve"> </v>
          </cell>
          <cell r="EA15" t="str">
            <v xml:space="preserve"> </v>
          </cell>
          <cell r="EB15" t="str">
            <v xml:space="preserve"> </v>
          </cell>
          <cell r="EC15" t="str">
            <v xml:space="preserve"> </v>
          </cell>
          <cell r="ED15" t="str">
            <v xml:space="preserve"> </v>
          </cell>
          <cell r="EE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H15" t="str">
            <v xml:space="preserve"> </v>
          </cell>
          <cell r="EI15" t="str">
            <v xml:space="preserve"> </v>
          </cell>
          <cell r="EJ15" t="str">
            <v xml:space="preserve"> </v>
          </cell>
          <cell r="EK15" t="str">
            <v xml:space="preserve"> </v>
          </cell>
          <cell r="EL15" t="str">
            <v xml:space="preserve"> </v>
          </cell>
          <cell r="EM15" t="str">
            <v xml:space="preserve"> </v>
          </cell>
          <cell r="EN15" t="str">
            <v xml:space="preserve"> </v>
          </cell>
          <cell r="EO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R15" t="str">
            <v xml:space="preserve"> </v>
          </cell>
          <cell r="ES15" t="str">
            <v xml:space="preserve"> </v>
          </cell>
          <cell r="ET15" t="str">
            <v xml:space="preserve"> </v>
          </cell>
          <cell r="EU15" t="str">
            <v xml:space="preserve"> </v>
          </cell>
          <cell r="EV15" t="str">
            <v xml:space="preserve"> </v>
          </cell>
          <cell r="EW15" t="str">
            <v xml:space="preserve"> </v>
          </cell>
          <cell r="EX15" t="str">
            <v xml:space="preserve"> </v>
          </cell>
          <cell r="EY15" t="str">
            <v xml:space="preserve"> </v>
          </cell>
          <cell r="EZ15" t="str">
            <v xml:space="preserve"> </v>
          </cell>
          <cell r="FA15" t="str">
            <v xml:space="preserve"> </v>
          </cell>
          <cell r="FB15" t="str">
            <v xml:space="preserve"> </v>
          </cell>
          <cell r="FC15" t="str">
            <v xml:space="preserve"> </v>
          </cell>
          <cell r="FD15" t="str">
            <v xml:space="preserve"> </v>
          </cell>
          <cell r="FE15" t="str">
            <v xml:space="preserve"> </v>
          </cell>
          <cell r="FF15" t="str">
            <v xml:space="preserve"> </v>
          </cell>
          <cell r="FG15" t="str">
            <v xml:space="preserve"> </v>
          </cell>
          <cell r="FH15" t="str">
            <v xml:space="preserve"> </v>
          </cell>
          <cell r="FI15" t="str">
            <v xml:space="preserve"> </v>
          </cell>
          <cell r="FJ15" t="str">
            <v xml:space="preserve"> </v>
          </cell>
          <cell r="FK15" t="str">
            <v xml:space="preserve"> </v>
          </cell>
          <cell r="FL15" t="str">
            <v xml:space="preserve"> </v>
          </cell>
          <cell r="FM15" t="str">
            <v xml:space="preserve"> </v>
          </cell>
          <cell r="FN15" t="str">
            <v xml:space="preserve"> </v>
          </cell>
          <cell r="FO15" t="str">
            <v xml:space="preserve"> </v>
          </cell>
          <cell r="FP15" t="str">
            <v xml:space="preserve"> </v>
          </cell>
          <cell r="FQ15" t="str">
            <v xml:space="preserve"> </v>
          </cell>
          <cell r="FR15" t="str">
            <v xml:space="preserve"> </v>
          </cell>
          <cell r="FS15" t="str">
            <v xml:space="preserve"> </v>
          </cell>
          <cell r="FT15" t="str">
            <v xml:space="preserve"> </v>
          </cell>
          <cell r="FU15" t="str">
            <v xml:space="preserve"> </v>
          </cell>
          <cell r="FV15" t="str">
            <v xml:space="preserve"> </v>
          </cell>
          <cell r="FW15" t="str">
            <v xml:space="preserve"> </v>
          </cell>
          <cell r="FX15" t="str">
            <v xml:space="preserve"> </v>
          </cell>
          <cell r="FY15">
            <v>59</v>
          </cell>
          <cell r="FZ15">
            <v>56.5</v>
          </cell>
          <cell r="GA15">
            <v>56</v>
          </cell>
          <cell r="GB15">
            <v>56</v>
          </cell>
          <cell r="GC15">
            <v>56.5</v>
          </cell>
          <cell r="GD15">
            <v>56.5</v>
          </cell>
          <cell r="GE15">
            <v>56</v>
          </cell>
          <cell r="GF15">
            <v>56</v>
          </cell>
          <cell r="GG15">
            <v>56</v>
          </cell>
          <cell r="GH15">
            <v>55.7</v>
          </cell>
          <cell r="GI15">
            <v>55.7</v>
          </cell>
          <cell r="GJ15">
            <v>50.5</v>
          </cell>
          <cell r="GK15">
            <v>54.2</v>
          </cell>
          <cell r="GL15">
            <v>58.7</v>
          </cell>
          <cell r="GM15">
            <v>58.7</v>
          </cell>
          <cell r="GN15">
            <v>59.2</v>
          </cell>
          <cell r="GO15">
            <v>58.7</v>
          </cell>
          <cell r="GP15">
            <v>58.5</v>
          </cell>
          <cell r="GQ15">
            <v>58.2</v>
          </cell>
          <cell r="GR15">
            <v>58.7</v>
          </cell>
          <cell r="GS15">
            <v>58.7</v>
          </cell>
          <cell r="GT15">
            <v>58.7</v>
          </cell>
          <cell r="GU15">
            <v>58.2</v>
          </cell>
          <cell r="GV15">
            <v>59.2</v>
          </cell>
          <cell r="GW15">
            <v>59.5</v>
          </cell>
          <cell r="GX15">
            <v>62.5</v>
          </cell>
          <cell r="GY15">
            <v>63</v>
          </cell>
          <cell r="GZ15">
            <v>63.5</v>
          </cell>
          <cell r="HA15">
            <v>62</v>
          </cell>
          <cell r="HB15">
            <v>63.5</v>
          </cell>
          <cell r="HC15">
            <v>63.2</v>
          </cell>
          <cell r="HD15">
            <v>63</v>
          </cell>
          <cell r="HE15">
            <v>66.5</v>
          </cell>
          <cell r="HF15">
            <v>67</v>
          </cell>
          <cell r="HG15">
            <v>67</v>
          </cell>
          <cell r="HH15">
            <v>68.2</v>
          </cell>
          <cell r="HI15">
            <v>68.5</v>
          </cell>
          <cell r="HJ15">
            <v>68.2</v>
          </cell>
          <cell r="HK15">
            <v>67.7</v>
          </cell>
          <cell r="HL15">
            <v>67.5</v>
          </cell>
          <cell r="HM15">
            <v>67.5</v>
          </cell>
          <cell r="HN15">
            <v>67.7</v>
          </cell>
          <cell r="HO15">
            <v>67.7</v>
          </cell>
          <cell r="HP15">
            <v>67.7</v>
          </cell>
          <cell r="HQ15">
            <v>67.5</v>
          </cell>
          <cell r="HR15">
            <v>67.5</v>
          </cell>
          <cell r="HS15">
            <v>67.2</v>
          </cell>
          <cell r="HT15">
            <v>66.5</v>
          </cell>
          <cell r="HU15">
            <v>67.2</v>
          </cell>
          <cell r="HV15">
            <v>67.2</v>
          </cell>
          <cell r="HW15">
            <v>68.5</v>
          </cell>
          <cell r="HX15">
            <v>68.5</v>
          </cell>
          <cell r="HY15">
            <v>68.5</v>
          </cell>
          <cell r="HZ15">
            <v>68.5</v>
          </cell>
          <cell r="IA15">
            <v>68.5</v>
          </cell>
          <cell r="IB15">
            <v>68.5</v>
          </cell>
          <cell r="IC15">
            <v>68.7</v>
          </cell>
          <cell r="ID15">
            <v>68.7</v>
          </cell>
          <cell r="IE15">
            <v>69</v>
          </cell>
          <cell r="IF15">
            <v>68.5</v>
          </cell>
          <cell r="IG15">
            <v>68.5</v>
          </cell>
          <cell r="IH15">
            <v>68.5</v>
          </cell>
          <cell r="II15">
            <v>65</v>
          </cell>
          <cell r="IJ15">
            <v>65</v>
          </cell>
          <cell r="IK15">
            <v>65</v>
          </cell>
          <cell r="IL15">
            <v>65</v>
          </cell>
          <cell r="IM15">
            <v>68.5</v>
          </cell>
          <cell r="IN15">
            <v>69.7</v>
          </cell>
          <cell r="IO15">
            <v>69.7</v>
          </cell>
          <cell r="IP15">
            <v>70.2</v>
          </cell>
          <cell r="IQ15">
            <v>70.2</v>
          </cell>
          <cell r="IR15">
            <v>70.2</v>
          </cell>
          <cell r="IS15">
            <v>70.7</v>
          </cell>
          <cell r="IT15">
            <v>71</v>
          </cell>
          <cell r="IU15">
            <v>71</v>
          </cell>
          <cell r="IV15">
            <v>71</v>
          </cell>
          <cell r="IW15">
            <v>70.7</v>
          </cell>
          <cell r="IX15">
            <v>71.2</v>
          </cell>
          <cell r="IY15">
            <v>71.2</v>
          </cell>
          <cell r="IZ15">
            <v>71.2</v>
          </cell>
          <cell r="JA15">
            <v>71.2</v>
          </cell>
          <cell r="JB15">
            <v>71.2</v>
          </cell>
          <cell r="JC15">
            <v>71</v>
          </cell>
          <cell r="JD15">
            <v>70.7</v>
          </cell>
          <cell r="JE15">
            <v>70.7</v>
          </cell>
          <cell r="JF15">
            <v>70</v>
          </cell>
          <cell r="JG15">
            <v>67.5</v>
          </cell>
          <cell r="JH15">
            <v>67.2</v>
          </cell>
          <cell r="JI15">
            <v>69.7</v>
          </cell>
          <cell r="JJ15">
            <v>69.7</v>
          </cell>
          <cell r="JK15">
            <v>69.7</v>
          </cell>
          <cell r="JL15">
            <v>73.5</v>
          </cell>
          <cell r="JM15">
            <v>73.5</v>
          </cell>
          <cell r="JN15">
            <v>73.5</v>
          </cell>
          <cell r="JO15">
            <v>73.5</v>
          </cell>
          <cell r="JP15">
            <v>73.5</v>
          </cell>
          <cell r="JQ15">
            <v>73.7</v>
          </cell>
          <cell r="JR15">
            <v>73.7</v>
          </cell>
          <cell r="JS15">
            <v>73.7</v>
          </cell>
          <cell r="JT15">
            <v>73.7</v>
          </cell>
          <cell r="JU15">
            <v>73.5</v>
          </cell>
          <cell r="JV15">
            <v>73.5</v>
          </cell>
          <cell r="JW15">
            <v>72.5</v>
          </cell>
          <cell r="JX15">
            <v>72.5</v>
          </cell>
          <cell r="JY15">
            <v>72.7</v>
          </cell>
          <cell r="JZ15">
            <v>72.7</v>
          </cell>
          <cell r="KA15">
            <v>72.7</v>
          </cell>
          <cell r="KB15">
            <v>74</v>
          </cell>
          <cell r="KC15">
            <v>73.5</v>
          </cell>
          <cell r="KD15">
            <v>73.5</v>
          </cell>
          <cell r="KE15">
            <v>73.5</v>
          </cell>
          <cell r="KF15">
            <v>73.5</v>
          </cell>
          <cell r="KG15">
            <v>73</v>
          </cell>
          <cell r="KH15">
            <v>73.2</v>
          </cell>
          <cell r="KI15">
            <v>73.2</v>
          </cell>
          <cell r="KJ15">
            <v>73</v>
          </cell>
          <cell r="KK15">
            <v>73</v>
          </cell>
          <cell r="KL15">
            <v>73.2</v>
          </cell>
          <cell r="KM15">
            <v>73.2</v>
          </cell>
          <cell r="KN15">
            <v>73</v>
          </cell>
          <cell r="KO15">
            <v>73</v>
          </cell>
          <cell r="KP15">
            <v>73</v>
          </cell>
          <cell r="KQ15">
            <v>73</v>
          </cell>
          <cell r="KR15">
            <v>73.7</v>
          </cell>
          <cell r="KS15">
            <v>73.7</v>
          </cell>
          <cell r="KT15">
            <v>73.7</v>
          </cell>
          <cell r="KU15">
            <v>74.2</v>
          </cell>
          <cell r="KV15">
            <v>73.7</v>
          </cell>
          <cell r="KW15">
            <v>73.7</v>
          </cell>
          <cell r="KX15">
            <v>73.7</v>
          </cell>
          <cell r="KY15">
            <v>74</v>
          </cell>
          <cell r="KZ15">
            <v>76.7</v>
          </cell>
          <cell r="LA15">
            <v>76.7</v>
          </cell>
          <cell r="LB15">
            <v>76.7</v>
          </cell>
          <cell r="LC15">
            <v>76.7</v>
          </cell>
          <cell r="LD15">
            <v>76.7</v>
          </cell>
          <cell r="LE15">
            <v>76.7</v>
          </cell>
          <cell r="LF15">
            <v>76.7</v>
          </cell>
          <cell r="LG15">
            <v>77</v>
          </cell>
          <cell r="LH15">
            <v>76.7</v>
          </cell>
          <cell r="LI15">
            <v>76.7</v>
          </cell>
          <cell r="LJ15">
            <v>77</v>
          </cell>
          <cell r="LK15">
            <v>76.7</v>
          </cell>
          <cell r="LL15">
            <v>76.5</v>
          </cell>
          <cell r="LM15">
            <v>74</v>
          </cell>
          <cell r="LN15">
            <v>74</v>
          </cell>
          <cell r="LO15">
            <v>73.5</v>
          </cell>
          <cell r="MC15">
            <v>0</v>
          </cell>
          <cell r="MD15">
            <v>0</v>
          </cell>
          <cell r="MF15">
            <v>0</v>
          </cell>
          <cell r="MG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U15">
            <v>0</v>
          </cell>
          <cell r="MV15">
            <v>0</v>
          </cell>
          <cell r="MW15">
            <v>0</v>
          </cell>
          <cell r="MZ15">
            <v>40847</v>
          </cell>
          <cell r="NA15">
            <v>335</v>
          </cell>
          <cell r="ND15" t="str">
            <v>Aruba</v>
          </cell>
          <cell r="NE15">
            <v>0</v>
          </cell>
          <cell r="NF15">
            <v>0</v>
          </cell>
        </row>
        <row r="16">
          <cell r="A16" t="str">
            <v>Australia</v>
          </cell>
          <cell r="B16" t="str">
            <v xml:space="preserve"> </v>
          </cell>
          <cell r="C16" t="str">
            <v xml:space="preserve"> </v>
          </cell>
          <cell r="D16" t="str">
            <v xml:space="preserve"> </v>
          </cell>
          <cell r="E16" t="str">
            <v xml:space="preserve"> </v>
          </cell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 t="str">
            <v xml:space="preserve"> </v>
          </cell>
          <cell r="M16">
            <v>73.5</v>
          </cell>
          <cell r="N16">
            <v>72.5</v>
          </cell>
          <cell r="O16">
            <v>72.5</v>
          </cell>
          <cell r="P16">
            <v>72</v>
          </cell>
          <cell r="Q16">
            <v>72</v>
          </cell>
          <cell r="R16">
            <v>72</v>
          </cell>
          <cell r="S16">
            <v>72</v>
          </cell>
          <cell r="T16">
            <v>71.5</v>
          </cell>
          <cell r="U16">
            <v>71.5</v>
          </cell>
          <cell r="V16">
            <v>71.5</v>
          </cell>
          <cell r="W16">
            <v>71.5</v>
          </cell>
          <cell r="X16">
            <v>71.5</v>
          </cell>
          <cell r="Y16">
            <v>71.5</v>
          </cell>
          <cell r="Z16">
            <v>71.5</v>
          </cell>
          <cell r="AA16">
            <v>71.5</v>
          </cell>
          <cell r="AB16">
            <v>72.5</v>
          </cell>
          <cell r="AC16">
            <v>72.5</v>
          </cell>
          <cell r="AD16">
            <v>72.5</v>
          </cell>
          <cell r="AE16">
            <v>72.5</v>
          </cell>
          <cell r="AF16">
            <v>72</v>
          </cell>
          <cell r="AG16">
            <v>72</v>
          </cell>
          <cell r="AH16">
            <v>71.5</v>
          </cell>
          <cell r="AI16">
            <v>71.5</v>
          </cell>
          <cell r="AJ16">
            <v>72</v>
          </cell>
          <cell r="AK16">
            <v>72</v>
          </cell>
          <cell r="AL16">
            <v>72</v>
          </cell>
          <cell r="AM16">
            <v>72</v>
          </cell>
          <cell r="AN16">
            <v>72</v>
          </cell>
          <cell r="AO16">
            <v>72</v>
          </cell>
          <cell r="AP16">
            <v>72</v>
          </cell>
          <cell r="AQ16">
            <v>71</v>
          </cell>
          <cell r="AR16">
            <v>72</v>
          </cell>
          <cell r="AS16">
            <v>72</v>
          </cell>
          <cell r="AT16">
            <v>72</v>
          </cell>
          <cell r="AU16">
            <v>72</v>
          </cell>
          <cell r="AV16">
            <v>72</v>
          </cell>
          <cell r="AW16">
            <v>72</v>
          </cell>
          <cell r="AX16">
            <v>71.5</v>
          </cell>
          <cell r="AY16">
            <v>71.5</v>
          </cell>
          <cell r="AZ16">
            <v>71.5</v>
          </cell>
          <cell r="BA16">
            <v>71.5</v>
          </cell>
          <cell r="BB16">
            <v>71.5</v>
          </cell>
          <cell r="BC16">
            <v>71</v>
          </cell>
          <cell r="BD16">
            <v>71</v>
          </cell>
          <cell r="BE16">
            <v>71</v>
          </cell>
          <cell r="BF16">
            <v>70.5</v>
          </cell>
          <cell r="BG16">
            <v>70.5</v>
          </cell>
          <cell r="BH16">
            <v>70</v>
          </cell>
          <cell r="BI16">
            <v>70.5</v>
          </cell>
          <cell r="BJ16">
            <v>70</v>
          </cell>
          <cell r="BK16">
            <v>70</v>
          </cell>
          <cell r="BL16">
            <v>70</v>
          </cell>
          <cell r="BM16">
            <v>70</v>
          </cell>
          <cell r="BN16">
            <v>70</v>
          </cell>
          <cell r="BO16">
            <v>70</v>
          </cell>
          <cell r="BP16">
            <v>70</v>
          </cell>
          <cell r="BQ16">
            <v>70</v>
          </cell>
          <cell r="BR16">
            <v>70</v>
          </cell>
          <cell r="BS16">
            <v>70</v>
          </cell>
          <cell r="BT16">
            <v>70</v>
          </cell>
          <cell r="BU16">
            <v>70</v>
          </cell>
          <cell r="BV16">
            <v>71</v>
          </cell>
          <cell r="BW16">
            <v>70.5</v>
          </cell>
          <cell r="BX16">
            <v>70.5</v>
          </cell>
          <cell r="BY16">
            <v>70.5</v>
          </cell>
          <cell r="BZ16">
            <v>71</v>
          </cell>
          <cell r="CA16">
            <v>71</v>
          </cell>
          <cell r="CB16">
            <v>71</v>
          </cell>
          <cell r="CC16">
            <v>71</v>
          </cell>
          <cell r="CD16">
            <v>71</v>
          </cell>
          <cell r="CE16">
            <v>71</v>
          </cell>
          <cell r="CF16">
            <v>71</v>
          </cell>
          <cell r="CG16">
            <v>71</v>
          </cell>
          <cell r="CH16">
            <v>71</v>
          </cell>
          <cell r="CI16">
            <v>71</v>
          </cell>
          <cell r="CJ16">
            <v>71</v>
          </cell>
          <cell r="CK16">
            <v>71</v>
          </cell>
          <cell r="CL16">
            <v>71</v>
          </cell>
          <cell r="CM16">
            <v>71</v>
          </cell>
          <cell r="CN16">
            <v>71</v>
          </cell>
          <cell r="CO16">
            <v>71</v>
          </cell>
          <cell r="CP16">
            <v>71</v>
          </cell>
          <cell r="CQ16">
            <v>71</v>
          </cell>
          <cell r="CR16">
            <v>71</v>
          </cell>
          <cell r="CS16">
            <v>71</v>
          </cell>
          <cell r="CT16">
            <v>71</v>
          </cell>
          <cell r="CU16">
            <v>71</v>
          </cell>
          <cell r="CV16">
            <v>71</v>
          </cell>
          <cell r="CW16">
            <v>71</v>
          </cell>
          <cell r="CX16">
            <v>71</v>
          </cell>
          <cell r="CY16">
            <v>71</v>
          </cell>
          <cell r="CZ16">
            <v>71</v>
          </cell>
          <cell r="DA16">
            <v>71</v>
          </cell>
          <cell r="DB16">
            <v>71</v>
          </cell>
          <cell r="DC16">
            <v>71</v>
          </cell>
          <cell r="DD16">
            <v>71</v>
          </cell>
          <cell r="DE16">
            <v>72</v>
          </cell>
          <cell r="DF16">
            <v>72</v>
          </cell>
          <cell r="DG16">
            <v>72</v>
          </cell>
          <cell r="DH16">
            <v>72.5</v>
          </cell>
          <cell r="DI16">
            <v>72.5</v>
          </cell>
          <cell r="DJ16">
            <v>72.5</v>
          </cell>
          <cell r="DK16">
            <v>74</v>
          </cell>
          <cell r="DL16">
            <v>74</v>
          </cell>
          <cell r="DM16">
            <v>74</v>
          </cell>
          <cell r="DN16">
            <v>74.5</v>
          </cell>
          <cell r="DO16">
            <v>74.5</v>
          </cell>
          <cell r="DP16">
            <v>75.5</v>
          </cell>
          <cell r="DQ16">
            <v>75.5</v>
          </cell>
          <cell r="DR16">
            <v>75</v>
          </cell>
          <cell r="DS16">
            <v>74.5</v>
          </cell>
          <cell r="DT16">
            <v>74.5</v>
          </cell>
          <cell r="DU16">
            <v>74.5</v>
          </cell>
          <cell r="DV16">
            <v>74.5</v>
          </cell>
          <cell r="DW16">
            <v>73.5</v>
          </cell>
          <cell r="DX16">
            <v>73.5</v>
          </cell>
          <cell r="DY16">
            <v>73.5</v>
          </cell>
          <cell r="DZ16">
            <v>73.5</v>
          </cell>
          <cell r="EA16">
            <v>74</v>
          </cell>
          <cell r="EB16">
            <v>74.5</v>
          </cell>
          <cell r="EC16">
            <v>74.5</v>
          </cell>
          <cell r="ED16">
            <v>74.5</v>
          </cell>
          <cell r="EE16">
            <v>74.5</v>
          </cell>
          <cell r="EF16">
            <v>74.5</v>
          </cell>
          <cell r="EG16">
            <v>75</v>
          </cell>
          <cell r="EH16">
            <v>75</v>
          </cell>
          <cell r="EI16">
            <v>75</v>
          </cell>
          <cell r="EJ16">
            <v>75</v>
          </cell>
          <cell r="EK16">
            <v>75</v>
          </cell>
          <cell r="EL16">
            <v>75</v>
          </cell>
          <cell r="EM16">
            <v>75</v>
          </cell>
          <cell r="EN16">
            <v>76</v>
          </cell>
          <cell r="EO16">
            <v>75.5</v>
          </cell>
          <cell r="EP16">
            <v>76.5</v>
          </cell>
          <cell r="EQ16">
            <v>76.5</v>
          </cell>
          <cell r="ER16">
            <v>76.5</v>
          </cell>
          <cell r="ES16">
            <v>77</v>
          </cell>
          <cell r="ET16">
            <v>76.5</v>
          </cell>
          <cell r="EU16">
            <v>77</v>
          </cell>
          <cell r="EV16">
            <v>77</v>
          </cell>
          <cell r="EW16">
            <v>80</v>
          </cell>
          <cell r="EX16">
            <v>80</v>
          </cell>
          <cell r="EY16">
            <v>80</v>
          </cell>
          <cell r="EZ16">
            <v>80</v>
          </cell>
          <cell r="FA16">
            <v>80</v>
          </cell>
          <cell r="FB16">
            <v>81</v>
          </cell>
          <cell r="FC16">
            <v>81</v>
          </cell>
          <cell r="FD16">
            <v>81</v>
          </cell>
          <cell r="FE16">
            <v>81</v>
          </cell>
          <cell r="FF16">
            <v>81</v>
          </cell>
          <cell r="FG16">
            <v>81.5</v>
          </cell>
          <cell r="FH16">
            <v>81.5</v>
          </cell>
          <cell r="FI16">
            <v>83.5</v>
          </cell>
          <cell r="FJ16">
            <v>81.5</v>
          </cell>
          <cell r="FK16">
            <v>81</v>
          </cell>
          <cell r="FL16">
            <v>81</v>
          </cell>
          <cell r="FM16">
            <v>81</v>
          </cell>
          <cell r="FN16">
            <v>81.2</v>
          </cell>
          <cell r="FO16">
            <v>81.2</v>
          </cell>
          <cell r="FP16">
            <v>81.2</v>
          </cell>
          <cell r="FQ16">
            <v>79.5</v>
          </cell>
          <cell r="FR16">
            <v>79.5</v>
          </cell>
          <cell r="FS16">
            <v>79.5</v>
          </cell>
          <cell r="FT16">
            <v>79.5</v>
          </cell>
          <cell r="FU16">
            <v>79.5</v>
          </cell>
          <cell r="FV16">
            <v>79.5</v>
          </cell>
          <cell r="FW16">
            <v>79.5</v>
          </cell>
          <cell r="FX16">
            <v>79.2</v>
          </cell>
          <cell r="FY16">
            <v>75</v>
          </cell>
          <cell r="FZ16">
            <v>75</v>
          </cell>
          <cell r="GA16">
            <v>75</v>
          </cell>
          <cell r="GB16">
            <v>75</v>
          </cell>
          <cell r="GC16">
            <v>75.7</v>
          </cell>
          <cell r="GD16">
            <v>74.7</v>
          </cell>
          <cell r="GE16">
            <v>73.7</v>
          </cell>
          <cell r="GF16">
            <v>73.7</v>
          </cell>
          <cell r="GG16">
            <v>72.7</v>
          </cell>
          <cell r="GH16">
            <v>74</v>
          </cell>
          <cell r="GI16">
            <v>74</v>
          </cell>
          <cell r="GJ16">
            <v>74</v>
          </cell>
          <cell r="GK16">
            <v>73.7</v>
          </cell>
          <cell r="GL16">
            <v>73.7</v>
          </cell>
          <cell r="GM16">
            <v>73.7</v>
          </cell>
          <cell r="GN16">
            <v>73.7</v>
          </cell>
          <cell r="GO16">
            <v>73.7</v>
          </cell>
          <cell r="GP16">
            <v>73.7</v>
          </cell>
          <cell r="GQ16">
            <v>73.5</v>
          </cell>
          <cell r="GR16">
            <v>73.5</v>
          </cell>
          <cell r="GS16">
            <v>73.5</v>
          </cell>
          <cell r="GT16">
            <v>73.5</v>
          </cell>
          <cell r="GU16">
            <v>73.5</v>
          </cell>
          <cell r="GV16">
            <v>73.5</v>
          </cell>
          <cell r="GW16">
            <v>73.5</v>
          </cell>
          <cell r="GX16">
            <v>74.2</v>
          </cell>
          <cell r="GY16">
            <v>74.3</v>
          </cell>
          <cell r="GZ16">
            <v>74.2</v>
          </cell>
          <cell r="HA16">
            <v>75</v>
          </cell>
          <cell r="HB16">
            <v>75.5</v>
          </cell>
          <cell r="HC16">
            <v>75.5</v>
          </cell>
          <cell r="HD16">
            <v>75.5</v>
          </cell>
          <cell r="HE16">
            <v>75.5</v>
          </cell>
          <cell r="HF16">
            <v>76</v>
          </cell>
          <cell r="HG16">
            <v>76</v>
          </cell>
          <cell r="HH16">
            <v>76</v>
          </cell>
          <cell r="HI16">
            <v>76</v>
          </cell>
          <cell r="HJ16">
            <v>76</v>
          </cell>
          <cell r="HK16">
            <v>76</v>
          </cell>
          <cell r="HL16">
            <v>76</v>
          </cell>
          <cell r="HM16">
            <v>76</v>
          </cell>
          <cell r="HN16">
            <v>76</v>
          </cell>
          <cell r="HO16">
            <v>76</v>
          </cell>
          <cell r="HP16">
            <v>76</v>
          </cell>
          <cell r="HQ16">
            <v>76</v>
          </cell>
          <cell r="HR16">
            <v>76</v>
          </cell>
          <cell r="HS16">
            <v>76</v>
          </cell>
          <cell r="HT16">
            <v>76</v>
          </cell>
          <cell r="HU16">
            <v>76</v>
          </cell>
          <cell r="HV16">
            <v>76</v>
          </cell>
          <cell r="HW16">
            <v>75.7</v>
          </cell>
          <cell r="HX16">
            <v>75.7</v>
          </cell>
          <cell r="HY16">
            <v>75.7</v>
          </cell>
          <cell r="HZ16">
            <v>75.7</v>
          </cell>
          <cell r="IA16">
            <v>75.7</v>
          </cell>
          <cell r="IB16">
            <v>75.7</v>
          </cell>
          <cell r="IC16">
            <v>78.7</v>
          </cell>
          <cell r="ID16">
            <v>78.7</v>
          </cell>
          <cell r="IE16">
            <v>78.7</v>
          </cell>
          <cell r="IF16">
            <v>78.7</v>
          </cell>
          <cell r="IG16">
            <v>78.7</v>
          </cell>
          <cell r="IH16">
            <v>78.7</v>
          </cell>
          <cell r="II16">
            <v>78.7</v>
          </cell>
          <cell r="IJ16">
            <v>78.7</v>
          </cell>
          <cell r="IK16">
            <v>78.7</v>
          </cell>
          <cell r="IL16">
            <v>78.7</v>
          </cell>
          <cell r="IM16">
            <v>81.7</v>
          </cell>
          <cell r="IN16">
            <v>81.7</v>
          </cell>
          <cell r="IO16">
            <v>81.7</v>
          </cell>
          <cell r="IP16">
            <v>81.7</v>
          </cell>
          <cell r="IQ16">
            <v>81.7</v>
          </cell>
          <cell r="IR16">
            <v>81.7</v>
          </cell>
          <cell r="IS16">
            <v>81.7</v>
          </cell>
          <cell r="IT16">
            <v>81.5</v>
          </cell>
          <cell r="IU16">
            <v>81.5</v>
          </cell>
          <cell r="IV16">
            <v>81.5</v>
          </cell>
          <cell r="IW16">
            <v>81.5</v>
          </cell>
          <cell r="IX16">
            <v>81.5</v>
          </cell>
          <cell r="IY16">
            <v>81.5</v>
          </cell>
          <cell r="IZ16">
            <v>81.5</v>
          </cell>
          <cell r="JA16">
            <v>81.5</v>
          </cell>
          <cell r="JB16">
            <v>81.5</v>
          </cell>
          <cell r="JC16">
            <v>80.7</v>
          </cell>
          <cell r="JD16">
            <v>80.7</v>
          </cell>
          <cell r="JE16">
            <v>80.2</v>
          </cell>
          <cell r="JF16">
            <v>80.2</v>
          </cell>
          <cell r="JG16">
            <v>80.2</v>
          </cell>
          <cell r="JH16">
            <v>80.2</v>
          </cell>
          <cell r="JI16">
            <v>80.2</v>
          </cell>
          <cell r="JJ16">
            <v>80.2</v>
          </cell>
          <cell r="JK16">
            <v>80.2</v>
          </cell>
          <cell r="JL16">
            <v>80.2</v>
          </cell>
          <cell r="JM16">
            <v>80.2</v>
          </cell>
          <cell r="JN16">
            <v>80.2</v>
          </cell>
          <cell r="JO16">
            <v>80.2</v>
          </cell>
          <cell r="JP16">
            <v>80.2</v>
          </cell>
          <cell r="JQ16">
            <v>80.2</v>
          </cell>
          <cell r="JR16">
            <v>80.2</v>
          </cell>
          <cell r="JS16">
            <v>81.2</v>
          </cell>
          <cell r="JT16">
            <v>81.2</v>
          </cell>
          <cell r="JU16">
            <v>81.2</v>
          </cell>
          <cell r="JV16">
            <v>79.2</v>
          </cell>
          <cell r="JW16">
            <v>80.5</v>
          </cell>
          <cell r="JX16">
            <v>80.5</v>
          </cell>
          <cell r="JY16">
            <v>80.5</v>
          </cell>
          <cell r="JZ16">
            <v>80.5</v>
          </cell>
          <cell r="KA16">
            <v>80.5</v>
          </cell>
          <cell r="KB16">
            <v>80.5</v>
          </cell>
          <cell r="KC16">
            <v>80.5</v>
          </cell>
          <cell r="KD16">
            <v>79.7</v>
          </cell>
          <cell r="KE16">
            <v>79.7</v>
          </cell>
          <cell r="KF16">
            <v>79.7</v>
          </cell>
          <cell r="KG16">
            <v>79.7</v>
          </cell>
          <cell r="KH16">
            <v>79.7</v>
          </cell>
          <cell r="KI16">
            <v>79.7</v>
          </cell>
          <cell r="KJ16">
            <v>79.7</v>
          </cell>
          <cell r="KK16">
            <v>79.7</v>
          </cell>
          <cell r="KL16">
            <v>79.7</v>
          </cell>
          <cell r="KM16">
            <v>79.7</v>
          </cell>
          <cell r="KN16">
            <v>79.7</v>
          </cell>
          <cell r="KO16">
            <v>79.7</v>
          </cell>
          <cell r="KP16">
            <v>79.7</v>
          </cell>
          <cell r="KQ16">
            <v>79.7</v>
          </cell>
          <cell r="KR16">
            <v>79.7</v>
          </cell>
          <cell r="KS16">
            <v>79.7</v>
          </cell>
          <cell r="KT16">
            <v>78.2</v>
          </cell>
          <cell r="KU16">
            <v>78.2</v>
          </cell>
          <cell r="KV16">
            <v>78.2</v>
          </cell>
          <cell r="KW16">
            <v>78.2</v>
          </cell>
          <cell r="KX16">
            <v>78.2</v>
          </cell>
          <cell r="KY16">
            <v>78.2</v>
          </cell>
          <cell r="KZ16">
            <v>78.2</v>
          </cell>
          <cell r="LA16">
            <v>78.2</v>
          </cell>
          <cell r="LB16">
            <v>78.2</v>
          </cell>
          <cell r="LC16">
            <v>75.7</v>
          </cell>
          <cell r="LD16">
            <v>75.7</v>
          </cell>
          <cell r="LE16">
            <v>75.7</v>
          </cell>
          <cell r="LF16">
            <v>75.7</v>
          </cell>
          <cell r="LG16">
            <v>75.7</v>
          </cell>
          <cell r="LH16">
            <v>75.7</v>
          </cell>
          <cell r="LI16">
            <v>75.7</v>
          </cell>
          <cell r="LJ16">
            <v>75.7</v>
          </cell>
          <cell r="LK16">
            <v>75.7</v>
          </cell>
          <cell r="LL16">
            <v>75.7</v>
          </cell>
          <cell r="LM16">
            <v>75.7</v>
          </cell>
          <cell r="LN16">
            <v>75.7</v>
          </cell>
          <cell r="LO16">
            <v>75.7</v>
          </cell>
          <cell r="LS16">
            <v>84.7</v>
          </cell>
          <cell r="LV16">
            <v>85.01</v>
          </cell>
          <cell r="LY16">
            <v>82.139426716225827</v>
          </cell>
          <cell r="MB16">
            <v>81.84</v>
          </cell>
          <cell r="MC16">
            <v>81.84</v>
          </cell>
          <cell r="MD16">
            <v>81.84</v>
          </cell>
          <cell r="ME16">
            <v>81.599999999999994</v>
          </cell>
          <cell r="MF16">
            <v>81.599999999999994</v>
          </cell>
          <cell r="MG16">
            <v>81.599999999999994</v>
          </cell>
          <cell r="MH16">
            <v>82.53</v>
          </cell>
          <cell r="MI16">
            <v>82.53</v>
          </cell>
          <cell r="MJ16">
            <v>82.48</v>
          </cell>
          <cell r="MK16">
            <v>81.099999999999994</v>
          </cell>
          <cell r="ML16">
            <v>81.099999999999994</v>
          </cell>
          <cell r="MM16">
            <v>81.099999999999994</v>
          </cell>
          <cell r="MN16">
            <v>81.7</v>
          </cell>
          <cell r="MO16">
            <v>81.7</v>
          </cell>
          <cell r="MP16">
            <v>81.7</v>
          </cell>
          <cell r="MQ16">
            <v>81.53</v>
          </cell>
          <cell r="MR16">
            <v>81.53</v>
          </cell>
          <cell r="MS16">
            <v>81.53</v>
          </cell>
          <cell r="MT16">
            <v>80.88</v>
          </cell>
          <cell r="MU16">
            <v>80.88</v>
          </cell>
          <cell r="MV16">
            <v>80.88</v>
          </cell>
          <cell r="MW16">
            <v>81.05</v>
          </cell>
          <cell r="MZ16">
            <v>40877</v>
          </cell>
          <cell r="NA16">
            <v>336</v>
          </cell>
          <cell r="ND16" t="str">
            <v>Australia</v>
          </cell>
          <cell r="NE16">
            <v>81.05</v>
          </cell>
          <cell r="NF16">
            <v>81.05</v>
          </cell>
        </row>
        <row r="17">
          <cell r="A17" t="str">
            <v>Austria</v>
          </cell>
          <cell r="B17" t="str">
            <v xml:space="preserve"> </v>
          </cell>
          <cell r="C17" t="str">
            <v xml:space="preserve"> </v>
          </cell>
          <cell r="D17" t="str">
            <v xml:space="preserve"> </v>
          </cell>
          <cell r="E17" t="str">
            <v xml:space="preserve"> </v>
          </cell>
          <cell r="F17" t="str">
            <v xml:space="preserve"> </v>
          </cell>
          <cell r="G17" t="str">
            <v xml:space="preserve"> </v>
          </cell>
          <cell r="H17" t="str">
            <v xml:space="preserve"> </v>
          </cell>
          <cell r="I17" t="str">
            <v xml:space="preserve"> </v>
          </cell>
          <cell r="J17">
            <v>61</v>
          </cell>
          <cell r="K17">
            <v>60.5</v>
          </cell>
          <cell r="L17">
            <v>60.5</v>
          </cell>
          <cell r="M17">
            <v>60.5</v>
          </cell>
          <cell r="N17">
            <v>61</v>
          </cell>
          <cell r="O17">
            <v>61</v>
          </cell>
          <cell r="P17">
            <v>61</v>
          </cell>
          <cell r="Q17">
            <v>61</v>
          </cell>
          <cell r="R17">
            <v>61</v>
          </cell>
          <cell r="S17">
            <v>61</v>
          </cell>
          <cell r="T17">
            <v>61</v>
          </cell>
          <cell r="U17">
            <v>61</v>
          </cell>
          <cell r="V17">
            <v>60.5</v>
          </cell>
          <cell r="W17">
            <v>59.5</v>
          </cell>
          <cell r="X17">
            <v>59.5</v>
          </cell>
          <cell r="Y17">
            <v>59.5</v>
          </cell>
          <cell r="Z17">
            <v>60.5</v>
          </cell>
          <cell r="AA17">
            <v>60.5</v>
          </cell>
          <cell r="AB17">
            <v>61</v>
          </cell>
          <cell r="AC17">
            <v>60</v>
          </cell>
          <cell r="AD17">
            <v>60</v>
          </cell>
          <cell r="AE17">
            <v>60</v>
          </cell>
          <cell r="AF17">
            <v>61</v>
          </cell>
          <cell r="AG17">
            <v>61</v>
          </cell>
          <cell r="AH17">
            <v>61</v>
          </cell>
          <cell r="AI17">
            <v>61</v>
          </cell>
          <cell r="AJ17">
            <v>61</v>
          </cell>
          <cell r="AK17">
            <v>61</v>
          </cell>
          <cell r="AL17">
            <v>61</v>
          </cell>
          <cell r="AM17">
            <v>61.5</v>
          </cell>
          <cell r="AN17">
            <v>61.5</v>
          </cell>
          <cell r="AO17">
            <v>61</v>
          </cell>
          <cell r="AP17">
            <v>61</v>
          </cell>
          <cell r="AQ17">
            <v>60.5</v>
          </cell>
          <cell r="AR17">
            <v>61.5</v>
          </cell>
          <cell r="AS17">
            <v>61</v>
          </cell>
          <cell r="AT17">
            <v>60.5</v>
          </cell>
          <cell r="AU17">
            <v>61.5</v>
          </cell>
          <cell r="AV17">
            <v>61</v>
          </cell>
          <cell r="AW17">
            <v>61</v>
          </cell>
          <cell r="AX17">
            <v>61</v>
          </cell>
          <cell r="AY17">
            <v>60.5</v>
          </cell>
          <cell r="AZ17">
            <v>61</v>
          </cell>
          <cell r="BA17">
            <v>61</v>
          </cell>
          <cell r="BB17">
            <v>60.5</v>
          </cell>
          <cell r="BC17">
            <v>60.5</v>
          </cell>
          <cell r="BD17">
            <v>60</v>
          </cell>
          <cell r="BE17">
            <v>60.5</v>
          </cell>
          <cell r="BF17">
            <v>61</v>
          </cell>
          <cell r="BG17">
            <v>61</v>
          </cell>
          <cell r="BH17">
            <v>61.5</v>
          </cell>
          <cell r="BI17">
            <v>60.5</v>
          </cell>
          <cell r="BJ17">
            <v>61</v>
          </cell>
          <cell r="BK17">
            <v>61</v>
          </cell>
          <cell r="BL17">
            <v>61</v>
          </cell>
          <cell r="BM17">
            <v>60.5</v>
          </cell>
          <cell r="BN17">
            <v>60</v>
          </cell>
          <cell r="BO17">
            <v>60</v>
          </cell>
          <cell r="BP17">
            <v>60</v>
          </cell>
          <cell r="BQ17">
            <v>60</v>
          </cell>
          <cell r="BR17">
            <v>60</v>
          </cell>
          <cell r="BS17">
            <v>60</v>
          </cell>
          <cell r="BT17">
            <v>60</v>
          </cell>
          <cell r="BU17">
            <v>60</v>
          </cell>
          <cell r="BV17">
            <v>59</v>
          </cell>
          <cell r="BW17">
            <v>60</v>
          </cell>
          <cell r="BX17">
            <v>60</v>
          </cell>
          <cell r="BY17">
            <v>60</v>
          </cell>
          <cell r="BZ17">
            <v>60</v>
          </cell>
          <cell r="CA17">
            <v>59</v>
          </cell>
          <cell r="CB17">
            <v>59.5</v>
          </cell>
          <cell r="CC17">
            <v>59.5</v>
          </cell>
          <cell r="CD17">
            <v>58.5</v>
          </cell>
          <cell r="CE17">
            <v>59</v>
          </cell>
          <cell r="CF17">
            <v>59.5</v>
          </cell>
          <cell r="CG17">
            <v>59</v>
          </cell>
          <cell r="CH17">
            <v>60</v>
          </cell>
          <cell r="CI17">
            <v>59.5</v>
          </cell>
          <cell r="CJ17">
            <v>61</v>
          </cell>
          <cell r="CK17">
            <v>61</v>
          </cell>
          <cell r="CL17">
            <v>61.5</v>
          </cell>
          <cell r="CM17">
            <v>62.5</v>
          </cell>
          <cell r="CN17">
            <v>63</v>
          </cell>
          <cell r="CO17">
            <v>62.5</v>
          </cell>
          <cell r="CP17">
            <v>62.5</v>
          </cell>
          <cell r="CQ17">
            <v>62.5</v>
          </cell>
          <cell r="CR17">
            <v>63.5</v>
          </cell>
          <cell r="CS17">
            <v>62</v>
          </cell>
          <cell r="CT17">
            <v>68.5</v>
          </cell>
          <cell r="CU17">
            <v>74</v>
          </cell>
          <cell r="CV17">
            <v>74</v>
          </cell>
          <cell r="CW17">
            <v>74</v>
          </cell>
          <cell r="CX17">
            <v>74.5</v>
          </cell>
          <cell r="CY17">
            <v>74.5</v>
          </cell>
          <cell r="CZ17">
            <v>72.5</v>
          </cell>
          <cell r="DA17">
            <v>72.5</v>
          </cell>
          <cell r="DB17">
            <v>72.5</v>
          </cell>
          <cell r="DC17">
            <v>72.5</v>
          </cell>
          <cell r="DD17">
            <v>72.5</v>
          </cell>
          <cell r="DE17">
            <v>74</v>
          </cell>
          <cell r="DF17">
            <v>76</v>
          </cell>
          <cell r="DG17">
            <v>77</v>
          </cell>
          <cell r="DH17">
            <v>77</v>
          </cell>
          <cell r="DI17">
            <v>78</v>
          </cell>
          <cell r="DJ17">
            <v>78</v>
          </cell>
          <cell r="DK17">
            <v>78</v>
          </cell>
          <cell r="DL17">
            <v>78</v>
          </cell>
          <cell r="DM17">
            <v>78</v>
          </cell>
          <cell r="DN17">
            <v>79</v>
          </cell>
          <cell r="DO17">
            <v>78</v>
          </cell>
          <cell r="DP17">
            <v>78</v>
          </cell>
          <cell r="DQ17">
            <v>79</v>
          </cell>
          <cell r="DR17">
            <v>79</v>
          </cell>
          <cell r="DS17">
            <v>79</v>
          </cell>
          <cell r="DT17">
            <v>78.5</v>
          </cell>
          <cell r="DU17">
            <v>77.5</v>
          </cell>
          <cell r="DV17">
            <v>77.5</v>
          </cell>
          <cell r="DW17">
            <v>77</v>
          </cell>
          <cell r="DX17">
            <v>77</v>
          </cell>
          <cell r="DY17">
            <v>77</v>
          </cell>
          <cell r="DZ17">
            <v>77</v>
          </cell>
          <cell r="EA17">
            <v>77</v>
          </cell>
          <cell r="EB17">
            <v>77.5</v>
          </cell>
          <cell r="EC17">
            <v>77.5</v>
          </cell>
          <cell r="ED17">
            <v>76</v>
          </cell>
          <cell r="EE17">
            <v>76</v>
          </cell>
          <cell r="EF17">
            <v>76</v>
          </cell>
          <cell r="EG17">
            <v>76</v>
          </cell>
          <cell r="EH17">
            <v>75</v>
          </cell>
          <cell r="EI17">
            <v>75</v>
          </cell>
          <cell r="EJ17">
            <v>75.5</v>
          </cell>
          <cell r="EK17">
            <v>75</v>
          </cell>
          <cell r="EL17">
            <v>75</v>
          </cell>
          <cell r="EM17">
            <v>75.5</v>
          </cell>
          <cell r="EN17">
            <v>75.5</v>
          </cell>
          <cell r="EO17">
            <v>76</v>
          </cell>
          <cell r="EP17">
            <v>75.5</v>
          </cell>
          <cell r="EQ17">
            <v>75.5</v>
          </cell>
          <cell r="ER17">
            <v>75</v>
          </cell>
          <cell r="ES17">
            <v>74.5</v>
          </cell>
          <cell r="ET17">
            <v>71</v>
          </cell>
          <cell r="EU17">
            <v>71</v>
          </cell>
          <cell r="EV17">
            <v>72</v>
          </cell>
          <cell r="EW17">
            <v>72</v>
          </cell>
          <cell r="EX17">
            <v>72</v>
          </cell>
          <cell r="EY17">
            <v>72</v>
          </cell>
          <cell r="EZ17">
            <v>72</v>
          </cell>
          <cell r="FA17">
            <v>72</v>
          </cell>
          <cell r="FB17">
            <v>72.5</v>
          </cell>
          <cell r="FC17">
            <v>72.5</v>
          </cell>
          <cell r="FD17">
            <v>72.5</v>
          </cell>
          <cell r="FE17">
            <v>73</v>
          </cell>
          <cell r="FF17">
            <v>73</v>
          </cell>
          <cell r="FG17">
            <v>73</v>
          </cell>
          <cell r="FH17">
            <v>73.3</v>
          </cell>
          <cell r="FI17">
            <v>73</v>
          </cell>
          <cell r="FJ17">
            <v>74</v>
          </cell>
          <cell r="FK17">
            <v>74</v>
          </cell>
          <cell r="FL17">
            <v>73.7</v>
          </cell>
          <cell r="FM17">
            <v>73.7</v>
          </cell>
          <cell r="FN17">
            <v>73.7</v>
          </cell>
          <cell r="FO17">
            <v>73.7</v>
          </cell>
          <cell r="FP17">
            <v>73.7</v>
          </cell>
          <cell r="FQ17">
            <v>73.7</v>
          </cell>
          <cell r="FR17">
            <v>73.7</v>
          </cell>
          <cell r="FS17">
            <v>73.7</v>
          </cell>
          <cell r="FT17">
            <v>73.7</v>
          </cell>
          <cell r="FU17">
            <v>73.7</v>
          </cell>
          <cell r="FV17">
            <v>73.7</v>
          </cell>
          <cell r="FW17">
            <v>73.7</v>
          </cell>
          <cell r="FX17">
            <v>73.7</v>
          </cell>
          <cell r="FY17">
            <v>73.7</v>
          </cell>
          <cell r="FZ17">
            <v>73</v>
          </cell>
          <cell r="GA17">
            <v>72.7</v>
          </cell>
          <cell r="GB17">
            <v>72.7</v>
          </cell>
          <cell r="GC17">
            <v>72.2</v>
          </cell>
          <cell r="GD17">
            <v>71.2</v>
          </cell>
          <cell r="GE17">
            <v>71.2</v>
          </cell>
          <cell r="GF17">
            <v>71.2</v>
          </cell>
          <cell r="GG17">
            <v>67.2</v>
          </cell>
          <cell r="GH17">
            <v>68.7</v>
          </cell>
          <cell r="GI17">
            <v>68.7</v>
          </cell>
          <cell r="GJ17">
            <v>68.7</v>
          </cell>
          <cell r="GK17">
            <v>68.7</v>
          </cell>
          <cell r="GL17">
            <v>71.7</v>
          </cell>
          <cell r="GM17">
            <v>71.7</v>
          </cell>
          <cell r="GN17">
            <v>71.7</v>
          </cell>
          <cell r="GO17">
            <v>71.7</v>
          </cell>
          <cell r="GP17">
            <v>71.7</v>
          </cell>
          <cell r="GQ17">
            <v>71.7</v>
          </cell>
          <cell r="GR17">
            <v>71.7</v>
          </cell>
          <cell r="GS17">
            <v>71.7</v>
          </cell>
          <cell r="GT17">
            <v>71.7</v>
          </cell>
          <cell r="GU17">
            <v>71.7</v>
          </cell>
          <cell r="GV17">
            <v>71.7</v>
          </cell>
          <cell r="GW17">
            <v>71.7</v>
          </cell>
          <cell r="GX17">
            <v>73</v>
          </cell>
          <cell r="GY17">
            <v>73</v>
          </cell>
          <cell r="GZ17">
            <v>73.5</v>
          </cell>
          <cell r="HA17">
            <v>76.5</v>
          </cell>
          <cell r="HB17">
            <v>77.5</v>
          </cell>
          <cell r="HC17">
            <v>77.5</v>
          </cell>
          <cell r="HD17">
            <v>77.5</v>
          </cell>
          <cell r="HE17">
            <v>77.5</v>
          </cell>
          <cell r="HF17">
            <v>77.5</v>
          </cell>
          <cell r="HG17">
            <v>77.5</v>
          </cell>
          <cell r="HH17">
            <v>77.5</v>
          </cell>
          <cell r="HI17">
            <v>78.5</v>
          </cell>
          <cell r="HJ17">
            <v>79</v>
          </cell>
          <cell r="HK17">
            <v>78.7</v>
          </cell>
          <cell r="HL17">
            <v>79</v>
          </cell>
          <cell r="HM17">
            <v>79</v>
          </cell>
          <cell r="HN17">
            <v>79.7</v>
          </cell>
          <cell r="HO17">
            <v>79.7</v>
          </cell>
          <cell r="HP17">
            <v>79.7</v>
          </cell>
          <cell r="HQ17">
            <v>80.2</v>
          </cell>
          <cell r="HR17">
            <v>80.2</v>
          </cell>
          <cell r="HS17">
            <v>80.2</v>
          </cell>
          <cell r="HT17">
            <v>80.7</v>
          </cell>
          <cell r="HU17">
            <v>81</v>
          </cell>
          <cell r="HV17">
            <v>80.7</v>
          </cell>
          <cell r="HW17">
            <v>81</v>
          </cell>
          <cell r="HX17">
            <v>80.7</v>
          </cell>
          <cell r="HY17">
            <v>80.2</v>
          </cell>
          <cell r="HZ17">
            <v>80</v>
          </cell>
          <cell r="IA17">
            <v>79.7</v>
          </cell>
          <cell r="IB17">
            <v>79.7</v>
          </cell>
          <cell r="IC17">
            <v>79.7</v>
          </cell>
          <cell r="ID17">
            <v>79.7</v>
          </cell>
          <cell r="IE17">
            <v>79.7</v>
          </cell>
          <cell r="IF17">
            <v>79.7</v>
          </cell>
          <cell r="IG17">
            <v>79.7</v>
          </cell>
          <cell r="IH17">
            <v>79.7</v>
          </cell>
          <cell r="II17">
            <v>79.7</v>
          </cell>
          <cell r="IJ17">
            <v>79.7</v>
          </cell>
          <cell r="IK17">
            <v>79.7</v>
          </cell>
          <cell r="IL17">
            <v>79.7</v>
          </cell>
          <cell r="IM17">
            <v>79.5</v>
          </cell>
          <cell r="IN17">
            <v>79.5</v>
          </cell>
          <cell r="IO17">
            <v>79.5</v>
          </cell>
          <cell r="IP17">
            <v>79.5</v>
          </cell>
          <cell r="IQ17">
            <v>79.5</v>
          </cell>
          <cell r="IR17">
            <v>78.7</v>
          </cell>
          <cell r="IS17">
            <v>78.7</v>
          </cell>
          <cell r="IT17">
            <v>80.2</v>
          </cell>
          <cell r="IU17">
            <v>80.2</v>
          </cell>
          <cell r="IV17">
            <v>80.2</v>
          </cell>
          <cell r="IW17">
            <v>80.2</v>
          </cell>
          <cell r="IX17">
            <v>80.2</v>
          </cell>
          <cell r="IY17">
            <v>80.2</v>
          </cell>
          <cell r="IZ17">
            <v>80.2</v>
          </cell>
          <cell r="JA17">
            <v>79.5</v>
          </cell>
          <cell r="JB17">
            <v>79.5</v>
          </cell>
          <cell r="JC17">
            <v>79.5</v>
          </cell>
          <cell r="JD17">
            <v>80</v>
          </cell>
          <cell r="JE17">
            <v>80</v>
          </cell>
          <cell r="JF17">
            <v>80</v>
          </cell>
          <cell r="JG17">
            <v>80</v>
          </cell>
          <cell r="JH17">
            <v>79.7</v>
          </cell>
          <cell r="JI17">
            <v>82.7</v>
          </cell>
          <cell r="JJ17">
            <v>82.7</v>
          </cell>
          <cell r="JK17">
            <v>82.7</v>
          </cell>
          <cell r="JL17">
            <v>82.7</v>
          </cell>
          <cell r="JM17">
            <v>82.7</v>
          </cell>
          <cell r="JN17">
            <v>82.7</v>
          </cell>
          <cell r="JO17">
            <v>82.7</v>
          </cell>
          <cell r="JP17">
            <v>82</v>
          </cell>
          <cell r="JQ17">
            <v>82.2</v>
          </cell>
          <cell r="JR17">
            <v>82.2</v>
          </cell>
          <cell r="JS17">
            <v>82.2</v>
          </cell>
          <cell r="JT17">
            <v>82.2</v>
          </cell>
          <cell r="JU17">
            <v>82.5</v>
          </cell>
          <cell r="JV17">
            <v>82.5</v>
          </cell>
          <cell r="JW17">
            <v>82.2</v>
          </cell>
          <cell r="JX17">
            <v>82.5</v>
          </cell>
          <cell r="JY17">
            <v>82.5</v>
          </cell>
          <cell r="JZ17">
            <v>82.5</v>
          </cell>
          <cell r="KA17">
            <v>82.5</v>
          </cell>
          <cell r="KB17">
            <v>82.7</v>
          </cell>
          <cell r="KC17">
            <v>82.7</v>
          </cell>
          <cell r="KD17">
            <v>82.7</v>
          </cell>
          <cell r="KE17">
            <v>82.7</v>
          </cell>
          <cell r="KF17">
            <v>82</v>
          </cell>
          <cell r="KG17">
            <v>82</v>
          </cell>
          <cell r="KH17">
            <v>82</v>
          </cell>
          <cell r="KI17">
            <v>82</v>
          </cell>
          <cell r="KJ17">
            <v>82</v>
          </cell>
          <cell r="KK17">
            <v>82</v>
          </cell>
          <cell r="KL17">
            <v>82</v>
          </cell>
          <cell r="KM17">
            <v>82</v>
          </cell>
          <cell r="KN17">
            <v>82</v>
          </cell>
          <cell r="KO17">
            <v>82</v>
          </cell>
          <cell r="KP17">
            <v>81.7</v>
          </cell>
          <cell r="KQ17">
            <v>81.7</v>
          </cell>
          <cell r="KR17">
            <v>81.7</v>
          </cell>
          <cell r="KS17">
            <v>81.7</v>
          </cell>
          <cell r="KT17">
            <v>81.5</v>
          </cell>
          <cell r="KU17">
            <v>75.7</v>
          </cell>
          <cell r="KV17">
            <v>75.7</v>
          </cell>
          <cell r="KW17">
            <v>75.7</v>
          </cell>
          <cell r="KX17">
            <v>75.7</v>
          </cell>
          <cell r="KY17">
            <v>75.7</v>
          </cell>
          <cell r="KZ17">
            <v>75.5</v>
          </cell>
          <cell r="LA17">
            <v>75.5</v>
          </cell>
          <cell r="LB17">
            <v>75.5</v>
          </cell>
          <cell r="LC17">
            <v>78.7</v>
          </cell>
          <cell r="LD17">
            <v>78.7</v>
          </cell>
          <cell r="LE17">
            <v>78.7</v>
          </cell>
          <cell r="LF17">
            <v>79</v>
          </cell>
          <cell r="LG17">
            <v>78.7</v>
          </cell>
          <cell r="LH17">
            <v>78.7</v>
          </cell>
          <cell r="LI17">
            <v>78.7</v>
          </cell>
          <cell r="LJ17">
            <v>78.7</v>
          </cell>
          <cell r="LK17">
            <v>78.7</v>
          </cell>
          <cell r="LL17">
            <v>78</v>
          </cell>
          <cell r="LM17">
            <v>78.2</v>
          </cell>
          <cell r="LN17">
            <v>78.2</v>
          </cell>
          <cell r="LO17">
            <v>77.5</v>
          </cell>
          <cell r="LS17">
            <v>84.36</v>
          </cell>
          <cell r="LV17">
            <v>84.46</v>
          </cell>
          <cell r="LY17">
            <v>81.591573040007773</v>
          </cell>
          <cell r="MB17">
            <v>79.569999999999993</v>
          </cell>
          <cell r="MC17">
            <v>79.569999999999993</v>
          </cell>
          <cell r="MD17">
            <v>79.569999999999993</v>
          </cell>
          <cell r="ME17">
            <v>79.77</v>
          </cell>
          <cell r="MF17">
            <v>79.77</v>
          </cell>
          <cell r="MG17">
            <v>79.77</v>
          </cell>
          <cell r="MH17">
            <v>79.47</v>
          </cell>
          <cell r="MI17">
            <v>79.47</v>
          </cell>
          <cell r="MJ17">
            <v>79.47</v>
          </cell>
          <cell r="MK17">
            <v>78.290000000000006</v>
          </cell>
          <cell r="ML17">
            <v>78.290000000000006</v>
          </cell>
          <cell r="MM17">
            <v>78.290000000000006</v>
          </cell>
          <cell r="MN17">
            <v>79.72</v>
          </cell>
          <cell r="MO17">
            <v>79.72</v>
          </cell>
          <cell r="MP17">
            <v>79.72</v>
          </cell>
          <cell r="MQ17">
            <v>79.86</v>
          </cell>
          <cell r="MR17">
            <v>79.86</v>
          </cell>
          <cell r="MS17">
            <v>79.86</v>
          </cell>
          <cell r="MT17">
            <v>79.459999999999994</v>
          </cell>
          <cell r="MU17">
            <v>79.459999999999994</v>
          </cell>
          <cell r="MV17">
            <v>79.33</v>
          </cell>
          <cell r="MW17">
            <v>79.2</v>
          </cell>
          <cell r="MZ17">
            <v>40908</v>
          </cell>
          <cell r="NA17">
            <v>337</v>
          </cell>
          <cell r="ND17" t="str">
            <v>Austria</v>
          </cell>
          <cell r="NE17">
            <v>79.2</v>
          </cell>
          <cell r="NF17">
            <v>79.2</v>
          </cell>
        </row>
        <row r="18">
          <cell r="A18" t="str">
            <v>Azerbaijan</v>
          </cell>
          <cell r="B18">
            <v>44</v>
          </cell>
          <cell r="C18">
            <v>43</v>
          </cell>
          <cell r="D18">
            <v>41</v>
          </cell>
          <cell r="E18">
            <v>41.5</v>
          </cell>
          <cell r="F18">
            <v>39.5</v>
          </cell>
          <cell r="G18">
            <v>39</v>
          </cell>
          <cell r="H18">
            <v>39.5</v>
          </cell>
          <cell r="I18">
            <v>40</v>
          </cell>
          <cell r="J18">
            <v>42</v>
          </cell>
          <cell r="K18">
            <v>42</v>
          </cell>
          <cell r="L18">
            <v>42</v>
          </cell>
          <cell r="M18">
            <v>42</v>
          </cell>
          <cell r="N18">
            <v>41.5</v>
          </cell>
          <cell r="O18">
            <v>41.5</v>
          </cell>
          <cell r="P18">
            <v>41.5</v>
          </cell>
          <cell r="Q18">
            <v>41.5</v>
          </cell>
          <cell r="R18">
            <v>42</v>
          </cell>
          <cell r="S18">
            <v>42</v>
          </cell>
          <cell r="T18">
            <v>41.5</v>
          </cell>
          <cell r="U18">
            <v>41.5</v>
          </cell>
          <cell r="V18">
            <v>42</v>
          </cell>
          <cell r="W18">
            <v>42</v>
          </cell>
          <cell r="X18">
            <v>42</v>
          </cell>
          <cell r="Y18">
            <v>41.5</v>
          </cell>
          <cell r="Z18">
            <v>41.5</v>
          </cell>
          <cell r="AA18">
            <v>42</v>
          </cell>
          <cell r="AB18">
            <v>41.5</v>
          </cell>
          <cell r="AC18">
            <v>41.5</v>
          </cell>
          <cell r="AD18">
            <v>41</v>
          </cell>
          <cell r="AE18">
            <v>41</v>
          </cell>
          <cell r="AF18">
            <v>40.5</v>
          </cell>
          <cell r="AG18">
            <v>40.5</v>
          </cell>
          <cell r="AH18">
            <v>40.5</v>
          </cell>
          <cell r="AI18">
            <v>40</v>
          </cell>
          <cell r="AJ18">
            <v>40</v>
          </cell>
          <cell r="AK18">
            <v>40</v>
          </cell>
          <cell r="AL18">
            <v>40</v>
          </cell>
          <cell r="AM18">
            <v>39</v>
          </cell>
          <cell r="AN18">
            <v>39</v>
          </cell>
          <cell r="AO18">
            <v>40</v>
          </cell>
          <cell r="AP18">
            <v>39</v>
          </cell>
          <cell r="AQ18">
            <v>39</v>
          </cell>
          <cell r="AR18">
            <v>39</v>
          </cell>
          <cell r="AS18">
            <v>39</v>
          </cell>
          <cell r="AT18">
            <v>38.5</v>
          </cell>
          <cell r="AU18">
            <v>38</v>
          </cell>
          <cell r="AV18">
            <v>36.5</v>
          </cell>
          <cell r="AW18">
            <v>36</v>
          </cell>
          <cell r="AX18">
            <v>35.5</v>
          </cell>
          <cell r="AY18">
            <v>33.5</v>
          </cell>
          <cell r="AZ18">
            <v>33.5</v>
          </cell>
          <cell r="BA18">
            <v>34</v>
          </cell>
          <cell r="BB18">
            <v>36.5</v>
          </cell>
          <cell r="BC18">
            <v>37</v>
          </cell>
          <cell r="BD18">
            <v>37</v>
          </cell>
          <cell r="BE18">
            <v>37.5</v>
          </cell>
          <cell r="BF18">
            <v>36</v>
          </cell>
          <cell r="BG18">
            <v>35.5</v>
          </cell>
          <cell r="BH18">
            <v>35.5</v>
          </cell>
          <cell r="BI18">
            <v>34.5</v>
          </cell>
          <cell r="BJ18">
            <v>34.5</v>
          </cell>
          <cell r="BK18">
            <v>34.5</v>
          </cell>
          <cell r="BL18">
            <v>34</v>
          </cell>
          <cell r="BM18">
            <v>34.5</v>
          </cell>
          <cell r="BN18">
            <v>34.5</v>
          </cell>
          <cell r="BO18">
            <v>33</v>
          </cell>
          <cell r="BP18">
            <v>34.5</v>
          </cell>
          <cell r="BQ18">
            <v>34</v>
          </cell>
          <cell r="BR18">
            <v>34.5</v>
          </cell>
          <cell r="BS18">
            <v>34.5</v>
          </cell>
          <cell r="BT18">
            <v>34.5</v>
          </cell>
          <cell r="BU18">
            <v>34.5</v>
          </cell>
          <cell r="BV18">
            <v>34</v>
          </cell>
          <cell r="BW18">
            <v>34</v>
          </cell>
          <cell r="BX18">
            <v>34</v>
          </cell>
          <cell r="BY18">
            <v>36.5</v>
          </cell>
          <cell r="BZ18">
            <v>36.5</v>
          </cell>
          <cell r="CA18">
            <v>36.5</v>
          </cell>
          <cell r="CB18">
            <v>36.5</v>
          </cell>
          <cell r="CC18">
            <v>37</v>
          </cell>
          <cell r="CD18">
            <v>36</v>
          </cell>
          <cell r="CE18">
            <v>35.5</v>
          </cell>
          <cell r="CF18">
            <v>35</v>
          </cell>
          <cell r="CG18">
            <v>37.5</v>
          </cell>
          <cell r="CH18">
            <v>37</v>
          </cell>
          <cell r="CI18">
            <v>37</v>
          </cell>
          <cell r="CJ18">
            <v>38.5</v>
          </cell>
          <cell r="CK18">
            <v>38.5</v>
          </cell>
          <cell r="CL18">
            <v>39.5</v>
          </cell>
          <cell r="CM18">
            <v>39</v>
          </cell>
          <cell r="CN18">
            <v>40</v>
          </cell>
          <cell r="CO18">
            <v>40</v>
          </cell>
          <cell r="CP18">
            <v>42</v>
          </cell>
          <cell r="CQ18">
            <v>42</v>
          </cell>
          <cell r="CR18">
            <v>42.5</v>
          </cell>
          <cell r="CS18">
            <v>43</v>
          </cell>
          <cell r="CT18">
            <v>43.5</v>
          </cell>
          <cell r="CU18">
            <v>45</v>
          </cell>
          <cell r="CV18">
            <v>45.5</v>
          </cell>
          <cell r="CW18">
            <v>47.5</v>
          </cell>
          <cell r="CX18">
            <v>47</v>
          </cell>
          <cell r="CY18">
            <v>47</v>
          </cell>
          <cell r="CZ18">
            <v>49</v>
          </cell>
          <cell r="DA18">
            <v>49</v>
          </cell>
          <cell r="DB18">
            <v>50.5</v>
          </cell>
          <cell r="DC18">
            <v>50</v>
          </cell>
          <cell r="DD18">
            <v>50</v>
          </cell>
          <cell r="DE18">
            <v>52</v>
          </cell>
          <cell r="DF18">
            <v>55.5</v>
          </cell>
          <cell r="DG18">
            <v>55.5</v>
          </cell>
          <cell r="DH18">
            <v>55.5</v>
          </cell>
          <cell r="DI18">
            <v>56</v>
          </cell>
          <cell r="DJ18">
            <v>56.5</v>
          </cell>
          <cell r="DK18">
            <v>56.5</v>
          </cell>
          <cell r="DL18">
            <v>57.5</v>
          </cell>
          <cell r="DM18">
            <v>58</v>
          </cell>
          <cell r="DN18">
            <v>60.5</v>
          </cell>
          <cell r="DO18">
            <v>61.5</v>
          </cell>
          <cell r="DP18">
            <v>62</v>
          </cell>
          <cell r="DQ18">
            <v>62.5</v>
          </cell>
          <cell r="DR18">
            <v>61.5</v>
          </cell>
          <cell r="DS18">
            <v>61.5</v>
          </cell>
          <cell r="DT18">
            <v>62</v>
          </cell>
          <cell r="DU18">
            <v>62</v>
          </cell>
          <cell r="DV18">
            <v>61.5</v>
          </cell>
          <cell r="DW18">
            <v>61.5</v>
          </cell>
          <cell r="DX18">
            <v>61.5</v>
          </cell>
          <cell r="DY18">
            <v>61.5</v>
          </cell>
          <cell r="DZ18">
            <v>61.5</v>
          </cell>
          <cell r="EA18">
            <v>61</v>
          </cell>
          <cell r="EB18">
            <v>60.5</v>
          </cell>
          <cell r="EC18">
            <v>61</v>
          </cell>
          <cell r="ED18">
            <v>60.5</v>
          </cell>
          <cell r="EE18">
            <v>60.5</v>
          </cell>
          <cell r="EF18">
            <v>60.5</v>
          </cell>
          <cell r="EG18">
            <v>60.5</v>
          </cell>
          <cell r="EH18">
            <v>60</v>
          </cell>
          <cell r="EI18">
            <v>60</v>
          </cell>
          <cell r="EJ18">
            <v>60</v>
          </cell>
          <cell r="EK18">
            <v>60.5</v>
          </cell>
          <cell r="EL18">
            <v>60.5</v>
          </cell>
          <cell r="EM18">
            <v>60</v>
          </cell>
          <cell r="EN18">
            <v>60</v>
          </cell>
          <cell r="EO18">
            <v>59.5</v>
          </cell>
          <cell r="EP18">
            <v>60</v>
          </cell>
          <cell r="EQ18">
            <v>60</v>
          </cell>
          <cell r="ER18">
            <v>58.5</v>
          </cell>
          <cell r="ES18">
            <v>58.5</v>
          </cell>
          <cell r="ET18">
            <v>59</v>
          </cell>
          <cell r="EU18">
            <v>58.5</v>
          </cell>
          <cell r="EV18">
            <v>59.5</v>
          </cell>
          <cell r="EW18">
            <v>63</v>
          </cell>
          <cell r="EX18">
            <v>64</v>
          </cell>
          <cell r="EY18">
            <v>65.5</v>
          </cell>
          <cell r="EZ18">
            <v>65</v>
          </cell>
          <cell r="FA18">
            <v>65</v>
          </cell>
          <cell r="FB18">
            <v>65.5</v>
          </cell>
          <cell r="FC18">
            <v>66</v>
          </cell>
          <cell r="FD18">
            <v>66.5</v>
          </cell>
          <cell r="FE18">
            <v>66</v>
          </cell>
          <cell r="FF18">
            <v>65.5</v>
          </cell>
          <cell r="FG18">
            <v>65.5</v>
          </cell>
          <cell r="FH18">
            <v>66.5</v>
          </cell>
          <cell r="FI18">
            <v>66.8</v>
          </cell>
          <cell r="FJ18">
            <v>66</v>
          </cell>
          <cell r="FK18">
            <v>65.5</v>
          </cell>
          <cell r="FL18">
            <v>65.2</v>
          </cell>
          <cell r="FM18">
            <v>65</v>
          </cell>
          <cell r="FN18">
            <v>65</v>
          </cell>
          <cell r="FO18">
            <v>65</v>
          </cell>
          <cell r="FP18">
            <v>65.2</v>
          </cell>
          <cell r="FQ18">
            <v>65.7</v>
          </cell>
          <cell r="FR18">
            <v>66.5</v>
          </cell>
          <cell r="FS18">
            <v>66.5</v>
          </cell>
          <cell r="FT18">
            <v>66.5</v>
          </cell>
          <cell r="FU18">
            <v>66</v>
          </cell>
          <cell r="FV18">
            <v>62.7</v>
          </cell>
          <cell r="FW18">
            <v>62</v>
          </cell>
          <cell r="FX18">
            <v>62.5</v>
          </cell>
          <cell r="FY18">
            <v>62.2</v>
          </cell>
          <cell r="FZ18">
            <v>62.5</v>
          </cell>
          <cell r="GA18">
            <v>66</v>
          </cell>
          <cell r="GB18">
            <v>66.2</v>
          </cell>
          <cell r="GC18">
            <v>65</v>
          </cell>
          <cell r="GD18">
            <v>64.7</v>
          </cell>
          <cell r="GE18">
            <v>64.7</v>
          </cell>
          <cell r="GF18">
            <v>64.8</v>
          </cell>
          <cell r="GG18">
            <v>63.8</v>
          </cell>
          <cell r="GH18">
            <v>63.5</v>
          </cell>
          <cell r="GI18">
            <v>63.7</v>
          </cell>
          <cell r="GJ18">
            <v>64</v>
          </cell>
          <cell r="GK18">
            <v>63.2</v>
          </cell>
          <cell r="GL18">
            <v>62.7</v>
          </cell>
          <cell r="GM18">
            <v>62.2</v>
          </cell>
          <cell r="GN18">
            <v>62.2</v>
          </cell>
          <cell r="GO18">
            <v>61.7</v>
          </cell>
          <cell r="GP18">
            <v>61.7</v>
          </cell>
          <cell r="GQ18">
            <v>62.2</v>
          </cell>
          <cell r="GR18">
            <v>62.2</v>
          </cell>
          <cell r="GS18">
            <v>62.5</v>
          </cell>
          <cell r="GT18">
            <v>62</v>
          </cell>
          <cell r="GU18">
            <v>62</v>
          </cell>
          <cell r="GV18">
            <v>62</v>
          </cell>
          <cell r="GW18">
            <v>62.5</v>
          </cell>
          <cell r="GX18">
            <v>61.7</v>
          </cell>
          <cell r="GY18">
            <v>62.3</v>
          </cell>
          <cell r="GZ18">
            <v>61.5</v>
          </cell>
          <cell r="HA18">
            <v>63.5</v>
          </cell>
          <cell r="HB18">
            <v>63.2</v>
          </cell>
          <cell r="HC18">
            <v>62.5</v>
          </cell>
          <cell r="HD18">
            <v>62.2</v>
          </cell>
          <cell r="HE18">
            <v>62.5</v>
          </cell>
          <cell r="HF18">
            <v>61</v>
          </cell>
          <cell r="HG18">
            <v>59.5</v>
          </cell>
          <cell r="HH18">
            <v>62</v>
          </cell>
          <cell r="HI18">
            <v>60.5</v>
          </cell>
          <cell r="HJ18">
            <v>57.7</v>
          </cell>
          <cell r="HK18">
            <v>59.7</v>
          </cell>
          <cell r="HL18">
            <v>59.7</v>
          </cell>
          <cell r="HM18">
            <v>60.7</v>
          </cell>
          <cell r="HN18">
            <v>61</v>
          </cell>
          <cell r="HO18">
            <v>61.2</v>
          </cell>
          <cell r="HP18">
            <v>61.2</v>
          </cell>
          <cell r="HQ18">
            <v>61.2</v>
          </cell>
          <cell r="HR18">
            <v>60.7</v>
          </cell>
          <cell r="HS18">
            <v>60.7</v>
          </cell>
          <cell r="HT18">
            <v>61.5</v>
          </cell>
          <cell r="HU18">
            <v>61.2</v>
          </cell>
          <cell r="HV18">
            <v>61</v>
          </cell>
          <cell r="HW18">
            <v>63.2</v>
          </cell>
          <cell r="HX18">
            <v>62.5</v>
          </cell>
          <cell r="HY18">
            <v>62.5</v>
          </cell>
          <cell r="HZ18">
            <v>60.5</v>
          </cell>
          <cell r="IA18">
            <v>60.5</v>
          </cell>
          <cell r="IB18">
            <v>60.5</v>
          </cell>
          <cell r="IC18">
            <v>63</v>
          </cell>
          <cell r="ID18">
            <v>63</v>
          </cell>
          <cell r="IE18">
            <v>63</v>
          </cell>
          <cell r="IF18">
            <v>62</v>
          </cell>
          <cell r="IG18">
            <v>62</v>
          </cell>
          <cell r="IH18">
            <v>62</v>
          </cell>
          <cell r="II18">
            <v>62.7</v>
          </cell>
          <cell r="IJ18">
            <v>62.7</v>
          </cell>
          <cell r="IK18">
            <v>62.7</v>
          </cell>
          <cell r="IL18">
            <v>62.7</v>
          </cell>
          <cell r="IM18">
            <v>62</v>
          </cell>
          <cell r="IN18">
            <v>62.2</v>
          </cell>
          <cell r="IO18">
            <v>62.2</v>
          </cell>
          <cell r="IP18">
            <v>62.2</v>
          </cell>
          <cell r="IQ18">
            <v>62</v>
          </cell>
          <cell r="IR18">
            <v>62</v>
          </cell>
          <cell r="IS18">
            <v>62.5</v>
          </cell>
          <cell r="IT18">
            <v>62.7</v>
          </cell>
          <cell r="IU18">
            <v>62</v>
          </cell>
          <cell r="IV18">
            <v>61.7</v>
          </cell>
          <cell r="IW18">
            <v>61.7</v>
          </cell>
          <cell r="IX18">
            <v>61.7</v>
          </cell>
          <cell r="IY18">
            <v>62.2</v>
          </cell>
          <cell r="IZ18">
            <v>63.2</v>
          </cell>
          <cell r="JA18">
            <v>63.2</v>
          </cell>
          <cell r="JB18">
            <v>62.7</v>
          </cell>
          <cell r="JC18">
            <v>62.7</v>
          </cell>
          <cell r="JD18">
            <v>62.7</v>
          </cell>
          <cell r="JE18">
            <v>62.7</v>
          </cell>
          <cell r="JF18">
            <v>63</v>
          </cell>
          <cell r="JG18">
            <v>62.5</v>
          </cell>
          <cell r="JH18">
            <v>62.7</v>
          </cell>
          <cell r="JI18">
            <v>62.5</v>
          </cell>
          <cell r="JJ18">
            <v>62.5</v>
          </cell>
          <cell r="JK18">
            <v>62.2</v>
          </cell>
          <cell r="JL18">
            <v>62.5</v>
          </cell>
          <cell r="JM18">
            <v>62.5</v>
          </cell>
          <cell r="JN18">
            <v>62.5</v>
          </cell>
          <cell r="JO18">
            <v>62.7</v>
          </cell>
          <cell r="JP18">
            <v>62.2</v>
          </cell>
          <cell r="JQ18">
            <v>62.5</v>
          </cell>
          <cell r="JR18">
            <v>62.5</v>
          </cell>
          <cell r="JS18">
            <v>62.5</v>
          </cell>
          <cell r="JT18">
            <v>62.5</v>
          </cell>
          <cell r="JU18">
            <v>62.5</v>
          </cell>
          <cell r="JV18">
            <v>62</v>
          </cell>
          <cell r="JW18">
            <v>62.2</v>
          </cell>
          <cell r="JX18">
            <v>62.7</v>
          </cell>
          <cell r="JY18">
            <v>62.7</v>
          </cell>
          <cell r="JZ18">
            <v>61.7</v>
          </cell>
          <cell r="KA18">
            <v>62.5</v>
          </cell>
          <cell r="KB18">
            <v>62.5</v>
          </cell>
          <cell r="KC18">
            <v>62.5</v>
          </cell>
          <cell r="KD18">
            <v>62.5</v>
          </cell>
          <cell r="KE18">
            <v>62.5</v>
          </cell>
          <cell r="KF18">
            <v>62.5</v>
          </cell>
          <cell r="KG18">
            <v>62.5</v>
          </cell>
          <cell r="KH18">
            <v>63</v>
          </cell>
          <cell r="KI18">
            <v>62.7</v>
          </cell>
          <cell r="KJ18">
            <v>62.7</v>
          </cell>
          <cell r="KK18">
            <v>62.7</v>
          </cell>
          <cell r="KL18">
            <v>62.7</v>
          </cell>
          <cell r="KM18">
            <v>62.7</v>
          </cell>
          <cell r="KN18">
            <v>62.7</v>
          </cell>
          <cell r="KO18">
            <v>62.7</v>
          </cell>
          <cell r="KP18">
            <v>64.2</v>
          </cell>
          <cell r="KQ18">
            <v>64.2</v>
          </cell>
          <cell r="KR18">
            <v>64</v>
          </cell>
          <cell r="KS18">
            <v>64</v>
          </cell>
          <cell r="KT18">
            <v>64.2</v>
          </cell>
          <cell r="KU18">
            <v>64.5</v>
          </cell>
          <cell r="KV18">
            <v>64.7</v>
          </cell>
          <cell r="KW18">
            <v>64.7</v>
          </cell>
          <cell r="KX18">
            <v>64.7</v>
          </cell>
          <cell r="KY18">
            <v>64.5</v>
          </cell>
          <cell r="KZ18">
            <v>64.5</v>
          </cell>
          <cell r="LA18">
            <v>65</v>
          </cell>
          <cell r="LB18">
            <v>65</v>
          </cell>
          <cell r="LC18">
            <v>64.7</v>
          </cell>
          <cell r="LD18">
            <v>64.7</v>
          </cell>
          <cell r="LE18">
            <v>64.7</v>
          </cell>
          <cell r="LF18">
            <v>66.5</v>
          </cell>
          <cell r="LG18">
            <v>66.5</v>
          </cell>
          <cell r="LH18">
            <v>66</v>
          </cell>
          <cell r="LI18">
            <v>65.5</v>
          </cell>
          <cell r="LJ18">
            <v>65.2</v>
          </cell>
          <cell r="LK18">
            <v>65.2</v>
          </cell>
          <cell r="LL18">
            <v>65.2</v>
          </cell>
          <cell r="LM18">
            <v>65</v>
          </cell>
          <cell r="LN18">
            <v>64.5</v>
          </cell>
          <cell r="LO18">
            <v>64</v>
          </cell>
          <cell r="LS18">
            <v>46</v>
          </cell>
          <cell r="LV18">
            <v>46.73</v>
          </cell>
          <cell r="LY18">
            <v>42.60104733242202</v>
          </cell>
          <cell r="MB18">
            <v>43.72</v>
          </cell>
          <cell r="MC18">
            <v>43.72</v>
          </cell>
          <cell r="MD18">
            <v>43.72</v>
          </cell>
          <cell r="ME18">
            <v>42.97</v>
          </cell>
          <cell r="MF18">
            <v>43.13</v>
          </cell>
          <cell r="MG18">
            <v>43.13</v>
          </cell>
          <cell r="MH18">
            <v>43.41</v>
          </cell>
          <cell r="MI18">
            <v>43.41</v>
          </cell>
          <cell r="MJ18">
            <v>43.41</v>
          </cell>
          <cell r="MK18">
            <v>43.33</v>
          </cell>
          <cell r="ML18">
            <v>43.33</v>
          </cell>
          <cell r="MM18">
            <v>43.33</v>
          </cell>
          <cell r="MN18">
            <v>42.17</v>
          </cell>
          <cell r="MO18">
            <v>42.15</v>
          </cell>
          <cell r="MP18">
            <v>42.15</v>
          </cell>
          <cell r="MQ18">
            <v>41.81</v>
          </cell>
          <cell r="MR18">
            <v>41.81</v>
          </cell>
          <cell r="MS18">
            <v>41.81</v>
          </cell>
          <cell r="MT18">
            <v>42.65</v>
          </cell>
          <cell r="MU18">
            <v>42.65</v>
          </cell>
          <cell r="MV18">
            <v>42.65</v>
          </cell>
          <cell r="MW18">
            <v>45.84</v>
          </cell>
          <cell r="MZ18">
            <v>40939</v>
          </cell>
          <cell r="NA18">
            <v>338</v>
          </cell>
          <cell r="ND18" t="str">
            <v>Azerbaijan</v>
          </cell>
          <cell r="NE18">
            <v>45.84</v>
          </cell>
          <cell r="NF18">
            <v>45.84</v>
          </cell>
        </row>
        <row r="19">
          <cell r="A19" t="str">
            <v>Bahamas</v>
          </cell>
          <cell r="B19" t="str">
            <v xml:space="preserve"> </v>
          </cell>
          <cell r="C19" t="str">
            <v xml:space="preserve"> </v>
          </cell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I19" t="str">
            <v xml:space="preserve"> </v>
          </cell>
          <cell r="J19" t="str">
            <v xml:space="preserve"> 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 xml:space="preserve"> </v>
          </cell>
          <cell r="X19" t="str">
            <v xml:space="preserve"> 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 t="str">
            <v xml:space="preserve"> </v>
          </cell>
          <cell r="AC19" t="str">
            <v xml:space="preserve"> 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 xml:space="preserve"> </v>
          </cell>
          <cell r="AH19" t="str">
            <v xml:space="preserve"> </v>
          </cell>
          <cell r="AI19" t="str">
            <v xml:space="preserve"> </v>
          </cell>
          <cell r="AJ19" t="str">
            <v xml:space="preserve"> </v>
          </cell>
          <cell r="AK19" t="str">
            <v xml:space="preserve"> </v>
          </cell>
          <cell r="AL19" t="str">
            <v xml:space="preserve"> </v>
          </cell>
          <cell r="AM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 t="str">
            <v xml:space="preserve"> </v>
          </cell>
          <cell r="AQ19" t="str">
            <v xml:space="preserve"> </v>
          </cell>
          <cell r="AR19" t="str">
            <v xml:space="preserve"> </v>
          </cell>
          <cell r="AS19" t="str">
            <v xml:space="preserve"> </v>
          </cell>
          <cell r="AT19" t="str">
            <v xml:space="preserve"> </v>
          </cell>
          <cell r="AU19" t="str">
            <v xml:space="preserve"> </v>
          </cell>
          <cell r="AV19" t="str">
            <v xml:space="preserve"> </v>
          </cell>
          <cell r="AW19" t="str">
            <v xml:space="preserve"> </v>
          </cell>
          <cell r="AX19" t="str">
            <v xml:space="preserve"> </v>
          </cell>
          <cell r="AY19" t="str">
            <v xml:space="preserve"> </v>
          </cell>
          <cell r="AZ19" t="str">
            <v xml:space="preserve"> </v>
          </cell>
          <cell r="BA19" t="str">
            <v xml:space="preserve"> </v>
          </cell>
          <cell r="BB19" t="str">
            <v xml:space="preserve"> </v>
          </cell>
          <cell r="BC19" t="str">
            <v xml:space="preserve"> </v>
          </cell>
          <cell r="BD19" t="str">
            <v xml:space="preserve"> </v>
          </cell>
          <cell r="BE19" t="str">
            <v xml:space="preserve"> </v>
          </cell>
          <cell r="BF19" t="str">
            <v xml:space="preserve"> </v>
          </cell>
          <cell r="BG19" t="str">
            <v xml:space="preserve"> </v>
          </cell>
          <cell r="BH19" t="str">
            <v xml:space="preserve"> </v>
          </cell>
          <cell r="BI19" t="str">
            <v xml:space="preserve"> </v>
          </cell>
          <cell r="BJ19" t="str">
            <v xml:space="preserve"> </v>
          </cell>
          <cell r="BK19" t="str">
            <v xml:space="preserve"> </v>
          </cell>
          <cell r="BL19" t="str">
            <v xml:space="preserve"> </v>
          </cell>
          <cell r="BM19" t="str">
            <v xml:space="preserve"> </v>
          </cell>
          <cell r="BN19" t="str">
            <v xml:space="preserve"> </v>
          </cell>
          <cell r="BO19" t="str">
            <v xml:space="preserve"> </v>
          </cell>
          <cell r="BP19" t="str">
            <v xml:space="preserve"> </v>
          </cell>
          <cell r="BQ19" t="str">
            <v xml:space="preserve"> </v>
          </cell>
          <cell r="BR19" t="str">
            <v xml:space="preserve"> </v>
          </cell>
          <cell r="BS19" t="str">
            <v xml:space="preserve"> </v>
          </cell>
          <cell r="BT19" t="str">
            <v xml:space="preserve"> </v>
          </cell>
          <cell r="BU19" t="str">
            <v xml:space="preserve"> </v>
          </cell>
          <cell r="BV19" t="str">
            <v xml:space="preserve"> </v>
          </cell>
          <cell r="BW19" t="str">
            <v xml:space="preserve"> </v>
          </cell>
          <cell r="BX19" t="str">
            <v xml:space="preserve"> </v>
          </cell>
          <cell r="BY19" t="str">
            <v xml:space="preserve"> </v>
          </cell>
          <cell r="BZ19" t="str">
            <v xml:space="preserve"> </v>
          </cell>
          <cell r="CA19" t="str">
            <v xml:space="preserve"> </v>
          </cell>
          <cell r="CB19" t="str">
            <v xml:space="preserve"> </v>
          </cell>
          <cell r="CC19" t="str">
            <v xml:space="preserve"> </v>
          </cell>
          <cell r="CD19" t="str">
            <v xml:space="preserve"> </v>
          </cell>
          <cell r="CE19" t="str">
            <v xml:space="preserve"> </v>
          </cell>
          <cell r="CF19" t="str">
            <v xml:space="preserve"> </v>
          </cell>
          <cell r="CG19" t="str">
            <v xml:space="preserve"> </v>
          </cell>
          <cell r="CH19" t="str">
            <v xml:space="preserve"> </v>
          </cell>
          <cell r="CI19" t="str">
            <v xml:space="preserve"> </v>
          </cell>
          <cell r="CJ19" t="str">
            <v xml:space="preserve"> </v>
          </cell>
          <cell r="CK19" t="str">
            <v xml:space="preserve"> </v>
          </cell>
          <cell r="CL19" t="str">
            <v xml:space="preserve"> </v>
          </cell>
          <cell r="CM19" t="str">
            <v xml:space="preserve"> </v>
          </cell>
          <cell r="CN19" t="str">
            <v xml:space="preserve"> </v>
          </cell>
          <cell r="CO19" t="str">
            <v xml:space="preserve"> </v>
          </cell>
          <cell r="CP19" t="str">
            <v xml:space="preserve"> </v>
          </cell>
          <cell r="CQ19" t="str">
            <v xml:space="preserve"> </v>
          </cell>
          <cell r="CR19" t="str">
            <v xml:space="preserve"> </v>
          </cell>
          <cell r="CS19" t="str">
            <v xml:space="preserve"> </v>
          </cell>
          <cell r="CT19" t="str">
            <v xml:space="preserve"> </v>
          </cell>
          <cell r="CU19" t="str">
            <v xml:space="preserve"> </v>
          </cell>
          <cell r="CV19" t="str">
            <v xml:space="preserve"> </v>
          </cell>
          <cell r="CW19" t="str">
            <v xml:space="preserve"> </v>
          </cell>
          <cell r="CX19" t="str">
            <v xml:space="preserve"> </v>
          </cell>
          <cell r="CY19" t="str">
            <v xml:space="preserve"> </v>
          </cell>
          <cell r="CZ19" t="str">
            <v xml:space="preserve"> </v>
          </cell>
          <cell r="DA19" t="str">
            <v xml:space="preserve"> </v>
          </cell>
          <cell r="DB19" t="str">
            <v xml:space="preserve"> </v>
          </cell>
          <cell r="DC19" t="str">
            <v xml:space="preserve"> </v>
          </cell>
          <cell r="DD19" t="str">
            <v xml:space="preserve"> </v>
          </cell>
          <cell r="DE19" t="str">
            <v xml:space="preserve"> </v>
          </cell>
          <cell r="DF19" t="str">
            <v xml:space="preserve"> </v>
          </cell>
          <cell r="DG19" t="str">
            <v xml:space="preserve"> </v>
          </cell>
          <cell r="DH19" t="str">
            <v xml:space="preserve"> </v>
          </cell>
          <cell r="DI19" t="str">
            <v xml:space="preserve"> </v>
          </cell>
          <cell r="DJ19" t="str">
            <v xml:space="preserve"> </v>
          </cell>
          <cell r="DK19" t="str">
            <v xml:space="preserve"> </v>
          </cell>
          <cell r="DL19" t="str">
            <v xml:space="preserve"> </v>
          </cell>
          <cell r="DM19" t="str">
            <v xml:space="preserve"> </v>
          </cell>
          <cell r="DN19" t="str">
            <v xml:space="preserve"> </v>
          </cell>
          <cell r="DO19" t="str">
            <v xml:space="preserve"> </v>
          </cell>
          <cell r="DP19" t="str">
            <v xml:space="preserve"> </v>
          </cell>
          <cell r="DQ19" t="str">
            <v xml:space="preserve"> </v>
          </cell>
          <cell r="DR19" t="str">
            <v xml:space="preserve"> </v>
          </cell>
          <cell r="DS19" t="str">
            <v xml:space="preserve"> </v>
          </cell>
          <cell r="DT19" t="str">
            <v xml:space="preserve"> </v>
          </cell>
          <cell r="DU19" t="str">
            <v xml:space="preserve"> </v>
          </cell>
          <cell r="DV19" t="str">
            <v xml:space="preserve"> </v>
          </cell>
          <cell r="DW19" t="str">
            <v xml:space="preserve"> </v>
          </cell>
          <cell r="DX19" t="str">
            <v xml:space="preserve"> </v>
          </cell>
          <cell r="DY19" t="str">
            <v xml:space="preserve"> </v>
          </cell>
          <cell r="DZ19" t="str">
            <v xml:space="preserve"> </v>
          </cell>
          <cell r="EA19" t="str">
            <v xml:space="preserve"> </v>
          </cell>
          <cell r="EB19" t="str">
            <v xml:space="preserve"> </v>
          </cell>
          <cell r="EC19" t="str">
            <v xml:space="preserve"> </v>
          </cell>
          <cell r="ED19" t="str">
            <v xml:space="preserve"> </v>
          </cell>
          <cell r="EE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H19" t="str">
            <v xml:space="preserve"> </v>
          </cell>
          <cell r="EI19" t="str">
            <v xml:space="preserve"> </v>
          </cell>
          <cell r="EJ19" t="str">
            <v xml:space="preserve"> </v>
          </cell>
          <cell r="EK19" t="str">
            <v xml:space="preserve"> </v>
          </cell>
          <cell r="EL19" t="str">
            <v xml:space="preserve"> </v>
          </cell>
          <cell r="EM19" t="str">
            <v xml:space="preserve"> </v>
          </cell>
          <cell r="EN19" t="str">
            <v xml:space="preserve"> </v>
          </cell>
          <cell r="EO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R19" t="str">
            <v xml:space="preserve"> </v>
          </cell>
          <cell r="ES19" t="str">
            <v xml:space="preserve"> </v>
          </cell>
          <cell r="ET19" t="str">
            <v xml:space="preserve"> </v>
          </cell>
          <cell r="EU19" t="str">
            <v xml:space="preserve"> </v>
          </cell>
          <cell r="EV19" t="str">
            <v xml:space="preserve"> </v>
          </cell>
          <cell r="EW19" t="str">
            <v xml:space="preserve"> </v>
          </cell>
          <cell r="EX19" t="str">
            <v xml:space="preserve"> </v>
          </cell>
          <cell r="EY19" t="str">
            <v xml:space="preserve"> </v>
          </cell>
          <cell r="EZ19" t="str">
            <v xml:space="preserve"> </v>
          </cell>
          <cell r="FA19" t="str">
            <v xml:space="preserve"> </v>
          </cell>
          <cell r="FB19" t="str">
            <v xml:space="preserve"> </v>
          </cell>
          <cell r="FC19" t="str">
            <v xml:space="preserve"> </v>
          </cell>
          <cell r="FD19" t="str">
            <v xml:space="preserve"> </v>
          </cell>
          <cell r="FE19" t="str">
            <v xml:space="preserve"> </v>
          </cell>
          <cell r="FF19" t="str">
            <v xml:space="preserve"> </v>
          </cell>
          <cell r="FG19" t="str">
            <v xml:space="preserve"> </v>
          </cell>
          <cell r="FH19" t="str">
            <v xml:space="preserve"> </v>
          </cell>
          <cell r="FI19" t="str">
            <v xml:space="preserve"> </v>
          </cell>
          <cell r="FJ19" t="str">
            <v xml:space="preserve"> </v>
          </cell>
          <cell r="FK19" t="str">
            <v xml:space="preserve"> </v>
          </cell>
          <cell r="FL19" t="str">
            <v xml:space="preserve"> </v>
          </cell>
          <cell r="FM19" t="str">
            <v xml:space="preserve"> </v>
          </cell>
          <cell r="FN19" t="str">
            <v xml:space="preserve"> </v>
          </cell>
          <cell r="FO19" t="str">
            <v xml:space="preserve"> </v>
          </cell>
          <cell r="FP19" t="str">
            <v xml:space="preserve"> </v>
          </cell>
          <cell r="FQ19" t="str">
            <v xml:space="preserve"> </v>
          </cell>
          <cell r="FR19">
            <v>61.7</v>
          </cell>
          <cell r="FS19">
            <v>61.7</v>
          </cell>
          <cell r="FT19">
            <v>61.2</v>
          </cell>
          <cell r="FU19">
            <v>61.5</v>
          </cell>
          <cell r="FV19">
            <v>61.5</v>
          </cell>
          <cell r="FW19">
            <v>61.2</v>
          </cell>
          <cell r="FX19">
            <v>61.2</v>
          </cell>
          <cell r="FY19">
            <v>61</v>
          </cell>
          <cell r="FZ19">
            <v>61</v>
          </cell>
          <cell r="GA19">
            <v>59.7</v>
          </cell>
          <cell r="GB19">
            <v>59.7</v>
          </cell>
          <cell r="GC19">
            <v>59</v>
          </cell>
          <cell r="GD19">
            <v>58.8</v>
          </cell>
          <cell r="GE19">
            <v>58.8</v>
          </cell>
          <cell r="GF19">
            <v>58.8</v>
          </cell>
          <cell r="GG19">
            <v>56.3</v>
          </cell>
          <cell r="GH19">
            <v>55.7</v>
          </cell>
          <cell r="GI19">
            <v>60</v>
          </cell>
          <cell r="GJ19">
            <v>59.2</v>
          </cell>
          <cell r="GK19">
            <v>56.2</v>
          </cell>
          <cell r="GL19">
            <v>60.2</v>
          </cell>
          <cell r="GM19">
            <v>56.2</v>
          </cell>
          <cell r="GN19">
            <v>59.2</v>
          </cell>
          <cell r="GO19">
            <v>58.7</v>
          </cell>
          <cell r="GP19">
            <v>57.7</v>
          </cell>
          <cell r="GQ19">
            <v>57.7</v>
          </cell>
          <cell r="GR19">
            <v>57.7</v>
          </cell>
          <cell r="GS19">
            <v>58.7</v>
          </cell>
          <cell r="GT19">
            <v>58.2</v>
          </cell>
          <cell r="GU19">
            <v>57.7</v>
          </cell>
          <cell r="GV19">
            <v>60</v>
          </cell>
          <cell r="GW19">
            <v>59.7</v>
          </cell>
          <cell r="GX19">
            <v>59.5</v>
          </cell>
          <cell r="GY19">
            <v>59.5</v>
          </cell>
          <cell r="GZ19">
            <v>59</v>
          </cell>
          <cell r="HA19">
            <v>60.5</v>
          </cell>
          <cell r="HB19">
            <v>60.7</v>
          </cell>
          <cell r="HC19">
            <v>60.7</v>
          </cell>
          <cell r="HD19">
            <v>60.5</v>
          </cell>
          <cell r="HE19">
            <v>60.7</v>
          </cell>
          <cell r="HF19">
            <v>61.2</v>
          </cell>
          <cell r="HG19">
            <v>61.5</v>
          </cell>
          <cell r="HH19">
            <v>61</v>
          </cell>
          <cell r="HI19">
            <v>61.2</v>
          </cell>
          <cell r="HJ19">
            <v>61.2</v>
          </cell>
          <cell r="HK19">
            <v>61.7</v>
          </cell>
          <cell r="HL19">
            <v>61.7</v>
          </cell>
          <cell r="HM19">
            <v>61.7</v>
          </cell>
          <cell r="HN19">
            <v>62</v>
          </cell>
          <cell r="HO19">
            <v>62</v>
          </cell>
          <cell r="HP19">
            <v>62</v>
          </cell>
          <cell r="HQ19">
            <v>61.7</v>
          </cell>
          <cell r="HR19">
            <v>61.2</v>
          </cell>
          <cell r="HS19">
            <v>61.2</v>
          </cell>
          <cell r="HT19">
            <v>61.2</v>
          </cell>
          <cell r="HU19">
            <v>61.5</v>
          </cell>
          <cell r="HV19">
            <v>63</v>
          </cell>
          <cell r="HW19">
            <v>63</v>
          </cell>
          <cell r="HX19">
            <v>63.2</v>
          </cell>
          <cell r="HY19">
            <v>63.7</v>
          </cell>
          <cell r="HZ19">
            <v>64.7</v>
          </cell>
          <cell r="IA19">
            <v>65.2</v>
          </cell>
          <cell r="IB19">
            <v>65</v>
          </cell>
          <cell r="IC19">
            <v>65.2</v>
          </cell>
          <cell r="ID19">
            <v>65.2</v>
          </cell>
          <cell r="IE19">
            <v>65.2</v>
          </cell>
          <cell r="IF19">
            <v>65.2</v>
          </cell>
          <cell r="IG19">
            <v>65.5</v>
          </cell>
          <cell r="IH19">
            <v>65.5</v>
          </cell>
          <cell r="II19">
            <v>65.5</v>
          </cell>
          <cell r="IJ19">
            <v>65.5</v>
          </cell>
          <cell r="IK19">
            <v>66</v>
          </cell>
          <cell r="IL19">
            <v>67.2</v>
          </cell>
          <cell r="IM19">
            <v>68.7</v>
          </cell>
          <cell r="IN19">
            <v>68.7</v>
          </cell>
          <cell r="IO19">
            <v>68.7</v>
          </cell>
          <cell r="IP19">
            <v>68.7</v>
          </cell>
          <cell r="IQ19">
            <v>68.7</v>
          </cell>
          <cell r="IR19">
            <v>68.2</v>
          </cell>
          <cell r="IS19">
            <v>68.2</v>
          </cell>
          <cell r="IT19">
            <v>69.5</v>
          </cell>
          <cell r="IU19">
            <v>69.5</v>
          </cell>
          <cell r="IV19">
            <v>69.5</v>
          </cell>
          <cell r="IW19">
            <v>69.5</v>
          </cell>
          <cell r="IX19">
            <v>68.5</v>
          </cell>
          <cell r="IY19">
            <v>68.2</v>
          </cell>
          <cell r="IZ19">
            <v>68.2</v>
          </cell>
          <cell r="JA19">
            <v>67.7</v>
          </cell>
          <cell r="JB19">
            <v>68</v>
          </cell>
          <cell r="JC19">
            <v>67.2</v>
          </cell>
          <cell r="JD19">
            <v>67.2</v>
          </cell>
          <cell r="JE19">
            <v>67.2</v>
          </cell>
          <cell r="JF19">
            <v>67.2</v>
          </cell>
          <cell r="JG19">
            <v>67.2</v>
          </cell>
          <cell r="JH19">
            <v>67.2</v>
          </cell>
          <cell r="JI19">
            <v>67.5</v>
          </cell>
          <cell r="JJ19">
            <v>68</v>
          </cell>
          <cell r="JK19">
            <v>68</v>
          </cell>
          <cell r="JL19">
            <v>68</v>
          </cell>
          <cell r="JM19">
            <v>68</v>
          </cell>
          <cell r="JN19">
            <v>68</v>
          </cell>
          <cell r="JO19">
            <v>68</v>
          </cell>
          <cell r="JP19">
            <v>68</v>
          </cell>
          <cell r="JQ19">
            <v>68</v>
          </cell>
          <cell r="JR19">
            <v>67.7</v>
          </cell>
          <cell r="JS19">
            <v>67.7</v>
          </cell>
          <cell r="JT19">
            <v>67.7</v>
          </cell>
          <cell r="JU19">
            <v>67.7</v>
          </cell>
          <cell r="JV19">
            <v>67.7</v>
          </cell>
          <cell r="JW19">
            <v>67.7</v>
          </cell>
          <cell r="JX19">
            <v>67.7</v>
          </cell>
          <cell r="JY19">
            <v>67.7</v>
          </cell>
          <cell r="JZ19">
            <v>67.7</v>
          </cell>
          <cell r="KA19">
            <v>67.7</v>
          </cell>
          <cell r="KB19">
            <v>67.7</v>
          </cell>
          <cell r="KC19">
            <v>67.7</v>
          </cell>
          <cell r="KD19">
            <v>67.7</v>
          </cell>
          <cell r="KE19">
            <v>67.7</v>
          </cell>
          <cell r="KF19">
            <v>67.7</v>
          </cell>
          <cell r="KG19">
            <v>67.7</v>
          </cell>
          <cell r="KH19">
            <v>67.7</v>
          </cell>
          <cell r="KI19">
            <v>67.7</v>
          </cell>
          <cell r="KJ19">
            <v>67.7</v>
          </cell>
          <cell r="KK19">
            <v>65.7</v>
          </cell>
          <cell r="KL19">
            <v>66.2</v>
          </cell>
          <cell r="KM19">
            <v>66.2</v>
          </cell>
          <cell r="KN19">
            <v>66.2</v>
          </cell>
          <cell r="KO19">
            <v>66</v>
          </cell>
          <cell r="KP19">
            <v>64</v>
          </cell>
          <cell r="KQ19">
            <v>63.5</v>
          </cell>
          <cell r="KR19">
            <v>63.5</v>
          </cell>
          <cell r="KS19">
            <v>63.5</v>
          </cell>
          <cell r="KT19">
            <v>63.5</v>
          </cell>
          <cell r="KU19">
            <v>63.7</v>
          </cell>
          <cell r="KV19">
            <v>63.5</v>
          </cell>
          <cell r="KW19">
            <v>59.7</v>
          </cell>
          <cell r="KX19">
            <v>60</v>
          </cell>
          <cell r="KY19">
            <v>60.2</v>
          </cell>
          <cell r="KZ19">
            <v>60.2</v>
          </cell>
          <cell r="LA19">
            <v>62.2</v>
          </cell>
          <cell r="LB19">
            <v>62.7</v>
          </cell>
          <cell r="LC19">
            <v>62.5</v>
          </cell>
          <cell r="LD19">
            <v>62.5</v>
          </cell>
          <cell r="LE19">
            <v>62</v>
          </cell>
          <cell r="LF19">
            <v>62.5</v>
          </cell>
          <cell r="LG19">
            <v>62.5</v>
          </cell>
          <cell r="LH19">
            <v>63.2</v>
          </cell>
          <cell r="LI19">
            <v>65.5</v>
          </cell>
          <cell r="LJ19">
            <v>65</v>
          </cell>
          <cell r="LK19">
            <v>65</v>
          </cell>
          <cell r="LL19">
            <v>65</v>
          </cell>
          <cell r="LM19">
            <v>65</v>
          </cell>
          <cell r="LN19">
            <v>64</v>
          </cell>
          <cell r="LO19">
            <v>63.2</v>
          </cell>
          <cell r="LS19">
            <v>59.43</v>
          </cell>
          <cell r="LV19">
            <v>59.13</v>
          </cell>
          <cell r="LY19">
            <v>56.223893939888818</v>
          </cell>
          <cell r="MB19">
            <v>56.51</v>
          </cell>
          <cell r="MC19">
            <v>56.51</v>
          </cell>
          <cell r="MD19">
            <v>56.51</v>
          </cell>
          <cell r="ME19">
            <v>56.51</v>
          </cell>
          <cell r="MF19">
            <v>56.51</v>
          </cell>
          <cell r="MG19">
            <v>56.51</v>
          </cell>
          <cell r="MH19">
            <v>56.52</v>
          </cell>
          <cell r="MI19">
            <v>56.52</v>
          </cell>
          <cell r="MJ19">
            <v>56.52</v>
          </cell>
          <cell r="MK19">
            <v>62.4</v>
          </cell>
          <cell r="ML19">
            <v>61.99</v>
          </cell>
          <cell r="MM19">
            <v>61.99</v>
          </cell>
          <cell r="MN19">
            <v>60.28</v>
          </cell>
          <cell r="MO19">
            <v>60.28</v>
          </cell>
          <cell r="MP19">
            <v>60.28</v>
          </cell>
          <cell r="MQ19">
            <v>56.69</v>
          </cell>
          <cell r="MR19">
            <v>56.69</v>
          </cell>
          <cell r="MS19">
            <v>56.69</v>
          </cell>
          <cell r="MT19">
            <v>55.69</v>
          </cell>
          <cell r="MU19">
            <v>55.69</v>
          </cell>
          <cell r="MV19">
            <v>55.69</v>
          </cell>
          <cell r="MW19">
            <v>53.63</v>
          </cell>
          <cell r="MZ19">
            <v>40968</v>
          </cell>
          <cell r="NA19">
            <v>339</v>
          </cell>
          <cell r="ND19" t="str">
            <v>Bahamas</v>
          </cell>
          <cell r="NE19">
            <v>53.63</v>
          </cell>
          <cell r="NF19">
            <v>53.63</v>
          </cell>
        </row>
        <row r="20">
          <cell r="A20" t="str">
            <v>Bahrain</v>
          </cell>
          <cell r="B20">
            <v>83</v>
          </cell>
          <cell r="C20">
            <v>83</v>
          </cell>
          <cell r="D20">
            <v>82</v>
          </cell>
          <cell r="E20">
            <v>82</v>
          </cell>
          <cell r="F20">
            <v>81.5</v>
          </cell>
          <cell r="G20">
            <v>82</v>
          </cell>
          <cell r="H20">
            <v>81</v>
          </cell>
          <cell r="I20">
            <v>81</v>
          </cell>
          <cell r="J20">
            <v>81.5</v>
          </cell>
          <cell r="K20">
            <v>81.5</v>
          </cell>
          <cell r="L20">
            <v>81.5</v>
          </cell>
          <cell r="M20">
            <v>81</v>
          </cell>
          <cell r="N20">
            <v>81.5</v>
          </cell>
          <cell r="O20">
            <v>80.5</v>
          </cell>
          <cell r="P20">
            <v>81</v>
          </cell>
          <cell r="Q20">
            <v>81</v>
          </cell>
          <cell r="R20">
            <v>81</v>
          </cell>
          <cell r="S20">
            <v>81</v>
          </cell>
          <cell r="T20">
            <v>80.5</v>
          </cell>
          <cell r="U20">
            <v>80.5</v>
          </cell>
          <cell r="V20">
            <v>79.5</v>
          </cell>
          <cell r="W20">
            <v>79.5</v>
          </cell>
          <cell r="X20">
            <v>79.5</v>
          </cell>
          <cell r="Y20">
            <v>79.5</v>
          </cell>
          <cell r="Z20">
            <v>79.5</v>
          </cell>
          <cell r="AA20">
            <v>79</v>
          </cell>
          <cell r="AB20">
            <v>79</v>
          </cell>
          <cell r="AC20">
            <v>79.5</v>
          </cell>
          <cell r="AD20">
            <v>80</v>
          </cell>
          <cell r="AE20">
            <v>79.5</v>
          </cell>
          <cell r="AF20">
            <v>79.5</v>
          </cell>
          <cell r="AG20">
            <v>79.5</v>
          </cell>
          <cell r="AH20">
            <v>79.5</v>
          </cell>
          <cell r="AI20">
            <v>80</v>
          </cell>
          <cell r="AJ20">
            <v>80</v>
          </cell>
          <cell r="AK20">
            <v>80</v>
          </cell>
          <cell r="AL20">
            <v>80</v>
          </cell>
          <cell r="AM20">
            <v>81</v>
          </cell>
          <cell r="AN20">
            <v>82</v>
          </cell>
          <cell r="AO20">
            <v>81.5</v>
          </cell>
          <cell r="AP20">
            <v>82.5</v>
          </cell>
          <cell r="AQ20">
            <v>81.5</v>
          </cell>
          <cell r="AR20">
            <v>81.5</v>
          </cell>
          <cell r="AS20">
            <v>81</v>
          </cell>
          <cell r="AT20">
            <v>81</v>
          </cell>
          <cell r="AU20">
            <v>81</v>
          </cell>
          <cell r="AV20">
            <v>80.5</v>
          </cell>
          <cell r="AW20">
            <v>80.5</v>
          </cell>
          <cell r="AX20">
            <v>80</v>
          </cell>
          <cell r="AY20">
            <v>79</v>
          </cell>
          <cell r="AZ20">
            <v>79</v>
          </cell>
          <cell r="BA20">
            <v>79</v>
          </cell>
          <cell r="BB20">
            <v>79.5</v>
          </cell>
          <cell r="BC20">
            <v>80</v>
          </cell>
          <cell r="BD20">
            <v>79.5</v>
          </cell>
          <cell r="BE20">
            <v>80</v>
          </cell>
          <cell r="BF20">
            <v>79.5</v>
          </cell>
          <cell r="BG20">
            <v>81</v>
          </cell>
          <cell r="BH20">
            <v>80.5</v>
          </cell>
          <cell r="BI20">
            <v>81</v>
          </cell>
          <cell r="BJ20">
            <v>81</v>
          </cell>
          <cell r="BK20">
            <v>83</v>
          </cell>
          <cell r="BL20">
            <v>83</v>
          </cell>
          <cell r="BM20">
            <v>82.5</v>
          </cell>
          <cell r="BN20">
            <v>83</v>
          </cell>
          <cell r="BO20">
            <v>82.5</v>
          </cell>
          <cell r="BP20">
            <v>82.5</v>
          </cell>
          <cell r="BQ20">
            <v>82</v>
          </cell>
          <cell r="BR20">
            <v>81.5</v>
          </cell>
          <cell r="BS20">
            <v>81.5</v>
          </cell>
          <cell r="BT20">
            <v>81.5</v>
          </cell>
          <cell r="BU20">
            <v>81.5</v>
          </cell>
          <cell r="BV20">
            <v>82.5</v>
          </cell>
          <cell r="BW20">
            <v>83</v>
          </cell>
          <cell r="BX20">
            <v>83</v>
          </cell>
          <cell r="BY20">
            <v>83</v>
          </cell>
          <cell r="BZ20">
            <v>83</v>
          </cell>
          <cell r="CA20">
            <v>83</v>
          </cell>
          <cell r="CB20">
            <v>82.5</v>
          </cell>
          <cell r="CC20">
            <v>82</v>
          </cell>
          <cell r="CD20">
            <v>82</v>
          </cell>
          <cell r="CE20">
            <v>81.5</v>
          </cell>
          <cell r="CF20">
            <v>81.5</v>
          </cell>
          <cell r="CG20">
            <v>81.5</v>
          </cell>
          <cell r="CH20">
            <v>81.5</v>
          </cell>
          <cell r="CI20">
            <v>81.5</v>
          </cell>
          <cell r="CJ20">
            <v>81.5</v>
          </cell>
          <cell r="CK20">
            <v>81.5</v>
          </cell>
          <cell r="CL20">
            <v>81.5</v>
          </cell>
          <cell r="CM20">
            <v>81.5</v>
          </cell>
          <cell r="CN20">
            <v>81.5</v>
          </cell>
          <cell r="CO20">
            <v>81.5</v>
          </cell>
          <cell r="CP20">
            <v>81.5</v>
          </cell>
          <cell r="CQ20">
            <v>81.5</v>
          </cell>
          <cell r="CR20">
            <v>81</v>
          </cell>
          <cell r="CS20">
            <v>79.5</v>
          </cell>
          <cell r="CT20">
            <v>81</v>
          </cell>
          <cell r="CU20">
            <v>81</v>
          </cell>
          <cell r="CV20">
            <v>82</v>
          </cell>
          <cell r="CW20">
            <v>82</v>
          </cell>
          <cell r="CX20">
            <v>82</v>
          </cell>
          <cell r="CY20">
            <v>82</v>
          </cell>
          <cell r="CZ20">
            <v>82.5</v>
          </cell>
          <cell r="DA20">
            <v>82.5</v>
          </cell>
          <cell r="DB20">
            <v>82.5</v>
          </cell>
          <cell r="DC20">
            <v>82.5</v>
          </cell>
          <cell r="DD20">
            <v>82.5</v>
          </cell>
          <cell r="DE20">
            <v>82.5</v>
          </cell>
          <cell r="DF20">
            <v>82</v>
          </cell>
          <cell r="DG20">
            <v>82</v>
          </cell>
          <cell r="DH20">
            <v>81.5</v>
          </cell>
          <cell r="DI20">
            <v>81</v>
          </cell>
          <cell r="DJ20">
            <v>81</v>
          </cell>
          <cell r="DK20">
            <v>81.5</v>
          </cell>
          <cell r="DL20">
            <v>82</v>
          </cell>
          <cell r="DM20">
            <v>82</v>
          </cell>
          <cell r="DN20">
            <v>82</v>
          </cell>
          <cell r="DO20">
            <v>82</v>
          </cell>
          <cell r="DP20">
            <v>82</v>
          </cell>
          <cell r="DQ20">
            <v>82</v>
          </cell>
          <cell r="DR20">
            <v>81</v>
          </cell>
          <cell r="DS20">
            <v>80.5</v>
          </cell>
          <cell r="DT20">
            <v>80.5</v>
          </cell>
          <cell r="DU20">
            <v>80</v>
          </cell>
          <cell r="DV20">
            <v>80.5</v>
          </cell>
          <cell r="DW20">
            <v>81.5</v>
          </cell>
          <cell r="DX20">
            <v>81.5</v>
          </cell>
          <cell r="DY20">
            <v>82</v>
          </cell>
          <cell r="DZ20">
            <v>82</v>
          </cell>
          <cell r="EA20">
            <v>82.5</v>
          </cell>
          <cell r="EB20">
            <v>83</v>
          </cell>
          <cell r="EC20">
            <v>83</v>
          </cell>
          <cell r="ED20">
            <v>83</v>
          </cell>
          <cell r="EE20">
            <v>83</v>
          </cell>
          <cell r="EF20">
            <v>83</v>
          </cell>
          <cell r="EG20">
            <v>82</v>
          </cell>
          <cell r="EH20">
            <v>82</v>
          </cell>
          <cell r="EI20">
            <v>82</v>
          </cell>
          <cell r="EJ20">
            <v>83</v>
          </cell>
          <cell r="EK20">
            <v>83</v>
          </cell>
          <cell r="EL20">
            <v>83</v>
          </cell>
          <cell r="EM20">
            <v>83</v>
          </cell>
          <cell r="EN20">
            <v>85.5</v>
          </cell>
          <cell r="EO20">
            <v>85.5</v>
          </cell>
          <cell r="EP20">
            <v>85.5</v>
          </cell>
          <cell r="EQ20">
            <v>84.5</v>
          </cell>
          <cell r="ER20">
            <v>84.5</v>
          </cell>
          <cell r="ES20">
            <v>85</v>
          </cell>
          <cell r="ET20">
            <v>85</v>
          </cell>
          <cell r="EU20">
            <v>86</v>
          </cell>
          <cell r="EV20">
            <v>87</v>
          </cell>
          <cell r="EW20">
            <v>88</v>
          </cell>
          <cell r="EX20">
            <v>88</v>
          </cell>
          <cell r="EY20">
            <v>87</v>
          </cell>
          <cell r="EZ20">
            <v>87.5</v>
          </cell>
          <cell r="FA20">
            <v>87.5</v>
          </cell>
          <cell r="FB20">
            <v>86</v>
          </cell>
          <cell r="FC20">
            <v>86</v>
          </cell>
          <cell r="FD20">
            <v>84.5</v>
          </cell>
          <cell r="FE20">
            <v>84.5</v>
          </cell>
          <cell r="FF20">
            <v>84.5</v>
          </cell>
          <cell r="FG20">
            <v>85</v>
          </cell>
          <cell r="FH20">
            <v>84.8</v>
          </cell>
          <cell r="FI20">
            <v>84.8</v>
          </cell>
          <cell r="FJ20">
            <v>79.3</v>
          </cell>
          <cell r="FK20">
            <v>80.5</v>
          </cell>
          <cell r="FL20">
            <v>80</v>
          </cell>
          <cell r="FM20">
            <v>80.7</v>
          </cell>
          <cell r="FN20">
            <v>81</v>
          </cell>
          <cell r="FO20">
            <v>81.7</v>
          </cell>
          <cell r="FP20">
            <v>81.7</v>
          </cell>
          <cell r="FQ20">
            <v>81.5</v>
          </cell>
          <cell r="FR20">
            <v>81.5</v>
          </cell>
          <cell r="FS20">
            <v>81.7</v>
          </cell>
          <cell r="FT20">
            <v>82</v>
          </cell>
          <cell r="FU20">
            <v>82</v>
          </cell>
          <cell r="FV20">
            <v>82</v>
          </cell>
          <cell r="FW20">
            <v>82</v>
          </cell>
          <cell r="FX20">
            <v>81.2</v>
          </cell>
          <cell r="FY20">
            <v>81.2</v>
          </cell>
          <cell r="FZ20">
            <v>80.2</v>
          </cell>
          <cell r="GA20">
            <v>80.5</v>
          </cell>
          <cell r="GB20">
            <v>79.5</v>
          </cell>
          <cell r="GC20">
            <v>80.5</v>
          </cell>
          <cell r="GD20">
            <v>79.2</v>
          </cell>
          <cell r="GE20">
            <v>77.5</v>
          </cell>
          <cell r="GF20">
            <v>77.5</v>
          </cell>
          <cell r="GG20">
            <v>78</v>
          </cell>
          <cell r="GH20">
            <v>79.2</v>
          </cell>
          <cell r="GI20">
            <v>78.5</v>
          </cell>
          <cell r="GJ20">
            <v>78.7</v>
          </cell>
          <cell r="GK20">
            <v>78.2</v>
          </cell>
          <cell r="GL20">
            <v>79.2</v>
          </cell>
          <cell r="GM20">
            <v>79.5</v>
          </cell>
          <cell r="GN20">
            <v>80.2</v>
          </cell>
          <cell r="GO20">
            <v>80.7</v>
          </cell>
          <cell r="GP20">
            <v>80</v>
          </cell>
          <cell r="GQ20">
            <v>78.5</v>
          </cell>
          <cell r="GR20">
            <v>79.2</v>
          </cell>
          <cell r="GS20">
            <v>79.5</v>
          </cell>
          <cell r="GT20">
            <v>78.7</v>
          </cell>
          <cell r="GU20">
            <v>79.5</v>
          </cell>
          <cell r="GV20">
            <v>78.2</v>
          </cell>
          <cell r="GW20">
            <v>79.2</v>
          </cell>
          <cell r="GX20">
            <v>80.2</v>
          </cell>
          <cell r="GY20">
            <v>81</v>
          </cell>
          <cell r="GZ20">
            <v>82</v>
          </cell>
          <cell r="HA20">
            <v>83.5</v>
          </cell>
          <cell r="HB20">
            <v>85.5</v>
          </cell>
          <cell r="HC20">
            <v>84.5</v>
          </cell>
          <cell r="HD20">
            <v>84.5</v>
          </cell>
          <cell r="HE20">
            <v>84.5</v>
          </cell>
          <cell r="HF20">
            <v>84.7</v>
          </cell>
          <cell r="HG20">
            <v>84.7</v>
          </cell>
          <cell r="HH20">
            <v>84.7</v>
          </cell>
          <cell r="HI20">
            <v>84</v>
          </cell>
          <cell r="HJ20">
            <v>84.5</v>
          </cell>
          <cell r="HK20">
            <v>84.2</v>
          </cell>
          <cell r="HL20">
            <v>84.2</v>
          </cell>
          <cell r="HM20">
            <v>83</v>
          </cell>
          <cell r="HN20">
            <v>84</v>
          </cell>
          <cell r="HO20">
            <v>84.2</v>
          </cell>
          <cell r="HP20">
            <v>84.2</v>
          </cell>
          <cell r="HQ20">
            <v>84</v>
          </cell>
          <cell r="HR20">
            <v>84.5</v>
          </cell>
          <cell r="HS20">
            <v>84.5</v>
          </cell>
          <cell r="HT20">
            <v>84.7</v>
          </cell>
          <cell r="HU20">
            <v>84.2</v>
          </cell>
          <cell r="HV20">
            <v>84</v>
          </cell>
          <cell r="HW20">
            <v>84</v>
          </cell>
          <cell r="HX20">
            <v>83</v>
          </cell>
          <cell r="HY20">
            <v>83.2</v>
          </cell>
          <cell r="HZ20">
            <v>82.7</v>
          </cell>
          <cell r="IA20">
            <v>84</v>
          </cell>
          <cell r="IB20">
            <v>85.2</v>
          </cell>
          <cell r="IC20">
            <v>85.2</v>
          </cell>
          <cell r="ID20">
            <v>85.2</v>
          </cell>
          <cell r="IE20">
            <v>85.2</v>
          </cell>
          <cell r="IF20">
            <v>85.2</v>
          </cell>
          <cell r="IG20">
            <v>85.2</v>
          </cell>
          <cell r="IH20">
            <v>85.2</v>
          </cell>
          <cell r="II20">
            <v>85.2</v>
          </cell>
          <cell r="IJ20">
            <v>84.7</v>
          </cell>
          <cell r="IK20">
            <v>84.7</v>
          </cell>
          <cell r="IL20">
            <v>85</v>
          </cell>
          <cell r="IM20">
            <v>85</v>
          </cell>
          <cell r="IN20">
            <v>85</v>
          </cell>
          <cell r="IO20">
            <v>84.7</v>
          </cell>
          <cell r="IP20">
            <v>85</v>
          </cell>
          <cell r="IQ20">
            <v>84</v>
          </cell>
          <cell r="IR20">
            <v>84</v>
          </cell>
          <cell r="IS20">
            <v>84</v>
          </cell>
          <cell r="IT20">
            <v>83.7</v>
          </cell>
          <cell r="IU20">
            <v>83.5</v>
          </cell>
          <cell r="IV20">
            <v>83.5</v>
          </cell>
          <cell r="IW20">
            <v>84.2</v>
          </cell>
          <cell r="IX20">
            <v>84.2</v>
          </cell>
          <cell r="IY20">
            <v>84.5</v>
          </cell>
          <cell r="IZ20">
            <v>84.5</v>
          </cell>
          <cell r="JA20">
            <v>84.5</v>
          </cell>
          <cell r="JB20">
            <v>84.7</v>
          </cell>
          <cell r="JC20">
            <v>83</v>
          </cell>
          <cell r="JD20">
            <v>82.7</v>
          </cell>
          <cell r="JE20">
            <v>82</v>
          </cell>
          <cell r="JF20">
            <v>82.5</v>
          </cell>
          <cell r="JG20">
            <v>82.5</v>
          </cell>
          <cell r="JH20">
            <v>82.5</v>
          </cell>
          <cell r="JI20">
            <v>83.5</v>
          </cell>
          <cell r="JJ20">
            <v>84</v>
          </cell>
          <cell r="JK20">
            <v>83.7</v>
          </cell>
          <cell r="JL20">
            <v>83.7</v>
          </cell>
          <cell r="JM20">
            <v>83.7</v>
          </cell>
          <cell r="JN20">
            <v>83.7</v>
          </cell>
          <cell r="JO20">
            <v>83.5</v>
          </cell>
          <cell r="JP20">
            <v>83.2</v>
          </cell>
          <cell r="JQ20">
            <v>83.2</v>
          </cell>
          <cell r="JR20">
            <v>83.2</v>
          </cell>
          <cell r="JS20">
            <v>83</v>
          </cell>
          <cell r="JT20">
            <v>83</v>
          </cell>
          <cell r="JU20">
            <v>83.5</v>
          </cell>
          <cell r="JV20">
            <v>83.7</v>
          </cell>
          <cell r="JW20">
            <v>83.5</v>
          </cell>
          <cell r="JX20">
            <v>82.5</v>
          </cell>
          <cell r="JY20">
            <v>82.5</v>
          </cell>
          <cell r="JZ20">
            <v>82.5</v>
          </cell>
          <cell r="KA20">
            <v>82.5</v>
          </cell>
          <cell r="KB20">
            <v>82.2</v>
          </cell>
          <cell r="KC20">
            <v>82</v>
          </cell>
          <cell r="KD20">
            <v>83.7</v>
          </cell>
          <cell r="KE20">
            <v>83.7</v>
          </cell>
          <cell r="KF20">
            <v>83.7</v>
          </cell>
          <cell r="KG20">
            <v>83.7</v>
          </cell>
          <cell r="KH20">
            <v>83.7</v>
          </cell>
          <cell r="KI20">
            <v>83.5</v>
          </cell>
          <cell r="KJ20">
            <v>83.2</v>
          </cell>
          <cell r="KK20">
            <v>82.7</v>
          </cell>
          <cell r="KL20">
            <v>80.2</v>
          </cell>
          <cell r="KM20">
            <v>79.2</v>
          </cell>
          <cell r="KN20">
            <v>79.2</v>
          </cell>
          <cell r="KO20">
            <v>79.7</v>
          </cell>
          <cell r="KP20">
            <v>80.2</v>
          </cell>
          <cell r="KQ20">
            <v>79.7</v>
          </cell>
          <cell r="KR20">
            <v>78.2</v>
          </cell>
          <cell r="KS20">
            <v>79</v>
          </cell>
          <cell r="KT20">
            <v>79.5</v>
          </cell>
          <cell r="KU20">
            <v>79.7</v>
          </cell>
          <cell r="KV20">
            <v>80.5</v>
          </cell>
          <cell r="KW20">
            <v>80.2</v>
          </cell>
          <cell r="KX20">
            <v>80.2</v>
          </cell>
          <cell r="KY20">
            <v>80</v>
          </cell>
          <cell r="KZ20">
            <v>80.2</v>
          </cell>
          <cell r="LA20">
            <v>80.2</v>
          </cell>
          <cell r="LB20">
            <v>80</v>
          </cell>
          <cell r="LC20">
            <v>80.2</v>
          </cell>
          <cell r="LD20">
            <v>80.2</v>
          </cell>
          <cell r="LE20">
            <v>80.2</v>
          </cell>
          <cell r="LF20">
            <v>78.7</v>
          </cell>
          <cell r="LG20">
            <v>78</v>
          </cell>
          <cell r="LH20">
            <v>80.2</v>
          </cell>
          <cell r="LI20">
            <v>79.7</v>
          </cell>
          <cell r="LJ20">
            <v>80</v>
          </cell>
          <cell r="LK20">
            <v>80.5</v>
          </cell>
          <cell r="LL20">
            <v>80.5</v>
          </cell>
          <cell r="LM20">
            <v>80</v>
          </cell>
          <cell r="LN20">
            <v>80</v>
          </cell>
          <cell r="LO20">
            <v>79.7</v>
          </cell>
          <cell r="LS20">
            <v>57.26</v>
          </cell>
          <cell r="LV20">
            <v>55.5</v>
          </cell>
          <cell r="LY20">
            <v>52.686038090447667</v>
          </cell>
          <cell r="MB20">
            <v>55.65</v>
          </cell>
          <cell r="MC20">
            <v>55.61</v>
          </cell>
          <cell r="MD20">
            <v>55.61</v>
          </cell>
          <cell r="ME20">
            <v>55.68</v>
          </cell>
          <cell r="MF20">
            <v>55.59</v>
          </cell>
          <cell r="MG20">
            <v>55.59</v>
          </cell>
          <cell r="MH20">
            <v>54.58</v>
          </cell>
          <cell r="MI20">
            <v>54.58</v>
          </cell>
          <cell r="MJ20">
            <v>54.58</v>
          </cell>
          <cell r="MK20">
            <v>55.01</v>
          </cell>
          <cell r="ML20">
            <v>55.01</v>
          </cell>
          <cell r="MM20">
            <v>55.01</v>
          </cell>
          <cell r="MN20">
            <v>54.81</v>
          </cell>
          <cell r="MO20">
            <v>54.81</v>
          </cell>
          <cell r="MP20">
            <v>54.36</v>
          </cell>
          <cell r="MQ20">
            <v>54.24</v>
          </cell>
          <cell r="MR20">
            <v>54.24</v>
          </cell>
          <cell r="MS20">
            <v>54.24</v>
          </cell>
          <cell r="MT20">
            <v>54.88</v>
          </cell>
          <cell r="MU20">
            <v>54.88</v>
          </cell>
          <cell r="MV20">
            <v>54.88</v>
          </cell>
          <cell r="MW20">
            <v>54.6</v>
          </cell>
          <cell r="MZ20">
            <v>40999</v>
          </cell>
          <cell r="NA20">
            <v>340</v>
          </cell>
          <cell r="ND20" t="str">
            <v>Bahrain</v>
          </cell>
          <cell r="NE20">
            <v>54.6</v>
          </cell>
          <cell r="NF20">
            <v>54.6</v>
          </cell>
        </row>
        <row r="21">
          <cell r="A21" t="str">
            <v>Bangladesh</v>
          </cell>
          <cell r="B21">
            <v>31</v>
          </cell>
          <cell r="C21">
            <v>31</v>
          </cell>
          <cell r="D21">
            <v>32</v>
          </cell>
          <cell r="E21">
            <v>32</v>
          </cell>
          <cell r="F21">
            <v>32.5</v>
          </cell>
          <cell r="G21">
            <v>28.5</v>
          </cell>
          <cell r="H21">
            <v>26.5</v>
          </cell>
          <cell r="I21">
            <v>26.5</v>
          </cell>
          <cell r="J21">
            <v>28.5</v>
          </cell>
          <cell r="K21">
            <v>29</v>
          </cell>
          <cell r="L21">
            <v>29</v>
          </cell>
          <cell r="M21">
            <v>29</v>
          </cell>
          <cell r="N21">
            <v>29</v>
          </cell>
          <cell r="O21">
            <v>29</v>
          </cell>
          <cell r="P21">
            <v>28.5</v>
          </cell>
          <cell r="Q21">
            <v>29</v>
          </cell>
          <cell r="R21">
            <v>30</v>
          </cell>
          <cell r="S21">
            <v>30</v>
          </cell>
          <cell r="T21">
            <v>30</v>
          </cell>
          <cell r="U21">
            <v>30</v>
          </cell>
          <cell r="V21">
            <v>29</v>
          </cell>
          <cell r="W21">
            <v>29</v>
          </cell>
          <cell r="X21">
            <v>29</v>
          </cell>
          <cell r="Y21">
            <v>27</v>
          </cell>
          <cell r="Z21">
            <v>29</v>
          </cell>
          <cell r="AA21">
            <v>29</v>
          </cell>
          <cell r="AB21">
            <v>29.5</v>
          </cell>
          <cell r="AC21">
            <v>31.5</v>
          </cell>
          <cell r="AD21">
            <v>31.5</v>
          </cell>
          <cell r="AE21">
            <v>31.5</v>
          </cell>
          <cell r="AF21">
            <v>33</v>
          </cell>
          <cell r="AG21">
            <v>33</v>
          </cell>
          <cell r="AH21">
            <v>33.5</v>
          </cell>
          <cell r="AI21">
            <v>31</v>
          </cell>
          <cell r="AJ21">
            <v>31</v>
          </cell>
          <cell r="AK21">
            <v>31</v>
          </cell>
          <cell r="AL21">
            <v>31</v>
          </cell>
          <cell r="AM21">
            <v>33.5</v>
          </cell>
          <cell r="AN21">
            <v>33.5</v>
          </cell>
          <cell r="AO21">
            <v>35.5</v>
          </cell>
          <cell r="AP21">
            <v>35.5</v>
          </cell>
          <cell r="AQ21">
            <v>37</v>
          </cell>
          <cell r="AR21">
            <v>36.5</v>
          </cell>
          <cell r="AS21">
            <v>36.5</v>
          </cell>
          <cell r="AT21">
            <v>37</v>
          </cell>
          <cell r="AU21">
            <v>37.5</v>
          </cell>
          <cell r="AV21">
            <v>40</v>
          </cell>
          <cell r="AW21">
            <v>41.5</v>
          </cell>
          <cell r="AX21">
            <v>43.5</v>
          </cell>
          <cell r="AY21">
            <v>42.5</v>
          </cell>
          <cell r="AZ21">
            <v>43.5</v>
          </cell>
          <cell r="BA21">
            <v>43</v>
          </cell>
          <cell r="BB21">
            <v>45</v>
          </cell>
          <cell r="BC21">
            <v>45</v>
          </cell>
          <cell r="BD21">
            <v>45.5</v>
          </cell>
          <cell r="BE21">
            <v>46</v>
          </cell>
          <cell r="BF21">
            <v>47</v>
          </cell>
          <cell r="BG21">
            <v>46.5</v>
          </cell>
          <cell r="BH21">
            <v>46.5</v>
          </cell>
          <cell r="BI21">
            <v>45.5</v>
          </cell>
          <cell r="BJ21">
            <v>45</v>
          </cell>
          <cell r="BK21">
            <v>45</v>
          </cell>
          <cell r="BL21">
            <v>45</v>
          </cell>
          <cell r="BM21">
            <v>45</v>
          </cell>
          <cell r="BN21">
            <v>45</v>
          </cell>
          <cell r="BO21">
            <v>44.5</v>
          </cell>
          <cell r="BP21">
            <v>46.5</v>
          </cell>
          <cell r="BQ21">
            <v>48.5</v>
          </cell>
          <cell r="BR21">
            <v>48.5</v>
          </cell>
          <cell r="BS21">
            <v>48.5</v>
          </cell>
          <cell r="BT21">
            <v>48.5</v>
          </cell>
          <cell r="BU21">
            <v>48.5</v>
          </cell>
          <cell r="BV21">
            <v>47.5</v>
          </cell>
          <cell r="BW21">
            <v>48.5</v>
          </cell>
          <cell r="BX21">
            <v>49</v>
          </cell>
          <cell r="BY21">
            <v>49.5</v>
          </cell>
          <cell r="BZ21">
            <v>49.5</v>
          </cell>
          <cell r="CA21">
            <v>49.5</v>
          </cell>
          <cell r="CB21">
            <v>49.5</v>
          </cell>
          <cell r="CC21">
            <v>50.5</v>
          </cell>
          <cell r="CD21">
            <v>53.5</v>
          </cell>
          <cell r="CE21">
            <v>54.5</v>
          </cell>
          <cell r="CF21">
            <v>55</v>
          </cell>
          <cell r="CG21">
            <v>55.5</v>
          </cell>
          <cell r="CH21">
            <v>57</v>
          </cell>
          <cell r="CI21">
            <v>57.5</v>
          </cell>
          <cell r="CJ21">
            <v>57</v>
          </cell>
          <cell r="CK21">
            <v>57</v>
          </cell>
          <cell r="CL21">
            <v>57.5</v>
          </cell>
          <cell r="CM21">
            <v>57.5</v>
          </cell>
          <cell r="CN21">
            <v>58</v>
          </cell>
          <cell r="CO21">
            <v>59</v>
          </cell>
          <cell r="CP21">
            <v>59.5</v>
          </cell>
          <cell r="CQ21">
            <v>59.5</v>
          </cell>
          <cell r="CR21">
            <v>59.5</v>
          </cell>
          <cell r="CS21">
            <v>60</v>
          </cell>
          <cell r="CT21">
            <v>60</v>
          </cell>
          <cell r="CU21">
            <v>60</v>
          </cell>
          <cell r="CV21">
            <v>60</v>
          </cell>
          <cell r="CW21">
            <v>60</v>
          </cell>
          <cell r="CX21">
            <v>60.5</v>
          </cell>
          <cell r="CY21">
            <v>61</v>
          </cell>
          <cell r="CZ21">
            <v>60.5</v>
          </cell>
          <cell r="DA21">
            <v>61</v>
          </cell>
          <cell r="DB21">
            <v>60.5</v>
          </cell>
          <cell r="DC21">
            <v>60.5</v>
          </cell>
          <cell r="DD21">
            <v>60</v>
          </cell>
          <cell r="DE21">
            <v>59</v>
          </cell>
          <cell r="DF21">
            <v>59</v>
          </cell>
          <cell r="DG21">
            <v>59</v>
          </cell>
          <cell r="DH21">
            <v>58.5</v>
          </cell>
          <cell r="DI21">
            <v>58</v>
          </cell>
          <cell r="DJ21">
            <v>59</v>
          </cell>
          <cell r="DK21">
            <v>59.5</v>
          </cell>
          <cell r="DL21">
            <v>61</v>
          </cell>
          <cell r="DM21">
            <v>61</v>
          </cell>
          <cell r="DN21">
            <v>57.5</v>
          </cell>
          <cell r="DO21">
            <v>58.5</v>
          </cell>
          <cell r="DP21">
            <v>59</v>
          </cell>
          <cell r="DQ21">
            <v>59</v>
          </cell>
          <cell r="DR21">
            <v>59.5</v>
          </cell>
          <cell r="DS21">
            <v>62.5</v>
          </cell>
          <cell r="DT21">
            <v>62.5</v>
          </cell>
          <cell r="DU21">
            <v>61.5</v>
          </cell>
          <cell r="DV21">
            <v>62</v>
          </cell>
          <cell r="DW21">
            <v>62</v>
          </cell>
          <cell r="DX21">
            <v>62</v>
          </cell>
          <cell r="DY21">
            <v>63</v>
          </cell>
          <cell r="DZ21">
            <v>63</v>
          </cell>
          <cell r="EA21">
            <v>63</v>
          </cell>
          <cell r="EB21">
            <v>64.5</v>
          </cell>
          <cell r="EC21">
            <v>64.5</v>
          </cell>
          <cell r="ED21">
            <v>65.5</v>
          </cell>
          <cell r="EE21">
            <v>65.5</v>
          </cell>
          <cell r="EF21">
            <v>65</v>
          </cell>
          <cell r="EG21">
            <v>65.5</v>
          </cell>
          <cell r="EH21">
            <v>65.5</v>
          </cell>
          <cell r="EI21">
            <v>65.5</v>
          </cell>
          <cell r="EJ21">
            <v>65</v>
          </cell>
          <cell r="EK21">
            <v>66</v>
          </cell>
          <cell r="EL21">
            <v>66</v>
          </cell>
          <cell r="EM21">
            <v>66</v>
          </cell>
          <cell r="EN21">
            <v>66</v>
          </cell>
          <cell r="EO21">
            <v>66</v>
          </cell>
          <cell r="EP21">
            <v>66.5</v>
          </cell>
          <cell r="EQ21">
            <v>66</v>
          </cell>
          <cell r="ER21">
            <v>65.5</v>
          </cell>
          <cell r="ES21">
            <v>65.5</v>
          </cell>
          <cell r="ET21">
            <v>64</v>
          </cell>
          <cell r="EU21">
            <v>66</v>
          </cell>
          <cell r="EV21">
            <v>64</v>
          </cell>
          <cell r="EW21">
            <v>66</v>
          </cell>
          <cell r="EX21">
            <v>66</v>
          </cell>
          <cell r="EY21">
            <v>66</v>
          </cell>
          <cell r="EZ21">
            <v>65</v>
          </cell>
          <cell r="FA21">
            <v>65.5</v>
          </cell>
          <cell r="FB21">
            <v>65</v>
          </cell>
          <cell r="FC21">
            <v>65</v>
          </cell>
          <cell r="FD21">
            <v>64.5</v>
          </cell>
          <cell r="FE21">
            <v>64.5</v>
          </cell>
          <cell r="FF21">
            <v>64.5</v>
          </cell>
          <cell r="FG21">
            <v>65</v>
          </cell>
          <cell r="FH21">
            <v>68</v>
          </cell>
          <cell r="FI21">
            <v>71.3</v>
          </cell>
          <cell r="FJ21">
            <v>68.8</v>
          </cell>
          <cell r="FK21">
            <v>69.7</v>
          </cell>
          <cell r="FL21">
            <v>71</v>
          </cell>
          <cell r="FM21">
            <v>71</v>
          </cell>
          <cell r="FN21">
            <v>71</v>
          </cell>
          <cell r="FO21">
            <v>71.7</v>
          </cell>
          <cell r="FP21">
            <v>71.2</v>
          </cell>
          <cell r="FQ21">
            <v>70.2</v>
          </cell>
          <cell r="FR21">
            <v>70.2</v>
          </cell>
          <cell r="FS21">
            <v>70</v>
          </cell>
          <cell r="FT21">
            <v>70</v>
          </cell>
          <cell r="FU21">
            <v>70</v>
          </cell>
          <cell r="FV21">
            <v>70</v>
          </cell>
          <cell r="FW21">
            <v>68.5</v>
          </cell>
          <cell r="FX21">
            <v>66</v>
          </cell>
          <cell r="FY21">
            <v>66.5</v>
          </cell>
          <cell r="FZ21">
            <v>67.2</v>
          </cell>
          <cell r="GA21">
            <v>67.5</v>
          </cell>
          <cell r="GB21">
            <v>67.5</v>
          </cell>
          <cell r="GC21">
            <v>68.2</v>
          </cell>
          <cell r="GD21">
            <v>65</v>
          </cell>
          <cell r="GE21">
            <v>64.8</v>
          </cell>
          <cell r="GF21">
            <v>64.8</v>
          </cell>
          <cell r="GG21">
            <v>67.3</v>
          </cell>
          <cell r="GH21">
            <v>67.5</v>
          </cell>
          <cell r="GI21">
            <v>68.5</v>
          </cell>
          <cell r="GJ21">
            <v>68.2</v>
          </cell>
          <cell r="GK21">
            <v>68.5</v>
          </cell>
          <cell r="GL21">
            <v>68.5</v>
          </cell>
          <cell r="GM21">
            <v>68</v>
          </cell>
          <cell r="GN21">
            <v>68.2</v>
          </cell>
          <cell r="GO21">
            <v>68.2</v>
          </cell>
          <cell r="GP21">
            <v>68.2</v>
          </cell>
          <cell r="GQ21">
            <v>67.5</v>
          </cell>
          <cell r="GR21">
            <v>67.5</v>
          </cell>
          <cell r="GS21">
            <v>67.5</v>
          </cell>
          <cell r="GT21">
            <v>68</v>
          </cell>
          <cell r="GU21">
            <v>68.5</v>
          </cell>
          <cell r="GV21">
            <v>68.5</v>
          </cell>
          <cell r="GW21">
            <v>69.5</v>
          </cell>
          <cell r="GX21">
            <v>69.7</v>
          </cell>
          <cell r="GY21">
            <v>69</v>
          </cell>
          <cell r="GZ21">
            <v>69</v>
          </cell>
          <cell r="HA21">
            <v>68</v>
          </cell>
          <cell r="HB21">
            <v>68.2</v>
          </cell>
          <cell r="HC21">
            <v>68</v>
          </cell>
          <cell r="HD21">
            <v>68</v>
          </cell>
          <cell r="HE21">
            <v>67</v>
          </cell>
          <cell r="HF21">
            <v>67.7</v>
          </cell>
          <cell r="HG21">
            <v>67.5</v>
          </cell>
          <cell r="HH21">
            <v>66.5</v>
          </cell>
          <cell r="HI21">
            <v>66.2</v>
          </cell>
          <cell r="HJ21">
            <v>67</v>
          </cell>
          <cell r="HK21">
            <v>67</v>
          </cell>
          <cell r="HL21">
            <v>67</v>
          </cell>
          <cell r="HM21">
            <v>67</v>
          </cell>
          <cell r="HN21">
            <v>67.2</v>
          </cell>
          <cell r="HO21">
            <v>67.5</v>
          </cell>
          <cell r="HP21">
            <v>67.2</v>
          </cell>
          <cell r="HQ21">
            <v>65.5</v>
          </cell>
          <cell r="HR21">
            <v>65.5</v>
          </cell>
          <cell r="HS21">
            <v>65.7</v>
          </cell>
          <cell r="HT21">
            <v>65.7</v>
          </cell>
          <cell r="HU21">
            <v>65.7</v>
          </cell>
          <cell r="HV21">
            <v>67</v>
          </cell>
          <cell r="HW21">
            <v>66.7</v>
          </cell>
          <cell r="HX21">
            <v>66.2</v>
          </cell>
          <cell r="HY21">
            <v>65.7</v>
          </cell>
          <cell r="HZ21">
            <v>66</v>
          </cell>
          <cell r="IA21">
            <v>67.5</v>
          </cell>
          <cell r="IB21">
            <v>67</v>
          </cell>
          <cell r="IC21">
            <v>67</v>
          </cell>
          <cell r="ID21">
            <v>66.7</v>
          </cell>
          <cell r="IE21">
            <v>65.7</v>
          </cell>
          <cell r="IF21">
            <v>65.7</v>
          </cell>
          <cell r="IG21">
            <v>68.2</v>
          </cell>
          <cell r="IH21">
            <v>67.2</v>
          </cell>
          <cell r="II21">
            <v>66.5</v>
          </cell>
          <cell r="IJ21">
            <v>66</v>
          </cell>
          <cell r="IK21">
            <v>66</v>
          </cell>
          <cell r="IL21">
            <v>65.5</v>
          </cell>
          <cell r="IM21">
            <v>65.5</v>
          </cell>
          <cell r="IN21">
            <v>65.7</v>
          </cell>
          <cell r="IO21">
            <v>65.7</v>
          </cell>
          <cell r="IP21">
            <v>65.7</v>
          </cell>
          <cell r="IQ21">
            <v>65.5</v>
          </cell>
          <cell r="IR21">
            <v>65.5</v>
          </cell>
          <cell r="IS21">
            <v>65.5</v>
          </cell>
          <cell r="IT21">
            <v>66.7</v>
          </cell>
          <cell r="IU21">
            <v>67</v>
          </cell>
          <cell r="IV21">
            <v>66.2</v>
          </cell>
          <cell r="IW21">
            <v>66.2</v>
          </cell>
          <cell r="IX21">
            <v>65.7</v>
          </cell>
          <cell r="IY21">
            <v>63.7</v>
          </cell>
          <cell r="IZ21">
            <v>65</v>
          </cell>
          <cell r="JA21">
            <v>65</v>
          </cell>
          <cell r="JB21">
            <v>66.2</v>
          </cell>
          <cell r="JC21">
            <v>66.2</v>
          </cell>
          <cell r="JD21">
            <v>66.2</v>
          </cell>
          <cell r="JE21">
            <v>66.2</v>
          </cell>
          <cell r="JF21">
            <v>68.7</v>
          </cell>
          <cell r="JG21">
            <v>68.2</v>
          </cell>
          <cell r="JH21">
            <v>68.5</v>
          </cell>
          <cell r="JI21">
            <v>67.2</v>
          </cell>
          <cell r="JJ21">
            <v>66.5</v>
          </cell>
          <cell r="JK21">
            <v>66.2</v>
          </cell>
          <cell r="JL21">
            <v>66.2</v>
          </cell>
          <cell r="JM21">
            <v>66.2</v>
          </cell>
          <cell r="JN21">
            <v>66.5</v>
          </cell>
          <cell r="JO21">
            <v>66</v>
          </cell>
          <cell r="JP21">
            <v>66.2</v>
          </cell>
          <cell r="JQ21">
            <v>66.5</v>
          </cell>
          <cell r="JR21">
            <v>66.5</v>
          </cell>
          <cell r="JS21">
            <v>66</v>
          </cell>
          <cell r="JT21">
            <v>66.7</v>
          </cell>
          <cell r="JU21">
            <v>66.5</v>
          </cell>
          <cell r="JV21">
            <v>66.5</v>
          </cell>
          <cell r="JW21">
            <v>66.5</v>
          </cell>
          <cell r="JX21">
            <v>66.5</v>
          </cell>
          <cell r="JY21">
            <v>66.7</v>
          </cell>
          <cell r="JZ21">
            <v>66.7</v>
          </cell>
          <cell r="KA21">
            <v>68.5</v>
          </cell>
          <cell r="KB21">
            <v>68.5</v>
          </cell>
          <cell r="KC21">
            <v>67.7</v>
          </cell>
          <cell r="KD21">
            <v>67.7</v>
          </cell>
          <cell r="KE21">
            <v>67.7</v>
          </cell>
          <cell r="KF21">
            <v>70.2</v>
          </cell>
          <cell r="KG21">
            <v>70.5</v>
          </cell>
          <cell r="KH21">
            <v>70.2</v>
          </cell>
          <cell r="KI21">
            <v>69</v>
          </cell>
          <cell r="KJ21">
            <v>70</v>
          </cell>
          <cell r="KK21">
            <v>70.5</v>
          </cell>
          <cell r="KL21">
            <v>70.5</v>
          </cell>
          <cell r="KM21">
            <v>70.5</v>
          </cell>
          <cell r="KN21">
            <v>72.5</v>
          </cell>
          <cell r="KO21">
            <v>72.5</v>
          </cell>
          <cell r="KP21">
            <v>72.5</v>
          </cell>
          <cell r="KQ21">
            <v>70.7</v>
          </cell>
          <cell r="KR21">
            <v>71</v>
          </cell>
          <cell r="KS21">
            <v>71</v>
          </cell>
          <cell r="KT21">
            <v>71</v>
          </cell>
          <cell r="KU21">
            <v>69</v>
          </cell>
          <cell r="KV21">
            <v>69</v>
          </cell>
          <cell r="KW21">
            <v>69</v>
          </cell>
          <cell r="KX21">
            <v>69</v>
          </cell>
          <cell r="KY21">
            <v>69.2</v>
          </cell>
          <cell r="KZ21">
            <v>69.2</v>
          </cell>
          <cell r="LA21">
            <v>69</v>
          </cell>
          <cell r="LB21">
            <v>73</v>
          </cell>
          <cell r="LC21">
            <v>73</v>
          </cell>
          <cell r="LD21">
            <v>73</v>
          </cell>
          <cell r="LE21">
            <v>73</v>
          </cell>
          <cell r="LF21">
            <v>72.7</v>
          </cell>
          <cell r="LG21">
            <v>72.7</v>
          </cell>
          <cell r="LH21">
            <v>72</v>
          </cell>
          <cell r="LI21">
            <v>72</v>
          </cell>
          <cell r="LJ21">
            <v>72</v>
          </cell>
          <cell r="LK21">
            <v>72</v>
          </cell>
          <cell r="LL21">
            <v>72</v>
          </cell>
          <cell r="LM21">
            <v>72</v>
          </cell>
          <cell r="LN21">
            <v>72</v>
          </cell>
          <cell r="LO21">
            <v>71.5</v>
          </cell>
          <cell r="LS21">
            <v>33.26</v>
          </cell>
          <cell r="LV21">
            <v>35.03</v>
          </cell>
          <cell r="LY21">
            <v>32.563187260559822</v>
          </cell>
          <cell r="MB21">
            <v>32.11</v>
          </cell>
          <cell r="MC21">
            <v>32.11</v>
          </cell>
          <cell r="MD21">
            <v>32.11</v>
          </cell>
          <cell r="ME21">
            <v>31.94</v>
          </cell>
          <cell r="MF21">
            <v>31.94</v>
          </cell>
          <cell r="MG21">
            <v>31.94</v>
          </cell>
          <cell r="MH21">
            <v>31.94</v>
          </cell>
          <cell r="MI21">
            <v>32.07</v>
          </cell>
          <cell r="MJ21">
            <v>32.07</v>
          </cell>
          <cell r="MK21">
            <v>31.96</v>
          </cell>
          <cell r="ML21">
            <v>31.96</v>
          </cell>
          <cell r="MM21">
            <v>31.96</v>
          </cell>
          <cell r="MN21">
            <v>33.79</v>
          </cell>
          <cell r="MO21">
            <v>33.79</v>
          </cell>
          <cell r="MP21">
            <v>33.590000000000003</v>
          </cell>
          <cell r="MQ21">
            <v>32.950000000000003</v>
          </cell>
          <cell r="MR21">
            <v>32.950000000000003</v>
          </cell>
          <cell r="MS21">
            <v>32.950000000000003</v>
          </cell>
          <cell r="MT21">
            <v>32.96</v>
          </cell>
          <cell r="MU21">
            <v>32.96</v>
          </cell>
          <cell r="MV21">
            <v>32.96</v>
          </cell>
          <cell r="MW21">
            <v>31.96</v>
          </cell>
          <cell r="MZ21">
            <v>41029</v>
          </cell>
          <cell r="NA21">
            <v>341</v>
          </cell>
          <cell r="ND21" t="str">
            <v>Bangladesh</v>
          </cell>
          <cell r="NE21">
            <v>31.96</v>
          </cell>
          <cell r="NF21">
            <v>31.96</v>
          </cell>
        </row>
        <row r="22">
          <cell r="A22" t="str">
            <v>Barbados</v>
          </cell>
          <cell r="B22" t="str">
            <v xml:space="preserve"> </v>
          </cell>
          <cell r="C22" t="str">
            <v xml:space="preserve"> </v>
          </cell>
          <cell r="D22" t="str">
            <v xml:space="preserve"> </v>
          </cell>
          <cell r="E22" t="str">
            <v xml:space="preserve"> </v>
          </cell>
          <cell r="F22" t="str">
            <v xml:space="preserve"> </v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>
            <v>66.5</v>
          </cell>
          <cell r="L22">
            <v>66.5</v>
          </cell>
          <cell r="M22">
            <v>66.5</v>
          </cell>
          <cell r="N22">
            <v>67</v>
          </cell>
          <cell r="O22">
            <v>67.5</v>
          </cell>
          <cell r="P22">
            <v>67.5</v>
          </cell>
          <cell r="Q22">
            <v>67.5</v>
          </cell>
          <cell r="R22">
            <v>70</v>
          </cell>
          <cell r="S22">
            <v>70</v>
          </cell>
          <cell r="T22">
            <v>70</v>
          </cell>
          <cell r="U22">
            <v>70</v>
          </cell>
          <cell r="V22">
            <v>67</v>
          </cell>
          <cell r="W22">
            <v>67</v>
          </cell>
          <cell r="X22">
            <v>67</v>
          </cell>
          <cell r="Y22">
            <v>66.5</v>
          </cell>
          <cell r="Z22">
            <v>66.5</v>
          </cell>
          <cell r="AA22">
            <v>66.5</v>
          </cell>
          <cell r="AB22">
            <v>67</v>
          </cell>
          <cell r="AC22">
            <v>67.5</v>
          </cell>
          <cell r="AD22">
            <v>68.5</v>
          </cell>
          <cell r="AE22">
            <v>67.5</v>
          </cell>
          <cell r="AF22">
            <v>67.5</v>
          </cell>
          <cell r="AG22">
            <v>67.5</v>
          </cell>
          <cell r="AH22">
            <v>68</v>
          </cell>
          <cell r="AI22">
            <v>68</v>
          </cell>
          <cell r="AJ22">
            <v>68</v>
          </cell>
          <cell r="AK22">
            <v>68</v>
          </cell>
          <cell r="AL22">
            <v>68</v>
          </cell>
          <cell r="AM22">
            <v>68</v>
          </cell>
          <cell r="AN22">
            <v>68</v>
          </cell>
          <cell r="AO22">
            <v>68</v>
          </cell>
          <cell r="AP22">
            <v>68</v>
          </cell>
          <cell r="AQ22">
            <v>68</v>
          </cell>
          <cell r="AR22">
            <v>68</v>
          </cell>
          <cell r="AS22">
            <v>68</v>
          </cell>
          <cell r="AT22">
            <v>68.5</v>
          </cell>
          <cell r="AU22">
            <v>68.5</v>
          </cell>
          <cell r="AV22">
            <v>68.5</v>
          </cell>
          <cell r="AW22">
            <v>68.5</v>
          </cell>
          <cell r="AX22">
            <v>68</v>
          </cell>
          <cell r="AY22">
            <v>68.5</v>
          </cell>
          <cell r="AZ22">
            <v>68.5</v>
          </cell>
          <cell r="BA22">
            <v>68.5</v>
          </cell>
          <cell r="BB22">
            <v>68.5</v>
          </cell>
          <cell r="BC22">
            <v>68.5</v>
          </cell>
          <cell r="BD22">
            <v>69</v>
          </cell>
          <cell r="BE22">
            <v>70</v>
          </cell>
          <cell r="BF22">
            <v>70.5</v>
          </cell>
          <cell r="BG22">
            <v>71.5</v>
          </cell>
          <cell r="BH22">
            <v>71</v>
          </cell>
          <cell r="BI22">
            <v>71</v>
          </cell>
          <cell r="BJ22">
            <v>71</v>
          </cell>
          <cell r="BK22">
            <v>71</v>
          </cell>
          <cell r="BL22">
            <v>71</v>
          </cell>
          <cell r="BM22">
            <v>71</v>
          </cell>
          <cell r="BN22">
            <v>71</v>
          </cell>
          <cell r="BO22">
            <v>71.5</v>
          </cell>
          <cell r="BP22">
            <v>71.5</v>
          </cell>
          <cell r="BQ22">
            <v>72</v>
          </cell>
          <cell r="BR22">
            <v>72</v>
          </cell>
          <cell r="BS22">
            <v>72</v>
          </cell>
          <cell r="BT22">
            <v>72</v>
          </cell>
          <cell r="BU22">
            <v>73</v>
          </cell>
          <cell r="BV22">
            <v>72.5</v>
          </cell>
          <cell r="BW22">
            <v>72.5</v>
          </cell>
          <cell r="BX22">
            <v>72.5</v>
          </cell>
          <cell r="BY22">
            <v>72.5</v>
          </cell>
          <cell r="BZ22">
            <v>73.5</v>
          </cell>
          <cell r="CA22">
            <v>73</v>
          </cell>
          <cell r="CB22">
            <v>73</v>
          </cell>
          <cell r="CC22">
            <v>71.5</v>
          </cell>
          <cell r="CD22">
            <v>71</v>
          </cell>
          <cell r="CE22">
            <v>71</v>
          </cell>
          <cell r="CF22">
            <v>71.5</v>
          </cell>
          <cell r="CG22">
            <v>74.5</v>
          </cell>
          <cell r="CH22">
            <v>74.5</v>
          </cell>
          <cell r="CI22">
            <v>71.5</v>
          </cell>
          <cell r="CJ22">
            <v>74</v>
          </cell>
          <cell r="CK22">
            <v>74</v>
          </cell>
          <cell r="CL22">
            <v>73</v>
          </cell>
          <cell r="CM22">
            <v>73</v>
          </cell>
          <cell r="CN22">
            <v>73</v>
          </cell>
          <cell r="CO22">
            <v>73</v>
          </cell>
          <cell r="CP22">
            <v>73</v>
          </cell>
          <cell r="CQ22">
            <v>73</v>
          </cell>
          <cell r="CR22">
            <v>73</v>
          </cell>
          <cell r="CS22">
            <v>73</v>
          </cell>
          <cell r="CT22">
            <v>76</v>
          </cell>
          <cell r="CU22">
            <v>76</v>
          </cell>
          <cell r="CV22">
            <v>76</v>
          </cell>
          <cell r="CW22">
            <v>74</v>
          </cell>
          <cell r="CX22">
            <v>73.5</v>
          </cell>
          <cell r="CY22">
            <v>73.5</v>
          </cell>
          <cell r="CZ22">
            <v>73.5</v>
          </cell>
          <cell r="DA22">
            <v>73.5</v>
          </cell>
          <cell r="DB22">
            <v>75.5</v>
          </cell>
          <cell r="DC22">
            <v>76</v>
          </cell>
          <cell r="DD22">
            <v>76</v>
          </cell>
          <cell r="DE22">
            <v>75</v>
          </cell>
          <cell r="DF22">
            <v>75</v>
          </cell>
          <cell r="DG22">
            <v>75</v>
          </cell>
          <cell r="DH22">
            <v>75</v>
          </cell>
          <cell r="DI22">
            <v>75.5</v>
          </cell>
          <cell r="DJ22">
            <v>74.5</v>
          </cell>
          <cell r="DK22">
            <v>74</v>
          </cell>
          <cell r="DL22">
            <v>74</v>
          </cell>
          <cell r="DM22">
            <v>74</v>
          </cell>
          <cell r="DN22">
            <v>74</v>
          </cell>
          <cell r="DO22">
            <v>74.5</v>
          </cell>
          <cell r="DP22">
            <v>74.5</v>
          </cell>
          <cell r="DQ22">
            <v>74.5</v>
          </cell>
          <cell r="DR22">
            <v>74.5</v>
          </cell>
          <cell r="DS22">
            <v>74.5</v>
          </cell>
          <cell r="DT22">
            <v>74.5</v>
          </cell>
          <cell r="DU22">
            <v>74.5</v>
          </cell>
          <cell r="DV22">
            <v>74.5</v>
          </cell>
          <cell r="DW22">
            <v>74.5</v>
          </cell>
          <cell r="DX22">
            <v>76</v>
          </cell>
          <cell r="DY22">
            <v>76.5</v>
          </cell>
          <cell r="DZ22">
            <v>76.5</v>
          </cell>
          <cell r="EA22">
            <v>76.5</v>
          </cell>
          <cell r="EB22">
            <v>76.5</v>
          </cell>
          <cell r="EC22">
            <v>76.5</v>
          </cell>
          <cell r="ED22">
            <v>78</v>
          </cell>
          <cell r="EE22">
            <v>78</v>
          </cell>
          <cell r="EF22">
            <v>78</v>
          </cell>
          <cell r="EG22">
            <v>78</v>
          </cell>
          <cell r="EH22">
            <v>78</v>
          </cell>
          <cell r="EI22">
            <v>77.5</v>
          </cell>
          <cell r="EJ22">
            <v>77.5</v>
          </cell>
          <cell r="EK22">
            <v>78</v>
          </cell>
          <cell r="EL22">
            <v>77.5</v>
          </cell>
          <cell r="EM22">
            <v>77.5</v>
          </cell>
          <cell r="EN22">
            <v>77.5</v>
          </cell>
          <cell r="EO22">
            <v>77.5</v>
          </cell>
          <cell r="EP22">
            <v>77</v>
          </cell>
          <cell r="EQ22">
            <v>77</v>
          </cell>
          <cell r="ER22">
            <v>77</v>
          </cell>
          <cell r="ES22">
            <v>77</v>
          </cell>
          <cell r="ET22">
            <v>77</v>
          </cell>
          <cell r="EU22">
            <v>78</v>
          </cell>
          <cell r="EV22">
            <v>79</v>
          </cell>
          <cell r="EW22">
            <v>79</v>
          </cell>
          <cell r="EX22">
            <v>79</v>
          </cell>
          <cell r="EY22">
            <v>79</v>
          </cell>
          <cell r="EZ22">
            <v>79</v>
          </cell>
          <cell r="FA22">
            <v>79</v>
          </cell>
          <cell r="FB22">
            <v>79</v>
          </cell>
          <cell r="FC22">
            <v>79</v>
          </cell>
          <cell r="FD22">
            <v>79</v>
          </cell>
          <cell r="FE22">
            <v>79</v>
          </cell>
          <cell r="FF22">
            <v>79</v>
          </cell>
          <cell r="FG22">
            <v>80.5</v>
          </cell>
          <cell r="FH22">
            <v>80</v>
          </cell>
          <cell r="FI22">
            <v>82</v>
          </cell>
          <cell r="FJ22">
            <v>81</v>
          </cell>
          <cell r="FK22">
            <v>81.5</v>
          </cell>
          <cell r="FL22">
            <v>81.7</v>
          </cell>
          <cell r="FM22">
            <v>81.7</v>
          </cell>
          <cell r="FN22">
            <v>82.2</v>
          </cell>
          <cell r="FO22">
            <v>81.7</v>
          </cell>
          <cell r="FP22">
            <v>81.5</v>
          </cell>
          <cell r="FQ22">
            <v>81.5</v>
          </cell>
          <cell r="FR22">
            <v>81</v>
          </cell>
          <cell r="FS22">
            <v>81</v>
          </cell>
          <cell r="FT22">
            <v>80</v>
          </cell>
          <cell r="FU22">
            <v>79.2</v>
          </cell>
          <cell r="FV22">
            <v>79.2</v>
          </cell>
          <cell r="FW22">
            <v>79.5</v>
          </cell>
          <cell r="FX22">
            <v>80.2</v>
          </cell>
          <cell r="FY22">
            <v>81</v>
          </cell>
          <cell r="FZ22">
            <v>81</v>
          </cell>
          <cell r="GA22">
            <v>82</v>
          </cell>
          <cell r="GB22">
            <v>81.7</v>
          </cell>
          <cell r="GC22">
            <v>81.5</v>
          </cell>
          <cell r="GD22">
            <v>80.400000000000006</v>
          </cell>
          <cell r="GE22">
            <v>80.7</v>
          </cell>
          <cell r="GF22">
            <v>80.7</v>
          </cell>
          <cell r="GG22">
            <v>82.2</v>
          </cell>
          <cell r="GH22">
            <v>83</v>
          </cell>
          <cell r="GI22">
            <v>83.2</v>
          </cell>
          <cell r="GJ22">
            <v>83.2</v>
          </cell>
          <cell r="GK22">
            <v>83.5</v>
          </cell>
          <cell r="GL22">
            <v>83.7</v>
          </cell>
          <cell r="GM22">
            <v>83.7</v>
          </cell>
          <cell r="GN22">
            <v>83.5</v>
          </cell>
          <cell r="GO22">
            <v>83.5</v>
          </cell>
          <cell r="GP22">
            <v>83</v>
          </cell>
          <cell r="GQ22">
            <v>82.5</v>
          </cell>
          <cell r="GR22">
            <v>82.7</v>
          </cell>
          <cell r="GS22">
            <v>80.7</v>
          </cell>
          <cell r="GT22">
            <v>80.7</v>
          </cell>
          <cell r="GU22">
            <v>80.5</v>
          </cell>
          <cell r="GV22">
            <v>80</v>
          </cell>
          <cell r="GW22">
            <v>79.2</v>
          </cell>
          <cell r="GX22">
            <v>79</v>
          </cell>
          <cell r="GY22">
            <v>79</v>
          </cell>
          <cell r="GZ22">
            <v>79</v>
          </cell>
          <cell r="HA22">
            <v>79.7</v>
          </cell>
          <cell r="HB22">
            <v>80.5</v>
          </cell>
          <cell r="HC22">
            <v>80.7</v>
          </cell>
          <cell r="HD22">
            <v>80.7</v>
          </cell>
          <cell r="HE22">
            <v>80.5</v>
          </cell>
          <cell r="HF22">
            <v>80.2</v>
          </cell>
          <cell r="HG22">
            <v>80</v>
          </cell>
          <cell r="HH22">
            <v>79.2</v>
          </cell>
          <cell r="HI22">
            <v>78.5</v>
          </cell>
          <cell r="HJ22">
            <v>77.7</v>
          </cell>
          <cell r="HK22">
            <v>78.2</v>
          </cell>
          <cell r="HL22">
            <v>77.7</v>
          </cell>
          <cell r="HM22">
            <v>77.7</v>
          </cell>
          <cell r="HN22">
            <v>78.2</v>
          </cell>
          <cell r="HO22">
            <v>79.7</v>
          </cell>
          <cell r="HP22">
            <v>80</v>
          </cell>
          <cell r="HQ22">
            <v>80.2</v>
          </cell>
          <cell r="HR22">
            <v>79.2</v>
          </cell>
          <cell r="HS22">
            <v>79.7</v>
          </cell>
          <cell r="HT22">
            <v>80</v>
          </cell>
          <cell r="HU22">
            <v>79.2</v>
          </cell>
          <cell r="HV22">
            <v>79</v>
          </cell>
          <cell r="HW22">
            <v>79.2</v>
          </cell>
          <cell r="HX22">
            <v>79.5</v>
          </cell>
          <cell r="HY22">
            <v>79.7</v>
          </cell>
          <cell r="HZ22">
            <v>79.5</v>
          </cell>
          <cell r="IA22">
            <v>79.2</v>
          </cell>
          <cell r="IB22">
            <v>79.2</v>
          </cell>
          <cell r="IC22">
            <v>79</v>
          </cell>
          <cell r="ID22">
            <v>79.5</v>
          </cell>
          <cell r="IE22">
            <v>79.7</v>
          </cell>
          <cell r="IF22">
            <v>80</v>
          </cell>
          <cell r="IG22">
            <v>80</v>
          </cell>
          <cell r="IH22">
            <v>79.7</v>
          </cell>
          <cell r="II22">
            <v>80.2</v>
          </cell>
          <cell r="IJ22">
            <v>81.2</v>
          </cell>
          <cell r="IK22">
            <v>81.2</v>
          </cell>
          <cell r="IL22">
            <v>81.2</v>
          </cell>
          <cell r="IM22">
            <v>81.2</v>
          </cell>
          <cell r="IN22">
            <v>81.2</v>
          </cell>
          <cell r="IO22">
            <v>81.2</v>
          </cell>
          <cell r="IP22">
            <v>81.2</v>
          </cell>
          <cell r="IQ22">
            <v>82</v>
          </cell>
          <cell r="IR22">
            <v>82.7</v>
          </cell>
          <cell r="IS22">
            <v>82.7</v>
          </cell>
          <cell r="IT22">
            <v>82.7</v>
          </cell>
          <cell r="IU22">
            <v>82.7</v>
          </cell>
          <cell r="IV22">
            <v>82.5</v>
          </cell>
          <cell r="IW22">
            <v>83.7</v>
          </cell>
          <cell r="IX22">
            <v>83.7</v>
          </cell>
          <cell r="IY22">
            <v>83.7</v>
          </cell>
          <cell r="IZ22">
            <v>82</v>
          </cell>
          <cell r="JA22">
            <v>82.5</v>
          </cell>
          <cell r="JB22">
            <v>83</v>
          </cell>
          <cell r="JC22">
            <v>82.5</v>
          </cell>
          <cell r="JD22">
            <v>81.5</v>
          </cell>
          <cell r="JE22">
            <v>81.2</v>
          </cell>
          <cell r="JF22">
            <v>81</v>
          </cell>
          <cell r="JG22">
            <v>80.5</v>
          </cell>
          <cell r="JH22">
            <v>80.5</v>
          </cell>
          <cell r="JI22">
            <v>82.5</v>
          </cell>
          <cell r="JJ22">
            <v>84</v>
          </cell>
          <cell r="JK22">
            <v>84</v>
          </cell>
          <cell r="JL22">
            <v>83.5</v>
          </cell>
          <cell r="JM22">
            <v>83.5</v>
          </cell>
          <cell r="JN22">
            <v>83.2</v>
          </cell>
          <cell r="JO22">
            <v>83</v>
          </cell>
          <cell r="JP22">
            <v>83.2</v>
          </cell>
          <cell r="JQ22">
            <v>83.5</v>
          </cell>
          <cell r="JR22">
            <v>83.2</v>
          </cell>
          <cell r="JS22">
            <v>83.5</v>
          </cell>
          <cell r="JT22">
            <v>83.2</v>
          </cell>
          <cell r="JU22">
            <v>83.7</v>
          </cell>
          <cell r="JV22">
            <v>85</v>
          </cell>
          <cell r="JW22">
            <v>84.7</v>
          </cell>
          <cell r="JX22">
            <v>85</v>
          </cell>
          <cell r="JY22">
            <v>85</v>
          </cell>
          <cell r="JZ22">
            <v>85.2</v>
          </cell>
          <cell r="KA22">
            <v>85.2</v>
          </cell>
          <cell r="KB22">
            <v>85</v>
          </cell>
          <cell r="KC22">
            <v>84.7</v>
          </cell>
          <cell r="KD22">
            <v>84.5</v>
          </cell>
          <cell r="KE22">
            <v>84.5</v>
          </cell>
          <cell r="KF22">
            <v>84.5</v>
          </cell>
          <cell r="KG22">
            <v>84.5</v>
          </cell>
          <cell r="KH22">
            <v>84.2</v>
          </cell>
          <cell r="KI22">
            <v>83.5</v>
          </cell>
          <cell r="KJ22">
            <v>84</v>
          </cell>
          <cell r="KK22">
            <v>84</v>
          </cell>
          <cell r="KL22">
            <v>83.7</v>
          </cell>
          <cell r="KM22">
            <v>82</v>
          </cell>
          <cell r="KN22">
            <v>82</v>
          </cell>
          <cell r="KO22">
            <v>82</v>
          </cell>
          <cell r="KP22">
            <v>82.7</v>
          </cell>
          <cell r="KQ22">
            <v>82.5</v>
          </cell>
          <cell r="KR22">
            <v>82.5</v>
          </cell>
          <cell r="KS22">
            <v>83.2</v>
          </cell>
          <cell r="KT22">
            <v>79.7</v>
          </cell>
          <cell r="KU22">
            <v>79.7</v>
          </cell>
          <cell r="KV22">
            <v>80</v>
          </cell>
          <cell r="KW22">
            <v>80</v>
          </cell>
          <cell r="KX22">
            <v>79</v>
          </cell>
          <cell r="KY22">
            <v>79</v>
          </cell>
          <cell r="KZ22">
            <v>74</v>
          </cell>
          <cell r="LA22">
            <v>74</v>
          </cell>
          <cell r="LB22">
            <v>73.7</v>
          </cell>
          <cell r="LC22">
            <v>74</v>
          </cell>
          <cell r="LD22">
            <v>74.5</v>
          </cell>
          <cell r="LE22">
            <v>74</v>
          </cell>
          <cell r="LF22">
            <v>74</v>
          </cell>
          <cell r="LG22">
            <v>74</v>
          </cell>
          <cell r="LH22">
            <v>73.2</v>
          </cell>
          <cell r="LI22">
            <v>73.2</v>
          </cell>
          <cell r="LJ22">
            <v>78.5</v>
          </cell>
          <cell r="LK22">
            <v>78.5</v>
          </cell>
          <cell r="LL22">
            <v>78.5</v>
          </cell>
          <cell r="LM22">
            <v>78.7</v>
          </cell>
          <cell r="LN22">
            <v>78.7</v>
          </cell>
          <cell r="LO22">
            <v>78.7</v>
          </cell>
          <cell r="LS22">
            <v>35.130000000000003</v>
          </cell>
          <cell r="LV22">
            <v>51.68</v>
          </cell>
          <cell r="LY22">
            <v>49.279000000000011</v>
          </cell>
          <cell r="MB22">
            <v>44.23</v>
          </cell>
          <cell r="MC22">
            <v>44.23</v>
          </cell>
          <cell r="MD22">
            <v>44.23</v>
          </cell>
          <cell r="ME22">
            <v>44.08</v>
          </cell>
          <cell r="MF22">
            <v>44.08</v>
          </cell>
          <cell r="MG22">
            <v>44.08</v>
          </cell>
          <cell r="MH22">
            <v>51.5</v>
          </cell>
          <cell r="MI22">
            <v>51.5</v>
          </cell>
          <cell r="MJ22">
            <v>51.5</v>
          </cell>
          <cell r="MK22">
            <v>57.58</v>
          </cell>
          <cell r="ML22">
            <v>57.19</v>
          </cell>
          <cell r="MM22">
            <v>57.19</v>
          </cell>
          <cell r="MN22">
            <v>55.37</v>
          </cell>
          <cell r="MO22">
            <v>55.37</v>
          </cell>
          <cell r="MP22">
            <v>55.37</v>
          </cell>
          <cell r="MQ22">
            <v>54.66</v>
          </cell>
          <cell r="MR22">
            <v>54.66</v>
          </cell>
          <cell r="MS22">
            <v>54.66</v>
          </cell>
          <cell r="MT22">
            <v>53.09</v>
          </cell>
          <cell r="MU22">
            <v>53.09</v>
          </cell>
          <cell r="MV22">
            <v>51.98</v>
          </cell>
          <cell r="MW22">
            <v>47.53</v>
          </cell>
          <cell r="MZ22">
            <v>41060</v>
          </cell>
          <cell r="NA22">
            <v>342</v>
          </cell>
          <cell r="ND22" t="str">
            <v>Barbados</v>
          </cell>
          <cell r="NE22">
            <v>47.53</v>
          </cell>
          <cell r="NF22">
            <v>47.53</v>
          </cell>
        </row>
        <row r="23">
          <cell r="A23" t="str">
            <v>Belarus</v>
          </cell>
          <cell r="B23">
            <v>46</v>
          </cell>
          <cell r="C23">
            <v>46</v>
          </cell>
          <cell r="D23">
            <v>47</v>
          </cell>
          <cell r="E23">
            <v>48</v>
          </cell>
          <cell r="F23">
            <v>48</v>
          </cell>
          <cell r="G23">
            <v>49</v>
          </cell>
          <cell r="H23">
            <v>50</v>
          </cell>
          <cell r="I23">
            <v>52</v>
          </cell>
          <cell r="J23">
            <v>52.5</v>
          </cell>
          <cell r="K23">
            <v>54</v>
          </cell>
          <cell r="L23">
            <v>54</v>
          </cell>
          <cell r="M23">
            <v>54.5</v>
          </cell>
          <cell r="N23">
            <v>56</v>
          </cell>
          <cell r="O23">
            <v>56</v>
          </cell>
          <cell r="P23">
            <v>55.5</v>
          </cell>
          <cell r="Q23">
            <v>55.5</v>
          </cell>
          <cell r="R23">
            <v>52</v>
          </cell>
          <cell r="S23">
            <v>52.5</v>
          </cell>
          <cell r="T23">
            <v>53</v>
          </cell>
          <cell r="U23">
            <v>53</v>
          </cell>
          <cell r="V23">
            <v>52.5</v>
          </cell>
          <cell r="W23">
            <v>52</v>
          </cell>
          <cell r="X23">
            <v>52</v>
          </cell>
          <cell r="Y23">
            <v>53</v>
          </cell>
          <cell r="Z23">
            <v>53</v>
          </cell>
          <cell r="AA23">
            <v>53.5</v>
          </cell>
          <cell r="AB23">
            <v>56.5</v>
          </cell>
          <cell r="AC23">
            <v>57</v>
          </cell>
          <cell r="AD23">
            <v>56.5</v>
          </cell>
          <cell r="AE23">
            <v>56.5</v>
          </cell>
          <cell r="AF23">
            <v>56</v>
          </cell>
          <cell r="AG23">
            <v>56</v>
          </cell>
          <cell r="AH23">
            <v>56.5</v>
          </cell>
          <cell r="AI23">
            <v>56</v>
          </cell>
          <cell r="AJ23">
            <v>55</v>
          </cell>
          <cell r="AK23">
            <v>55</v>
          </cell>
          <cell r="AL23">
            <v>55</v>
          </cell>
          <cell r="AM23">
            <v>55.5</v>
          </cell>
          <cell r="AN23">
            <v>54</v>
          </cell>
          <cell r="AO23">
            <v>55</v>
          </cell>
          <cell r="AP23">
            <v>55.5</v>
          </cell>
          <cell r="AQ23">
            <v>56</v>
          </cell>
          <cell r="AR23">
            <v>56.5</v>
          </cell>
          <cell r="AS23">
            <v>57.5</v>
          </cell>
          <cell r="AT23">
            <v>57</v>
          </cell>
          <cell r="AU23">
            <v>56.5</v>
          </cell>
          <cell r="AV23">
            <v>57</v>
          </cell>
          <cell r="AW23">
            <v>55.5</v>
          </cell>
          <cell r="AX23">
            <v>55</v>
          </cell>
          <cell r="AY23">
            <v>56</v>
          </cell>
          <cell r="AZ23">
            <v>58</v>
          </cell>
          <cell r="BA23">
            <v>59</v>
          </cell>
          <cell r="BB23">
            <v>58</v>
          </cell>
          <cell r="BC23">
            <v>59.5</v>
          </cell>
          <cell r="BD23">
            <v>60</v>
          </cell>
          <cell r="BE23">
            <v>59.5</v>
          </cell>
          <cell r="BF23">
            <v>58.5</v>
          </cell>
          <cell r="BG23">
            <v>58</v>
          </cell>
          <cell r="BH23">
            <v>59</v>
          </cell>
          <cell r="BI23">
            <v>59</v>
          </cell>
          <cell r="BJ23">
            <v>60.5</v>
          </cell>
          <cell r="BK23">
            <v>60</v>
          </cell>
          <cell r="BL23">
            <v>59.5</v>
          </cell>
          <cell r="BM23">
            <v>59.5</v>
          </cell>
          <cell r="BN23">
            <v>59</v>
          </cell>
          <cell r="BO23">
            <v>58.5</v>
          </cell>
          <cell r="BP23">
            <v>57</v>
          </cell>
          <cell r="BQ23">
            <v>56.5</v>
          </cell>
          <cell r="BR23">
            <v>56</v>
          </cell>
          <cell r="BS23">
            <v>55.5</v>
          </cell>
          <cell r="BT23">
            <v>54.5</v>
          </cell>
          <cell r="BU23">
            <v>54.5</v>
          </cell>
          <cell r="BV23">
            <v>55</v>
          </cell>
          <cell r="BW23">
            <v>56</v>
          </cell>
          <cell r="BX23">
            <v>57</v>
          </cell>
          <cell r="BY23">
            <v>57</v>
          </cell>
          <cell r="BZ23">
            <v>58.5</v>
          </cell>
          <cell r="CA23">
            <v>59</v>
          </cell>
          <cell r="CB23">
            <v>60.5</v>
          </cell>
          <cell r="CC23">
            <v>61</v>
          </cell>
          <cell r="CD23">
            <v>61.5</v>
          </cell>
          <cell r="CE23">
            <v>61</v>
          </cell>
          <cell r="CF23">
            <v>60</v>
          </cell>
          <cell r="CG23">
            <v>60</v>
          </cell>
          <cell r="CH23">
            <v>61</v>
          </cell>
          <cell r="CI23">
            <v>59</v>
          </cell>
          <cell r="CJ23">
            <v>58.5</v>
          </cell>
          <cell r="CK23">
            <v>59.5</v>
          </cell>
          <cell r="CL23">
            <v>60</v>
          </cell>
          <cell r="CM23">
            <v>60.5</v>
          </cell>
          <cell r="CN23">
            <v>61.5</v>
          </cell>
          <cell r="CO23">
            <v>62</v>
          </cell>
          <cell r="CP23">
            <v>62</v>
          </cell>
          <cell r="CQ23">
            <v>62</v>
          </cell>
          <cell r="CR23">
            <v>61.5</v>
          </cell>
          <cell r="CS23">
            <v>62.5</v>
          </cell>
          <cell r="CT23">
            <v>64</v>
          </cell>
          <cell r="CU23">
            <v>65</v>
          </cell>
          <cell r="CV23">
            <v>66.5</v>
          </cell>
          <cell r="CW23">
            <v>67</v>
          </cell>
          <cell r="CX23">
            <v>66.5</v>
          </cell>
          <cell r="CY23">
            <v>65.5</v>
          </cell>
          <cell r="CZ23">
            <v>66.5</v>
          </cell>
          <cell r="DA23">
            <v>65</v>
          </cell>
          <cell r="DB23">
            <v>64</v>
          </cell>
          <cell r="DC23">
            <v>63.5</v>
          </cell>
          <cell r="DD23">
            <v>64.5</v>
          </cell>
          <cell r="DE23">
            <v>65.5</v>
          </cell>
          <cell r="DF23">
            <v>65.5</v>
          </cell>
          <cell r="DG23">
            <v>65.5</v>
          </cell>
          <cell r="DH23">
            <v>64.5</v>
          </cell>
          <cell r="DI23">
            <v>65</v>
          </cell>
          <cell r="DJ23">
            <v>63</v>
          </cell>
          <cell r="DK23">
            <v>63.5</v>
          </cell>
          <cell r="DL23">
            <v>63.5</v>
          </cell>
          <cell r="DM23">
            <v>63.5</v>
          </cell>
          <cell r="DN23">
            <v>63.5</v>
          </cell>
          <cell r="DO23">
            <v>62.5</v>
          </cell>
          <cell r="DP23">
            <v>64</v>
          </cell>
          <cell r="DQ23">
            <v>64</v>
          </cell>
          <cell r="DR23">
            <v>64.5</v>
          </cell>
          <cell r="DS23">
            <v>64</v>
          </cell>
          <cell r="DT23">
            <v>64.5</v>
          </cell>
          <cell r="DU23">
            <v>64.5</v>
          </cell>
          <cell r="DV23">
            <v>65</v>
          </cell>
          <cell r="DW23">
            <v>65</v>
          </cell>
          <cell r="DX23">
            <v>65</v>
          </cell>
          <cell r="DY23">
            <v>66.5</v>
          </cell>
          <cell r="DZ23">
            <v>65.5</v>
          </cell>
          <cell r="EA23">
            <v>67</v>
          </cell>
          <cell r="EB23">
            <v>67</v>
          </cell>
          <cell r="EC23">
            <v>67.5</v>
          </cell>
          <cell r="ED23">
            <v>67.5</v>
          </cell>
          <cell r="EE23">
            <v>67.5</v>
          </cell>
          <cell r="EF23">
            <v>66</v>
          </cell>
          <cell r="EG23">
            <v>65</v>
          </cell>
          <cell r="EH23">
            <v>63.5</v>
          </cell>
          <cell r="EI23">
            <v>63</v>
          </cell>
          <cell r="EJ23">
            <v>62.5</v>
          </cell>
          <cell r="EK23">
            <v>62.5</v>
          </cell>
          <cell r="EL23">
            <v>62.5</v>
          </cell>
          <cell r="EM23">
            <v>62.5</v>
          </cell>
          <cell r="EN23">
            <v>63.5</v>
          </cell>
          <cell r="EO23">
            <v>63.5</v>
          </cell>
          <cell r="EP23">
            <v>64</v>
          </cell>
          <cell r="EQ23">
            <v>64</v>
          </cell>
          <cell r="ER23">
            <v>65.5</v>
          </cell>
          <cell r="ES23">
            <v>66</v>
          </cell>
          <cell r="ET23">
            <v>69</v>
          </cell>
          <cell r="EU23">
            <v>66</v>
          </cell>
          <cell r="EV23">
            <v>65.5</v>
          </cell>
          <cell r="EW23">
            <v>65</v>
          </cell>
          <cell r="EX23">
            <v>65</v>
          </cell>
          <cell r="EY23">
            <v>66.5</v>
          </cell>
          <cell r="EZ23">
            <v>67</v>
          </cell>
          <cell r="FA23">
            <v>67</v>
          </cell>
          <cell r="FB23">
            <v>67.5</v>
          </cell>
          <cell r="FC23">
            <v>67.5</v>
          </cell>
          <cell r="FD23">
            <v>67.5</v>
          </cell>
          <cell r="FE23">
            <v>67.5</v>
          </cell>
          <cell r="FF23">
            <v>68</v>
          </cell>
          <cell r="FG23">
            <v>69.5</v>
          </cell>
          <cell r="FH23">
            <v>70.3</v>
          </cell>
          <cell r="FI23">
            <v>70.8</v>
          </cell>
          <cell r="FJ23">
            <v>71.3</v>
          </cell>
          <cell r="FK23">
            <v>69.5</v>
          </cell>
          <cell r="FL23">
            <v>67.5</v>
          </cell>
          <cell r="FM23">
            <v>67.5</v>
          </cell>
          <cell r="FN23">
            <v>67.7</v>
          </cell>
          <cell r="FO23">
            <v>69</v>
          </cell>
          <cell r="FP23">
            <v>69</v>
          </cell>
          <cell r="FQ23">
            <v>68</v>
          </cell>
          <cell r="FR23">
            <v>68.7</v>
          </cell>
          <cell r="FS23">
            <v>67.7</v>
          </cell>
          <cell r="FT23">
            <v>68.2</v>
          </cell>
          <cell r="FU23">
            <v>67.7</v>
          </cell>
          <cell r="FV23">
            <v>67.5</v>
          </cell>
          <cell r="FW23">
            <v>67</v>
          </cell>
          <cell r="FX23">
            <v>68.3</v>
          </cell>
          <cell r="FY23">
            <v>65.2</v>
          </cell>
          <cell r="FZ23">
            <v>63.2</v>
          </cell>
          <cell r="GA23">
            <v>61.5</v>
          </cell>
          <cell r="GB23">
            <v>58.7</v>
          </cell>
          <cell r="GC23">
            <v>59</v>
          </cell>
          <cell r="GD23">
            <v>56.5</v>
          </cell>
          <cell r="GE23">
            <v>56.7</v>
          </cell>
          <cell r="GF23">
            <v>56.8</v>
          </cell>
          <cell r="GG23">
            <v>58</v>
          </cell>
          <cell r="GH23">
            <v>59</v>
          </cell>
          <cell r="GI23">
            <v>59.2</v>
          </cell>
          <cell r="GJ23">
            <v>59</v>
          </cell>
          <cell r="GK23">
            <v>59.5</v>
          </cell>
          <cell r="GL23">
            <v>63.7</v>
          </cell>
          <cell r="GM23">
            <v>64.5</v>
          </cell>
          <cell r="GN23">
            <v>64.7</v>
          </cell>
          <cell r="GO23">
            <v>64.7</v>
          </cell>
          <cell r="GP23">
            <v>64</v>
          </cell>
          <cell r="GQ23">
            <v>64.7</v>
          </cell>
          <cell r="GR23">
            <v>64.7</v>
          </cell>
          <cell r="GS23">
            <v>64.2</v>
          </cell>
          <cell r="GT23">
            <v>64.2</v>
          </cell>
          <cell r="GU23">
            <v>64.2</v>
          </cell>
          <cell r="GV23">
            <v>64.2</v>
          </cell>
          <cell r="GW23">
            <v>64.5</v>
          </cell>
          <cell r="GX23">
            <v>64.2</v>
          </cell>
          <cell r="GY23">
            <v>64</v>
          </cell>
          <cell r="GZ23">
            <v>63.5</v>
          </cell>
          <cell r="HA23">
            <v>65</v>
          </cell>
          <cell r="HB23">
            <v>66</v>
          </cell>
          <cell r="HC23">
            <v>63.7</v>
          </cell>
          <cell r="HD23">
            <v>62.5</v>
          </cell>
          <cell r="HE23">
            <v>62</v>
          </cell>
          <cell r="HF23">
            <v>63</v>
          </cell>
          <cell r="HG23">
            <v>62.5</v>
          </cell>
          <cell r="HH23">
            <v>62.2</v>
          </cell>
          <cell r="HI23">
            <v>62.5</v>
          </cell>
          <cell r="HJ23">
            <v>64</v>
          </cell>
          <cell r="HK23">
            <v>64.2</v>
          </cell>
          <cell r="HL23">
            <v>63</v>
          </cell>
          <cell r="HM23">
            <v>63.7</v>
          </cell>
          <cell r="HN23">
            <v>63.7</v>
          </cell>
          <cell r="HO23">
            <v>63.7</v>
          </cell>
          <cell r="HP23">
            <v>63.2</v>
          </cell>
          <cell r="HQ23">
            <v>61.7</v>
          </cell>
          <cell r="HR23">
            <v>60.7</v>
          </cell>
          <cell r="HS23">
            <v>59.5</v>
          </cell>
          <cell r="HT23">
            <v>62</v>
          </cell>
          <cell r="HU23">
            <v>62.2</v>
          </cell>
          <cell r="HV23">
            <v>62.7</v>
          </cell>
          <cell r="HW23">
            <v>63</v>
          </cell>
          <cell r="HX23">
            <v>62.7</v>
          </cell>
          <cell r="HY23">
            <v>63.5</v>
          </cell>
          <cell r="HZ23">
            <v>64</v>
          </cell>
          <cell r="IA23">
            <v>65.5</v>
          </cell>
          <cell r="IB23">
            <v>65.7</v>
          </cell>
          <cell r="IC23">
            <v>66</v>
          </cell>
          <cell r="ID23">
            <v>66.2</v>
          </cell>
          <cell r="IE23">
            <v>65.5</v>
          </cell>
          <cell r="IF23">
            <v>65.7</v>
          </cell>
          <cell r="IG23">
            <v>67.2</v>
          </cell>
          <cell r="IH23">
            <v>67</v>
          </cell>
          <cell r="II23">
            <v>66.5</v>
          </cell>
          <cell r="IJ23">
            <v>67.5</v>
          </cell>
          <cell r="IK23">
            <v>67.5</v>
          </cell>
          <cell r="IL23">
            <v>67.5</v>
          </cell>
          <cell r="IM23">
            <v>68</v>
          </cell>
          <cell r="IN23">
            <v>67.5</v>
          </cell>
          <cell r="IO23">
            <v>68.2</v>
          </cell>
          <cell r="IP23">
            <v>68.2</v>
          </cell>
          <cell r="IQ23">
            <v>68.2</v>
          </cell>
          <cell r="IR23">
            <v>68</v>
          </cell>
          <cell r="IS23">
            <v>69.7</v>
          </cell>
          <cell r="IT23">
            <v>70</v>
          </cell>
          <cell r="IU23">
            <v>70.2</v>
          </cell>
          <cell r="IV23">
            <v>69.5</v>
          </cell>
          <cell r="IW23">
            <v>69.7</v>
          </cell>
          <cell r="IX23">
            <v>69.2</v>
          </cell>
          <cell r="IY23">
            <v>68.7</v>
          </cell>
          <cell r="IZ23">
            <v>68.7</v>
          </cell>
          <cell r="JA23">
            <v>68.7</v>
          </cell>
          <cell r="JB23">
            <v>68.7</v>
          </cell>
          <cell r="JC23">
            <v>68.7</v>
          </cell>
          <cell r="JD23">
            <v>69</v>
          </cell>
          <cell r="JE23">
            <v>69.2</v>
          </cell>
          <cell r="JF23">
            <v>69.5</v>
          </cell>
          <cell r="JG23">
            <v>69.5</v>
          </cell>
          <cell r="JH23">
            <v>69.7</v>
          </cell>
          <cell r="JI23">
            <v>70.7</v>
          </cell>
          <cell r="JJ23">
            <v>71.2</v>
          </cell>
          <cell r="JK23">
            <v>71.5</v>
          </cell>
          <cell r="JL23">
            <v>71.5</v>
          </cell>
          <cell r="JM23">
            <v>71.5</v>
          </cell>
          <cell r="JN23">
            <v>71.5</v>
          </cell>
          <cell r="JO23">
            <v>71.5</v>
          </cell>
          <cell r="JP23">
            <v>72</v>
          </cell>
          <cell r="JQ23">
            <v>71.5</v>
          </cell>
          <cell r="JR23">
            <v>71.2</v>
          </cell>
          <cell r="JS23">
            <v>71.2</v>
          </cell>
          <cell r="JT23">
            <v>71.2</v>
          </cell>
          <cell r="JU23">
            <v>71.5</v>
          </cell>
          <cell r="JV23">
            <v>71.2</v>
          </cell>
          <cell r="JW23">
            <v>71.2</v>
          </cell>
          <cell r="JX23">
            <v>71.2</v>
          </cell>
          <cell r="JY23">
            <v>72.5</v>
          </cell>
          <cell r="JZ23">
            <v>72.2</v>
          </cell>
          <cell r="KA23">
            <v>71.7</v>
          </cell>
          <cell r="KB23">
            <v>72</v>
          </cell>
          <cell r="KC23">
            <v>72</v>
          </cell>
          <cell r="KD23">
            <v>72.7</v>
          </cell>
          <cell r="KE23">
            <v>71.2</v>
          </cell>
          <cell r="KF23">
            <v>70.7</v>
          </cell>
          <cell r="KG23">
            <v>71</v>
          </cell>
          <cell r="KH23">
            <v>71.7</v>
          </cell>
          <cell r="KI23">
            <v>71.7</v>
          </cell>
          <cell r="KJ23">
            <v>71</v>
          </cell>
          <cell r="KK23">
            <v>71</v>
          </cell>
          <cell r="KL23">
            <v>71.2</v>
          </cell>
          <cell r="KM23">
            <v>70</v>
          </cell>
          <cell r="KN23">
            <v>70</v>
          </cell>
          <cell r="KO23">
            <v>69.2</v>
          </cell>
          <cell r="KP23">
            <v>69.5</v>
          </cell>
          <cell r="KQ23">
            <v>68.2</v>
          </cell>
          <cell r="KR23">
            <v>68</v>
          </cell>
          <cell r="KS23">
            <v>67.7</v>
          </cell>
          <cell r="KT23">
            <v>68</v>
          </cell>
          <cell r="KU23">
            <v>69</v>
          </cell>
          <cell r="KV23">
            <v>69</v>
          </cell>
          <cell r="KW23">
            <v>70.2</v>
          </cell>
          <cell r="KX23">
            <v>70</v>
          </cell>
          <cell r="KY23">
            <v>72.2</v>
          </cell>
          <cell r="KZ23">
            <v>72</v>
          </cell>
          <cell r="LA23">
            <v>72.5</v>
          </cell>
          <cell r="LB23">
            <v>72.2</v>
          </cell>
          <cell r="LC23">
            <v>72.7</v>
          </cell>
          <cell r="LD23">
            <v>73.5</v>
          </cell>
          <cell r="LE23">
            <v>73.7</v>
          </cell>
          <cell r="LF23">
            <v>74</v>
          </cell>
          <cell r="LG23">
            <v>73.7</v>
          </cell>
          <cell r="LH23">
            <v>73.7</v>
          </cell>
          <cell r="LI23">
            <v>77</v>
          </cell>
          <cell r="LJ23">
            <v>77.2</v>
          </cell>
          <cell r="LK23">
            <v>76.5</v>
          </cell>
          <cell r="LL23">
            <v>74.2</v>
          </cell>
          <cell r="LM23">
            <v>74.5</v>
          </cell>
          <cell r="LN23">
            <v>74.5</v>
          </cell>
          <cell r="LO23">
            <v>74.5</v>
          </cell>
          <cell r="LS23">
            <v>39.65</v>
          </cell>
          <cell r="LV23">
            <v>34.26</v>
          </cell>
          <cell r="LY23">
            <v>28.263646991056632</v>
          </cell>
          <cell r="MB23">
            <v>27.91</v>
          </cell>
          <cell r="MC23">
            <v>27.91</v>
          </cell>
          <cell r="MD23">
            <v>27.91</v>
          </cell>
          <cell r="ME23">
            <v>27.95</v>
          </cell>
          <cell r="MF23">
            <v>27.94</v>
          </cell>
          <cell r="MG23">
            <v>27.94</v>
          </cell>
          <cell r="MH23">
            <v>27.96</v>
          </cell>
          <cell r="MI23">
            <v>27.91</v>
          </cell>
          <cell r="MJ23">
            <v>27.86</v>
          </cell>
          <cell r="MK23">
            <v>27.4</v>
          </cell>
          <cell r="ML23">
            <v>27.4</v>
          </cell>
          <cell r="MM23">
            <v>27.4</v>
          </cell>
          <cell r="MN23">
            <v>28.15</v>
          </cell>
          <cell r="MO23">
            <v>28.17</v>
          </cell>
          <cell r="MP23">
            <v>28.17</v>
          </cell>
          <cell r="MQ23">
            <v>28.24</v>
          </cell>
          <cell r="MR23">
            <v>28.24</v>
          </cell>
          <cell r="MS23">
            <v>28.24</v>
          </cell>
          <cell r="MT23">
            <v>28.07</v>
          </cell>
          <cell r="MU23">
            <v>28.07</v>
          </cell>
          <cell r="MV23">
            <v>28.07</v>
          </cell>
          <cell r="MW23">
            <v>27.61</v>
          </cell>
          <cell r="MZ23">
            <v>41090</v>
          </cell>
          <cell r="NA23">
            <v>343</v>
          </cell>
          <cell r="ND23" t="str">
            <v>Belarus</v>
          </cell>
          <cell r="NE23">
            <v>27.61</v>
          </cell>
          <cell r="NF23">
            <v>27.61</v>
          </cell>
        </row>
        <row r="24">
          <cell r="A24" t="str">
            <v>Belgium</v>
          </cell>
          <cell r="B24" t="str">
            <v xml:space="preserve"> </v>
          </cell>
          <cell r="C24" t="str">
            <v xml:space="preserve"> </v>
          </cell>
          <cell r="D24" t="str">
            <v xml:space="preserve"> </v>
          </cell>
          <cell r="E24" t="str">
            <v xml:space="preserve"> </v>
          </cell>
          <cell r="F24" t="str">
            <v xml:space="preserve"> </v>
          </cell>
          <cell r="G24" t="str">
            <v xml:space="preserve"> </v>
          </cell>
          <cell r="H24" t="str">
            <v xml:space="preserve"> </v>
          </cell>
          <cell r="I24" t="str">
            <v xml:space="preserve"> </v>
          </cell>
          <cell r="J24" t="str">
            <v xml:space="preserve"> </v>
          </cell>
          <cell r="K24" t="str">
            <v xml:space="preserve"> 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T24" t="str">
            <v xml:space="preserve"> </v>
          </cell>
          <cell r="U24" t="str">
            <v xml:space="preserve"> </v>
          </cell>
          <cell r="V24" t="str">
            <v xml:space="preserve"> </v>
          </cell>
          <cell r="W24">
            <v>82</v>
          </cell>
          <cell r="X24">
            <v>82</v>
          </cell>
          <cell r="Y24">
            <v>82</v>
          </cell>
          <cell r="Z24">
            <v>82</v>
          </cell>
          <cell r="AA24">
            <v>81.5</v>
          </cell>
          <cell r="AB24">
            <v>81.5</v>
          </cell>
          <cell r="AC24">
            <v>81.5</v>
          </cell>
          <cell r="AD24">
            <v>83</v>
          </cell>
          <cell r="AE24">
            <v>83</v>
          </cell>
          <cell r="AF24">
            <v>82.5</v>
          </cell>
          <cell r="AG24">
            <v>82.5</v>
          </cell>
          <cell r="AH24">
            <v>82.5</v>
          </cell>
          <cell r="AI24">
            <v>82.5</v>
          </cell>
          <cell r="AJ24">
            <v>82.5</v>
          </cell>
          <cell r="AK24">
            <v>82.5</v>
          </cell>
          <cell r="AL24">
            <v>82.5</v>
          </cell>
          <cell r="AM24">
            <v>81</v>
          </cell>
          <cell r="AN24">
            <v>81</v>
          </cell>
          <cell r="AO24">
            <v>81</v>
          </cell>
          <cell r="AP24">
            <v>81</v>
          </cell>
          <cell r="AQ24">
            <v>81</v>
          </cell>
          <cell r="AR24">
            <v>81</v>
          </cell>
          <cell r="AS24">
            <v>81</v>
          </cell>
          <cell r="AT24">
            <v>81</v>
          </cell>
          <cell r="AU24">
            <v>81</v>
          </cell>
          <cell r="AV24">
            <v>81</v>
          </cell>
          <cell r="AW24">
            <v>81</v>
          </cell>
          <cell r="AX24">
            <v>81.5</v>
          </cell>
          <cell r="AY24">
            <v>81.5</v>
          </cell>
          <cell r="AZ24">
            <v>81.5</v>
          </cell>
          <cell r="BA24">
            <v>81.5</v>
          </cell>
          <cell r="BB24">
            <v>81.5</v>
          </cell>
          <cell r="BC24">
            <v>81</v>
          </cell>
          <cell r="BD24">
            <v>81</v>
          </cell>
          <cell r="BE24">
            <v>81</v>
          </cell>
          <cell r="BF24">
            <v>81</v>
          </cell>
          <cell r="BG24">
            <v>81.5</v>
          </cell>
          <cell r="BH24">
            <v>81.5</v>
          </cell>
          <cell r="BI24">
            <v>81.5</v>
          </cell>
          <cell r="BJ24">
            <v>81.5</v>
          </cell>
          <cell r="BK24">
            <v>81.5</v>
          </cell>
          <cell r="BL24">
            <v>81.5</v>
          </cell>
          <cell r="BM24">
            <v>81.5</v>
          </cell>
          <cell r="BN24">
            <v>81.5</v>
          </cell>
          <cell r="BO24">
            <v>81.5</v>
          </cell>
          <cell r="BP24">
            <v>81.5</v>
          </cell>
          <cell r="BQ24">
            <v>81.5</v>
          </cell>
          <cell r="BR24">
            <v>81.5</v>
          </cell>
          <cell r="BS24">
            <v>81.5</v>
          </cell>
          <cell r="BT24">
            <v>81.5</v>
          </cell>
          <cell r="BU24">
            <v>81.5</v>
          </cell>
          <cell r="BV24">
            <v>81.5</v>
          </cell>
          <cell r="BW24">
            <v>81.5</v>
          </cell>
          <cell r="BX24">
            <v>81.5</v>
          </cell>
          <cell r="BY24">
            <v>81.5</v>
          </cell>
          <cell r="BZ24">
            <v>81.5</v>
          </cell>
          <cell r="CA24">
            <v>81.5</v>
          </cell>
          <cell r="CB24">
            <v>81.5</v>
          </cell>
          <cell r="CC24">
            <v>81.5</v>
          </cell>
          <cell r="CD24">
            <v>83</v>
          </cell>
          <cell r="CE24">
            <v>83.5</v>
          </cell>
          <cell r="CF24">
            <v>84.5</v>
          </cell>
          <cell r="CG24">
            <v>84.5</v>
          </cell>
          <cell r="CH24">
            <v>85.5</v>
          </cell>
          <cell r="CI24">
            <v>85.5</v>
          </cell>
          <cell r="CJ24">
            <v>85.5</v>
          </cell>
          <cell r="CK24">
            <v>85.5</v>
          </cell>
          <cell r="CL24">
            <v>85.5</v>
          </cell>
          <cell r="CM24">
            <v>85.5</v>
          </cell>
          <cell r="CN24">
            <v>85.5</v>
          </cell>
          <cell r="CO24">
            <v>85.5</v>
          </cell>
          <cell r="CP24">
            <v>85.5</v>
          </cell>
          <cell r="CQ24">
            <v>85.5</v>
          </cell>
          <cell r="CR24">
            <v>85.5</v>
          </cell>
          <cell r="CS24">
            <v>85.5</v>
          </cell>
          <cell r="CT24">
            <v>85.5</v>
          </cell>
          <cell r="CU24">
            <v>85.5</v>
          </cell>
          <cell r="CV24">
            <v>85.5</v>
          </cell>
          <cell r="CW24">
            <v>85.5</v>
          </cell>
          <cell r="CX24">
            <v>85.5</v>
          </cell>
          <cell r="CY24">
            <v>85.5</v>
          </cell>
          <cell r="CZ24">
            <v>85.5</v>
          </cell>
          <cell r="DA24">
            <v>85.5</v>
          </cell>
          <cell r="DB24">
            <v>85.5</v>
          </cell>
          <cell r="DC24">
            <v>85.5</v>
          </cell>
          <cell r="DD24">
            <v>85.5</v>
          </cell>
          <cell r="DE24">
            <v>85.5</v>
          </cell>
          <cell r="DF24">
            <v>85.5</v>
          </cell>
          <cell r="DG24">
            <v>85.5</v>
          </cell>
          <cell r="DH24">
            <v>85.5</v>
          </cell>
          <cell r="DI24">
            <v>85.5</v>
          </cell>
          <cell r="DJ24">
            <v>85</v>
          </cell>
          <cell r="DK24">
            <v>85</v>
          </cell>
          <cell r="DL24">
            <v>84.5</v>
          </cell>
          <cell r="DM24">
            <v>84.5</v>
          </cell>
          <cell r="DN24">
            <v>84.5</v>
          </cell>
          <cell r="DO24">
            <v>84.5</v>
          </cell>
          <cell r="DP24">
            <v>85</v>
          </cell>
          <cell r="DQ24">
            <v>85</v>
          </cell>
          <cell r="DR24">
            <v>86.5</v>
          </cell>
          <cell r="DS24">
            <v>86.5</v>
          </cell>
          <cell r="DT24">
            <v>87</v>
          </cell>
          <cell r="DU24">
            <v>87</v>
          </cell>
          <cell r="DV24">
            <v>87</v>
          </cell>
          <cell r="DW24">
            <v>87</v>
          </cell>
          <cell r="DX24">
            <v>87</v>
          </cell>
          <cell r="DY24">
            <v>87</v>
          </cell>
          <cell r="DZ24">
            <v>87</v>
          </cell>
          <cell r="EA24">
            <v>87</v>
          </cell>
          <cell r="EB24">
            <v>87</v>
          </cell>
          <cell r="EC24">
            <v>87</v>
          </cell>
          <cell r="ED24">
            <v>87</v>
          </cell>
          <cell r="EE24">
            <v>87.5</v>
          </cell>
          <cell r="EF24">
            <v>87.5</v>
          </cell>
          <cell r="EG24">
            <v>88</v>
          </cell>
          <cell r="EH24">
            <v>88</v>
          </cell>
          <cell r="EI24">
            <v>88</v>
          </cell>
          <cell r="EJ24">
            <v>88</v>
          </cell>
          <cell r="EK24">
            <v>88</v>
          </cell>
          <cell r="EL24">
            <v>88</v>
          </cell>
          <cell r="EM24">
            <v>88</v>
          </cell>
          <cell r="EN24">
            <v>88</v>
          </cell>
          <cell r="EO24">
            <v>88</v>
          </cell>
          <cell r="EP24">
            <v>88.5</v>
          </cell>
          <cell r="EQ24">
            <v>88.5</v>
          </cell>
          <cell r="ER24">
            <v>88.5</v>
          </cell>
          <cell r="ES24">
            <v>88.5</v>
          </cell>
          <cell r="ET24">
            <v>86</v>
          </cell>
          <cell r="EU24">
            <v>89</v>
          </cell>
          <cell r="EV24">
            <v>89</v>
          </cell>
          <cell r="EW24">
            <v>89</v>
          </cell>
          <cell r="EX24">
            <v>89</v>
          </cell>
          <cell r="EY24">
            <v>89</v>
          </cell>
          <cell r="EZ24">
            <v>89</v>
          </cell>
          <cell r="FA24">
            <v>89</v>
          </cell>
          <cell r="FB24">
            <v>89</v>
          </cell>
          <cell r="FC24">
            <v>89</v>
          </cell>
          <cell r="FD24">
            <v>89</v>
          </cell>
          <cell r="FE24">
            <v>89</v>
          </cell>
          <cell r="FF24">
            <v>89</v>
          </cell>
          <cell r="FG24">
            <v>89</v>
          </cell>
          <cell r="FH24">
            <v>86.5</v>
          </cell>
          <cell r="FI24">
            <v>87.8</v>
          </cell>
          <cell r="FJ24">
            <v>87.3</v>
          </cell>
          <cell r="FK24">
            <v>87.2</v>
          </cell>
          <cell r="FL24">
            <v>86.5</v>
          </cell>
          <cell r="FM24">
            <v>86.5</v>
          </cell>
          <cell r="FN24">
            <v>85.7</v>
          </cell>
          <cell r="FO24">
            <v>85.5</v>
          </cell>
          <cell r="FP24">
            <v>86.2</v>
          </cell>
          <cell r="FQ24">
            <v>86.5</v>
          </cell>
          <cell r="FR24">
            <v>86.5</v>
          </cell>
          <cell r="FS24">
            <v>86.2</v>
          </cell>
          <cell r="FT24">
            <v>86.2</v>
          </cell>
          <cell r="FU24">
            <v>83</v>
          </cell>
          <cell r="FV24">
            <v>82.5</v>
          </cell>
          <cell r="FW24">
            <v>83.2</v>
          </cell>
          <cell r="FX24">
            <v>83</v>
          </cell>
          <cell r="FY24">
            <v>84.2</v>
          </cell>
          <cell r="FZ24">
            <v>84.2</v>
          </cell>
          <cell r="GA24">
            <v>84.2</v>
          </cell>
          <cell r="GB24">
            <v>84.2</v>
          </cell>
          <cell r="GC24">
            <v>83</v>
          </cell>
          <cell r="GD24">
            <v>81.2</v>
          </cell>
          <cell r="GE24">
            <v>81.7</v>
          </cell>
          <cell r="GF24">
            <v>81.8</v>
          </cell>
          <cell r="GG24">
            <v>81.7</v>
          </cell>
          <cell r="GH24">
            <v>83</v>
          </cell>
          <cell r="GI24">
            <v>84</v>
          </cell>
          <cell r="GJ24">
            <v>84</v>
          </cell>
          <cell r="GK24">
            <v>84</v>
          </cell>
          <cell r="GL24">
            <v>85.7</v>
          </cell>
          <cell r="GM24">
            <v>85.7</v>
          </cell>
          <cell r="GN24">
            <v>85.7</v>
          </cell>
          <cell r="GO24">
            <v>85.2</v>
          </cell>
          <cell r="GP24">
            <v>85.2</v>
          </cell>
          <cell r="GQ24">
            <v>85.7</v>
          </cell>
          <cell r="GR24">
            <v>85.7</v>
          </cell>
          <cell r="GS24">
            <v>85.7</v>
          </cell>
          <cell r="GT24">
            <v>85.7</v>
          </cell>
          <cell r="GU24">
            <v>85.7</v>
          </cell>
          <cell r="GV24">
            <v>85.7</v>
          </cell>
          <cell r="GW24">
            <v>85.7</v>
          </cell>
          <cell r="GX24">
            <v>86.2</v>
          </cell>
          <cell r="GY24">
            <v>86.3</v>
          </cell>
          <cell r="GZ24">
            <v>86.2</v>
          </cell>
          <cell r="HA24">
            <v>88</v>
          </cell>
          <cell r="HB24">
            <v>88.2</v>
          </cell>
          <cell r="HC24">
            <v>88.2</v>
          </cell>
          <cell r="HD24">
            <v>88.2</v>
          </cell>
          <cell r="HE24">
            <v>88.2</v>
          </cell>
          <cell r="HF24">
            <v>88.2</v>
          </cell>
          <cell r="HG24">
            <v>88.2</v>
          </cell>
          <cell r="HH24">
            <v>88.2</v>
          </cell>
          <cell r="HI24">
            <v>88.2</v>
          </cell>
          <cell r="HJ24">
            <v>88.2</v>
          </cell>
          <cell r="HK24">
            <v>88.2</v>
          </cell>
          <cell r="HL24">
            <v>88.2</v>
          </cell>
          <cell r="HM24">
            <v>88.2</v>
          </cell>
          <cell r="HN24">
            <v>88.2</v>
          </cell>
          <cell r="HO24">
            <v>88.2</v>
          </cell>
          <cell r="HP24">
            <v>88.2</v>
          </cell>
          <cell r="HQ24">
            <v>88.2</v>
          </cell>
          <cell r="HR24">
            <v>88.2</v>
          </cell>
          <cell r="HS24">
            <v>88.2</v>
          </cell>
          <cell r="HT24">
            <v>88.2</v>
          </cell>
          <cell r="HU24">
            <v>88.2</v>
          </cell>
          <cell r="HV24">
            <v>87.5</v>
          </cell>
          <cell r="HW24">
            <v>87.5</v>
          </cell>
          <cell r="HX24">
            <v>87.5</v>
          </cell>
          <cell r="HY24">
            <v>87.5</v>
          </cell>
          <cell r="HZ24">
            <v>85.7</v>
          </cell>
          <cell r="IA24">
            <v>88.2</v>
          </cell>
          <cell r="IB24">
            <v>88.2</v>
          </cell>
          <cell r="IC24">
            <v>88.2</v>
          </cell>
          <cell r="ID24">
            <v>88.2</v>
          </cell>
          <cell r="IE24">
            <v>88.2</v>
          </cell>
          <cell r="IF24">
            <v>88.2</v>
          </cell>
          <cell r="IG24">
            <v>88.2</v>
          </cell>
          <cell r="IH24">
            <v>88.2</v>
          </cell>
          <cell r="II24">
            <v>88.2</v>
          </cell>
          <cell r="IJ24">
            <v>87.7</v>
          </cell>
          <cell r="IK24">
            <v>88</v>
          </cell>
          <cell r="IL24">
            <v>88</v>
          </cell>
          <cell r="IM24">
            <v>88</v>
          </cell>
          <cell r="IN24">
            <v>88</v>
          </cell>
          <cell r="IO24">
            <v>87.7</v>
          </cell>
          <cell r="IP24">
            <v>87.7</v>
          </cell>
          <cell r="IQ24">
            <v>88</v>
          </cell>
          <cell r="IR24">
            <v>88</v>
          </cell>
          <cell r="IS24">
            <v>88</v>
          </cell>
          <cell r="IT24">
            <v>88.7</v>
          </cell>
          <cell r="IU24">
            <v>89</v>
          </cell>
          <cell r="IV24">
            <v>86.5</v>
          </cell>
          <cell r="IW24">
            <v>86.5</v>
          </cell>
          <cell r="IX24">
            <v>89.2</v>
          </cell>
          <cell r="IY24">
            <v>89.5</v>
          </cell>
          <cell r="IZ24">
            <v>89.5</v>
          </cell>
          <cell r="JA24">
            <v>89.5</v>
          </cell>
          <cell r="JB24">
            <v>89.5</v>
          </cell>
          <cell r="JC24">
            <v>89.2</v>
          </cell>
          <cell r="JD24">
            <v>89.2</v>
          </cell>
          <cell r="JE24">
            <v>89.2</v>
          </cell>
          <cell r="JF24">
            <v>89</v>
          </cell>
          <cell r="JG24">
            <v>89</v>
          </cell>
          <cell r="JH24">
            <v>89</v>
          </cell>
          <cell r="JI24">
            <v>89</v>
          </cell>
          <cell r="JJ24">
            <v>89</v>
          </cell>
          <cell r="JK24">
            <v>89</v>
          </cell>
          <cell r="JL24">
            <v>89</v>
          </cell>
          <cell r="JM24">
            <v>89.2</v>
          </cell>
          <cell r="JN24">
            <v>89.2</v>
          </cell>
          <cell r="JO24">
            <v>89.2</v>
          </cell>
          <cell r="JP24">
            <v>89.2</v>
          </cell>
          <cell r="JQ24">
            <v>89.2</v>
          </cell>
          <cell r="JR24">
            <v>89.2</v>
          </cell>
          <cell r="JS24">
            <v>88.5</v>
          </cell>
          <cell r="JT24">
            <v>88.5</v>
          </cell>
          <cell r="JU24">
            <v>88.5</v>
          </cell>
          <cell r="JV24">
            <v>88.5</v>
          </cell>
          <cell r="JW24">
            <v>88.5</v>
          </cell>
          <cell r="JX24">
            <v>88.5</v>
          </cell>
          <cell r="JY24">
            <v>88.5</v>
          </cell>
          <cell r="JZ24">
            <v>88.5</v>
          </cell>
          <cell r="KA24">
            <v>88.5</v>
          </cell>
          <cell r="KB24">
            <v>88.5</v>
          </cell>
          <cell r="KC24">
            <v>88.5</v>
          </cell>
          <cell r="KD24">
            <v>88.5</v>
          </cell>
          <cell r="KE24">
            <v>88.5</v>
          </cell>
          <cell r="KF24">
            <v>88.2</v>
          </cell>
          <cell r="KG24">
            <v>88.2</v>
          </cell>
          <cell r="KH24">
            <v>88.5</v>
          </cell>
          <cell r="KI24">
            <v>88.7</v>
          </cell>
          <cell r="KJ24">
            <v>88.5</v>
          </cell>
          <cell r="KK24">
            <v>88.7</v>
          </cell>
          <cell r="KL24">
            <v>88.7</v>
          </cell>
          <cell r="KM24">
            <v>88.7</v>
          </cell>
          <cell r="KN24">
            <v>88.7</v>
          </cell>
          <cell r="KO24">
            <v>86</v>
          </cell>
          <cell r="KP24">
            <v>85.7</v>
          </cell>
          <cell r="KQ24">
            <v>85.2</v>
          </cell>
          <cell r="KR24">
            <v>85</v>
          </cell>
          <cell r="KS24">
            <v>85.5</v>
          </cell>
          <cell r="KT24">
            <v>85.5</v>
          </cell>
          <cell r="KU24">
            <v>85.5</v>
          </cell>
          <cell r="KV24">
            <v>85.7</v>
          </cell>
          <cell r="KW24">
            <v>85.5</v>
          </cell>
          <cell r="KX24">
            <v>85.5</v>
          </cell>
          <cell r="KY24">
            <v>85.5</v>
          </cell>
          <cell r="KZ24">
            <v>85.5</v>
          </cell>
          <cell r="LA24">
            <v>85.5</v>
          </cell>
          <cell r="LB24">
            <v>87.5</v>
          </cell>
          <cell r="LC24">
            <v>87.5</v>
          </cell>
          <cell r="LD24">
            <v>87.5</v>
          </cell>
          <cell r="LE24">
            <v>87.5</v>
          </cell>
          <cell r="LF24">
            <v>87.5</v>
          </cell>
          <cell r="LG24">
            <v>87.5</v>
          </cell>
          <cell r="LH24">
            <v>87.5</v>
          </cell>
          <cell r="LI24">
            <v>87.5</v>
          </cell>
          <cell r="LJ24">
            <v>87.5</v>
          </cell>
          <cell r="LK24">
            <v>87.5</v>
          </cell>
          <cell r="LL24">
            <v>87.5</v>
          </cell>
          <cell r="LM24">
            <v>87.5</v>
          </cell>
          <cell r="LN24">
            <v>87.5</v>
          </cell>
          <cell r="LO24">
            <v>87.5</v>
          </cell>
          <cell r="LS24">
            <v>76.78</v>
          </cell>
          <cell r="LV24">
            <v>75.62</v>
          </cell>
          <cell r="LY24">
            <v>72.269131742787479</v>
          </cell>
          <cell r="MB24">
            <v>72.13</v>
          </cell>
          <cell r="MC24">
            <v>72.13</v>
          </cell>
          <cell r="MD24">
            <v>72.13</v>
          </cell>
          <cell r="ME24">
            <v>72.12</v>
          </cell>
          <cell r="MF24">
            <v>72.12</v>
          </cell>
          <cell r="MG24">
            <v>72.12</v>
          </cell>
          <cell r="MH24">
            <v>72.69</v>
          </cell>
          <cell r="MI24">
            <v>72.69</v>
          </cell>
          <cell r="MJ24">
            <v>72.69</v>
          </cell>
          <cell r="MK24">
            <v>71.989999999999995</v>
          </cell>
          <cell r="ML24">
            <v>71.989999999999995</v>
          </cell>
          <cell r="MM24">
            <v>71.989999999999995</v>
          </cell>
          <cell r="MN24">
            <v>71.61</v>
          </cell>
          <cell r="MO24">
            <v>71.61</v>
          </cell>
          <cell r="MP24">
            <v>71.61</v>
          </cell>
          <cell r="MQ24">
            <v>71.69</v>
          </cell>
          <cell r="MR24">
            <v>71.69</v>
          </cell>
          <cell r="MS24">
            <v>71.69</v>
          </cell>
          <cell r="MT24">
            <v>72.150000000000006</v>
          </cell>
          <cell r="MU24">
            <v>72.150000000000006</v>
          </cell>
          <cell r="MV24">
            <v>72.150000000000006</v>
          </cell>
          <cell r="MW24">
            <v>71.62</v>
          </cell>
          <cell r="MZ24">
            <v>41121</v>
          </cell>
          <cell r="NA24">
            <v>344</v>
          </cell>
          <cell r="ND24" t="str">
            <v>Belgium</v>
          </cell>
          <cell r="NE24">
            <v>71.62</v>
          </cell>
          <cell r="NF24">
            <v>71.62</v>
          </cell>
        </row>
        <row r="25">
          <cell r="A25" t="str">
            <v>Belize</v>
          </cell>
          <cell r="B25" t="str">
            <v xml:space="preserve"> </v>
          </cell>
          <cell r="C25" t="str">
            <v xml:space="preserve"> </v>
          </cell>
          <cell r="D25" t="str">
            <v xml:space="preserve"> </v>
          </cell>
          <cell r="E25" t="str">
            <v xml:space="preserve"> </v>
          </cell>
          <cell r="F25" t="str">
            <v xml:space="preserve"> </v>
          </cell>
          <cell r="G25" t="str">
            <v xml:space="preserve"> </v>
          </cell>
          <cell r="H25" t="str">
            <v xml:space="preserve"> </v>
          </cell>
          <cell r="I25" t="str">
            <v xml:space="preserve"> </v>
          </cell>
          <cell r="J25" t="str">
            <v xml:space="preserve"> </v>
          </cell>
          <cell r="K25" t="str">
            <v xml:space="preserve"> </v>
          </cell>
          <cell r="L25" t="str">
            <v xml:space="preserve"> </v>
          </cell>
          <cell r="M25">
            <v>71.5</v>
          </cell>
          <cell r="N25">
            <v>71.5</v>
          </cell>
          <cell r="O25">
            <v>71.5</v>
          </cell>
          <cell r="P25">
            <v>71</v>
          </cell>
          <cell r="Q25">
            <v>71</v>
          </cell>
          <cell r="R25">
            <v>71</v>
          </cell>
          <cell r="S25">
            <v>69.5</v>
          </cell>
          <cell r="T25">
            <v>69.5</v>
          </cell>
          <cell r="U25">
            <v>69.5</v>
          </cell>
          <cell r="V25">
            <v>69.5</v>
          </cell>
          <cell r="W25">
            <v>68.5</v>
          </cell>
          <cell r="X25">
            <v>68.5</v>
          </cell>
          <cell r="Y25">
            <v>67</v>
          </cell>
          <cell r="Z25">
            <v>66.5</v>
          </cell>
          <cell r="AA25">
            <v>65.5</v>
          </cell>
          <cell r="AB25">
            <v>65</v>
          </cell>
          <cell r="AC25">
            <v>63.5</v>
          </cell>
          <cell r="AD25">
            <v>63.5</v>
          </cell>
          <cell r="AE25">
            <v>63.5</v>
          </cell>
          <cell r="AF25">
            <v>63.5</v>
          </cell>
          <cell r="AG25">
            <v>63</v>
          </cell>
          <cell r="AH25">
            <v>61.5</v>
          </cell>
          <cell r="AI25">
            <v>61.5</v>
          </cell>
          <cell r="AJ25">
            <v>61.5</v>
          </cell>
          <cell r="AK25">
            <v>61.5</v>
          </cell>
          <cell r="AL25">
            <v>61.5</v>
          </cell>
          <cell r="AM25">
            <v>63.5</v>
          </cell>
          <cell r="AN25">
            <v>62.5</v>
          </cell>
          <cell r="AO25">
            <v>61.5</v>
          </cell>
          <cell r="AP25">
            <v>61.5</v>
          </cell>
          <cell r="AQ25">
            <v>61.5</v>
          </cell>
          <cell r="AR25">
            <v>61.5</v>
          </cell>
          <cell r="AS25">
            <v>61.5</v>
          </cell>
          <cell r="AT25">
            <v>61.5</v>
          </cell>
          <cell r="AU25">
            <v>61.5</v>
          </cell>
          <cell r="AV25">
            <v>63.5</v>
          </cell>
          <cell r="AW25">
            <v>63.5</v>
          </cell>
          <cell r="AX25">
            <v>63.5</v>
          </cell>
          <cell r="AY25">
            <v>63</v>
          </cell>
          <cell r="AZ25">
            <v>63.5</v>
          </cell>
          <cell r="BA25">
            <v>63.5</v>
          </cell>
          <cell r="BB25">
            <v>63.5</v>
          </cell>
          <cell r="BC25">
            <v>64.5</v>
          </cell>
          <cell r="BD25">
            <v>65.5</v>
          </cell>
          <cell r="BE25">
            <v>65</v>
          </cell>
          <cell r="BF25">
            <v>64</v>
          </cell>
          <cell r="BG25">
            <v>64</v>
          </cell>
          <cell r="BH25">
            <v>64</v>
          </cell>
          <cell r="BI25">
            <v>63</v>
          </cell>
          <cell r="BJ25">
            <v>63</v>
          </cell>
          <cell r="BK25">
            <v>63</v>
          </cell>
          <cell r="BL25">
            <v>63</v>
          </cell>
          <cell r="BM25">
            <v>63</v>
          </cell>
          <cell r="BN25">
            <v>63</v>
          </cell>
          <cell r="BO25">
            <v>62</v>
          </cell>
          <cell r="BP25">
            <v>62</v>
          </cell>
          <cell r="BQ25">
            <v>62.5</v>
          </cell>
          <cell r="BR25">
            <v>62.5</v>
          </cell>
          <cell r="BS25">
            <v>63.5</v>
          </cell>
          <cell r="BT25">
            <v>63</v>
          </cell>
          <cell r="BU25">
            <v>59</v>
          </cell>
          <cell r="BV25">
            <v>60</v>
          </cell>
          <cell r="BW25">
            <v>59</v>
          </cell>
          <cell r="BX25">
            <v>59</v>
          </cell>
          <cell r="BY25">
            <v>59.9</v>
          </cell>
          <cell r="BZ25">
            <v>58</v>
          </cell>
          <cell r="CA25">
            <v>57.5</v>
          </cell>
          <cell r="CB25">
            <v>57</v>
          </cell>
          <cell r="CC25">
            <v>55.5</v>
          </cell>
          <cell r="CD25">
            <v>55.5</v>
          </cell>
          <cell r="CE25">
            <v>54.5</v>
          </cell>
          <cell r="CF25">
            <v>54.5</v>
          </cell>
          <cell r="CG25">
            <v>53.5</v>
          </cell>
          <cell r="CH25">
            <v>52</v>
          </cell>
          <cell r="CI25">
            <v>52.5</v>
          </cell>
          <cell r="CJ25">
            <v>52.5</v>
          </cell>
          <cell r="CK25">
            <v>52.5</v>
          </cell>
          <cell r="CL25">
            <v>57.5</v>
          </cell>
          <cell r="CM25">
            <v>57.5</v>
          </cell>
          <cell r="CN25">
            <v>57.5</v>
          </cell>
          <cell r="CO25">
            <v>57.5</v>
          </cell>
          <cell r="CP25">
            <v>57.5</v>
          </cell>
          <cell r="CQ25">
            <v>57.5</v>
          </cell>
          <cell r="CR25">
            <v>57</v>
          </cell>
          <cell r="CS25">
            <v>57.5</v>
          </cell>
          <cell r="CT25">
            <v>56.5</v>
          </cell>
          <cell r="CU25">
            <v>57.5</v>
          </cell>
          <cell r="CV25">
            <v>57.5</v>
          </cell>
          <cell r="CW25">
            <v>57.5</v>
          </cell>
          <cell r="CX25">
            <v>60</v>
          </cell>
          <cell r="CY25">
            <v>60</v>
          </cell>
          <cell r="CZ25">
            <v>58.5</v>
          </cell>
          <cell r="DA25">
            <v>59</v>
          </cell>
          <cell r="DB25">
            <v>58.5</v>
          </cell>
          <cell r="DC25">
            <v>58.5</v>
          </cell>
          <cell r="DD25">
            <v>58.5</v>
          </cell>
          <cell r="DE25">
            <v>60.5</v>
          </cell>
          <cell r="DF25">
            <v>63</v>
          </cell>
          <cell r="DG25">
            <v>63</v>
          </cell>
          <cell r="DH25">
            <v>63</v>
          </cell>
          <cell r="DI25">
            <v>63</v>
          </cell>
          <cell r="DJ25">
            <v>62</v>
          </cell>
          <cell r="DK25">
            <v>62</v>
          </cell>
          <cell r="DL25">
            <v>64</v>
          </cell>
          <cell r="DM25">
            <v>64</v>
          </cell>
          <cell r="DN25">
            <v>64.5</v>
          </cell>
          <cell r="DO25">
            <v>64.5</v>
          </cell>
          <cell r="DP25">
            <v>65</v>
          </cell>
          <cell r="DQ25">
            <v>65.5</v>
          </cell>
          <cell r="DR25">
            <v>66</v>
          </cell>
          <cell r="DS25">
            <v>65.5</v>
          </cell>
          <cell r="DT25">
            <v>65.5</v>
          </cell>
          <cell r="DU25">
            <v>65</v>
          </cell>
          <cell r="DV25">
            <v>65</v>
          </cell>
          <cell r="DW25">
            <v>65</v>
          </cell>
          <cell r="DX25">
            <v>65.5</v>
          </cell>
          <cell r="DY25">
            <v>67</v>
          </cell>
          <cell r="DZ25">
            <v>67</v>
          </cell>
          <cell r="EA25">
            <v>66.5</v>
          </cell>
          <cell r="EB25">
            <v>64</v>
          </cell>
          <cell r="EC25">
            <v>64</v>
          </cell>
          <cell r="ED25">
            <v>67</v>
          </cell>
          <cell r="EE25">
            <v>67</v>
          </cell>
          <cell r="EF25">
            <v>68</v>
          </cell>
          <cell r="EG25">
            <v>68</v>
          </cell>
          <cell r="EH25">
            <v>68</v>
          </cell>
          <cell r="EI25">
            <v>69</v>
          </cell>
          <cell r="EJ25">
            <v>69</v>
          </cell>
          <cell r="EK25">
            <v>69.5</v>
          </cell>
          <cell r="EL25">
            <v>69</v>
          </cell>
          <cell r="EM25">
            <v>68.5</v>
          </cell>
          <cell r="EN25">
            <v>71</v>
          </cell>
          <cell r="EO25">
            <v>71.5</v>
          </cell>
          <cell r="EP25">
            <v>72.5</v>
          </cell>
          <cell r="EQ25">
            <v>73</v>
          </cell>
          <cell r="ER25">
            <v>73.5</v>
          </cell>
          <cell r="ES25">
            <v>73.5</v>
          </cell>
          <cell r="ET25">
            <v>72</v>
          </cell>
          <cell r="EU25">
            <v>70</v>
          </cell>
          <cell r="EV25">
            <v>70</v>
          </cell>
          <cell r="EW25">
            <v>68</v>
          </cell>
          <cell r="EX25">
            <v>68</v>
          </cell>
          <cell r="EY25">
            <v>65.5</v>
          </cell>
          <cell r="EZ25">
            <v>63.5</v>
          </cell>
          <cell r="FA25">
            <v>64.5</v>
          </cell>
          <cell r="FB25">
            <v>58.5</v>
          </cell>
          <cell r="FC25">
            <v>58.5</v>
          </cell>
          <cell r="FD25">
            <v>56</v>
          </cell>
          <cell r="FE25">
            <v>56.5</v>
          </cell>
          <cell r="FF25">
            <v>58</v>
          </cell>
          <cell r="FG25">
            <v>56.5</v>
          </cell>
          <cell r="FH25">
            <v>57.8</v>
          </cell>
          <cell r="FI25">
            <v>61.3</v>
          </cell>
          <cell r="FJ25">
            <v>56.5</v>
          </cell>
          <cell r="FK25">
            <v>56.5</v>
          </cell>
          <cell r="FL25">
            <v>56</v>
          </cell>
          <cell r="FM25">
            <v>56</v>
          </cell>
          <cell r="FN25">
            <v>56</v>
          </cell>
          <cell r="FO25">
            <v>59.7</v>
          </cell>
          <cell r="FP25">
            <v>60</v>
          </cell>
          <cell r="FQ25">
            <v>59.2</v>
          </cell>
          <cell r="FR25">
            <v>60</v>
          </cell>
          <cell r="FS25">
            <v>65.2</v>
          </cell>
          <cell r="FT25">
            <v>65.2</v>
          </cell>
          <cell r="FU25">
            <v>66</v>
          </cell>
          <cell r="FV25">
            <v>72.7</v>
          </cell>
          <cell r="FW25">
            <v>73.2</v>
          </cell>
          <cell r="FX25">
            <v>75</v>
          </cell>
          <cell r="FY25">
            <v>76.2</v>
          </cell>
          <cell r="FZ25">
            <v>76.2</v>
          </cell>
          <cell r="GA25">
            <v>75.5</v>
          </cell>
          <cell r="GB25">
            <v>75.5</v>
          </cell>
          <cell r="GC25">
            <v>76.2</v>
          </cell>
          <cell r="GD25">
            <v>73.599999999999994</v>
          </cell>
          <cell r="GE25">
            <v>71.099999999999994</v>
          </cell>
          <cell r="GF25">
            <v>71.099999999999994</v>
          </cell>
          <cell r="GG25">
            <v>72.599999999999994</v>
          </cell>
          <cell r="GH25">
            <v>73.7</v>
          </cell>
          <cell r="GI25">
            <v>68.7</v>
          </cell>
          <cell r="GJ25">
            <v>68.5</v>
          </cell>
          <cell r="GK25">
            <v>71</v>
          </cell>
          <cell r="GL25">
            <v>69.5</v>
          </cell>
          <cell r="GM25">
            <v>67</v>
          </cell>
          <cell r="GN25">
            <v>70.7</v>
          </cell>
          <cell r="GO25">
            <v>70.7</v>
          </cell>
          <cell r="GP25">
            <v>69.5</v>
          </cell>
          <cell r="GQ25">
            <v>70</v>
          </cell>
          <cell r="GR25">
            <v>69.2</v>
          </cell>
          <cell r="GS25">
            <v>70.2</v>
          </cell>
          <cell r="GT25">
            <v>69.5</v>
          </cell>
          <cell r="GU25">
            <v>68.7</v>
          </cell>
          <cell r="GV25">
            <v>68</v>
          </cell>
          <cell r="GW25">
            <v>67.2</v>
          </cell>
          <cell r="GX25">
            <v>68.2</v>
          </cell>
          <cell r="GY25">
            <v>69</v>
          </cell>
          <cell r="GZ25">
            <v>68</v>
          </cell>
          <cell r="HA25">
            <v>71</v>
          </cell>
          <cell r="HB25">
            <v>72.2</v>
          </cell>
          <cell r="HC25">
            <v>71.5</v>
          </cell>
          <cell r="HD25">
            <v>72</v>
          </cell>
          <cell r="HE25">
            <v>71.2</v>
          </cell>
          <cell r="HF25">
            <v>72</v>
          </cell>
          <cell r="HG25">
            <v>73</v>
          </cell>
          <cell r="HH25">
            <v>72.5</v>
          </cell>
          <cell r="HI25">
            <v>72.2</v>
          </cell>
          <cell r="HJ25">
            <v>72.7</v>
          </cell>
          <cell r="HK25">
            <v>72.5</v>
          </cell>
          <cell r="HL25">
            <v>72.5</v>
          </cell>
          <cell r="HM25">
            <v>72.5</v>
          </cell>
          <cell r="HN25">
            <v>72.2</v>
          </cell>
          <cell r="HO25">
            <v>72.2</v>
          </cell>
          <cell r="HP25">
            <v>72.5</v>
          </cell>
          <cell r="HQ25">
            <v>71.7</v>
          </cell>
          <cell r="HR25">
            <v>71.5</v>
          </cell>
          <cell r="HS25">
            <v>71.5</v>
          </cell>
          <cell r="HT25">
            <v>71.2</v>
          </cell>
          <cell r="HU25">
            <v>70.7</v>
          </cell>
          <cell r="HV25">
            <v>70.7</v>
          </cell>
          <cell r="HW25">
            <v>71.7</v>
          </cell>
          <cell r="HX25">
            <v>71.7</v>
          </cell>
          <cell r="HY25">
            <v>71.5</v>
          </cell>
          <cell r="HZ25">
            <v>71.5</v>
          </cell>
          <cell r="IA25">
            <v>71.7</v>
          </cell>
          <cell r="IB25">
            <v>71.7</v>
          </cell>
          <cell r="IC25">
            <v>71.7</v>
          </cell>
          <cell r="ID25">
            <v>71.7</v>
          </cell>
          <cell r="IE25">
            <v>71.7</v>
          </cell>
          <cell r="IF25">
            <v>71.2</v>
          </cell>
          <cell r="IG25">
            <v>71.2</v>
          </cell>
          <cell r="IH25">
            <v>70.7</v>
          </cell>
          <cell r="II25">
            <v>71.7</v>
          </cell>
          <cell r="IJ25">
            <v>71.7</v>
          </cell>
          <cell r="IK25">
            <v>71.7</v>
          </cell>
          <cell r="IL25">
            <v>70.7</v>
          </cell>
          <cell r="IM25">
            <v>70.5</v>
          </cell>
          <cell r="IN25">
            <v>70.5</v>
          </cell>
          <cell r="IO25">
            <v>70.5</v>
          </cell>
          <cell r="IP25">
            <v>70.5</v>
          </cell>
          <cell r="IQ25">
            <v>70.7</v>
          </cell>
          <cell r="IR25">
            <v>71</v>
          </cell>
          <cell r="IS25">
            <v>71</v>
          </cell>
          <cell r="IT25">
            <v>71.5</v>
          </cell>
          <cell r="IU25">
            <v>71.5</v>
          </cell>
          <cell r="IV25">
            <v>71.5</v>
          </cell>
          <cell r="IW25">
            <v>71.5</v>
          </cell>
          <cell r="IX25">
            <v>71.5</v>
          </cell>
          <cell r="IY25">
            <v>71.7</v>
          </cell>
          <cell r="IZ25">
            <v>71</v>
          </cell>
          <cell r="JA25">
            <v>70.7</v>
          </cell>
          <cell r="JB25">
            <v>72.7</v>
          </cell>
          <cell r="JC25">
            <v>72.7</v>
          </cell>
          <cell r="JD25">
            <v>72.2</v>
          </cell>
          <cell r="JE25">
            <v>71.2</v>
          </cell>
          <cell r="JF25">
            <v>72</v>
          </cell>
          <cell r="JG25">
            <v>71.7</v>
          </cell>
          <cell r="JH25">
            <v>71.7</v>
          </cell>
          <cell r="JI25">
            <v>71.7</v>
          </cell>
          <cell r="JJ25">
            <v>72.5</v>
          </cell>
          <cell r="JK25">
            <v>72.2</v>
          </cell>
          <cell r="JL25">
            <v>72.2</v>
          </cell>
          <cell r="JM25">
            <v>72.2</v>
          </cell>
          <cell r="JN25">
            <v>72.2</v>
          </cell>
          <cell r="JO25">
            <v>72.2</v>
          </cell>
          <cell r="JP25">
            <v>72.5</v>
          </cell>
          <cell r="JQ25">
            <v>72.5</v>
          </cell>
          <cell r="JR25">
            <v>72.5</v>
          </cell>
          <cell r="JS25">
            <v>72.5</v>
          </cell>
          <cell r="JT25">
            <v>73</v>
          </cell>
          <cell r="JU25">
            <v>73.7</v>
          </cell>
          <cell r="JV25">
            <v>73.7</v>
          </cell>
          <cell r="JW25">
            <v>73.7</v>
          </cell>
          <cell r="JX25">
            <v>73.7</v>
          </cell>
          <cell r="JY25">
            <v>70.2</v>
          </cell>
          <cell r="JZ25">
            <v>70.2</v>
          </cell>
          <cell r="KA25">
            <v>70.2</v>
          </cell>
          <cell r="KB25">
            <v>69.7</v>
          </cell>
          <cell r="KC25">
            <v>69.7</v>
          </cell>
          <cell r="KD25">
            <v>67.5</v>
          </cell>
          <cell r="KE25">
            <v>67.5</v>
          </cell>
          <cell r="KF25">
            <v>67.2</v>
          </cell>
          <cell r="KG25">
            <v>67.2</v>
          </cell>
          <cell r="KH25">
            <v>67.2</v>
          </cell>
          <cell r="KI25">
            <v>67.5</v>
          </cell>
          <cell r="KJ25">
            <v>67.5</v>
          </cell>
          <cell r="KK25">
            <v>67.5</v>
          </cell>
          <cell r="KL25">
            <v>67.5</v>
          </cell>
          <cell r="KM25">
            <v>65.2</v>
          </cell>
          <cell r="KN25">
            <v>65.2</v>
          </cell>
          <cell r="KO25">
            <v>65.2</v>
          </cell>
          <cell r="KP25">
            <v>64.5</v>
          </cell>
          <cell r="KQ25">
            <v>62.2</v>
          </cell>
          <cell r="KR25">
            <v>62.2</v>
          </cell>
          <cell r="KS25">
            <v>63</v>
          </cell>
          <cell r="KT25">
            <v>63</v>
          </cell>
          <cell r="KU25">
            <v>63.2</v>
          </cell>
          <cell r="KV25">
            <v>64.7</v>
          </cell>
          <cell r="KW25">
            <v>63</v>
          </cell>
          <cell r="KX25">
            <v>63.2</v>
          </cell>
          <cell r="KY25">
            <v>63</v>
          </cell>
          <cell r="KZ25">
            <v>63.2</v>
          </cell>
          <cell r="LA25">
            <v>63.2</v>
          </cell>
          <cell r="LB25">
            <v>63</v>
          </cell>
          <cell r="LC25">
            <v>63.5</v>
          </cell>
          <cell r="LD25">
            <v>63.5</v>
          </cell>
          <cell r="LE25">
            <v>67.7</v>
          </cell>
          <cell r="LF25">
            <v>66.5</v>
          </cell>
          <cell r="LG25">
            <v>67</v>
          </cell>
          <cell r="LH25">
            <v>67.5</v>
          </cell>
          <cell r="LI25">
            <v>66.5</v>
          </cell>
          <cell r="LJ25">
            <v>66.2</v>
          </cell>
          <cell r="LK25">
            <v>66.7</v>
          </cell>
          <cell r="LL25">
            <v>66.2</v>
          </cell>
          <cell r="LM25">
            <v>66</v>
          </cell>
          <cell r="LN25">
            <v>66.5</v>
          </cell>
          <cell r="LO25">
            <v>66.2</v>
          </cell>
          <cell r="LS25">
            <v>38.03</v>
          </cell>
          <cell r="LV25">
            <v>36.619999999999997</v>
          </cell>
          <cell r="LY25">
            <v>37.706340450315594</v>
          </cell>
          <cell r="MB25">
            <v>35.92</v>
          </cell>
          <cell r="MC25">
            <v>35.92</v>
          </cell>
          <cell r="MD25">
            <v>35.92</v>
          </cell>
          <cell r="ME25">
            <v>36.26</v>
          </cell>
          <cell r="MF25">
            <v>36.26</v>
          </cell>
          <cell r="MG25">
            <v>36.26</v>
          </cell>
          <cell r="MH25">
            <v>34.950000000000003</v>
          </cell>
          <cell r="MI25">
            <v>34.950000000000003</v>
          </cell>
          <cell r="MJ25">
            <v>34.950000000000003</v>
          </cell>
          <cell r="MK25">
            <v>33.69</v>
          </cell>
          <cell r="ML25">
            <v>33.69</v>
          </cell>
          <cell r="MM25">
            <v>33.69</v>
          </cell>
          <cell r="MN25">
            <v>37.5</v>
          </cell>
          <cell r="MO25">
            <v>37.5</v>
          </cell>
          <cell r="MP25">
            <v>37.5</v>
          </cell>
          <cell r="MQ25">
            <v>37.82</v>
          </cell>
          <cell r="MR25">
            <v>37.82</v>
          </cell>
          <cell r="MS25">
            <v>37.82</v>
          </cell>
          <cell r="MT25">
            <v>35.07</v>
          </cell>
          <cell r="MU25">
            <v>35.07</v>
          </cell>
          <cell r="MV25">
            <v>35.07</v>
          </cell>
          <cell r="MW25">
            <v>37.89</v>
          </cell>
          <cell r="MZ25">
            <v>41152</v>
          </cell>
          <cell r="NA25">
            <v>345</v>
          </cell>
          <cell r="ND25" t="str">
            <v>Belize</v>
          </cell>
          <cell r="NE25">
            <v>37.89</v>
          </cell>
          <cell r="NF25">
            <v>37.89</v>
          </cell>
        </row>
        <row r="26">
          <cell r="A26" t="str">
            <v>Benin</v>
          </cell>
          <cell r="B26" t="str">
            <v xml:space="preserve"> </v>
          </cell>
          <cell r="C26" t="str">
            <v xml:space="preserve"> </v>
          </cell>
          <cell r="D26" t="str">
            <v xml:space="preserve"> </v>
          </cell>
          <cell r="E26" t="str">
            <v xml:space="preserve"> </v>
          </cell>
          <cell r="F26" t="str">
            <v xml:space="preserve"> </v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P26" t="str">
            <v xml:space="preserve"> </v>
          </cell>
          <cell r="Q26" t="str">
            <v xml:space="preserve"> </v>
          </cell>
          <cell r="R26">
            <v>48.5</v>
          </cell>
          <cell r="S26">
            <v>53</v>
          </cell>
          <cell r="T26">
            <v>53</v>
          </cell>
          <cell r="U26">
            <v>53</v>
          </cell>
          <cell r="V26">
            <v>52.5</v>
          </cell>
          <cell r="W26">
            <v>52.5</v>
          </cell>
          <cell r="X26">
            <v>52.5</v>
          </cell>
          <cell r="Y26">
            <v>52.5</v>
          </cell>
          <cell r="Z26">
            <v>52</v>
          </cell>
          <cell r="AA26">
            <v>51.5</v>
          </cell>
          <cell r="AB26">
            <v>51</v>
          </cell>
          <cell r="AC26">
            <v>51.5</v>
          </cell>
          <cell r="AD26">
            <v>51.5</v>
          </cell>
          <cell r="AE26">
            <v>51.5</v>
          </cell>
          <cell r="AF26">
            <v>52.5</v>
          </cell>
          <cell r="AG26">
            <v>52.5</v>
          </cell>
          <cell r="AH26">
            <v>52.5</v>
          </cell>
          <cell r="AI26">
            <v>52</v>
          </cell>
          <cell r="AJ26">
            <v>52</v>
          </cell>
          <cell r="AK26">
            <v>52</v>
          </cell>
          <cell r="AL26">
            <v>52</v>
          </cell>
          <cell r="AM26">
            <v>50.5</v>
          </cell>
          <cell r="AN26">
            <v>51</v>
          </cell>
          <cell r="AO26">
            <v>53</v>
          </cell>
          <cell r="AP26">
            <v>53.5</v>
          </cell>
          <cell r="AQ26">
            <v>53.5</v>
          </cell>
          <cell r="AR26">
            <v>53.5</v>
          </cell>
          <cell r="AS26">
            <v>53.5</v>
          </cell>
          <cell r="AT26">
            <v>53.5</v>
          </cell>
          <cell r="AU26">
            <v>53.5</v>
          </cell>
          <cell r="AV26">
            <v>54</v>
          </cell>
          <cell r="AW26">
            <v>54</v>
          </cell>
          <cell r="AX26">
            <v>53.5</v>
          </cell>
          <cell r="AY26">
            <v>53.5</v>
          </cell>
          <cell r="AZ26">
            <v>53.5</v>
          </cell>
          <cell r="BA26">
            <v>53.5</v>
          </cell>
          <cell r="BB26">
            <v>53.5</v>
          </cell>
          <cell r="BC26">
            <v>53</v>
          </cell>
          <cell r="BD26">
            <v>53.5</v>
          </cell>
          <cell r="BE26">
            <v>51.5</v>
          </cell>
          <cell r="BF26">
            <v>52</v>
          </cell>
          <cell r="BG26">
            <v>52</v>
          </cell>
          <cell r="BH26">
            <v>52.5</v>
          </cell>
          <cell r="BI26">
            <v>52.5</v>
          </cell>
          <cell r="BJ26">
            <v>52</v>
          </cell>
          <cell r="BK26">
            <v>52</v>
          </cell>
          <cell r="BL26">
            <v>52</v>
          </cell>
          <cell r="BM26">
            <v>52</v>
          </cell>
          <cell r="BN26">
            <v>53</v>
          </cell>
          <cell r="BO26">
            <v>53.5</v>
          </cell>
          <cell r="BP26">
            <v>52.5</v>
          </cell>
          <cell r="BQ26">
            <v>52.5</v>
          </cell>
          <cell r="BR26">
            <v>52.5</v>
          </cell>
          <cell r="BS26">
            <v>52</v>
          </cell>
          <cell r="BT26">
            <v>52</v>
          </cell>
          <cell r="BU26">
            <v>51.5</v>
          </cell>
          <cell r="BV26">
            <v>51</v>
          </cell>
          <cell r="BW26">
            <v>51.5</v>
          </cell>
          <cell r="BX26">
            <v>51.5</v>
          </cell>
          <cell r="BY26">
            <v>51.5</v>
          </cell>
          <cell r="BZ26">
            <v>51.5</v>
          </cell>
          <cell r="CA26">
            <v>51.5</v>
          </cell>
          <cell r="CB26">
            <v>51</v>
          </cell>
          <cell r="CC26">
            <v>51</v>
          </cell>
          <cell r="CD26">
            <v>51</v>
          </cell>
          <cell r="CE26">
            <v>51</v>
          </cell>
          <cell r="CF26">
            <v>53.5</v>
          </cell>
          <cell r="CG26">
            <v>53.5</v>
          </cell>
          <cell r="CH26">
            <v>51</v>
          </cell>
          <cell r="CI26">
            <v>51</v>
          </cell>
          <cell r="CJ26">
            <v>51</v>
          </cell>
          <cell r="CK26">
            <v>52</v>
          </cell>
          <cell r="CL26">
            <v>50.5</v>
          </cell>
          <cell r="CM26">
            <v>50.5</v>
          </cell>
          <cell r="CN26">
            <v>50</v>
          </cell>
          <cell r="CO26">
            <v>50</v>
          </cell>
          <cell r="CP26">
            <v>50.5</v>
          </cell>
          <cell r="CQ26">
            <v>50.5</v>
          </cell>
          <cell r="CR26">
            <v>51</v>
          </cell>
          <cell r="CS26">
            <v>50</v>
          </cell>
          <cell r="CT26">
            <v>51</v>
          </cell>
          <cell r="CU26">
            <v>51</v>
          </cell>
          <cell r="CV26">
            <v>51.5</v>
          </cell>
          <cell r="CW26">
            <v>51.5</v>
          </cell>
          <cell r="CX26">
            <v>52</v>
          </cell>
          <cell r="CY26">
            <v>52</v>
          </cell>
          <cell r="CZ26">
            <v>52</v>
          </cell>
          <cell r="DA26">
            <v>52</v>
          </cell>
          <cell r="DB26">
            <v>52</v>
          </cell>
          <cell r="DC26">
            <v>52</v>
          </cell>
          <cell r="DD26">
            <v>52</v>
          </cell>
          <cell r="DE26">
            <v>53.5</v>
          </cell>
          <cell r="DF26">
            <v>53.5</v>
          </cell>
          <cell r="DG26">
            <v>53.5</v>
          </cell>
          <cell r="DH26">
            <v>53.5</v>
          </cell>
          <cell r="DI26">
            <v>53</v>
          </cell>
          <cell r="DJ26">
            <v>53</v>
          </cell>
          <cell r="DK26">
            <v>53</v>
          </cell>
          <cell r="DL26">
            <v>53</v>
          </cell>
          <cell r="DM26">
            <v>53</v>
          </cell>
          <cell r="DN26">
            <v>59</v>
          </cell>
          <cell r="DO26">
            <v>59</v>
          </cell>
          <cell r="DP26">
            <v>59</v>
          </cell>
          <cell r="DQ26">
            <v>59</v>
          </cell>
          <cell r="DR26">
            <v>59</v>
          </cell>
          <cell r="DS26">
            <v>58.5</v>
          </cell>
          <cell r="DT26">
            <v>58.5</v>
          </cell>
          <cell r="DU26">
            <v>58</v>
          </cell>
          <cell r="DV26">
            <v>58</v>
          </cell>
          <cell r="DW26">
            <v>58.5</v>
          </cell>
          <cell r="DX26">
            <v>59</v>
          </cell>
          <cell r="DY26">
            <v>58.5</v>
          </cell>
          <cell r="DZ26">
            <v>58.5</v>
          </cell>
          <cell r="EA26">
            <v>58.5</v>
          </cell>
          <cell r="EB26">
            <v>58</v>
          </cell>
          <cell r="EC26">
            <v>58</v>
          </cell>
          <cell r="ED26">
            <v>58.5</v>
          </cell>
          <cell r="EE26">
            <v>58.5</v>
          </cell>
          <cell r="EF26">
            <v>58.5</v>
          </cell>
          <cell r="EG26">
            <v>58.5</v>
          </cell>
          <cell r="EH26">
            <v>58.5</v>
          </cell>
          <cell r="EI26">
            <v>57</v>
          </cell>
          <cell r="EJ26">
            <v>56.5</v>
          </cell>
          <cell r="EK26">
            <v>56.5</v>
          </cell>
          <cell r="EL26">
            <v>57</v>
          </cell>
          <cell r="EM26">
            <v>57</v>
          </cell>
          <cell r="EN26">
            <v>57</v>
          </cell>
          <cell r="EO26">
            <v>56.5</v>
          </cell>
          <cell r="EP26">
            <v>57</v>
          </cell>
          <cell r="EQ26">
            <v>57.5</v>
          </cell>
          <cell r="ER26">
            <v>57.5</v>
          </cell>
          <cell r="ES26">
            <v>58</v>
          </cell>
          <cell r="ET26">
            <v>58</v>
          </cell>
          <cell r="EU26">
            <v>59.5</v>
          </cell>
          <cell r="EV26">
            <v>60</v>
          </cell>
          <cell r="EW26">
            <v>60</v>
          </cell>
          <cell r="EX26">
            <v>60</v>
          </cell>
          <cell r="EY26">
            <v>60</v>
          </cell>
          <cell r="EZ26">
            <v>60</v>
          </cell>
          <cell r="FA26">
            <v>61</v>
          </cell>
          <cell r="FB26">
            <v>61</v>
          </cell>
          <cell r="FC26">
            <v>61</v>
          </cell>
          <cell r="FD26">
            <v>61</v>
          </cell>
          <cell r="FE26">
            <v>61</v>
          </cell>
          <cell r="FF26">
            <v>61</v>
          </cell>
          <cell r="FG26">
            <v>61</v>
          </cell>
          <cell r="FH26">
            <v>61.3</v>
          </cell>
          <cell r="FI26">
            <v>62.8</v>
          </cell>
          <cell r="FJ26">
            <v>60.3</v>
          </cell>
          <cell r="FK26">
            <v>60.7</v>
          </cell>
          <cell r="FL26">
            <v>57.5</v>
          </cell>
          <cell r="FM26">
            <v>58</v>
          </cell>
          <cell r="FN26">
            <v>58.7</v>
          </cell>
          <cell r="FO26">
            <v>59.2</v>
          </cell>
          <cell r="FP26">
            <v>60</v>
          </cell>
          <cell r="FQ26">
            <v>60.2</v>
          </cell>
          <cell r="FR26">
            <v>60.2</v>
          </cell>
          <cell r="FS26">
            <v>60.5</v>
          </cell>
          <cell r="FT26">
            <v>59.7</v>
          </cell>
          <cell r="FU26">
            <v>59.7</v>
          </cell>
          <cell r="FV26">
            <v>59.7</v>
          </cell>
          <cell r="FW26">
            <v>59.7</v>
          </cell>
          <cell r="FX26">
            <v>59.7</v>
          </cell>
          <cell r="FY26">
            <v>60.7</v>
          </cell>
          <cell r="FZ26">
            <v>60.7</v>
          </cell>
          <cell r="GA26">
            <v>65.5</v>
          </cell>
          <cell r="GB26">
            <v>65</v>
          </cell>
          <cell r="GC26">
            <v>65</v>
          </cell>
          <cell r="GD26">
            <v>65.2</v>
          </cell>
          <cell r="GE26">
            <v>65</v>
          </cell>
          <cell r="GF26">
            <v>65</v>
          </cell>
          <cell r="GG26">
            <v>63.3</v>
          </cell>
          <cell r="GH26">
            <v>63</v>
          </cell>
          <cell r="GI26">
            <v>62.2</v>
          </cell>
          <cell r="GJ26">
            <v>67.5</v>
          </cell>
          <cell r="GK26">
            <v>66.7</v>
          </cell>
          <cell r="GL26">
            <v>62.5</v>
          </cell>
          <cell r="GM26">
            <v>62.7</v>
          </cell>
          <cell r="GN26">
            <v>62.7</v>
          </cell>
          <cell r="GO26">
            <v>63</v>
          </cell>
          <cell r="GP26">
            <v>62.2</v>
          </cell>
          <cell r="GQ26">
            <v>62.2</v>
          </cell>
          <cell r="GR26">
            <v>63</v>
          </cell>
          <cell r="GS26">
            <v>63</v>
          </cell>
          <cell r="GT26">
            <v>61.2</v>
          </cell>
          <cell r="GU26">
            <v>61</v>
          </cell>
          <cell r="GV26">
            <v>60.2</v>
          </cell>
          <cell r="GW26">
            <v>61.7</v>
          </cell>
          <cell r="GX26">
            <v>62.7</v>
          </cell>
          <cell r="GY26">
            <v>63</v>
          </cell>
          <cell r="GZ26">
            <v>63</v>
          </cell>
          <cell r="HA26">
            <v>64.2</v>
          </cell>
          <cell r="HB26">
            <v>63.2</v>
          </cell>
          <cell r="HC26">
            <v>62.7</v>
          </cell>
          <cell r="HD26">
            <v>63.2</v>
          </cell>
          <cell r="HE26">
            <v>59.2</v>
          </cell>
          <cell r="HF26">
            <v>60</v>
          </cell>
          <cell r="HG26">
            <v>60</v>
          </cell>
          <cell r="HH26">
            <v>60</v>
          </cell>
          <cell r="HI26">
            <v>60.5</v>
          </cell>
          <cell r="HJ26">
            <v>60.2</v>
          </cell>
          <cell r="HK26">
            <v>59.5</v>
          </cell>
          <cell r="HL26">
            <v>59.5</v>
          </cell>
          <cell r="HM26">
            <v>59.5</v>
          </cell>
          <cell r="HN26">
            <v>59.7</v>
          </cell>
          <cell r="HO26">
            <v>59.2</v>
          </cell>
          <cell r="HP26">
            <v>59</v>
          </cell>
          <cell r="HQ26">
            <v>58.7</v>
          </cell>
          <cell r="HR26">
            <v>59</v>
          </cell>
          <cell r="HS26">
            <v>58.7</v>
          </cell>
          <cell r="HT26">
            <v>59</v>
          </cell>
          <cell r="HU26">
            <v>58.2</v>
          </cell>
          <cell r="HV26">
            <v>57.7</v>
          </cell>
          <cell r="HW26">
            <v>57.7</v>
          </cell>
          <cell r="HX26">
            <v>57.7</v>
          </cell>
          <cell r="HY26">
            <v>58</v>
          </cell>
          <cell r="HZ26">
            <v>58</v>
          </cell>
          <cell r="IA26">
            <v>58</v>
          </cell>
          <cell r="IB26">
            <v>58.2</v>
          </cell>
          <cell r="IC26">
            <v>58.2</v>
          </cell>
          <cell r="ID26">
            <v>58.2</v>
          </cell>
          <cell r="IE26">
            <v>57.7</v>
          </cell>
          <cell r="IF26">
            <v>57.7</v>
          </cell>
          <cell r="IG26">
            <v>57.2</v>
          </cell>
          <cell r="IH26">
            <v>57.2</v>
          </cell>
          <cell r="II26">
            <v>57.2</v>
          </cell>
          <cell r="IJ26">
            <v>57.2</v>
          </cell>
          <cell r="IK26">
            <v>57.2</v>
          </cell>
          <cell r="IL26">
            <v>57.5</v>
          </cell>
          <cell r="IM26">
            <v>57.2</v>
          </cell>
          <cell r="IN26">
            <v>57.2</v>
          </cell>
          <cell r="IO26">
            <v>57</v>
          </cell>
          <cell r="IP26">
            <v>59.2</v>
          </cell>
          <cell r="IQ26">
            <v>58.7</v>
          </cell>
          <cell r="IR26">
            <v>58.5</v>
          </cell>
          <cell r="IS26">
            <v>58.5</v>
          </cell>
          <cell r="IT26">
            <v>58.5</v>
          </cell>
          <cell r="IU26">
            <v>58.5</v>
          </cell>
          <cell r="IV26">
            <v>58.5</v>
          </cell>
          <cell r="IW26">
            <v>58.5</v>
          </cell>
          <cell r="IX26">
            <v>58.5</v>
          </cell>
          <cell r="IY26">
            <v>58.7</v>
          </cell>
          <cell r="IZ26">
            <v>62.7</v>
          </cell>
          <cell r="JA26">
            <v>62.7</v>
          </cell>
          <cell r="JB26">
            <v>62.7</v>
          </cell>
          <cell r="JC26">
            <v>62.7</v>
          </cell>
          <cell r="JD26">
            <v>62.5</v>
          </cell>
          <cell r="JE26">
            <v>62</v>
          </cell>
          <cell r="JF26">
            <v>62.7</v>
          </cell>
          <cell r="JG26">
            <v>62.5</v>
          </cell>
          <cell r="JH26">
            <v>62.5</v>
          </cell>
          <cell r="JI26">
            <v>62.7</v>
          </cell>
          <cell r="JJ26">
            <v>63.5</v>
          </cell>
          <cell r="JK26">
            <v>63.5</v>
          </cell>
          <cell r="JL26">
            <v>63.5</v>
          </cell>
          <cell r="JM26">
            <v>63.5</v>
          </cell>
          <cell r="JN26">
            <v>63.5</v>
          </cell>
          <cell r="JO26">
            <v>63.5</v>
          </cell>
          <cell r="JP26">
            <v>63.5</v>
          </cell>
          <cell r="JQ26">
            <v>63.5</v>
          </cell>
          <cell r="JR26">
            <v>63.5</v>
          </cell>
          <cell r="JS26">
            <v>63.5</v>
          </cell>
          <cell r="JT26">
            <v>63.5</v>
          </cell>
          <cell r="JU26">
            <v>63.5</v>
          </cell>
          <cell r="JV26">
            <v>63.5</v>
          </cell>
          <cell r="JW26">
            <v>63.5</v>
          </cell>
          <cell r="JX26">
            <v>63.2</v>
          </cell>
          <cell r="JY26">
            <v>63.5</v>
          </cell>
          <cell r="JZ26">
            <v>63.5</v>
          </cell>
          <cell r="KA26">
            <v>63.5</v>
          </cell>
          <cell r="KB26">
            <v>63</v>
          </cell>
          <cell r="KC26">
            <v>63</v>
          </cell>
          <cell r="KD26">
            <v>64.7</v>
          </cell>
          <cell r="KE26">
            <v>64.7</v>
          </cell>
          <cell r="KF26">
            <v>64</v>
          </cell>
          <cell r="KG26">
            <v>64</v>
          </cell>
          <cell r="KH26">
            <v>64.2</v>
          </cell>
          <cell r="KI26">
            <v>64.2</v>
          </cell>
          <cell r="KJ26">
            <v>64.2</v>
          </cell>
          <cell r="KK26">
            <v>64.5</v>
          </cell>
          <cell r="KL26">
            <v>64.7</v>
          </cell>
          <cell r="KM26">
            <v>64.2</v>
          </cell>
          <cell r="KN26">
            <v>64.2</v>
          </cell>
          <cell r="KO26">
            <v>64.5</v>
          </cell>
          <cell r="KP26">
            <v>58.5</v>
          </cell>
          <cell r="KQ26">
            <v>57.2</v>
          </cell>
          <cell r="KR26">
            <v>57.2</v>
          </cell>
          <cell r="KS26">
            <v>58</v>
          </cell>
          <cell r="KT26">
            <v>58.2</v>
          </cell>
          <cell r="KU26">
            <v>58.5</v>
          </cell>
          <cell r="KV26">
            <v>59.2</v>
          </cell>
          <cell r="KW26">
            <v>59</v>
          </cell>
          <cell r="KX26">
            <v>59</v>
          </cell>
          <cell r="KY26">
            <v>58.7</v>
          </cell>
          <cell r="KZ26">
            <v>59</v>
          </cell>
          <cell r="LA26">
            <v>59</v>
          </cell>
          <cell r="LB26">
            <v>58.7</v>
          </cell>
          <cell r="LC26">
            <v>59</v>
          </cell>
          <cell r="LD26">
            <v>59</v>
          </cell>
          <cell r="LE26">
            <v>59</v>
          </cell>
          <cell r="LF26">
            <v>59.5</v>
          </cell>
          <cell r="LG26">
            <v>59</v>
          </cell>
          <cell r="LH26">
            <v>59.5</v>
          </cell>
          <cell r="LI26">
            <v>59</v>
          </cell>
          <cell r="LJ26">
            <v>59.2</v>
          </cell>
          <cell r="LK26">
            <v>60</v>
          </cell>
          <cell r="LL26">
            <v>59.5</v>
          </cell>
          <cell r="LM26">
            <v>59.5</v>
          </cell>
          <cell r="LN26">
            <v>60</v>
          </cell>
          <cell r="LO26">
            <v>60</v>
          </cell>
          <cell r="LS26">
            <v>28.78</v>
          </cell>
          <cell r="LV26">
            <v>29.23</v>
          </cell>
          <cell r="LY26">
            <v>24.003999999999998</v>
          </cell>
          <cell r="MB26">
            <v>24.01</v>
          </cell>
          <cell r="MC26">
            <v>24.01</v>
          </cell>
          <cell r="MD26">
            <v>24.01</v>
          </cell>
          <cell r="ME26">
            <v>24.01</v>
          </cell>
          <cell r="MF26">
            <v>24.01</v>
          </cell>
          <cell r="MG26">
            <v>24.01</v>
          </cell>
          <cell r="MH26">
            <v>24.01</v>
          </cell>
          <cell r="MI26">
            <v>24.01</v>
          </cell>
          <cell r="MJ26">
            <v>24.01</v>
          </cell>
          <cell r="MK26">
            <v>29.19</v>
          </cell>
          <cell r="ML26">
            <v>29.19</v>
          </cell>
          <cell r="MM26">
            <v>29.19</v>
          </cell>
          <cell r="MN26">
            <v>28.86</v>
          </cell>
          <cell r="MO26">
            <v>28.86</v>
          </cell>
          <cell r="MP26">
            <v>28.86</v>
          </cell>
          <cell r="MQ26">
            <v>28.86</v>
          </cell>
          <cell r="MR26">
            <v>28.86</v>
          </cell>
          <cell r="MS26">
            <v>28.86</v>
          </cell>
          <cell r="MT26">
            <v>28.69</v>
          </cell>
          <cell r="MU26">
            <v>28.69</v>
          </cell>
          <cell r="MV26">
            <v>28.69</v>
          </cell>
          <cell r="MW26">
            <v>25.41</v>
          </cell>
          <cell r="MZ26">
            <v>41182</v>
          </cell>
          <cell r="NA26">
            <v>346</v>
          </cell>
          <cell r="ND26" t="str">
            <v>Benin</v>
          </cell>
          <cell r="NE26">
            <v>25.41</v>
          </cell>
          <cell r="NF26">
            <v>25.41</v>
          </cell>
        </row>
        <row r="27">
          <cell r="A27" t="str">
            <v>Bermuda</v>
          </cell>
          <cell r="B27">
            <v>54</v>
          </cell>
          <cell r="C27">
            <v>54</v>
          </cell>
          <cell r="D27">
            <v>54</v>
          </cell>
          <cell r="E27">
            <v>51</v>
          </cell>
          <cell r="F27">
            <v>51</v>
          </cell>
          <cell r="G27">
            <v>51.5</v>
          </cell>
          <cell r="H27">
            <v>52.5</v>
          </cell>
          <cell r="I27">
            <v>53</v>
          </cell>
          <cell r="J27">
            <v>53</v>
          </cell>
          <cell r="K27">
            <v>53.5</v>
          </cell>
          <cell r="L27">
            <v>53.5</v>
          </cell>
          <cell r="M27">
            <v>54</v>
          </cell>
          <cell r="N27">
            <v>54</v>
          </cell>
          <cell r="O27">
            <v>54</v>
          </cell>
          <cell r="P27">
            <v>54.5</v>
          </cell>
          <cell r="Q27">
            <v>54.5</v>
          </cell>
          <cell r="R27">
            <v>55</v>
          </cell>
          <cell r="S27">
            <v>56</v>
          </cell>
          <cell r="T27">
            <v>55.5</v>
          </cell>
          <cell r="U27">
            <v>55.5</v>
          </cell>
          <cell r="V27">
            <v>56</v>
          </cell>
          <cell r="W27">
            <v>56</v>
          </cell>
          <cell r="X27">
            <v>56</v>
          </cell>
          <cell r="Y27">
            <v>55.5</v>
          </cell>
          <cell r="Z27">
            <v>56</v>
          </cell>
          <cell r="AA27">
            <v>56.5</v>
          </cell>
          <cell r="AB27">
            <v>57</v>
          </cell>
          <cell r="AC27">
            <v>56</v>
          </cell>
          <cell r="AD27">
            <v>56</v>
          </cell>
          <cell r="AE27">
            <v>56</v>
          </cell>
          <cell r="AF27">
            <v>56</v>
          </cell>
          <cell r="AG27">
            <v>57</v>
          </cell>
          <cell r="AH27">
            <v>57</v>
          </cell>
          <cell r="AI27">
            <v>57</v>
          </cell>
          <cell r="AJ27">
            <v>56</v>
          </cell>
          <cell r="AK27">
            <v>56</v>
          </cell>
          <cell r="AL27">
            <v>56</v>
          </cell>
          <cell r="AM27">
            <v>59</v>
          </cell>
          <cell r="AN27">
            <v>59.5</v>
          </cell>
          <cell r="AO27">
            <v>59.5</v>
          </cell>
          <cell r="AP27">
            <v>58.5</v>
          </cell>
          <cell r="AQ27">
            <v>58.5</v>
          </cell>
          <cell r="AR27">
            <v>57.5</v>
          </cell>
          <cell r="AS27">
            <v>57.5</v>
          </cell>
          <cell r="AT27">
            <v>57</v>
          </cell>
          <cell r="AU27">
            <v>55</v>
          </cell>
          <cell r="AV27">
            <v>55</v>
          </cell>
          <cell r="AW27">
            <v>54</v>
          </cell>
          <cell r="AX27">
            <v>54.5</v>
          </cell>
          <cell r="AY27">
            <v>54.5</v>
          </cell>
          <cell r="AZ27">
            <v>54.5</v>
          </cell>
          <cell r="BA27">
            <v>54.5</v>
          </cell>
          <cell r="BB27">
            <v>54.5</v>
          </cell>
          <cell r="BC27">
            <v>54</v>
          </cell>
          <cell r="BD27">
            <v>54</v>
          </cell>
          <cell r="BE27">
            <v>54</v>
          </cell>
          <cell r="BF27">
            <v>54</v>
          </cell>
          <cell r="BG27">
            <v>54.5</v>
          </cell>
          <cell r="BH27">
            <v>54.5</v>
          </cell>
          <cell r="BI27">
            <v>54.5</v>
          </cell>
          <cell r="BJ27">
            <v>54.5</v>
          </cell>
          <cell r="BK27">
            <v>54.5</v>
          </cell>
          <cell r="BL27">
            <v>54.5</v>
          </cell>
          <cell r="BM27">
            <v>54</v>
          </cell>
          <cell r="BN27">
            <v>54.5</v>
          </cell>
          <cell r="BO27">
            <v>54</v>
          </cell>
          <cell r="BP27">
            <v>54</v>
          </cell>
          <cell r="BQ27">
            <v>54.5</v>
          </cell>
          <cell r="BR27">
            <v>54.5</v>
          </cell>
          <cell r="BS27">
            <v>54</v>
          </cell>
          <cell r="BT27">
            <v>54</v>
          </cell>
          <cell r="BU27">
            <v>54</v>
          </cell>
          <cell r="BV27">
            <v>55</v>
          </cell>
          <cell r="BW27">
            <v>55</v>
          </cell>
          <cell r="BX27">
            <v>55</v>
          </cell>
          <cell r="BY27">
            <v>55.5</v>
          </cell>
          <cell r="BZ27">
            <v>55.5</v>
          </cell>
          <cell r="CA27">
            <v>55</v>
          </cell>
          <cell r="CB27">
            <v>55</v>
          </cell>
          <cell r="CC27">
            <v>54.5</v>
          </cell>
          <cell r="CD27">
            <v>54.5</v>
          </cell>
          <cell r="CE27">
            <v>55</v>
          </cell>
          <cell r="CF27">
            <v>55</v>
          </cell>
          <cell r="CG27">
            <v>56.5</v>
          </cell>
          <cell r="CH27">
            <v>56.5</v>
          </cell>
          <cell r="CI27">
            <v>56.5</v>
          </cell>
          <cell r="CJ27">
            <v>54</v>
          </cell>
          <cell r="CK27">
            <v>56</v>
          </cell>
          <cell r="CL27">
            <v>57.5</v>
          </cell>
          <cell r="CM27">
            <v>57</v>
          </cell>
          <cell r="CN27">
            <v>54</v>
          </cell>
          <cell r="CO27">
            <v>54</v>
          </cell>
          <cell r="CP27">
            <v>53</v>
          </cell>
          <cell r="CQ27">
            <v>53</v>
          </cell>
          <cell r="CR27">
            <v>53</v>
          </cell>
          <cell r="CS27">
            <v>53.5</v>
          </cell>
          <cell r="CT27">
            <v>53.5</v>
          </cell>
          <cell r="CU27">
            <v>53.5</v>
          </cell>
          <cell r="CV27">
            <v>53.5</v>
          </cell>
          <cell r="CW27">
            <v>53.5</v>
          </cell>
          <cell r="CX27">
            <v>54</v>
          </cell>
          <cell r="CY27">
            <v>53.5</v>
          </cell>
          <cell r="CZ27">
            <v>53.5</v>
          </cell>
          <cell r="DA27">
            <v>53.5</v>
          </cell>
          <cell r="DB27">
            <v>54</v>
          </cell>
          <cell r="DC27">
            <v>55</v>
          </cell>
          <cell r="DD27">
            <v>54</v>
          </cell>
          <cell r="DE27">
            <v>51</v>
          </cell>
          <cell r="DF27">
            <v>50.5</v>
          </cell>
          <cell r="DG27">
            <v>50.5</v>
          </cell>
          <cell r="DH27">
            <v>50.5</v>
          </cell>
          <cell r="DI27">
            <v>50.5</v>
          </cell>
          <cell r="DJ27">
            <v>50</v>
          </cell>
          <cell r="DK27">
            <v>50</v>
          </cell>
          <cell r="DL27">
            <v>50</v>
          </cell>
          <cell r="DM27">
            <v>50</v>
          </cell>
          <cell r="DN27">
            <v>50</v>
          </cell>
          <cell r="DO27">
            <v>49</v>
          </cell>
          <cell r="DP27">
            <v>49</v>
          </cell>
          <cell r="DQ27">
            <v>49</v>
          </cell>
          <cell r="DR27">
            <v>50</v>
          </cell>
          <cell r="DS27">
            <v>49</v>
          </cell>
          <cell r="DT27">
            <v>50.5</v>
          </cell>
          <cell r="DU27">
            <v>50.5</v>
          </cell>
          <cell r="DV27">
            <v>50.5</v>
          </cell>
          <cell r="DW27">
            <v>49</v>
          </cell>
          <cell r="DX27">
            <v>49.5</v>
          </cell>
          <cell r="DY27">
            <v>47</v>
          </cell>
          <cell r="DZ27">
            <v>47</v>
          </cell>
          <cell r="EA27">
            <v>50</v>
          </cell>
          <cell r="EB27">
            <v>49.5</v>
          </cell>
          <cell r="EC27">
            <v>49</v>
          </cell>
          <cell r="ED27">
            <v>53</v>
          </cell>
          <cell r="EE27">
            <v>53</v>
          </cell>
          <cell r="EF27">
            <v>53</v>
          </cell>
          <cell r="EG27">
            <v>52.5</v>
          </cell>
          <cell r="EH27">
            <v>53</v>
          </cell>
          <cell r="EI27">
            <v>53</v>
          </cell>
          <cell r="EJ27">
            <v>54</v>
          </cell>
          <cell r="EK27">
            <v>54</v>
          </cell>
          <cell r="EL27">
            <v>54</v>
          </cell>
          <cell r="EM27">
            <v>54</v>
          </cell>
          <cell r="EN27">
            <v>54</v>
          </cell>
          <cell r="EO27">
            <v>54</v>
          </cell>
          <cell r="EP27">
            <v>55.5</v>
          </cell>
          <cell r="EQ27">
            <v>55.5</v>
          </cell>
          <cell r="ER27">
            <v>56.5</v>
          </cell>
          <cell r="ES27">
            <v>55.5</v>
          </cell>
          <cell r="ET27">
            <v>57</v>
          </cell>
          <cell r="EU27">
            <v>55.5</v>
          </cell>
          <cell r="EV27">
            <v>55.5</v>
          </cell>
          <cell r="EW27">
            <v>55</v>
          </cell>
          <cell r="EX27">
            <v>55</v>
          </cell>
          <cell r="EY27">
            <v>55</v>
          </cell>
          <cell r="EZ27">
            <v>57</v>
          </cell>
          <cell r="FA27">
            <v>57</v>
          </cell>
          <cell r="FB27">
            <v>57.5</v>
          </cell>
          <cell r="FC27">
            <v>57.5</v>
          </cell>
          <cell r="FD27">
            <v>57</v>
          </cell>
          <cell r="FE27">
            <v>57</v>
          </cell>
          <cell r="FF27">
            <v>57.5</v>
          </cell>
          <cell r="FG27">
            <v>57</v>
          </cell>
          <cell r="FH27">
            <v>56.8</v>
          </cell>
          <cell r="FI27">
            <v>59.5</v>
          </cell>
          <cell r="FJ27">
            <v>58.8</v>
          </cell>
          <cell r="FK27">
            <v>59</v>
          </cell>
          <cell r="FL27">
            <v>58.7</v>
          </cell>
          <cell r="FM27">
            <v>61.2</v>
          </cell>
          <cell r="FN27">
            <v>61.2</v>
          </cell>
          <cell r="FO27">
            <v>61.7</v>
          </cell>
          <cell r="FP27">
            <v>61.7</v>
          </cell>
          <cell r="FQ27">
            <v>61.5</v>
          </cell>
          <cell r="FR27">
            <v>61.5</v>
          </cell>
          <cell r="FS27">
            <v>61.2</v>
          </cell>
          <cell r="FT27">
            <v>61.7</v>
          </cell>
          <cell r="FU27">
            <v>61.7</v>
          </cell>
          <cell r="FV27">
            <v>61.7</v>
          </cell>
          <cell r="FW27">
            <v>61.7</v>
          </cell>
          <cell r="FX27">
            <v>62.5</v>
          </cell>
          <cell r="FY27">
            <v>63.5</v>
          </cell>
          <cell r="FZ27">
            <v>63.5</v>
          </cell>
          <cell r="GA27">
            <v>63.5</v>
          </cell>
          <cell r="GB27">
            <v>63.5</v>
          </cell>
          <cell r="GC27">
            <v>63.5</v>
          </cell>
          <cell r="GD27">
            <v>62.3</v>
          </cell>
          <cell r="GE27">
            <v>62</v>
          </cell>
          <cell r="GF27">
            <v>62</v>
          </cell>
          <cell r="GG27">
            <v>62</v>
          </cell>
          <cell r="GH27">
            <v>61.7</v>
          </cell>
          <cell r="GI27">
            <v>63.2</v>
          </cell>
          <cell r="GJ27">
            <v>64</v>
          </cell>
          <cell r="GK27">
            <v>63.5</v>
          </cell>
          <cell r="GL27">
            <v>60.7</v>
          </cell>
          <cell r="GM27">
            <v>61</v>
          </cell>
          <cell r="GN27">
            <v>60.5</v>
          </cell>
          <cell r="GO27">
            <v>60.2</v>
          </cell>
          <cell r="GP27">
            <v>59.5</v>
          </cell>
          <cell r="GQ27">
            <v>59.5</v>
          </cell>
          <cell r="GR27">
            <v>60.2</v>
          </cell>
          <cell r="GS27">
            <v>60.2</v>
          </cell>
          <cell r="GT27">
            <v>59.5</v>
          </cell>
          <cell r="GU27">
            <v>59.7</v>
          </cell>
          <cell r="GV27">
            <v>58.5</v>
          </cell>
          <cell r="GW27">
            <v>59</v>
          </cell>
          <cell r="GX27">
            <v>62.7</v>
          </cell>
          <cell r="GY27">
            <v>63.5</v>
          </cell>
          <cell r="GZ27">
            <v>63.5</v>
          </cell>
          <cell r="HA27">
            <v>64</v>
          </cell>
          <cell r="HB27">
            <v>63.5</v>
          </cell>
          <cell r="HC27">
            <v>63</v>
          </cell>
          <cell r="HD27">
            <v>63.2</v>
          </cell>
          <cell r="HE27">
            <v>64</v>
          </cell>
          <cell r="HF27">
            <v>64.2</v>
          </cell>
          <cell r="HG27">
            <v>64.2</v>
          </cell>
          <cell r="HH27">
            <v>63.7</v>
          </cell>
          <cell r="HI27">
            <v>64</v>
          </cell>
          <cell r="HJ27">
            <v>64.2</v>
          </cell>
          <cell r="HK27">
            <v>63</v>
          </cell>
          <cell r="HL27">
            <v>63.2</v>
          </cell>
          <cell r="HM27">
            <v>63.2</v>
          </cell>
          <cell r="HN27">
            <v>63</v>
          </cell>
          <cell r="HO27">
            <v>63</v>
          </cell>
          <cell r="HP27">
            <v>62.5</v>
          </cell>
          <cell r="HQ27">
            <v>62.5</v>
          </cell>
          <cell r="HR27">
            <v>63</v>
          </cell>
          <cell r="HS27">
            <v>63</v>
          </cell>
          <cell r="HT27">
            <v>62.5</v>
          </cell>
          <cell r="HU27">
            <v>62</v>
          </cell>
          <cell r="HV27">
            <v>61.7</v>
          </cell>
          <cell r="HW27">
            <v>62.5</v>
          </cell>
          <cell r="HX27">
            <v>62.5</v>
          </cell>
          <cell r="HY27">
            <v>62.5</v>
          </cell>
          <cell r="HZ27">
            <v>62.2</v>
          </cell>
          <cell r="IA27">
            <v>62.2</v>
          </cell>
          <cell r="IB27">
            <v>62.5</v>
          </cell>
          <cell r="IC27">
            <v>62.5</v>
          </cell>
          <cell r="ID27">
            <v>62</v>
          </cell>
          <cell r="IE27">
            <v>62</v>
          </cell>
          <cell r="IF27">
            <v>63</v>
          </cell>
          <cell r="IG27">
            <v>63</v>
          </cell>
          <cell r="IH27">
            <v>63</v>
          </cell>
          <cell r="II27">
            <v>62.7</v>
          </cell>
          <cell r="IJ27">
            <v>62.7</v>
          </cell>
          <cell r="IK27">
            <v>62.2</v>
          </cell>
          <cell r="IL27">
            <v>62.5</v>
          </cell>
          <cell r="IM27">
            <v>64.5</v>
          </cell>
          <cell r="IN27">
            <v>64.5</v>
          </cell>
          <cell r="IO27">
            <v>64.2</v>
          </cell>
          <cell r="IP27">
            <v>64.5</v>
          </cell>
          <cell r="IQ27">
            <v>64.2</v>
          </cell>
          <cell r="IR27">
            <v>65</v>
          </cell>
          <cell r="IS27">
            <v>66.2</v>
          </cell>
          <cell r="IT27">
            <v>66</v>
          </cell>
          <cell r="IU27">
            <v>66</v>
          </cell>
          <cell r="IV27">
            <v>66</v>
          </cell>
          <cell r="IW27">
            <v>66</v>
          </cell>
          <cell r="IX27">
            <v>66.2</v>
          </cell>
          <cell r="IY27">
            <v>66.7</v>
          </cell>
          <cell r="IZ27">
            <v>66.7</v>
          </cell>
          <cell r="JA27">
            <v>66.7</v>
          </cell>
          <cell r="JB27">
            <v>66.7</v>
          </cell>
          <cell r="JC27">
            <v>66.7</v>
          </cell>
          <cell r="JD27">
            <v>66.5</v>
          </cell>
          <cell r="JE27">
            <v>67</v>
          </cell>
          <cell r="JF27">
            <v>67.7</v>
          </cell>
          <cell r="JG27">
            <v>67.5</v>
          </cell>
          <cell r="JH27">
            <v>67.7</v>
          </cell>
          <cell r="JI27">
            <v>68</v>
          </cell>
          <cell r="JJ27">
            <v>68.5</v>
          </cell>
          <cell r="JK27">
            <v>69</v>
          </cell>
          <cell r="JL27">
            <v>68.7</v>
          </cell>
          <cell r="JM27">
            <v>69</v>
          </cell>
          <cell r="JN27">
            <v>69</v>
          </cell>
          <cell r="JO27">
            <v>68.7</v>
          </cell>
          <cell r="JP27">
            <v>68.7</v>
          </cell>
          <cell r="JQ27">
            <v>72.5</v>
          </cell>
          <cell r="JR27">
            <v>72.5</v>
          </cell>
          <cell r="JS27">
            <v>72.5</v>
          </cell>
          <cell r="JT27">
            <v>72.2</v>
          </cell>
          <cell r="JU27">
            <v>72.2</v>
          </cell>
          <cell r="JV27">
            <v>72.5</v>
          </cell>
          <cell r="JW27">
            <v>73.2</v>
          </cell>
          <cell r="JX27">
            <v>73.2</v>
          </cell>
          <cell r="JY27">
            <v>73.2</v>
          </cell>
          <cell r="JZ27">
            <v>73.2</v>
          </cell>
          <cell r="KA27">
            <v>73.5</v>
          </cell>
          <cell r="KB27">
            <v>73.2</v>
          </cell>
          <cell r="KC27">
            <v>73.2</v>
          </cell>
          <cell r="KD27">
            <v>73.2</v>
          </cell>
          <cell r="KE27">
            <v>73.2</v>
          </cell>
          <cell r="KF27">
            <v>72.5</v>
          </cell>
          <cell r="KG27">
            <v>72.5</v>
          </cell>
          <cell r="KH27">
            <v>73</v>
          </cell>
          <cell r="KI27">
            <v>73</v>
          </cell>
          <cell r="KJ27">
            <v>73.7</v>
          </cell>
          <cell r="KK27">
            <v>74</v>
          </cell>
          <cell r="KL27">
            <v>74</v>
          </cell>
          <cell r="KM27">
            <v>73.5</v>
          </cell>
          <cell r="KN27">
            <v>73.5</v>
          </cell>
          <cell r="KO27">
            <v>75.2</v>
          </cell>
          <cell r="KP27">
            <v>74.7</v>
          </cell>
          <cell r="KQ27">
            <v>73.5</v>
          </cell>
          <cell r="KR27">
            <v>73.5</v>
          </cell>
          <cell r="KS27">
            <v>74.2</v>
          </cell>
          <cell r="KT27">
            <v>74.5</v>
          </cell>
          <cell r="KU27">
            <v>74.5</v>
          </cell>
          <cell r="KV27">
            <v>75</v>
          </cell>
          <cell r="KW27">
            <v>71.5</v>
          </cell>
          <cell r="KX27">
            <v>71.5</v>
          </cell>
          <cell r="KY27">
            <v>71</v>
          </cell>
          <cell r="KZ27">
            <v>71.2</v>
          </cell>
          <cell r="LA27">
            <v>69.5</v>
          </cell>
          <cell r="LB27">
            <v>69.2</v>
          </cell>
          <cell r="LC27">
            <v>69.5</v>
          </cell>
          <cell r="LD27">
            <v>69.2</v>
          </cell>
          <cell r="LE27">
            <v>68.7</v>
          </cell>
          <cell r="LF27">
            <v>67.7</v>
          </cell>
          <cell r="LG27">
            <v>67.2</v>
          </cell>
          <cell r="LH27">
            <v>68.2</v>
          </cell>
          <cell r="LI27">
            <v>67.5</v>
          </cell>
          <cell r="LJ27">
            <v>67.5</v>
          </cell>
          <cell r="LK27">
            <v>67.7</v>
          </cell>
          <cell r="LL27">
            <v>67.7</v>
          </cell>
          <cell r="LM27">
            <v>67.2</v>
          </cell>
          <cell r="LN27">
            <v>67</v>
          </cell>
          <cell r="LO27">
            <v>67</v>
          </cell>
          <cell r="LS27">
            <v>69.010000000000005</v>
          </cell>
          <cell r="LV27">
            <v>68.97</v>
          </cell>
          <cell r="LY27">
            <v>58.720999999999997</v>
          </cell>
          <cell r="MB27">
            <v>58.41</v>
          </cell>
          <cell r="MC27">
            <v>58.41</v>
          </cell>
          <cell r="MD27">
            <v>58.41</v>
          </cell>
          <cell r="ME27">
            <v>58.41</v>
          </cell>
          <cell r="MF27">
            <v>58.05</v>
          </cell>
          <cell r="MG27">
            <v>58.05</v>
          </cell>
          <cell r="MH27">
            <v>57.84</v>
          </cell>
          <cell r="MI27">
            <v>57.84</v>
          </cell>
          <cell r="MJ27">
            <v>57.84</v>
          </cell>
          <cell r="MK27">
            <v>57.43</v>
          </cell>
          <cell r="ML27">
            <v>57.43</v>
          </cell>
          <cell r="MM27">
            <v>57.43</v>
          </cell>
          <cell r="MN27">
            <v>56.06</v>
          </cell>
          <cell r="MO27">
            <v>56.06</v>
          </cell>
          <cell r="MP27">
            <v>56.06</v>
          </cell>
          <cell r="MQ27">
            <v>53.73</v>
          </cell>
          <cell r="MR27">
            <v>53.73</v>
          </cell>
          <cell r="MS27">
            <v>53.73</v>
          </cell>
          <cell r="MT27">
            <v>55.23</v>
          </cell>
          <cell r="MU27">
            <v>55.23</v>
          </cell>
          <cell r="MV27">
            <v>55.23</v>
          </cell>
          <cell r="MW27">
            <v>60.03</v>
          </cell>
          <cell r="MZ27">
            <v>41213</v>
          </cell>
          <cell r="NA27">
            <v>347</v>
          </cell>
          <cell r="ND27" t="str">
            <v>Bermuda</v>
          </cell>
          <cell r="NE27">
            <v>60.03</v>
          </cell>
          <cell r="NF27">
            <v>60.03</v>
          </cell>
        </row>
        <row r="28">
          <cell r="A28" t="str">
            <v>Bhutan</v>
          </cell>
          <cell r="B28">
            <v>85</v>
          </cell>
          <cell r="C28">
            <v>84</v>
          </cell>
          <cell r="D28">
            <v>84</v>
          </cell>
          <cell r="E28">
            <v>83</v>
          </cell>
          <cell r="F28">
            <v>84</v>
          </cell>
          <cell r="G28">
            <v>84</v>
          </cell>
          <cell r="H28">
            <v>82.5</v>
          </cell>
          <cell r="I28">
            <v>83</v>
          </cell>
          <cell r="J28">
            <v>82</v>
          </cell>
          <cell r="K28">
            <v>82.5</v>
          </cell>
          <cell r="L28">
            <v>82.5</v>
          </cell>
          <cell r="M28">
            <v>83</v>
          </cell>
          <cell r="N28">
            <v>84</v>
          </cell>
          <cell r="O28">
            <v>84</v>
          </cell>
          <cell r="P28">
            <v>84</v>
          </cell>
          <cell r="Q28">
            <v>84</v>
          </cell>
          <cell r="R28">
            <v>83.5</v>
          </cell>
          <cell r="S28">
            <v>84</v>
          </cell>
          <cell r="T28">
            <v>83.5</v>
          </cell>
          <cell r="U28">
            <v>83.5</v>
          </cell>
          <cell r="V28">
            <v>83.5</v>
          </cell>
          <cell r="W28">
            <v>82.5</v>
          </cell>
          <cell r="X28">
            <v>82.5</v>
          </cell>
          <cell r="Y28">
            <v>82.5</v>
          </cell>
          <cell r="Z28">
            <v>81.5</v>
          </cell>
          <cell r="AA28">
            <v>81</v>
          </cell>
          <cell r="AB28">
            <v>81</v>
          </cell>
          <cell r="AC28">
            <v>81</v>
          </cell>
          <cell r="AD28">
            <v>81</v>
          </cell>
          <cell r="AE28">
            <v>82</v>
          </cell>
          <cell r="AF28">
            <v>82.5</v>
          </cell>
          <cell r="AG28">
            <v>82.5</v>
          </cell>
          <cell r="AH28">
            <v>82.5</v>
          </cell>
          <cell r="AI28">
            <v>82.5</v>
          </cell>
          <cell r="AJ28">
            <v>82.5</v>
          </cell>
          <cell r="AK28">
            <v>82.5</v>
          </cell>
          <cell r="AL28">
            <v>82.5</v>
          </cell>
          <cell r="AM28">
            <v>82.5</v>
          </cell>
          <cell r="AN28">
            <v>82.5</v>
          </cell>
          <cell r="AO28">
            <v>82.5</v>
          </cell>
          <cell r="AP28">
            <v>82.5</v>
          </cell>
          <cell r="AQ28">
            <v>82.5</v>
          </cell>
          <cell r="AR28">
            <v>82</v>
          </cell>
          <cell r="AS28">
            <v>82.5</v>
          </cell>
          <cell r="AT28">
            <v>82.5</v>
          </cell>
          <cell r="AU28">
            <v>82</v>
          </cell>
          <cell r="AV28">
            <v>82</v>
          </cell>
          <cell r="AW28">
            <v>83.5</v>
          </cell>
          <cell r="AX28">
            <v>83.5</v>
          </cell>
          <cell r="AY28">
            <v>83.5</v>
          </cell>
          <cell r="AZ28">
            <v>83.5</v>
          </cell>
          <cell r="BA28">
            <v>83.5</v>
          </cell>
          <cell r="BB28">
            <v>83.5</v>
          </cell>
          <cell r="BC28">
            <v>83.5</v>
          </cell>
          <cell r="BD28">
            <v>84.5</v>
          </cell>
          <cell r="BE28">
            <v>84.5</v>
          </cell>
          <cell r="BF28">
            <v>84.5</v>
          </cell>
          <cell r="BG28">
            <v>84.5</v>
          </cell>
          <cell r="BH28">
            <v>84.5</v>
          </cell>
          <cell r="BI28">
            <v>86.5</v>
          </cell>
          <cell r="BJ28">
            <v>86.5</v>
          </cell>
          <cell r="BK28">
            <v>86.5</v>
          </cell>
          <cell r="BL28">
            <v>86.5</v>
          </cell>
          <cell r="BM28">
            <v>86.5</v>
          </cell>
          <cell r="BN28">
            <v>87</v>
          </cell>
          <cell r="BO28">
            <v>87</v>
          </cell>
          <cell r="BP28">
            <v>87.5</v>
          </cell>
          <cell r="BQ28">
            <v>87.5</v>
          </cell>
          <cell r="BR28">
            <v>87.5</v>
          </cell>
          <cell r="BS28">
            <v>87.5</v>
          </cell>
          <cell r="BT28">
            <v>87.5</v>
          </cell>
          <cell r="BU28">
            <v>87.5</v>
          </cell>
          <cell r="BV28">
            <v>87.5</v>
          </cell>
          <cell r="BW28">
            <v>87.5</v>
          </cell>
          <cell r="BX28">
            <v>87.5</v>
          </cell>
          <cell r="BY28">
            <v>87.5</v>
          </cell>
          <cell r="BZ28">
            <v>87.5</v>
          </cell>
          <cell r="CA28">
            <v>87.5</v>
          </cell>
          <cell r="CB28">
            <v>86</v>
          </cell>
          <cell r="CC28">
            <v>86</v>
          </cell>
          <cell r="CD28">
            <v>86</v>
          </cell>
          <cell r="CE28">
            <v>84.5</v>
          </cell>
          <cell r="CF28">
            <v>81.5</v>
          </cell>
          <cell r="CG28">
            <v>84.5</v>
          </cell>
          <cell r="CH28">
            <v>84.5</v>
          </cell>
          <cell r="CI28">
            <v>84</v>
          </cell>
          <cell r="CJ28">
            <v>84</v>
          </cell>
          <cell r="CK28">
            <v>84</v>
          </cell>
          <cell r="CL28">
            <v>84</v>
          </cell>
          <cell r="CM28">
            <v>84</v>
          </cell>
          <cell r="CN28">
            <v>83.5</v>
          </cell>
          <cell r="CO28">
            <v>83</v>
          </cell>
          <cell r="CP28">
            <v>83</v>
          </cell>
          <cell r="CQ28">
            <v>83</v>
          </cell>
          <cell r="CR28">
            <v>83</v>
          </cell>
          <cell r="CS28">
            <v>83</v>
          </cell>
          <cell r="CT28">
            <v>83.5</v>
          </cell>
          <cell r="CU28">
            <v>83.5</v>
          </cell>
          <cell r="CV28">
            <v>83</v>
          </cell>
          <cell r="CW28">
            <v>83.5</v>
          </cell>
          <cell r="CX28">
            <v>83</v>
          </cell>
          <cell r="CY28">
            <v>83</v>
          </cell>
          <cell r="CZ28">
            <v>83</v>
          </cell>
          <cell r="DA28">
            <v>83</v>
          </cell>
          <cell r="DB28">
            <v>83</v>
          </cell>
          <cell r="DC28">
            <v>82.5</v>
          </cell>
          <cell r="DD28">
            <v>81.5</v>
          </cell>
          <cell r="DE28">
            <v>82</v>
          </cell>
          <cell r="DF28">
            <v>82.5</v>
          </cell>
          <cell r="DG28">
            <v>82.5</v>
          </cell>
          <cell r="DH28">
            <v>82.5</v>
          </cell>
          <cell r="DI28">
            <v>82.5</v>
          </cell>
          <cell r="DJ28">
            <v>82</v>
          </cell>
          <cell r="DK28">
            <v>81.5</v>
          </cell>
          <cell r="DL28">
            <v>83</v>
          </cell>
          <cell r="DM28">
            <v>83</v>
          </cell>
          <cell r="DN28">
            <v>83</v>
          </cell>
          <cell r="DO28">
            <v>83</v>
          </cell>
          <cell r="DP28">
            <v>83.5</v>
          </cell>
          <cell r="DQ28">
            <v>83</v>
          </cell>
          <cell r="DR28">
            <v>83.5</v>
          </cell>
          <cell r="DS28">
            <v>83.5</v>
          </cell>
          <cell r="DT28">
            <v>83.5</v>
          </cell>
          <cell r="DU28">
            <v>83.5</v>
          </cell>
          <cell r="DV28">
            <v>83</v>
          </cell>
          <cell r="DW28">
            <v>83</v>
          </cell>
          <cell r="DX28">
            <v>83</v>
          </cell>
          <cell r="DY28">
            <v>84</v>
          </cell>
          <cell r="DZ28">
            <v>83</v>
          </cell>
          <cell r="EA28">
            <v>83</v>
          </cell>
          <cell r="EB28">
            <v>83</v>
          </cell>
          <cell r="EC28">
            <v>83</v>
          </cell>
          <cell r="ED28">
            <v>83.5</v>
          </cell>
          <cell r="EE28">
            <v>83.5</v>
          </cell>
          <cell r="EF28">
            <v>83.5</v>
          </cell>
          <cell r="EG28">
            <v>83.5</v>
          </cell>
          <cell r="EH28">
            <v>82.5</v>
          </cell>
          <cell r="EI28">
            <v>83</v>
          </cell>
          <cell r="EJ28">
            <v>83</v>
          </cell>
          <cell r="EK28">
            <v>83.5</v>
          </cell>
          <cell r="EL28">
            <v>83.5</v>
          </cell>
          <cell r="EM28">
            <v>83</v>
          </cell>
          <cell r="EN28">
            <v>83</v>
          </cell>
          <cell r="EO28">
            <v>83</v>
          </cell>
          <cell r="EP28">
            <v>83</v>
          </cell>
          <cell r="EQ28">
            <v>83</v>
          </cell>
          <cell r="ER28">
            <v>83</v>
          </cell>
          <cell r="ES28">
            <v>83</v>
          </cell>
          <cell r="ET28">
            <v>82.5</v>
          </cell>
          <cell r="EU28">
            <v>83</v>
          </cell>
          <cell r="EV28">
            <v>83.5</v>
          </cell>
          <cell r="EW28">
            <v>83.5</v>
          </cell>
          <cell r="EX28">
            <v>83.5</v>
          </cell>
          <cell r="EY28">
            <v>83.5</v>
          </cell>
          <cell r="EZ28">
            <v>85</v>
          </cell>
          <cell r="FA28">
            <v>85</v>
          </cell>
          <cell r="FB28">
            <v>84.5</v>
          </cell>
          <cell r="FC28">
            <v>84.5</v>
          </cell>
          <cell r="FD28">
            <v>84</v>
          </cell>
          <cell r="FE28">
            <v>84</v>
          </cell>
          <cell r="FF28">
            <v>84</v>
          </cell>
          <cell r="FG28">
            <v>85.5</v>
          </cell>
          <cell r="FH28">
            <v>85.8</v>
          </cell>
          <cell r="FI28">
            <v>86.3</v>
          </cell>
          <cell r="FJ28">
            <v>84.8</v>
          </cell>
          <cell r="FK28">
            <v>84.7</v>
          </cell>
          <cell r="FL28">
            <v>84.7</v>
          </cell>
          <cell r="FM28">
            <v>85</v>
          </cell>
          <cell r="FN28">
            <v>85</v>
          </cell>
          <cell r="FO28">
            <v>84.2</v>
          </cell>
          <cell r="FP28">
            <v>83</v>
          </cell>
          <cell r="FQ28">
            <v>83</v>
          </cell>
          <cell r="FR28">
            <v>83</v>
          </cell>
          <cell r="FS28">
            <v>83.2</v>
          </cell>
          <cell r="FT28">
            <v>83.5</v>
          </cell>
          <cell r="FU28">
            <v>83.5</v>
          </cell>
          <cell r="FV28">
            <v>82</v>
          </cell>
          <cell r="FW28">
            <v>82</v>
          </cell>
          <cell r="FX28">
            <v>82.2</v>
          </cell>
          <cell r="FY28">
            <v>83</v>
          </cell>
          <cell r="FZ28">
            <v>82.2</v>
          </cell>
          <cell r="GA28">
            <v>82.7</v>
          </cell>
          <cell r="GB28">
            <v>82.7</v>
          </cell>
          <cell r="GC28">
            <v>83</v>
          </cell>
          <cell r="GD28">
            <v>81.599999999999994</v>
          </cell>
          <cell r="GE28">
            <v>82.3</v>
          </cell>
          <cell r="GF28">
            <v>82.4</v>
          </cell>
          <cell r="GG28">
            <v>82.4</v>
          </cell>
          <cell r="GH28">
            <v>83.7</v>
          </cell>
          <cell r="GI28">
            <v>83.7</v>
          </cell>
          <cell r="GJ28">
            <v>83.7</v>
          </cell>
          <cell r="GK28">
            <v>83.5</v>
          </cell>
          <cell r="GL28">
            <v>85</v>
          </cell>
          <cell r="GM28">
            <v>85</v>
          </cell>
          <cell r="GN28">
            <v>85.5</v>
          </cell>
          <cell r="GO28">
            <v>85.5</v>
          </cell>
          <cell r="GP28">
            <v>85.5</v>
          </cell>
          <cell r="GQ28">
            <v>84.5</v>
          </cell>
          <cell r="GR28">
            <v>84.5</v>
          </cell>
          <cell r="GS28">
            <v>84.5</v>
          </cell>
          <cell r="GT28">
            <v>84.5</v>
          </cell>
          <cell r="GU28">
            <v>84.5</v>
          </cell>
          <cell r="GV28">
            <v>84.5</v>
          </cell>
          <cell r="GW28">
            <v>84.7</v>
          </cell>
          <cell r="GX28">
            <v>84.5</v>
          </cell>
          <cell r="GY28">
            <v>84.3</v>
          </cell>
          <cell r="GZ28">
            <v>83.7</v>
          </cell>
          <cell r="HA28">
            <v>85</v>
          </cell>
          <cell r="HB28">
            <v>85.2</v>
          </cell>
          <cell r="HC28">
            <v>86.5</v>
          </cell>
          <cell r="HD28">
            <v>86.5</v>
          </cell>
          <cell r="HE28">
            <v>86.7</v>
          </cell>
          <cell r="HF28">
            <v>86.7</v>
          </cell>
          <cell r="HG28">
            <v>85.7</v>
          </cell>
          <cell r="HH28">
            <v>85.2</v>
          </cell>
          <cell r="HI28">
            <v>84.7</v>
          </cell>
          <cell r="HJ28">
            <v>85.5</v>
          </cell>
          <cell r="HK28">
            <v>85.7</v>
          </cell>
          <cell r="HL28">
            <v>85.7</v>
          </cell>
          <cell r="HM28">
            <v>85.5</v>
          </cell>
          <cell r="HN28">
            <v>85.5</v>
          </cell>
          <cell r="HO28">
            <v>85</v>
          </cell>
          <cell r="HP28">
            <v>85</v>
          </cell>
          <cell r="HQ28">
            <v>85</v>
          </cell>
          <cell r="HR28">
            <v>84.7</v>
          </cell>
          <cell r="HS28">
            <v>84.7</v>
          </cell>
          <cell r="HT28">
            <v>84.7</v>
          </cell>
          <cell r="HU28">
            <v>84.7</v>
          </cell>
          <cell r="HV28">
            <v>84.7</v>
          </cell>
          <cell r="HW28">
            <v>84.7</v>
          </cell>
          <cell r="HX28">
            <v>84.7</v>
          </cell>
          <cell r="HY28">
            <v>85</v>
          </cell>
          <cell r="HZ28">
            <v>86</v>
          </cell>
          <cell r="IA28">
            <v>85.7</v>
          </cell>
          <cell r="IB28">
            <v>86.2</v>
          </cell>
          <cell r="IC28">
            <v>86.2</v>
          </cell>
          <cell r="ID28">
            <v>86.7</v>
          </cell>
          <cell r="IE28">
            <v>85.7</v>
          </cell>
          <cell r="IF28">
            <v>85.5</v>
          </cell>
          <cell r="IG28">
            <v>85.5</v>
          </cell>
          <cell r="IH28">
            <v>87.7</v>
          </cell>
          <cell r="II28">
            <v>87.7</v>
          </cell>
          <cell r="IJ28">
            <v>87.7</v>
          </cell>
          <cell r="IK28">
            <v>87</v>
          </cell>
          <cell r="IL28">
            <v>87</v>
          </cell>
          <cell r="IM28">
            <v>86.7</v>
          </cell>
          <cell r="IN28">
            <v>86.2</v>
          </cell>
          <cell r="IO28">
            <v>86.2</v>
          </cell>
          <cell r="IP28">
            <v>86.2</v>
          </cell>
          <cell r="IQ28">
            <v>86.5</v>
          </cell>
          <cell r="IR28">
            <v>86.5</v>
          </cell>
          <cell r="IS28">
            <v>86.5</v>
          </cell>
          <cell r="IT28">
            <v>86.7</v>
          </cell>
          <cell r="IU28">
            <v>86.2</v>
          </cell>
          <cell r="IV28">
            <v>86.2</v>
          </cell>
          <cell r="IW28">
            <v>85.7</v>
          </cell>
          <cell r="IX28">
            <v>85.2</v>
          </cell>
          <cell r="IY28">
            <v>85.2</v>
          </cell>
          <cell r="IZ28">
            <v>85.2</v>
          </cell>
          <cell r="JA28">
            <v>85.2</v>
          </cell>
          <cell r="JB28">
            <v>85.7</v>
          </cell>
          <cell r="JC28">
            <v>85.2</v>
          </cell>
          <cell r="JD28">
            <v>85.2</v>
          </cell>
          <cell r="JE28">
            <v>84.7</v>
          </cell>
          <cell r="JF28">
            <v>84.7</v>
          </cell>
          <cell r="JG28">
            <v>84.5</v>
          </cell>
          <cell r="JH28">
            <v>84.5</v>
          </cell>
          <cell r="JI28">
            <v>85</v>
          </cell>
          <cell r="JJ28">
            <v>84.7</v>
          </cell>
          <cell r="JK28">
            <v>84.7</v>
          </cell>
          <cell r="JL28">
            <v>85.7</v>
          </cell>
          <cell r="JM28">
            <v>85.7</v>
          </cell>
          <cell r="JN28">
            <v>85.5</v>
          </cell>
          <cell r="JO28">
            <v>85.5</v>
          </cell>
          <cell r="JP28">
            <v>85.5</v>
          </cell>
          <cell r="JQ28">
            <v>85.5</v>
          </cell>
          <cell r="JR28">
            <v>85.5</v>
          </cell>
          <cell r="JS28">
            <v>85.5</v>
          </cell>
          <cell r="JT28">
            <v>85.5</v>
          </cell>
          <cell r="JU28">
            <v>85.5</v>
          </cell>
          <cell r="JV28">
            <v>85.5</v>
          </cell>
          <cell r="JW28">
            <v>85.5</v>
          </cell>
          <cell r="JX28">
            <v>83.7</v>
          </cell>
          <cell r="JY28">
            <v>83.7</v>
          </cell>
          <cell r="JZ28">
            <v>83.7</v>
          </cell>
          <cell r="KA28">
            <v>83.5</v>
          </cell>
          <cell r="KB28">
            <v>83.5</v>
          </cell>
          <cell r="KC28">
            <v>83.7</v>
          </cell>
          <cell r="KD28">
            <v>85</v>
          </cell>
          <cell r="KE28">
            <v>85.2</v>
          </cell>
          <cell r="KF28">
            <v>85.5</v>
          </cell>
          <cell r="KG28">
            <v>85.2</v>
          </cell>
          <cell r="KH28">
            <v>85.2</v>
          </cell>
          <cell r="KI28">
            <v>85</v>
          </cell>
          <cell r="KJ28">
            <v>85</v>
          </cell>
          <cell r="KK28">
            <v>84.5</v>
          </cell>
          <cell r="KL28">
            <v>84.2</v>
          </cell>
          <cell r="KM28">
            <v>82.5</v>
          </cell>
          <cell r="KN28">
            <v>82.7</v>
          </cell>
          <cell r="KO28">
            <v>82</v>
          </cell>
          <cell r="KP28">
            <v>82</v>
          </cell>
          <cell r="KQ28">
            <v>79.7</v>
          </cell>
          <cell r="KR28">
            <v>79.5</v>
          </cell>
          <cell r="KS28">
            <v>80.5</v>
          </cell>
          <cell r="KT28">
            <v>81</v>
          </cell>
          <cell r="KU28">
            <v>80.7</v>
          </cell>
          <cell r="KV28">
            <v>81.2</v>
          </cell>
          <cell r="KW28">
            <v>81.5</v>
          </cell>
          <cell r="KX28">
            <v>81.5</v>
          </cell>
          <cell r="KY28">
            <v>82</v>
          </cell>
          <cell r="KZ28">
            <v>81.7</v>
          </cell>
          <cell r="LA28">
            <v>82</v>
          </cell>
          <cell r="LB28">
            <v>81.7</v>
          </cell>
          <cell r="LC28">
            <v>82.7</v>
          </cell>
          <cell r="LD28">
            <v>82.7</v>
          </cell>
          <cell r="LE28">
            <v>83</v>
          </cell>
          <cell r="LF28">
            <v>83.5</v>
          </cell>
          <cell r="LG28">
            <v>83.5</v>
          </cell>
          <cell r="LH28">
            <v>83.5</v>
          </cell>
          <cell r="LI28">
            <v>83.2</v>
          </cell>
          <cell r="LJ28">
            <v>83.2</v>
          </cell>
          <cell r="LK28">
            <v>82.5</v>
          </cell>
          <cell r="LL28">
            <v>82.2</v>
          </cell>
          <cell r="LM28">
            <v>82.5</v>
          </cell>
          <cell r="LN28">
            <v>82.7</v>
          </cell>
          <cell r="LO28">
            <v>83</v>
          </cell>
          <cell r="LS28">
            <v>20.55</v>
          </cell>
          <cell r="LV28">
            <v>21</v>
          </cell>
          <cell r="LY28">
            <v>13.7</v>
          </cell>
          <cell r="MB28">
            <v>13.24</v>
          </cell>
          <cell r="MC28">
            <v>13.24</v>
          </cell>
          <cell r="MD28">
            <v>13.24</v>
          </cell>
          <cell r="ME28">
            <v>13.24</v>
          </cell>
          <cell r="MF28">
            <v>13.24</v>
          </cell>
          <cell r="MG28">
            <v>13.24</v>
          </cell>
          <cell r="MH28">
            <v>23.96</v>
          </cell>
          <cell r="MI28">
            <v>23.96</v>
          </cell>
          <cell r="MJ28">
            <v>23.96</v>
          </cell>
          <cell r="MK28">
            <v>27.79</v>
          </cell>
          <cell r="ML28">
            <v>27.79</v>
          </cell>
          <cell r="MM28">
            <v>27.79</v>
          </cell>
          <cell r="MN28">
            <v>25.98</v>
          </cell>
          <cell r="MO28">
            <v>25.98</v>
          </cell>
          <cell r="MP28">
            <v>25.98</v>
          </cell>
          <cell r="MQ28">
            <v>25.98</v>
          </cell>
          <cell r="MR28">
            <v>25.98</v>
          </cell>
          <cell r="MS28">
            <v>25.98</v>
          </cell>
          <cell r="MT28">
            <v>27.85</v>
          </cell>
          <cell r="MU28">
            <v>27.85</v>
          </cell>
          <cell r="MV28">
            <v>27.85</v>
          </cell>
          <cell r="MW28">
            <v>24.1</v>
          </cell>
          <cell r="MZ28">
            <v>41243</v>
          </cell>
          <cell r="NA28">
            <v>348</v>
          </cell>
          <cell r="ND28" t="str">
            <v>Bhutan</v>
          </cell>
          <cell r="NE28">
            <v>24.1</v>
          </cell>
          <cell r="NF28">
            <v>24.1</v>
          </cell>
        </row>
        <row r="29">
          <cell r="A29" t="str">
            <v>Bolivia</v>
          </cell>
          <cell r="B29">
            <v>48</v>
          </cell>
          <cell r="C29">
            <v>48</v>
          </cell>
          <cell r="D29">
            <v>49</v>
          </cell>
          <cell r="E29">
            <v>48</v>
          </cell>
          <cell r="F29">
            <v>49</v>
          </cell>
          <cell r="G29">
            <v>47</v>
          </cell>
          <cell r="H29">
            <v>45.5</v>
          </cell>
          <cell r="I29">
            <v>46</v>
          </cell>
          <cell r="J29">
            <v>47</v>
          </cell>
          <cell r="K29">
            <v>48</v>
          </cell>
          <cell r="L29">
            <v>47.5</v>
          </cell>
          <cell r="M29">
            <v>46.5</v>
          </cell>
          <cell r="N29">
            <v>44</v>
          </cell>
          <cell r="O29">
            <v>44.5</v>
          </cell>
          <cell r="P29">
            <v>45</v>
          </cell>
          <cell r="Q29">
            <v>45</v>
          </cell>
          <cell r="R29">
            <v>45.5</v>
          </cell>
          <cell r="S29">
            <v>45</v>
          </cell>
          <cell r="T29">
            <v>44</v>
          </cell>
          <cell r="U29">
            <v>44</v>
          </cell>
          <cell r="V29">
            <v>45</v>
          </cell>
          <cell r="W29">
            <v>45</v>
          </cell>
          <cell r="X29">
            <v>45</v>
          </cell>
          <cell r="Y29">
            <v>45.5</v>
          </cell>
          <cell r="Z29">
            <v>45.5</v>
          </cell>
          <cell r="AA29">
            <v>45.5</v>
          </cell>
          <cell r="AB29">
            <v>46.5</v>
          </cell>
          <cell r="AC29">
            <v>45.5</v>
          </cell>
          <cell r="AD29">
            <v>46</v>
          </cell>
          <cell r="AE29">
            <v>45.5</v>
          </cell>
          <cell r="AF29">
            <v>45.5</v>
          </cell>
          <cell r="AG29">
            <v>45.5</v>
          </cell>
          <cell r="AH29">
            <v>45</v>
          </cell>
          <cell r="AI29">
            <v>45</v>
          </cell>
          <cell r="AJ29">
            <v>47.5</v>
          </cell>
          <cell r="AK29">
            <v>47.5</v>
          </cell>
          <cell r="AL29">
            <v>47.5</v>
          </cell>
          <cell r="AM29">
            <v>49.5</v>
          </cell>
          <cell r="AN29">
            <v>51</v>
          </cell>
          <cell r="AO29">
            <v>50.5</v>
          </cell>
          <cell r="AP29">
            <v>51</v>
          </cell>
          <cell r="AQ29">
            <v>51.5</v>
          </cell>
          <cell r="AR29">
            <v>53.5</v>
          </cell>
          <cell r="AS29">
            <v>55.5</v>
          </cell>
          <cell r="AT29">
            <v>56</v>
          </cell>
          <cell r="AU29">
            <v>57</v>
          </cell>
          <cell r="AV29">
            <v>58.5</v>
          </cell>
          <cell r="AW29">
            <v>59.5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62</v>
          </cell>
          <cell r="BC29">
            <v>62</v>
          </cell>
          <cell r="BD29">
            <v>62.5</v>
          </cell>
          <cell r="BE29">
            <v>64</v>
          </cell>
          <cell r="BF29">
            <v>64</v>
          </cell>
          <cell r="BG29">
            <v>61</v>
          </cell>
          <cell r="BH29">
            <v>62</v>
          </cell>
          <cell r="BI29">
            <v>62.5</v>
          </cell>
          <cell r="BJ29">
            <v>61.5</v>
          </cell>
          <cell r="BK29">
            <v>62</v>
          </cell>
          <cell r="BL29">
            <v>62</v>
          </cell>
          <cell r="BM29">
            <v>62.5</v>
          </cell>
          <cell r="BN29">
            <v>62.5</v>
          </cell>
          <cell r="BO29">
            <v>62.5</v>
          </cell>
          <cell r="BP29">
            <v>62.5</v>
          </cell>
          <cell r="BQ29">
            <v>63</v>
          </cell>
          <cell r="BR29">
            <v>63</v>
          </cell>
          <cell r="BS29">
            <v>65</v>
          </cell>
          <cell r="BT29">
            <v>66</v>
          </cell>
          <cell r="BU29">
            <v>65</v>
          </cell>
          <cell r="BV29">
            <v>66.5</v>
          </cell>
          <cell r="BW29">
            <v>66.5</v>
          </cell>
          <cell r="BX29">
            <v>67</v>
          </cell>
          <cell r="BY29">
            <v>67.5</v>
          </cell>
          <cell r="BZ29">
            <v>67.5</v>
          </cell>
          <cell r="CA29">
            <v>66.5</v>
          </cell>
          <cell r="CB29">
            <v>66</v>
          </cell>
          <cell r="CC29">
            <v>65</v>
          </cell>
          <cell r="CD29">
            <v>66</v>
          </cell>
          <cell r="CE29">
            <v>65.5</v>
          </cell>
          <cell r="CF29">
            <v>67</v>
          </cell>
          <cell r="CG29">
            <v>67</v>
          </cell>
          <cell r="CH29">
            <v>67.5</v>
          </cell>
          <cell r="CI29">
            <v>67.5</v>
          </cell>
          <cell r="CJ29">
            <v>68.5</v>
          </cell>
          <cell r="CK29">
            <v>69.5</v>
          </cell>
          <cell r="CL29">
            <v>69.5</v>
          </cell>
          <cell r="CM29">
            <v>70</v>
          </cell>
          <cell r="CN29">
            <v>70</v>
          </cell>
          <cell r="CO29">
            <v>70</v>
          </cell>
          <cell r="CP29">
            <v>69.5</v>
          </cell>
          <cell r="CQ29">
            <v>69.5</v>
          </cell>
          <cell r="CR29">
            <v>69</v>
          </cell>
          <cell r="CS29">
            <v>69.5</v>
          </cell>
          <cell r="CT29">
            <v>70</v>
          </cell>
          <cell r="CU29">
            <v>72</v>
          </cell>
          <cell r="CV29">
            <v>72</v>
          </cell>
          <cell r="CW29">
            <v>72</v>
          </cell>
          <cell r="CX29">
            <v>72</v>
          </cell>
          <cell r="CY29">
            <v>72.5</v>
          </cell>
          <cell r="CZ29">
            <v>73</v>
          </cell>
          <cell r="DA29">
            <v>73</v>
          </cell>
          <cell r="DB29">
            <v>73</v>
          </cell>
          <cell r="DC29">
            <v>73</v>
          </cell>
          <cell r="DD29">
            <v>73</v>
          </cell>
          <cell r="DE29">
            <v>73.5</v>
          </cell>
          <cell r="DF29">
            <v>73.5</v>
          </cell>
          <cell r="DG29">
            <v>73.5</v>
          </cell>
          <cell r="DH29">
            <v>74</v>
          </cell>
          <cell r="DI29">
            <v>74.5</v>
          </cell>
          <cell r="DJ29">
            <v>75</v>
          </cell>
          <cell r="DK29">
            <v>75</v>
          </cell>
          <cell r="DL29">
            <v>76</v>
          </cell>
          <cell r="DM29">
            <v>76</v>
          </cell>
          <cell r="DN29">
            <v>75</v>
          </cell>
          <cell r="DO29">
            <v>75.5</v>
          </cell>
          <cell r="DP29">
            <v>75.5</v>
          </cell>
          <cell r="DQ29">
            <v>76</v>
          </cell>
          <cell r="DR29">
            <v>75.5</v>
          </cell>
          <cell r="DS29">
            <v>75.5</v>
          </cell>
          <cell r="DT29">
            <v>75.5</v>
          </cell>
          <cell r="DU29">
            <v>77.5</v>
          </cell>
          <cell r="DV29">
            <v>77.5</v>
          </cell>
          <cell r="DW29">
            <v>77.5</v>
          </cell>
          <cell r="DX29">
            <v>77.5</v>
          </cell>
          <cell r="DY29">
            <v>77.5</v>
          </cell>
          <cell r="DZ29">
            <v>78</v>
          </cell>
          <cell r="EA29">
            <v>77.5</v>
          </cell>
          <cell r="EB29">
            <v>77.5</v>
          </cell>
          <cell r="EC29">
            <v>77.5</v>
          </cell>
          <cell r="ED29">
            <v>78</v>
          </cell>
          <cell r="EE29">
            <v>78</v>
          </cell>
          <cell r="EF29">
            <v>78.5</v>
          </cell>
          <cell r="EG29">
            <v>79</v>
          </cell>
          <cell r="EH29">
            <v>79</v>
          </cell>
          <cell r="EI29">
            <v>79.5</v>
          </cell>
          <cell r="EJ29">
            <v>79.5</v>
          </cell>
          <cell r="EK29">
            <v>80</v>
          </cell>
          <cell r="EL29">
            <v>79.5</v>
          </cell>
          <cell r="EM29">
            <v>79.5</v>
          </cell>
          <cell r="EN29">
            <v>79.5</v>
          </cell>
          <cell r="EO29">
            <v>79.5</v>
          </cell>
          <cell r="EP29">
            <v>79.5</v>
          </cell>
          <cell r="EQ29">
            <v>79.5</v>
          </cell>
          <cell r="ER29">
            <v>80.5</v>
          </cell>
          <cell r="ES29">
            <v>80</v>
          </cell>
          <cell r="ET29">
            <v>79</v>
          </cell>
          <cell r="EU29">
            <v>80</v>
          </cell>
          <cell r="EV29">
            <v>80</v>
          </cell>
          <cell r="EW29">
            <v>82</v>
          </cell>
          <cell r="EX29">
            <v>82</v>
          </cell>
          <cell r="EY29">
            <v>82</v>
          </cell>
          <cell r="EZ29">
            <v>82</v>
          </cell>
          <cell r="FA29">
            <v>82</v>
          </cell>
          <cell r="FB29">
            <v>82.5</v>
          </cell>
          <cell r="FC29">
            <v>82.5</v>
          </cell>
          <cell r="FD29">
            <v>82</v>
          </cell>
          <cell r="FE29">
            <v>82</v>
          </cell>
          <cell r="FF29">
            <v>82</v>
          </cell>
          <cell r="FG29">
            <v>82</v>
          </cell>
          <cell r="FH29">
            <v>82.5</v>
          </cell>
          <cell r="FI29">
            <v>83.5</v>
          </cell>
          <cell r="FJ29">
            <v>80.5</v>
          </cell>
          <cell r="FK29">
            <v>81.2</v>
          </cell>
          <cell r="FL29">
            <v>81.2</v>
          </cell>
          <cell r="FM29">
            <v>80.5</v>
          </cell>
          <cell r="FN29">
            <v>80.7</v>
          </cell>
          <cell r="FO29">
            <v>80</v>
          </cell>
          <cell r="FP29">
            <v>80.2</v>
          </cell>
          <cell r="FQ29">
            <v>80.5</v>
          </cell>
          <cell r="FR29">
            <v>79.5</v>
          </cell>
          <cell r="FS29">
            <v>79.5</v>
          </cell>
          <cell r="FT29">
            <v>79</v>
          </cell>
          <cell r="FU29">
            <v>79</v>
          </cell>
          <cell r="FV29">
            <v>78.2</v>
          </cell>
          <cell r="FW29">
            <v>78.2</v>
          </cell>
          <cell r="FX29">
            <v>75</v>
          </cell>
          <cell r="FY29">
            <v>74.7</v>
          </cell>
          <cell r="FZ29">
            <v>74.5</v>
          </cell>
          <cell r="GA29">
            <v>74</v>
          </cell>
          <cell r="GB29">
            <v>73.7</v>
          </cell>
          <cell r="GC29">
            <v>73.5</v>
          </cell>
          <cell r="GD29">
            <v>71.8</v>
          </cell>
          <cell r="GE29">
            <v>71.8</v>
          </cell>
          <cell r="GF29">
            <v>71.900000000000006</v>
          </cell>
          <cell r="GG29">
            <v>68.099999999999994</v>
          </cell>
          <cell r="GH29">
            <v>70.5</v>
          </cell>
          <cell r="GI29">
            <v>71.2</v>
          </cell>
          <cell r="GJ29">
            <v>70</v>
          </cell>
          <cell r="GK29">
            <v>69</v>
          </cell>
          <cell r="GL29">
            <v>71.7</v>
          </cell>
          <cell r="GM29">
            <v>73.5</v>
          </cell>
          <cell r="GN29">
            <v>74.5</v>
          </cell>
          <cell r="GO29">
            <v>74.5</v>
          </cell>
          <cell r="GP29">
            <v>73.5</v>
          </cell>
          <cell r="GQ29">
            <v>73.7</v>
          </cell>
          <cell r="GR29">
            <v>75.2</v>
          </cell>
          <cell r="GS29">
            <v>75</v>
          </cell>
          <cell r="GT29">
            <v>74.5</v>
          </cell>
          <cell r="GU29">
            <v>74.2</v>
          </cell>
          <cell r="GV29">
            <v>74.5</v>
          </cell>
          <cell r="GW29">
            <v>74.7</v>
          </cell>
          <cell r="GX29">
            <v>75.2</v>
          </cell>
          <cell r="GY29">
            <v>74.8</v>
          </cell>
          <cell r="GZ29">
            <v>74.2</v>
          </cell>
          <cell r="HA29">
            <v>76.2</v>
          </cell>
          <cell r="HB29">
            <v>76.7</v>
          </cell>
          <cell r="HC29">
            <v>76.7</v>
          </cell>
          <cell r="HD29">
            <v>76.7</v>
          </cell>
          <cell r="HE29">
            <v>76</v>
          </cell>
          <cell r="HF29">
            <v>76</v>
          </cell>
          <cell r="HG29">
            <v>76.2</v>
          </cell>
          <cell r="HH29">
            <v>75.7</v>
          </cell>
          <cell r="HI29">
            <v>76.2</v>
          </cell>
          <cell r="HJ29">
            <v>75.5</v>
          </cell>
          <cell r="HK29">
            <v>75.5</v>
          </cell>
          <cell r="HL29">
            <v>75.7</v>
          </cell>
          <cell r="HM29">
            <v>75.5</v>
          </cell>
          <cell r="HN29">
            <v>75.7</v>
          </cell>
          <cell r="HO29">
            <v>76.2</v>
          </cell>
          <cell r="HP29">
            <v>76.7</v>
          </cell>
          <cell r="HQ29">
            <v>76.7</v>
          </cell>
          <cell r="HR29">
            <v>76.7</v>
          </cell>
          <cell r="HS29">
            <v>76.2</v>
          </cell>
          <cell r="HT29">
            <v>76.2</v>
          </cell>
          <cell r="HU29">
            <v>76.7</v>
          </cell>
          <cell r="HV29">
            <v>76.7</v>
          </cell>
          <cell r="HW29">
            <v>75.7</v>
          </cell>
          <cell r="HX29">
            <v>75.7</v>
          </cell>
          <cell r="HY29">
            <v>74.7</v>
          </cell>
          <cell r="HZ29">
            <v>75.5</v>
          </cell>
          <cell r="IA29">
            <v>76</v>
          </cell>
          <cell r="IB29">
            <v>77</v>
          </cell>
          <cell r="IC29">
            <v>77</v>
          </cell>
          <cell r="ID29">
            <v>76.7</v>
          </cell>
          <cell r="IE29">
            <v>77</v>
          </cell>
          <cell r="IF29">
            <v>77.2</v>
          </cell>
          <cell r="IG29">
            <v>77</v>
          </cell>
          <cell r="IH29">
            <v>77</v>
          </cell>
          <cell r="II29">
            <v>76.5</v>
          </cell>
          <cell r="IJ29">
            <v>77</v>
          </cell>
          <cell r="IK29">
            <v>78.2</v>
          </cell>
          <cell r="IL29">
            <v>78.5</v>
          </cell>
          <cell r="IM29">
            <v>79</v>
          </cell>
          <cell r="IN29">
            <v>79.5</v>
          </cell>
          <cell r="IO29">
            <v>79.2</v>
          </cell>
          <cell r="IP29">
            <v>79.5</v>
          </cell>
          <cell r="IQ29">
            <v>80</v>
          </cell>
          <cell r="IR29">
            <v>80</v>
          </cell>
          <cell r="IS29">
            <v>80</v>
          </cell>
          <cell r="IT29">
            <v>80.5</v>
          </cell>
          <cell r="IU29">
            <v>80.5</v>
          </cell>
          <cell r="IV29">
            <v>80.5</v>
          </cell>
          <cell r="IW29">
            <v>81</v>
          </cell>
          <cell r="IX29">
            <v>81</v>
          </cell>
          <cell r="IY29">
            <v>81</v>
          </cell>
          <cell r="IZ29">
            <v>82.2</v>
          </cell>
          <cell r="JA29">
            <v>82</v>
          </cell>
          <cell r="JB29">
            <v>82</v>
          </cell>
          <cell r="JC29">
            <v>82</v>
          </cell>
          <cell r="JD29">
            <v>82.2</v>
          </cell>
          <cell r="JE29">
            <v>82.2</v>
          </cell>
          <cell r="JF29">
            <v>82</v>
          </cell>
          <cell r="JG29">
            <v>82.2</v>
          </cell>
          <cell r="JH29">
            <v>82</v>
          </cell>
          <cell r="JI29">
            <v>81.2</v>
          </cell>
          <cell r="JJ29">
            <v>81.5</v>
          </cell>
          <cell r="JK29">
            <v>81.7</v>
          </cell>
          <cell r="JL29">
            <v>81.5</v>
          </cell>
          <cell r="JM29">
            <v>83</v>
          </cell>
          <cell r="JN29">
            <v>83</v>
          </cell>
          <cell r="JO29">
            <v>82.7</v>
          </cell>
          <cell r="JP29">
            <v>82.7</v>
          </cell>
          <cell r="JQ29">
            <v>82.7</v>
          </cell>
          <cell r="JR29">
            <v>83</v>
          </cell>
          <cell r="JS29">
            <v>82</v>
          </cell>
          <cell r="JT29">
            <v>82.2</v>
          </cell>
          <cell r="JU29">
            <v>82.2</v>
          </cell>
          <cell r="JV29">
            <v>82.2</v>
          </cell>
          <cell r="JW29">
            <v>82.2</v>
          </cell>
          <cell r="JX29">
            <v>82.7</v>
          </cell>
          <cell r="JY29">
            <v>82.7</v>
          </cell>
          <cell r="JZ29">
            <v>82.2</v>
          </cell>
          <cell r="KA29">
            <v>82.2</v>
          </cell>
          <cell r="KB29">
            <v>82.2</v>
          </cell>
          <cell r="KC29">
            <v>82.2</v>
          </cell>
          <cell r="KD29">
            <v>81.7</v>
          </cell>
          <cell r="KE29">
            <v>81.7</v>
          </cell>
          <cell r="KF29">
            <v>81.7</v>
          </cell>
          <cell r="KG29">
            <v>81.2</v>
          </cell>
          <cell r="KH29">
            <v>81.7</v>
          </cell>
          <cell r="KI29">
            <v>82</v>
          </cell>
          <cell r="KJ29">
            <v>79.7</v>
          </cell>
          <cell r="KK29">
            <v>79.7</v>
          </cell>
          <cell r="KL29">
            <v>79.5</v>
          </cell>
          <cell r="KM29">
            <v>77.7</v>
          </cell>
          <cell r="KN29">
            <v>78</v>
          </cell>
          <cell r="KO29">
            <v>77.2</v>
          </cell>
          <cell r="KP29">
            <v>77.7</v>
          </cell>
          <cell r="KQ29">
            <v>77.5</v>
          </cell>
          <cell r="KR29">
            <v>77.7</v>
          </cell>
          <cell r="KS29">
            <v>78.2</v>
          </cell>
          <cell r="KT29">
            <v>75.5</v>
          </cell>
          <cell r="KU29">
            <v>75.7</v>
          </cell>
          <cell r="KV29">
            <v>75.7</v>
          </cell>
          <cell r="KW29">
            <v>75.7</v>
          </cell>
          <cell r="KX29">
            <v>75.5</v>
          </cell>
          <cell r="KY29">
            <v>75.5</v>
          </cell>
          <cell r="KZ29">
            <v>74.7</v>
          </cell>
          <cell r="LA29">
            <v>75.2</v>
          </cell>
          <cell r="LB29">
            <v>75.5</v>
          </cell>
          <cell r="LC29">
            <v>79.2</v>
          </cell>
          <cell r="LD29">
            <v>78.7</v>
          </cell>
          <cell r="LE29">
            <v>79</v>
          </cell>
          <cell r="LF29">
            <v>78.7</v>
          </cell>
          <cell r="LG29">
            <v>78.7</v>
          </cell>
          <cell r="LH29">
            <v>78.5</v>
          </cell>
          <cell r="LI29">
            <v>78.2</v>
          </cell>
          <cell r="LJ29">
            <v>78.2</v>
          </cell>
          <cell r="LK29">
            <v>78.2</v>
          </cell>
          <cell r="LL29">
            <v>78</v>
          </cell>
          <cell r="LM29">
            <v>78</v>
          </cell>
          <cell r="LN29">
            <v>78</v>
          </cell>
          <cell r="LO29">
            <v>78</v>
          </cell>
          <cell r="LS29">
            <v>38.17</v>
          </cell>
          <cell r="LV29">
            <v>38.72</v>
          </cell>
          <cell r="LY29">
            <v>35.850706913271253</v>
          </cell>
          <cell r="MB29">
            <v>34.72</v>
          </cell>
          <cell r="MC29">
            <v>34.72</v>
          </cell>
          <cell r="MD29">
            <v>34.72</v>
          </cell>
          <cell r="ME29">
            <v>34.4</v>
          </cell>
          <cell r="MF29">
            <v>35.26</v>
          </cell>
          <cell r="MG29">
            <v>35.26</v>
          </cell>
          <cell r="MH29">
            <v>37.11</v>
          </cell>
          <cell r="MI29">
            <v>37.11</v>
          </cell>
          <cell r="MJ29">
            <v>37.11</v>
          </cell>
          <cell r="MK29">
            <v>39.229999999999997</v>
          </cell>
          <cell r="ML29">
            <v>39.229999999999997</v>
          </cell>
          <cell r="MM29">
            <v>39.229999999999997</v>
          </cell>
          <cell r="MN29">
            <v>39.65</v>
          </cell>
          <cell r="MO29">
            <v>39.65</v>
          </cell>
          <cell r="MP29">
            <v>39.65</v>
          </cell>
          <cell r="MQ29">
            <v>39.6</v>
          </cell>
          <cell r="MR29">
            <v>39.6</v>
          </cell>
          <cell r="MS29">
            <v>39.6</v>
          </cell>
          <cell r="MT29">
            <v>37.270000000000003</v>
          </cell>
          <cell r="MU29">
            <v>37.270000000000003</v>
          </cell>
          <cell r="MV29">
            <v>37.270000000000003</v>
          </cell>
          <cell r="MW29">
            <v>38.909999999999997</v>
          </cell>
          <cell r="MZ29">
            <v>41274</v>
          </cell>
          <cell r="NA29">
            <v>349</v>
          </cell>
          <cell r="ND29" t="str">
            <v>Bolivia</v>
          </cell>
          <cell r="NE29">
            <v>38.909999999999997</v>
          </cell>
          <cell r="NF29">
            <v>38.909999999999997</v>
          </cell>
        </row>
        <row r="30">
          <cell r="A30" t="str">
            <v>Bosnia &amp; Herzegovina</v>
          </cell>
          <cell r="B30" t="str">
            <v xml:space="preserve"> </v>
          </cell>
          <cell r="C30" t="str">
            <v xml:space="preserve"> </v>
          </cell>
          <cell r="D30" t="str">
            <v xml:space="preserve"> </v>
          </cell>
          <cell r="E30" t="str">
            <v xml:space="preserve"> </v>
          </cell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>
            <v>70.5</v>
          </cell>
          <cell r="N30">
            <v>71.5</v>
          </cell>
          <cell r="O30">
            <v>72</v>
          </cell>
          <cell r="P30">
            <v>72</v>
          </cell>
          <cell r="Q30">
            <v>70.5</v>
          </cell>
          <cell r="R30">
            <v>70.5</v>
          </cell>
          <cell r="S30">
            <v>71</v>
          </cell>
          <cell r="T30">
            <v>71</v>
          </cell>
          <cell r="U30">
            <v>71</v>
          </cell>
          <cell r="V30">
            <v>66.5</v>
          </cell>
          <cell r="W30">
            <v>67.5</v>
          </cell>
          <cell r="X30">
            <v>67.5</v>
          </cell>
          <cell r="Y30">
            <v>68</v>
          </cell>
          <cell r="Z30">
            <v>68</v>
          </cell>
          <cell r="AA30">
            <v>68</v>
          </cell>
          <cell r="AB30">
            <v>67.5</v>
          </cell>
          <cell r="AC30">
            <v>67.5</v>
          </cell>
          <cell r="AD30">
            <v>66</v>
          </cell>
          <cell r="AE30">
            <v>66</v>
          </cell>
          <cell r="AF30">
            <v>66</v>
          </cell>
          <cell r="AG30">
            <v>66</v>
          </cell>
          <cell r="AH30">
            <v>64.5</v>
          </cell>
          <cell r="AI30">
            <v>64</v>
          </cell>
          <cell r="AJ30">
            <v>64</v>
          </cell>
          <cell r="AK30">
            <v>64</v>
          </cell>
          <cell r="AL30">
            <v>64</v>
          </cell>
          <cell r="AM30">
            <v>65</v>
          </cell>
          <cell r="AN30">
            <v>64.5</v>
          </cell>
          <cell r="AO30">
            <v>64</v>
          </cell>
          <cell r="AP30">
            <v>64</v>
          </cell>
          <cell r="AQ30">
            <v>62.5</v>
          </cell>
          <cell r="AR30">
            <v>62</v>
          </cell>
          <cell r="AS30">
            <v>63</v>
          </cell>
          <cell r="AT30">
            <v>63</v>
          </cell>
          <cell r="AU30">
            <v>63</v>
          </cell>
          <cell r="AV30">
            <v>64.5</v>
          </cell>
          <cell r="AW30">
            <v>65</v>
          </cell>
          <cell r="AX30">
            <v>65.5</v>
          </cell>
          <cell r="AY30">
            <v>65.5</v>
          </cell>
          <cell r="AZ30">
            <v>64.5</v>
          </cell>
          <cell r="BA30">
            <v>64.5</v>
          </cell>
          <cell r="BB30">
            <v>64.5</v>
          </cell>
          <cell r="BC30">
            <v>64</v>
          </cell>
          <cell r="BD30">
            <v>66</v>
          </cell>
          <cell r="BE30">
            <v>66</v>
          </cell>
          <cell r="BF30">
            <v>65.5</v>
          </cell>
          <cell r="BG30">
            <v>65.5</v>
          </cell>
          <cell r="BH30">
            <v>65.5</v>
          </cell>
          <cell r="BI30">
            <v>64.5</v>
          </cell>
          <cell r="BJ30">
            <v>63</v>
          </cell>
          <cell r="BK30">
            <v>64</v>
          </cell>
          <cell r="BL30">
            <v>63</v>
          </cell>
          <cell r="BM30">
            <v>63</v>
          </cell>
          <cell r="BN30">
            <v>62.5</v>
          </cell>
          <cell r="BO30">
            <v>59</v>
          </cell>
          <cell r="BP30">
            <v>60</v>
          </cell>
          <cell r="BQ30">
            <v>59</v>
          </cell>
          <cell r="BR30">
            <v>59</v>
          </cell>
          <cell r="BS30">
            <v>57.5</v>
          </cell>
          <cell r="BT30">
            <v>57</v>
          </cell>
          <cell r="BU30">
            <v>57.5</v>
          </cell>
          <cell r="BV30">
            <v>58</v>
          </cell>
          <cell r="BW30">
            <v>58</v>
          </cell>
          <cell r="BX30">
            <v>58</v>
          </cell>
          <cell r="BY30">
            <v>58</v>
          </cell>
          <cell r="BZ30">
            <v>57</v>
          </cell>
          <cell r="CA30">
            <v>58.5</v>
          </cell>
          <cell r="CB30">
            <v>58.5</v>
          </cell>
          <cell r="CC30">
            <v>58.5</v>
          </cell>
          <cell r="CD30">
            <v>58.5</v>
          </cell>
          <cell r="CE30">
            <v>58.5</v>
          </cell>
          <cell r="CF30">
            <v>58.5</v>
          </cell>
          <cell r="CG30">
            <v>58.5</v>
          </cell>
          <cell r="CH30">
            <v>59.5</v>
          </cell>
          <cell r="CI30">
            <v>59</v>
          </cell>
          <cell r="CJ30">
            <v>59</v>
          </cell>
          <cell r="CK30">
            <v>59</v>
          </cell>
          <cell r="CL30">
            <v>59.5</v>
          </cell>
          <cell r="CM30">
            <v>61</v>
          </cell>
          <cell r="CN30">
            <v>61</v>
          </cell>
          <cell r="CO30">
            <v>60</v>
          </cell>
          <cell r="CP30">
            <v>62</v>
          </cell>
          <cell r="CQ30">
            <v>62</v>
          </cell>
          <cell r="CR30">
            <v>62.5</v>
          </cell>
          <cell r="CS30">
            <v>63</v>
          </cell>
          <cell r="CT30">
            <v>63.5</v>
          </cell>
          <cell r="CU30">
            <v>64.5</v>
          </cell>
          <cell r="CV30">
            <v>67.5</v>
          </cell>
          <cell r="CW30">
            <v>67.5</v>
          </cell>
          <cell r="CX30">
            <v>68.5</v>
          </cell>
          <cell r="CY30">
            <v>69</v>
          </cell>
          <cell r="CZ30">
            <v>74</v>
          </cell>
          <cell r="DA30">
            <v>74</v>
          </cell>
          <cell r="DB30">
            <v>74</v>
          </cell>
          <cell r="DC30">
            <v>74.5</v>
          </cell>
          <cell r="DD30">
            <v>74.5</v>
          </cell>
          <cell r="DE30">
            <v>77</v>
          </cell>
          <cell r="DF30">
            <v>78</v>
          </cell>
          <cell r="DG30">
            <v>78</v>
          </cell>
          <cell r="DH30">
            <v>78</v>
          </cell>
          <cell r="DI30">
            <v>78</v>
          </cell>
          <cell r="DJ30">
            <v>77.5</v>
          </cell>
          <cell r="DK30">
            <v>74.5</v>
          </cell>
          <cell r="DL30">
            <v>72</v>
          </cell>
          <cell r="DM30">
            <v>71.5</v>
          </cell>
          <cell r="DN30">
            <v>70.5</v>
          </cell>
          <cell r="DO30">
            <v>70</v>
          </cell>
          <cell r="DP30">
            <v>70.5</v>
          </cell>
          <cell r="DQ30">
            <v>69.5</v>
          </cell>
          <cell r="DR30">
            <v>69.5</v>
          </cell>
          <cell r="DS30">
            <v>69</v>
          </cell>
          <cell r="DT30">
            <v>69.5</v>
          </cell>
          <cell r="DU30">
            <v>69.5</v>
          </cell>
          <cell r="DV30">
            <v>70</v>
          </cell>
          <cell r="DW30">
            <v>69</v>
          </cell>
          <cell r="DX30">
            <v>68</v>
          </cell>
          <cell r="DY30">
            <v>67.5</v>
          </cell>
          <cell r="DZ30">
            <v>68</v>
          </cell>
          <cell r="EA30">
            <v>67</v>
          </cell>
          <cell r="EB30">
            <v>67</v>
          </cell>
          <cell r="EC30">
            <v>67</v>
          </cell>
          <cell r="ED30">
            <v>68.5</v>
          </cell>
          <cell r="EE30">
            <v>68.5</v>
          </cell>
          <cell r="EF30">
            <v>69.5</v>
          </cell>
          <cell r="EG30">
            <v>69.5</v>
          </cell>
          <cell r="EH30">
            <v>70.5</v>
          </cell>
          <cell r="EI30">
            <v>71</v>
          </cell>
          <cell r="EJ30">
            <v>71.5</v>
          </cell>
          <cell r="EK30">
            <v>72</v>
          </cell>
          <cell r="EL30">
            <v>72.5</v>
          </cell>
          <cell r="EM30">
            <v>73</v>
          </cell>
          <cell r="EN30">
            <v>72.5</v>
          </cell>
          <cell r="EO30">
            <v>72.5</v>
          </cell>
          <cell r="EP30">
            <v>72</v>
          </cell>
          <cell r="EQ30">
            <v>72.5</v>
          </cell>
          <cell r="ER30">
            <v>72</v>
          </cell>
          <cell r="ES30">
            <v>72</v>
          </cell>
          <cell r="ET30">
            <v>73.5</v>
          </cell>
          <cell r="EU30">
            <v>74</v>
          </cell>
          <cell r="EV30">
            <v>73</v>
          </cell>
          <cell r="EW30">
            <v>73</v>
          </cell>
          <cell r="EX30">
            <v>73</v>
          </cell>
          <cell r="EY30">
            <v>73</v>
          </cell>
          <cell r="EZ30">
            <v>74</v>
          </cell>
          <cell r="FA30">
            <v>74.5</v>
          </cell>
          <cell r="FB30">
            <v>75</v>
          </cell>
          <cell r="FC30">
            <v>75</v>
          </cell>
          <cell r="FD30">
            <v>74</v>
          </cell>
          <cell r="FE30">
            <v>73.5</v>
          </cell>
          <cell r="FF30">
            <v>73.5</v>
          </cell>
          <cell r="FG30">
            <v>74.5</v>
          </cell>
          <cell r="FH30">
            <v>74.5</v>
          </cell>
          <cell r="FI30">
            <v>73.8</v>
          </cell>
          <cell r="FJ30">
            <v>75</v>
          </cell>
          <cell r="FK30">
            <v>75</v>
          </cell>
          <cell r="FL30">
            <v>75</v>
          </cell>
          <cell r="FM30">
            <v>75</v>
          </cell>
          <cell r="FN30">
            <v>74.5</v>
          </cell>
          <cell r="FO30">
            <v>74.5</v>
          </cell>
          <cell r="FP30">
            <v>74</v>
          </cell>
          <cell r="FQ30">
            <v>74.5</v>
          </cell>
          <cell r="FR30">
            <v>74.5</v>
          </cell>
          <cell r="FS30">
            <v>74</v>
          </cell>
          <cell r="FT30">
            <v>73.5</v>
          </cell>
          <cell r="FU30">
            <v>74</v>
          </cell>
          <cell r="FV30">
            <v>76</v>
          </cell>
          <cell r="FW30">
            <v>75.5</v>
          </cell>
          <cell r="FX30">
            <v>75.5</v>
          </cell>
          <cell r="FY30">
            <v>75.5</v>
          </cell>
          <cell r="FZ30">
            <v>75.5</v>
          </cell>
          <cell r="GA30">
            <v>75.5</v>
          </cell>
          <cell r="GB30">
            <v>75.5</v>
          </cell>
          <cell r="GC30">
            <v>75</v>
          </cell>
          <cell r="GD30">
            <v>73.8</v>
          </cell>
          <cell r="GE30">
            <v>72.8</v>
          </cell>
          <cell r="GF30">
            <v>72.8</v>
          </cell>
          <cell r="GG30">
            <v>72.8</v>
          </cell>
          <cell r="GH30">
            <v>72</v>
          </cell>
          <cell r="GI30">
            <v>74</v>
          </cell>
          <cell r="GJ30">
            <v>74</v>
          </cell>
          <cell r="GK30">
            <v>74</v>
          </cell>
          <cell r="GL30">
            <v>73.7</v>
          </cell>
          <cell r="GM30">
            <v>72.2</v>
          </cell>
          <cell r="GN30">
            <v>72.2</v>
          </cell>
          <cell r="GO30">
            <v>72.2</v>
          </cell>
          <cell r="GP30">
            <v>72.2</v>
          </cell>
          <cell r="GQ30">
            <v>73.2</v>
          </cell>
          <cell r="GR30">
            <v>73.2</v>
          </cell>
          <cell r="GS30">
            <v>73.2</v>
          </cell>
          <cell r="GT30">
            <v>73.5</v>
          </cell>
          <cell r="GU30">
            <v>73.5</v>
          </cell>
          <cell r="GV30">
            <v>73.7</v>
          </cell>
          <cell r="GW30">
            <v>73.7</v>
          </cell>
          <cell r="GX30">
            <v>73.5</v>
          </cell>
          <cell r="GY30">
            <v>73.5</v>
          </cell>
          <cell r="GZ30">
            <v>73.7</v>
          </cell>
          <cell r="HA30">
            <v>71.5</v>
          </cell>
          <cell r="HB30">
            <v>73</v>
          </cell>
          <cell r="HC30">
            <v>72.5</v>
          </cell>
          <cell r="HD30">
            <v>71.7</v>
          </cell>
          <cell r="HE30">
            <v>72.7</v>
          </cell>
          <cell r="HF30">
            <v>72.5</v>
          </cell>
          <cell r="HG30">
            <v>73</v>
          </cell>
          <cell r="HH30">
            <v>73.7</v>
          </cell>
          <cell r="HI30">
            <v>74.2</v>
          </cell>
          <cell r="HJ30">
            <v>74.2</v>
          </cell>
          <cell r="HK30">
            <v>75.7</v>
          </cell>
          <cell r="HL30">
            <v>75.7</v>
          </cell>
          <cell r="HM30">
            <v>75</v>
          </cell>
          <cell r="HN30">
            <v>74.7</v>
          </cell>
          <cell r="HO30">
            <v>74.7</v>
          </cell>
          <cell r="HP30">
            <v>74.7</v>
          </cell>
          <cell r="HQ30">
            <v>74.7</v>
          </cell>
          <cell r="HR30">
            <v>74.7</v>
          </cell>
          <cell r="HS30">
            <v>74.7</v>
          </cell>
          <cell r="HT30">
            <v>75</v>
          </cell>
          <cell r="HU30">
            <v>75</v>
          </cell>
          <cell r="HV30">
            <v>75</v>
          </cell>
          <cell r="HW30">
            <v>76.2</v>
          </cell>
          <cell r="HX30">
            <v>75.7</v>
          </cell>
          <cell r="HY30">
            <v>76.5</v>
          </cell>
          <cell r="HZ30">
            <v>76.5</v>
          </cell>
          <cell r="IA30">
            <v>76.5</v>
          </cell>
          <cell r="IB30">
            <v>77</v>
          </cell>
          <cell r="IC30">
            <v>77.2</v>
          </cell>
          <cell r="ID30">
            <v>77.2</v>
          </cell>
          <cell r="IE30">
            <v>77.2</v>
          </cell>
          <cell r="IF30">
            <v>77.2</v>
          </cell>
          <cell r="IG30">
            <v>77.2</v>
          </cell>
          <cell r="IH30">
            <v>77.2</v>
          </cell>
          <cell r="II30">
            <v>77.5</v>
          </cell>
          <cell r="IJ30">
            <v>77</v>
          </cell>
          <cell r="IK30">
            <v>77</v>
          </cell>
          <cell r="IL30">
            <v>76.7</v>
          </cell>
          <cell r="IM30">
            <v>76.7</v>
          </cell>
          <cell r="IN30">
            <v>76.7</v>
          </cell>
          <cell r="IO30">
            <v>76.7</v>
          </cell>
          <cell r="IP30">
            <v>76.7</v>
          </cell>
          <cell r="IQ30">
            <v>76.7</v>
          </cell>
          <cell r="IR30">
            <v>75.7</v>
          </cell>
          <cell r="IS30">
            <v>75.5</v>
          </cell>
          <cell r="IT30">
            <v>75.5</v>
          </cell>
          <cell r="IU30">
            <v>75.7</v>
          </cell>
          <cell r="IV30">
            <v>76.5</v>
          </cell>
          <cell r="IW30">
            <v>76.5</v>
          </cell>
          <cell r="IX30">
            <v>77</v>
          </cell>
          <cell r="IY30">
            <v>77</v>
          </cell>
          <cell r="IZ30">
            <v>77</v>
          </cell>
          <cell r="JA30">
            <v>79</v>
          </cell>
          <cell r="JB30">
            <v>78.5</v>
          </cell>
          <cell r="JC30">
            <v>78.5</v>
          </cell>
          <cell r="JD30">
            <v>78.7</v>
          </cell>
          <cell r="JE30">
            <v>78.7</v>
          </cell>
          <cell r="JF30">
            <v>78.7</v>
          </cell>
          <cell r="JG30">
            <v>79</v>
          </cell>
          <cell r="JH30">
            <v>78.7</v>
          </cell>
          <cell r="JI30">
            <v>78.7</v>
          </cell>
          <cell r="JJ30">
            <v>77.7</v>
          </cell>
          <cell r="JK30">
            <v>77.7</v>
          </cell>
          <cell r="JL30">
            <v>77.5</v>
          </cell>
          <cell r="JM30">
            <v>78.5</v>
          </cell>
          <cell r="JN30">
            <v>78.2</v>
          </cell>
          <cell r="JO30">
            <v>78</v>
          </cell>
          <cell r="JP30">
            <v>78</v>
          </cell>
          <cell r="JQ30">
            <v>78</v>
          </cell>
          <cell r="JR30">
            <v>78</v>
          </cell>
          <cell r="JS30">
            <v>78</v>
          </cell>
          <cell r="JT30">
            <v>78.2</v>
          </cell>
          <cell r="JU30">
            <v>78.7</v>
          </cell>
          <cell r="JV30">
            <v>79</v>
          </cell>
          <cell r="JW30">
            <v>78.7</v>
          </cell>
          <cell r="JX30">
            <v>79.2</v>
          </cell>
          <cell r="JY30">
            <v>80.5</v>
          </cell>
          <cell r="JZ30">
            <v>80.5</v>
          </cell>
          <cell r="KA30">
            <v>80.5</v>
          </cell>
          <cell r="KB30">
            <v>80.5</v>
          </cell>
          <cell r="KC30">
            <v>80.5</v>
          </cell>
          <cell r="KD30">
            <v>79.7</v>
          </cell>
          <cell r="KE30">
            <v>79.5</v>
          </cell>
          <cell r="KF30">
            <v>79</v>
          </cell>
          <cell r="KG30">
            <v>78.7</v>
          </cell>
          <cell r="KH30">
            <v>78.5</v>
          </cell>
          <cell r="KI30">
            <v>78.5</v>
          </cell>
          <cell r="KJ30">
            <v>78.5</v>
          </cell>
          <cell r="KK30">
            <v>78.5</v>
          </cell>
          <cell r="KL30">
            <v>78.5</v>
          </cell>
          <cell r="KM30">
            <v>78.5</v>
          </cell>
          <cell r="KN30">
            <v>78.5</v>
          </cell>
          <cell r="KO30">
            <v>78.5</v>
          </cell>
          <cell r="KP30">
            <v>77.7</v>
          </cell>
          <cell r="KQ30">
            <v>78.2</v>
          </cell>
          <cell r="KR30">
            <v>78.5</v>
          </cell>
          <cell r="KS30">
            <v>78.5</v>
          </cell>
          <cell r="KT30">
            <v>78.5</v>
          </cell>
          <cell r="KU30">
            <v>78.5</v>
          </cell>
          <cell r="KV30">
            <v>77</v>
          </cell>
          <cell r="KW30">
            <v>77.2</v>
          </cell>
          <cell r="KX30">
            <v>77.2</v>
          </cell>
          <cell r="KY30">
            <v>77.2</v>
          </cell>
          <cell r="KZ30">
            <v>77.5</v>
          </cell>
          <cell r="LA30">
            <v>77.2</v>
          </cell>
          <cell r="LB30">
            <v>76.7</v>
          </cell>
          <cell r="LC30">
            <v>76.2</v>
          </cell>
          <cell r="LD30">
            <v>76</v>
          </cell>
          <cell r="LE30">
            <v>76</v>
          </cell>
          <cell r="LF30">
            <v>76</v>
          </cell>
          <cell r="LG30">
            <v>76</v>
          </cell>
          <cell r="LH30">
            <v>75.7</v>
          </cell>
          <cell r="LI30">
            <v>77.2</v>
          </cell>
          <cell r="LJ30">
            <v>77</v>
          </cell>
          <cell r="LK30">
            <v>76.7</v>
          </cell>
          <cell r="LL30">
            <v>76.7</v>
          </cell>
          <cell r="LM30">
            <v>76.2</v>
          </cell>
          <cell r="LN30">
            <v>75</v>
          </cell>
          <cell r="LO30">
            <v>74.5</v>
          </cell>
          <cell r="LS30">
            <v>31.65</v>
          </cell>
          <cell r="LV30">
            <v>31.23</v>
          </cell>
          <cell r="LY30">
            <v>27.554474668395283</v>
          </cell>
          <cell r="MB30">
            <v>26.54</v>
          </cell>
          <cell r="MC30">
            <v>26.54</v>
          </cell>
          <cell r="MD30">
            <v>26.54</v>
          </cell>
          <cell r="ME30">
            <v>26.39</v>
          </cell>
          <cell r="MF30">
            <v>26.08</v>
          </cell>
          <cell r="MG30">
            <v>26.08</v>
          </cell>
          <cell r="MH30">
            <v>24.55</v>
          </cell>
          <cell r="MI30">
            <v>24.55</v>
          </cell>
          <cell r="MJ30">
            <v>24.5</v>
          </cell>
          <cell r="MK30">
            <v>23.78</v>
          </cell>
          <cell r="ML30">
            <v>23.78</v>
          </cell>
          <cell r="MM30">
            <v>23.78</v>
          </cell>
          <cell r="MN30">
            <v>23.18</v>
          </cell>
          <cell r="MO30">
            <v>23.18</v>
          </cell>
          <cell r="MP30">
            <v>23.18</v>
          </cell>
          <cell r="MQ30">
            <v>22.92</v>
          </cell>
          <cell r="MR30">
            <v>22.92</v>
          </cell>
          <cell r="MS30">
            <v>22.92</v>
          </cell>
          <cell r="MT30">
            <v>24.14</v>
          </cell>
          <cell r="MU30">
            <v>24.14</v>
          </cell>
          <cell r="MV30">
            <v>24.14</v>
          </cell>
          <cell r="MW30">
            <v>23.04</v>
          </cell>
          <cell r="MZ30">
            <v>41305</v>
          </cell>
          <cell r="NA30">
            <v>350</v>
          </cell>
          <cell r="ND30" t="str">
            <v>Bosnia &amp; Herzegovina</v>
          </cell>
          <cell r="NE30">
            <v>23.04</v>
          </cell>
          <cell r="NF30">
            <v>23.04</v>
          </cell>
        </row>
        <row r="31">
          <cell r="A31" t="str">
            <v>Botswana</v>
          </cell>
          <cell r="B31">
            <v>57</v>
          </cell>
          <cell r="C31">
            <v>56</v>
          </cell>
          <cell r="D31">
            <v>57</v>
          </cell>
          <cell r="E31">
            <v>57</v>
          </cell>
          <cell r="F31">
            <v>58.5</v>
          </cell>
          <cell r="G31">
            <v>57.5</v>
          </cell>
          <cell r="H31">
            <v>61.5</v>
          </cell>
          <cell r="I31">
            <v>61.5</v>
          </cell>
          <cell r="J31">
            <v>59</v>
          </cell>
          <cell r="K31">
            <v>58.5</v>
          </cell>
          <cell r="L31">
            <v>57.5</v>
          </cell>
          <cell r="M31">
            <v>57</v>
          </cell>
          <cell r="N31">
            <v>57.5</v>
          </cell>
          <cell r="O31">
            <v>57</v>
          </cell>
          <cell r="P31">
            <v>57.5</v>
          </cell>
          <cell r="Q31">
            <v>57.5</v>
          </cell>
          <cell r="R31">
            <v>59.5</v>
          </cell>
          <cell r="S31">
            <v>59</v>
          </cell>
          <cell r="T31">
            <v>59</v>
          </cell>
          <cell r="U31">
            <v>59</v>
          </cell>
          <cell r="V31">
            <v>58.5</v>
          </cell>
          <cell r="W31">
            <v>59.5</v>
          </cell>
          <cell r="X31">
            <v>59.5</v>
          </cell>
          <cell r="Y31">
            <v>59.5</v>
          </cell>
          <cell r="Z31">
            <v>59.5</v>
          </cell>
          <cell r="AA31">
            <v>59.5</v>
          </cell>
          <cell r="AB31">
            <v>60</v>
          </cell>
          <cell r="AC31">
            <v>59.5</v>
          </cell>
          <cell r="AD31">
            <v>59.5</v>
          </cell>
          <cell r="AE31">
            <v>59.5</v>
          </cell>
          <cell r="AF31">
            <v>59</v>
          </cell>
          <cell r="AG31">
            <v>58</v>
          </cell>
          <cell r="AH31">
            <v>58.5</v>
          </cell>
          <cell r="AI31">
            <v>59</v>
          </cell>
          <cell r="AJ31">
            <v>60</v>
          </cell>
          <cell r="AK31">
            <v>60</v>
          </cell>
          <cell r="AL31">
            <v>60</v>
          </cell>
          <cell r="AM31">
            <v>59.5</v>
          </cell>
          <cell r="AN31">
            <v>59.5</v>
          </cell>
          <cell r="AO31">
            <v>59.5</v>
          </cell>
          <cell r="AP31">
            <v>59.5</v>
          </cell>
          <cell r="AQ31">
            <v>59.5</v>
          </cell>
          <cell r="AR31">
            <v>59</v>
          </cell>
          <cell r="AS31">
            <v>60</v>
          </cell>
          <cell r="AT31">
            <v>61</v>
          </cell>
          <cell r="AU31">
            <v>62.5</v>
          </cell>
          <cell r="AV31">
            <v>61.5</v>
          </cell>
          <cell r="AW31">
            <v>61.5</v>
          </cell>
          <cell r="AX31">
            <v>58</v>
          </cell>
          <cell r="AY31">
            <v>58</v>
          </cell>
          <cell r="AZ31">
            <v>57</v>
          </cell>
          <cell r="BA31">
            <v>57</v>
          </cell>
          <cell r="BB31">
            <v>57</v>
          </cell>
          <cell r="BC31">
            <v>57</v>
          </cell>
          <cell r="BD31">
            <v>57</v>
          </cell>
          <cell r="BE31">
            <v>57.5</v>
          </cell>
          <cell r="BF31">
            <v>56.5</v>
          </cell>
          <cell r="BG31">
            <v>55.5</v>
          </cell>
          <cell r="BH31">
            <v>56</v>
          </cell>
          <cell r="BI31">
            <v>54.5</v>
          </cell>
          <cell r="BJ31">
            <v>54.5</v>
          </cell>
          <cell r="BK31">
            <v>54.5</v>
          </cell>
          <cell r="BL31">
            <v>54</v>
          </cell>
          <cell r="BM31">
            <v>55.5</v>
          </cell>
          <cell r="BN31">
            <v>55.5</v>
          </cell>
          <cell r="BO31">
            <v>55</v>
          </cell>
          <cell r="BP31">
            <v>55</v>
          </cell>
          <cell r="BQ31">
            <v>55.5</v>
          </cell>
          <cell r="BR31">
            <v>56.5</v>
          </cell>
          <cell r="BS31">
            <v>57</v>
          </cell>
          <cell r="BT31">
            <v>56</v>
          </cell>
          <cell r="BU31">
            <v>55</v>
          </cell>
          <cell r="BV31">
            <v>55</v>
          </cell>
          <cell r="BW31">
            <v>56</v>
          </cell>
          <cell r="BX31">
            <v>57</v>
          </cell>
          <cell r="BY31">
            <v>57</v>
          </cell>
          <cell r="BZ31">
            <v>58</v>
          </cell>
          <cell r="CA31">
            <v>58.5</v>
          </cell>
          <cell r="CB31">
            <v>59</v>
          </cell>
          <cell r="CC31">
            <v>59.5</v>
          </cell>
          <cell r="CD31">
            <v>60.5</v>
          </cell>
          <cell r="CE31">
            <v>61</v>
          </cell>
          <cell r="CF31">
            <v>61.5</v>
          </cell>
          <cell r="CG31">
            <v>62.5</v>
          </cell>
          <cell r="CH31">
            <v>64.5</v>
          </cell>
          <cell r="CI31">
            <v>65</v>
          </cell>
          <cell r="CJ31">
            <v>66</v>
          </cell>
          <cell r="CK31">
            <v>65.5</v>
          </cell>
          <cell r="CL31">
            <v>66</v>
          </cell>
          <cell r="CM31">
            <v>66.5</v>
          </cell>
          <cell r="CN31">
            <v>67</v>
          </cell>
          <cell r="CO31">
            <v>67.5</v>
          </cell>
          <cell r="CP31">
            <v>67.5</v>
          </cell>
          <cell r="CQ31">
            <v>67.5</v>
          </cell>
          <cell r="CR31">
            <v>68</v>
          </cell>
          <cell r="CS31">
            <v>68</v>
          </cell>
          <cell r="CT31">
            <v>69</v>
          </cell>
          <cell r="CU31">
            <v>68.5</v>
          </cell>
          <cell r="CV31">
            <v>68.5</v>
          </cell>
          <cell r="CW31">
            <v>68.5</v>
          </cell>
          <cell r="CX31">
            <v>69</v>
          </cell>
          <cell r="CY31">
            <v>69</v>
          </cell>
          <cell r="CZ31">
            <v>69</v>
          </cell>
          <cell r="DA31">
            <v>69.5</v>
          </cell>
          <cell r="DB31">
            <v>69</v>
          </cell>
          <cell r="DC31">
            <v>69.5</v>
          </cell>
          <cell r="DD31">
            <v>69.400000000000006</v>
          </cell>
          <cell r="DE31">
            <v>68</v>
          </cell>
          <cell r="DF31">
            <v>68.5</v>
          </cell>
          <cell r="DG31">
            <v>68.5</v>
          </cell>
          <cell r="DH31">
            <v>68.5</v>
          </cell>
          <cell r="DI31">
            <v>69</v>
          </cell>
          <cell r="DJ31">
            <v>69</v>
          </cell>
          <cell r="DK31">
            <v>69</v>
          </cell>
          <cell r="DL31">
            <v>69</v>
          </cell>
          <cell r="DM31">
            <v>69</v>
          </cell>
          <cell r="DN31">
            <v>69</v>
          </cell>
          <cell r="DO31">
            <v>69</v>
          </cell>
          <cell r="DP31">
            <v>69</v>
          </cell>
          <cell r="DQ31">
            <v>69</v>
          </cell>
          <cell r="DR31">
            <v>69</v>
          </cell>
          <cell r="DS31">
            <v>68.5</v>
          </cell>
          <cell r="DT31">
            <v>69.5</v>
          </cell>
          <cell r="DU31">
            <v>70</v>
          </cell>
          <cell r="DV31">
            <v>70</v>
          </cell>
          <cell r="DW31">
            <v>68.5</v>
          </cell>
          <cell r="DX31">
            <v>67</v>
          </cell>
          <cell r="DY31">
            <v>67</v>
          </cell>
          <cell r="DZ31">
            <v>67</v>
          </cell>
          <cell r="EA31">
            <v>67</v>
          </cell>
          <cell r="EB31">
            <v>67.5</v>
          </cell>
          <cell r="EC31">
            <v>67.5</v>
          </cell>
          <cell r="ED31">
            <v>69</v>
          </cell>
          <cell r="EE31">
            <v>69</v>
          </cell>
          <cell r="EF31">
            <v>70</v>
          </cell>
          <cell r="EG31">
            <v>69.5</v>
          </cell>
          <cell r="EH31">
            <v>69.5</v>
          </cell>
          <cell r="EI31">
            <v>69.5</v>
          </cell>
          <cell r="EJ31">
            <v>69.5</v>
          </cell>
          <cell r="EK31">
            <v>69</v>
          </cell>
          <cell r="EL31">
            <v>69</v>
          </cell>
          <cell r="EM31">
            <v>68</v>
          </cell>
          <cell r="EN31">
            <v>68</v>
          </cell>
          <cell r="EO31">
            <v>67</v>
          </cell>
          <cell r="EP31">
            <v>67.5</v>
          </cell>
          <cell r="EQ31">
            <v>67.5</v>
          </cell>
          <cell r="ER31">
            <v>66</v>
          </cell>
          <cell r="ES31">
            <v>66</v>
          </cell>
          <cell r="ET31">
            <v>67.5</v>
          </cell>
          <cell r="EU31">
            <v>63</v>
          </cell>
          <cell r="EV31">
            <v>63.5</v>
          </cell>
          <cell r="EW31">
            <v>62</v>
          </cell>
          <cell r="EX31">
            <v>63</v>
          </cell>
          <cell r="EY31">
            <v>63</v>
          </cell>
          <cell r="EZ31">
            <v>61.5</v>
          </cell>
          <cell r="FA31">
            <v>62</v>
          </cell>
          <cell r="FB31">
            <v>62</v>
          </cell>
          <cell r="FC31">
            <v>62</v>
          </cell>
          <cell r="FD31">
            <v>58</v>
          </cell>
          <cell r="FE31">
            <v>57</v>
          </cell>
          <cell r="FF31">
            <v>53.5</v>
          </cell>
          <cell r="FG31">
            <v>53.5</v>
          </cell>
          <cell r="FH31">
            <v>53.5</v>
          </cell>
          <cell r="FI31">
            <v>58.5</v>
          </cell>
          <cell r="FJ31">
            <v>58.8</v>
          </cell>
          <cell r="FK31">
            <v>58</v>
          </cell>
          <cell r="FL31">
            <v>54</v>
          </cell>
          <cell r="FM31">
            <v>54.5</v>
          </cell>
          <cell r="FN31">
            <v>57.5</v>
          </cell>
          <cell r="FO31">
            <v>57.2</v>
          </cell>
          <cell r="FP31">
            <v>57</v>
          </cell>
          <cell r="FQ31">
            <v>57</v>
          </cell>
          <cell r="FR31">
            <v>57.5</v>
          </cell>
          <cell r="FS31">
            <v>55.2</v>
          </cell>
          <cell r="FT31">
            <v>60</v>
          </cell>
          <cell r="FU31">
            <v>60</v>
          </cell>
          <cell r="FV31">
            <v>60</v>
          </cell>
          <cell r="FW31">
            <v>59</v>
          </cell>
          <cell r="FX31">
            <v>57</v>
          </cell>
          <cell r="FY31">
            <v>55</v>
          </cell>
          <cell r="FZ31">
            <v>57</v>
          </cell>
          <cell r="GA31">
            <v>57.2</v>
          </cell>
          <cell r="GB31">
            <v>56.5</v>
          </cell>
          <cell r="GC31">
            <v>57.2</v>
          </cell>
          <cell r="GD31">
            <v>56.9</v>
          </cell>
          <cell r="GE31">
            <v>57.2</v>
          </cell>
          <cell r="GF31">
            <v>57.2</v>
          </cell>
          <cell r="GG31">
            <v>52.7</v>
          </cell>
          <cell r="GH31">
            <v>53.2</v>
          </cell>
          <cell r="GI31">
            <v>54</v>
          </cell>
          <cell r="GJ31">
            <v>54.7</v>
          </cell>
          <cell r="GK31">
            <v>55</v>
          </cell>
          <cell r="GL31">
            <v>58.2</v>
          </cell>
          <cell r="GM31">
            <v>57.5</v>
          </cell>
          <cell r="GN31">
            <v>57</v>
          </cell>
          <cell r="GO31">
            <v>57</v>
          </cell>
          <cell r="GP31">
            <v>58</v>
          </cell>
          <cell r="GQ31">
            <v>57.5</v>
          </cell>
          <cell r="GR31">
            <v>57.2</v>
          </cell>
          <cell r="GS31">
            <v>59.2</v>
          </cell>
          <cell r="GT31">
            <v>59.7</v>
          </cell>
          <cell r="GU31">
            <v>59.7</v>
          </cell>
          <cell r="GV31">
            <v>60</v>
          </cell>
          <cell r="GW31">
            <v>60.2</v>
          </cell>
          <cell r="GX31">
            <v>60</v>
          </cell>
          <cell r="GY31">
            <v>59</v>
          </cell>
          <cell r="GZ31">
            <v>58.7</v>
          </cell>
          <cell r="HA31">
            <v>62.5</v>
          </cell>
          <cell r="HB31">
            <v>63</v>
          </cell>
          <cell r="HC31">
            <v>62.7</v>
          </cell>
          <cell r="HD31">
            <v>63.7</v>
          </cell>
          <cell r="HE31">
            <v>63</v>
          </cell>
          <cell r="HF31">
            <v>63</v>
          </cell>
          <cell r="HG31">
            <v>61.5</v>
          </cell>
          <cell r="HH31">
            <v>61.5</v>
          </cell>
          <cell r="HI31">
            <v>58.7</v>
          </cell>
          <cell r="HJ31">
            <v>61.2</v>
          </cell>
          <cell r="HK31">
            <v>61.7</v>
          </cell>
          <cell r="HL31">
            <v>62</v>
          </cell>
          <cell r="HM31">
            <v>61.2</v>
          </cell>
          <cell r="HN31">
            <v>60.2</v>
          </cell>
          <cell r="HO31">
            <v>61.5</v>
          </cell>
          <cell r="HP31">
            <v>62.5</v>
          </cell>
          <cell r="HQ31">
            <v>62</v>
          </cell>
          <cell r="HR31">
            <v>61.7</v>
          </cell>
          <cell r="HS31">
            <v>61</v>
          </cell>
          <cell r="HT31">
            <v>60.5</v>
          </cell>
          <cell r="HU31">
            <v>60.7</v>
          </cell>
          <cell r="HV31">
            <v>60.2</v>
          </cell>
          <cell r="HW31">
            <v>60.2</v>
          </cell>
          <cell r="HX31">
            <v>60.2</v>
          </cell>
          <cell r="HY31">
            <v>60</v>
          </cell>
          <cell r="HZ31">
            <v>60.2</v>
          </cell>
          <cell r="IA31">
            <v>60.7</v>
          </cell>
          <cell r="IB31">
            <v>61.7</v>
          </cell>
          <cell r="IC31">
            <v>63</v>
          </cell>
          <cell r="ID31">
            <v>63.5</v>
          </cell>
          <cell r="IE31">
            <v>63.5</v>
          </cell>
          <cell r="IF31">
            <v>61.5</v>
          </cell>
          <cell r="IG31">
            <v>61.2</v>
          </cell>
          <cell r="IH31">
            <v>61.2</v>
          </cell>
          <cell r="II31">
            <v>61.7</v>
          </cell>
          <cell r="IJ31">
            <v>61.7</v>
          </cell>
          <cell r="IK31">
            <v>61.7</v>
          </cell>
          <cell r="IL31">
            <v>64.2</v>
          </cell>
          <cell r="IM31">
            <v>64.2</v>
          </cell>
          <cell r="IN31">
            <v>64.5</v>
          </cell>
          <cell r="IO31">
            <v>64.2</v>
          </cell>
          <cell r="IP31">
            <v>64.2</v>
          </cell>
          <cell r="IQ31">
            <v>64</v>
          </cell>
          <cell r="IR31">
            <v>64</v>
          </cell>
          <cell r="IS31">
            <v>64.2</v>
          </cell>
          <cell r="IT31">
            <v>64</v>
          </cell>
          <cell r="IU31">
            <v>64.2</v>
          </cell>
          <cell r="IV31">
            <v>64.2</v>
          </cell>
          <cell r="IW31">
            <v>64.5</v>
          </cell>
          <cell r="IX31">
            <v>64.2</v>
          </cell>
          <cell r="IY31">
            <v>64</v>
          </cell>
          <cell r="IZ31">
            <v>64</v>
          </cell>
          <cell r="JA31">
            <v>63.7</v>
          </cell>
          <cell r="JB31">
            <v>64</v>
          </cell>
          <cell r="JC31">
            <v>63.7</v>
          </cell>
          <cell r="JD31">
            <v>64</v>
          </cell>
          <cell r="JE31">
            <v>64.7</v>
          </cell>
          <cell r="JF31">
            <v>64.7</v>
          </cell>
          <cell r="JG31">
            <v>64.7</v>
          </cell>
          <cell r="JH31">
            <v>65</v>
          </cell>
          <cell r="JI31">
            <v>65.2</v>
          </cell>
          <cell r="JJ31">
            <v>65</v>
          </cell>
          <cell r="JK31">
            <v>65</v>
          </cell>
          <cell r="JL31">
            <v>65.7</v>
          </cell>
          <cell r="JM31">
            <v>66.5</v>
          </cell>
          <cell r="JN31">
            <v>66.5</v>
          </cell>
          <cell r="JO31">
            <v>66.5</v>
          </cell>
          <cell r="JP31">
            <v>66.2</v>
          </cell>
          <cell r="JQ31">
            <v>66</v>
          </cell>
          <cell r="JR31">
            <v>66</v>
          </cell>
          <cell r="JS31">
            <v>66.2</v>
          </cell>
          <cell r="JT31">
            <v>66</v>
          </cell>
          <cell r="JU31">
            <v>66</v>
          </cell>
          <cell r="JV31">
            <v>65</v>
          </cell>
          <cell r="JW31">
            <v>64.5</v>
          </cell>
          <cell r="JX31">
            <v>65.2</v>
          </cell>
          <cell r="JY31">
            <v>65.5</v>
          </cell>
          <cell r="JZ31">
            <v>65.5</v>
          </cell>
          <cell r="KA31">
            <v>65.5</v>
          </cell>
          <cell r="KB31">
            <v>65.7</v>
          </cell>
          <cell r="KC31">
            <v>66</v>
          </cell>
          <cell r="KD31">
            <v>66.2</v>
          </cell>
          <cell r="KE31">
            <v>66.5</v>
          </cell>
          <cell r="KF31">
            <v>65.7</v>
          </cell>
          <cell r="KG31">
            <v>65.7</v>
          </cell>
          <cell r="KH31">
            <v>67</v>
          </cell>
          <cell r="KI31">
            <v>65.5</v>
          </cell>
          <cell r="KJ31">
            <v>65.2</v>
          </cell>
          <cell r="KK31">
            <v>65.5</v>
          </cell>
          <cell r="KL31">
            <v>66</v>
          </cell>
          <cell r="KM31">
            <v>65</v>
          </cell>
          <cell r="KN31">
            <v>65.2</v>
          </cell>
          <cell r="KO31">
            <v>63.7</v>
          </cell>
          <cell r="KP31">
            <v>63.2</v>
          </cell>
          <cell r="KQ31">
            <v>62.2</v>
          </cell>
          <cell r="KR31">
            <v>62.2</v>
          </cell>
          <cell r="KS31">
            <v>62.5</v>
          </cell>
          <cell r="KT31">
            <v>62.5</v>
          </cell>
          <cell r="KU31">
            <v>64.7</v>
          </cell>
          <cell r="KV31">
            <v>66</v>
          </cell>
          <cell r="KW31">
            <v>66</v>
          </cell>
          <cell r="KX31">
            <v>65.7</v>
          </cell>
          <cell r="KY31">
            <v>66.2</v>
          </cell>
          <cell r="KZ31">
            <v>66.2</v>
          </cell>
          <cell r="LA31">
            <v>66.2</v>
          </cell>
          <cell r="LB31">
            <v>65.5</v>
          </cell>
          <cell r="LC31">
            <v>65.7</v>
          </cell>
          <cell r="LD31">
            <v>66</v>
          </cell>
          <cell r="LE31">
            <v>66.7</v>
          </cell>
          <cell r="LF31">
            <v>67.5</v>
          </cell>
          <cell r="LG31">
            <v>67.5</v>
          </cell>
          <cell r="LH31">
            <v>68.7</v>
          </cell>
          <cell r="LI31">
            <v>68.7</v>
          </cell>
          <cell r="LJ31">
            <v>68.7</v>
          </cell>
          <cell r="LK31">
            <v>68.7</v>
          </cell>
          <cell r="LL31">
            <v>68.7</v>
          </cell>
          <cell r="LM31">
            <v>68.7</v>
          </cell>
          <cell r="LN31">
            <v>68.7</v>
          </cell>
          <cell r="LO31">
            <v>69</v>
          </cell>
          <cell r="LS31">
            <v>57.91</v>
          </cell>
          <cell r="LV31">
            <v>59.53</v>
          </cell>
          <cell r="LY31">
            <v>56.60946466347697</v>
          </cell>
          <cell r="MB31">
            <v>54.44</v>
          </cell>
          <cell r="MC31">
            <v>54.44</v>
          </cell>
          <cell r="MD31">
            <v>54.44</v>
          </cell>
          <cell r="ME31">
            <v>54.3</v>
          </cell>
          <cell r="MF31">
            <v>55.32</v>
          </cell>
          <cell r="MG31">
            <v>55.32</v>
          </cell>
          <cell r="MH31">
            <v>55.67</v>
          </cell>
          <cell r="MI31">
            <v>55.67</v>
          </cell>
          <cell r="MJ31">
            <v>55.67</v>
          </cell>
          <cell r="MK31">
            <v>55.69</v>
          </cell>
          <cell r="ML31">
            <v>55.69</v>
          </cell>
          <cell r="MM31">
            <v>55.69</v>
          </cell>
          <cell r="MN31">
            <v>55.98</v>
          </cell>
          <cell r="MO31">
            <v>55.98</v>
          </cell>
          <cell r="MP31">
            <v>55.98</v>
          </cell>
          <cell r="MQ31">
            <v>55.94</v>
          </cell>
          <cell r="MR31">
            <v>55.94</v>
          </cell>
          <cell r="MS31">
            <v>55.94</v>
          </cell>
          <cell r="MT31">
            <v>55.78</v>
          </cell>
          <cell r="MU31">
            <v>55.78</v>
          </cell>
          <cell r="MV31">
            <v>55.78</v>
          </cell>
          <cell r="MW31">
            <v>54.1</v>
          </cell>
          <cell r="MZ31">
            <v>41333</v>
          </cell>
          <cell r="NA31">
            <v>351</v>
          </cell>
          <cell r="ND31" t="str">
            <v>Botswana</v>
          </cell>
          <cell r="NE31">
            <v>54.1</v>
          </cell>
          <cell r="NF31">
            <v>54.1</v>
          </cell>
        </row>
        <row r="32">
          <cell r="A32" t="str">
            <v>Brazil</v>
          </cell>
          <cell r="B32" t="str">
            <v xml:space="preserve"> </v>
          </cell>
          <cell r="C32" t="str">
            <v xml:space="preserve"> </v>
          </cell>
          <cell r="D32" t="str">
            <v xml:space="preserve"> </v>
          </cell>
          <cell r="E32" t="str">
            <v xml:space="preserve"> </v>
          </cell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I32" t="str">
            <v xml:space="preserve"> </v>
          </cell>
          <cell r="J32" t="str">
            <v xml:space="preserve"> </v>
          </cell>
          <cell r="K32" t="str">
            <v xml:space="preserve"> 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>
            <v>57.5</v>
          </cell>
          <cell r="R32">
            <v>50.5</v>
          </cell>
          <cell r="S32">
            <v>51</v>
          </cell>
          <cell r="T32">
            <v>51.5</v>
          </cell>
          <cell r="U32">
            <v>51.5</v>
          </cell>
          <cell r="V32">
            <v>52.5</v>
          </cell>
          <cell r="W32">
            <v>52</v>
          </cell>
          <cell r="X32">
            <v>52</v>
          </cell>
          <cell r="Y32">
            <v>51</v>
          </cell>
          <cell r="Z32">
            <v>51.5</v>
          </cell>
          <cell r="AA32">
            <v>50.5</v>
          </cell>
          <cell r="AB32">
            <v>50.5</v>
          </cell>
          <cell r="AC32">
            <v>50</v>
          </cell>
          <cell r="AD32">
            <v>52.5</v>
          </cell>
          <cell r="AE32">
            <v>52</v>
          </cell>
          <cell r="AF32">
            <v>51.5</v>
          </cell>
          <cell r="AG32">
            <v>52.5</v>
          </cell>
          <cell r="AH32">
            <v>52.5</v>
          </cell>
          <cell r="AI32">
            <v>52.5</v>
          </cell>
          <cell r="AJ32">
            <v>52.5</v>
          </cell>
          <cell r="AK32">
            <v>52.5</v>
          </cell>
          <cell r="AL32">
            <v>52.5</v>
          </cell>
          <cell r="AM32">
            <v>51.5</v>
          </cell>
          <cell r="AN32">
            <v>51.5</v>
          </cell>
          <cell r="AO32">
            <v>51.5</v>
          </cell>
          <cell r="AP32">
            <v>51.5</v>
          </cell>
          <cell r="AQ32">
            <v>51.5</v>
          </cell>
          <cell r="AR32">
            <v>51.5</v>
          </cell>
          <cell r="AS32">
            <v>51.5</v>
          </cell>
          <cell r="AT32">
            <v>51.5</v>
          </cell>
          <cell r="AU32">
            <v>51.5</v>
          </cell>
          <cell r="AV32">
            <v>51</v>
          </cell>
          <cell r="AW32">
            <v>51</v>
          </cell>
          <cell r="AX32">
            <v>50.5</v>
          </cell>
          <cell r="AY32">
            <v>48</v>
          </cell>
          <cell r="AZ32">
            <v>49</v>
          </cell>
          <cell r="BA32">
            <v>48.5</v>
          </cell>
          <cell r="BB32">
            <v>49</v>
          </cell>
          <cell r="BC32">
            <v>48.5</v>
          </cell>
          <cell r="BD32">
            <v>48.5</v>
          </cell>
          <cell r="BE32">
            <v>49</v>
          </cell>
          <cell r="BF32">
            <v>49</v>
          </cell>
          <cell r="BG32">
            <v>49</v>
          </cell>
          <cell r="BH32">
            <v>49</v>
          </cell>
          <cell r="BI32">
            <v>49.5</v>
          </cell>
          <cell r="BJ32">
            <v>51</v>
          </cell>
          <cell r="BK32">
            <v>50.5</v>
          </cell>
          <cell r="BL32">
            <v>50.5</v>
          </cell>
          <cell r="BM32">
            <v>50.5</v>
          </cell>
          <cell r="BN32">
            <v>50.5</v>
          </cell>
          <cell r="BO32">
            <v>51</v>
          </cell>
          <cell r="BP32">
            <v>51</v>
          </cell>
          <cell r="BQ32">
            <v>51</v>
          </cell>
          <cell r="BR32">
            <v>51</v>
          </cell>
          <cell r="BS32">
            <v>51.5</v>
          </cell>
          <cell r="BT32">
            <v>51.5</v>
          </cell>
          <cell r="BU32">
            <v>51.5</v>
          </cell>
          <cell r="BV32">
            <v>52</v>
          </cell>
          <cell r="BW32">
            <v>52</v>
          </cell>
          <cell r="BX32">
            <v>52</v>
          </cell>
          <cell r="BY32">
            <v>52</v>
          </cell>
          <cell r="BZ32">
            <v>52</v>
          </cell>
          <cell r="CA32">
            <v>52</v>
          </cell>
          <cell r="CB32">
            <v>52</v>
          </cell>
          <cell r="CC32">
            <v>52</v>
          </cell>
          <cell r="CD32">
            <v>52</v>
          </cell>
          <cell r="CE32">
            <v>53.5</v>
          </cell>
          <cell r="CF32">
            <v>53.5</v>
          </cell>
          <cell r="CG32">
            <v>53</v>
          </cell>
          <cell r="CH32">
            <v>54</v>
          </cell>
          <cell r="CI32">
            <v>54.5</v>
          </cell>
          <cell r="CJ32">
            <v>54.5</v>
          </cell>
          <cell r="CK32">
            <v>53</v>
          </cell>
          <cell r="CL32">
            <v>53</v>
          </cell>
          <cell r="CM32">
            <v>53</v>
          </cell>
          <cell r="CN32">
            <v>53</v>
          </cell>
          <cell r="CO32">
            <v>53</v>
          </cell>
          <cell r="CP32">
            <v>53.5</v>
          </cell>
          <cell r="CQ32">
            <v>53.5</v>
          </cell>
          <cell r="CR32">
            <v>52.5</v>
          </cell>
          <cell r="CS32">
            <v>51.5</v>
          </cell>
          <cell r="CT32">
            <v>51</v>
          </cell>
          <cell r="CU32">
            <v>47</v>
          </cell>
          <cell r="CV32">
            <v>47</v>
          </cell>
          <cell r="CW32">
            <v>47</v>
          </cell>
          <cell r="CX32">
            <v>47</v>
          </cell>
          <cell r="CY32">
            <v>47</v>
          </cell>
          <cell r="CZ32">
            <v>47</v>
          </cell>
          <cell r="DA32">
            <v>47</v>
          </cell>
          <cell r="DB32">
            <v>47</v>
          </cell>
          <cell r="DC32">
            <v>47</v>
          </cell>
          <cell r="DD32">
            <v>46.5</v>
          </cell>
          <cell r="DE32">
            <v>46.5</v>
          </cell>
          <cell r="DF32">
            <v>47</v>
          </cell>
          <cell r="DG32">
            <v>47</v>
          </cell>
          <cell r="DH32">
            <v>47</v>
          </cell>
          <cell r="DI32">
            <v>47</v>
          </cell>
          <cell r="DJ32">
            <v>47</v>
          </cell>
          <cell r="DK32">
            <v>47</v>
          </cell>
          <cell r="DL32">
            <v>47</v>
          </cell>
          <cell r="DM32">
            <v>47</v>
          </cell>
          <cell r="DN32">
            <v>48.5</v>
          </cell>
          <cell r="DO32">
            <v>48.5</v>
          </cell>
          <cell r="DP32">
            <v>48</v>
          </cell>
          <cell r="DQ32">
            <v>48</v>
          </cell>
          <cell r="DR32">
            <v>51.5</v>
          </cell>
          <cell r="DS32">
            <v>51.5</v>
          </cell>
          <cell r="DT32">
            <v>51.5</v>
          </cell>
          <cell r="DU32">
            <v>51.5</v>
          </cell>
          <cell r="DV32">
            <v>51.5</v>
          </cell>
          <cell r="DW32">
            <v>51.5</v>
          </cell>
          <cell r="DX32">
            <v>51.5</v>
          </cell>
          <cell r="DY32">
            <v>53.5</v>
          </cell>
          <cell r="DZ32">
            <v>55</v>
          </cell>
          <cell r="EA32">
            <v>55</v>
          </cell>
          <cell r="EB32">
            <v>55</v>
          </cell>
          <cell r="EC32">
            <v>55</v>
          </cell>
          <cell r="ED32">
            <v>55</v>
          </cell>
          <cell r="EE32">
            <v>55</v>
          </cell>
          <cell r="EF32">
            <v>55</v>
          </cell>
          <cell r="EG32">
            <v>55</v>
          </cell>
          <cell r="EH32">
            <v>55</v>
          </cell>
          <cell r="EI32">
            <v>54.5</v>
          </cell>
          <cell r="EJ32">
            <v>54.5</v>
          </cell>
          <cell r="EK32">
            <v>54.5</v>
          </cell>
          <cell r="EL32">
            <v>55</v>
          </cell>
          <cell r="EM32">
            <v>55</v>
          </cell>
          <cell r="EN32">
            <v>55</v>
          </cell>
          <cell r="EO32">
            <v>54</v>
          </cell>
          <cell r="EP32">
            <v>54.5</v>
          </cell>
          <cell r="EQ32">
            <v>57</v>
          </cell>
          <cell r="ER32">
            <v>57</v>
          </cell>
          <cell r="ES32">
            <v>57</v>
          </cell>
          <cell r="ET32">
            <v>56.5</v>
          </cell>
          <cell r="EU32">
            <v>58</v>
          </cell>
          <cell r="EV32">
            <v>58</v>
          </cell>
          <cell r="EW32">
            <v>58</v>
          </cell>
          <cell r="EX32">
            <v>59</v>
          </cell>
          <cell r="EY32">
            <v>59</v>
          </cell>
          <cell r="EZ32">
            <v>60</v>
          </cell>
          <cell r="FA32">
            <v>60.5</v>
          </cell>
          <cell r="FB32">
            <v>61.5</v>
          </cell>
          <cell r="FC32">
            <v>61.5</v>
          </cell>
          <cell r="FD32">
            <v>61</v>
          </cell>
          <cell r="FE32">
            <v>61</v>
          </cell>
          <cell r="FF32">
            <v>61</v>
          </cell>
          <cell r="FG32">
            <v>61.5</v>
          </cell>
          <cell r="FH32">
            <v>59.8</v>
          </cell>
          <cell r="FI32">
            <v>60.3</v>
          </cell>
          <cell r="FJ32">
            <v>52</v>
          </cell>
          <cell r="FK32">
            <v>50.5</v>
          </cell>
          <cell r="FL32">
            <v>43.2</v>
          </cell>
          <cell r="FM32">
            <v>40.700000000000003</v>
          </cell>
          <cell r="FN32">
            <v>43.7</v>
          </cell>
          <cell r="FO32">
            <v>44.2</v>
          </cell>
          <cell r="FP32">
            <v>44.2</v>
          </cell>
          <cell r="FQ32">
            <v>44.5</v>
          </cell>
          <cell r="FR32">
            <v>44.5</v>
          </cell>
          <cell r="FS32">
            <v>45.7</v>
          </cell>
          <cell r="FT32">
            <v>45.7</v>
          </cell>
          <cell r="FU32">
            <v>45.7</v>
          </cell>
          <cell r="FV32">
            <v>45.7</v>
          </cell>
          <cell r="FW32">
            <v>45.7</v>
          </cell>
          <cell r="FX32">
            <v>45.7</v>
          </cell>
          <cell r="FY32">
            <v>51</v>
          </cell>
          <cell r="FZ32">
            <v>51</v>
          </cell>
          <cell r="GA32">
            <v>50</v>
          </cell>
          <cell r="GB32">
            <v>49.5</v>
          </cell>
          <cell r="GC32">
            <v>49</v>
          </cell>
          <cell r="GD32">
            <v>48.8</v>
          </cell>
          <cell r="GE32">
            <v>48</v>
          </cell>
          <cell r="GF32">
            <v>48.1</v>
          </cell>
          <cell r="GG32">
            <v>48.3</v>
          </cell>
          <cell r="GH32">
            <v>48.7</v>
          </cell>
          <cell r="GI32">
            <v>50.5</v>
          </cell>
          <cell r="GJ32">
            <v>50.7</v>
          </cell>
          <cell r="GK32">
            <v>50.5</v>
          </cell>
          <cell r="GL32">
            <v>49.7</v>
          </cell>
          <cell r="GM32">
            <v>50.5</v>
          </cell>
          <cell r="GN32">
            <v>50.5</v>
          </cell>
          <cell r="GO32">
            <v>48.7</v>
          </cell>
          <cell r="GP32">
            <v>48.7</v>
          </cell>
          <cell r="GQ32">
            <v>48.7</v>
          </cell>
          <cell r="GR32">
            <v>50.2</v>
          </cell>
          <cell r="GS32">
            <v>49.7</v>
          </cell>
          <cell r="GT32">
            <v>49.5</v>
          </cell>
          <cell r="GU32">
            <v>49.7</v>
          </cell>
          <cell r="GV32">
            <v>49</v>
          </cell>
          <cell r="GW32">
            <v>55.2</v>
          </cell>
          <cell r="GX32">
            <v>59</v>
          </cell>
          <cell r="GY32">
            <v>59.5</v>
          </cell>
          <cell r="GZ32">
            <v>59</v>
          </cell>
          <cell r="HA32">
            <v>59.2</v>
          </cell>
          <cell r="HB32">
            <v>61</v>
          </cell>
          <cell r="HC32">
            <v>60.5</v>
          </cell>
          <cell r="HD32">
            <v>60.2</v>
          </cell>
          <cell r="HE32">
            <v>59.7</v>
          </cell>
          <cell r="HF32">
            <v>59.5</v>
          </cell>
          <cell r="HG32">
            <v>59.5</v>
          </cell>
          <cell r="HH32">
            <v>59.5</v>
          </cell>
          <cell r="HI32">
            <v>57.5</v>
          </cell>
          <cell r="HJ32">
            <v>59.2</v>
          </cell>
          <cell r="HK32">
            <v>59.5</v>
          </cell>
          <cell r="HL32">
            <v>57.7</v>
          </cell>
          <cell r="HM32">
            <v>59.7</v>
          </cell>
          <cell r="HN32">
            <v>59.7</v>
          </cell>
          <cell r="HO32">
            <v>60.7</v>
          </cell>
          <cell r="HP32">
            <v>60.7</v>
          </cell>
          <cell r="HQ32">
            <v>60.7</v>
          </cell>
          <cell r="HR32">
            <v>61</v>
          </cell>
          <cell r="HS32">
            <v>61</v>
          </cell>
          <cell r="HT32">
            <v>61</v>
          </cell>
          <cell r="HU32">
            <v>60.7</v>
          </cell>
          <cell r="HV32">
            <v>60.5</v>
          </cell>
          <cell r="HW32">
            <v>60.5</v>
          </cell>
          <cell r="HX32">
            <v>60</v>
          </cell>
          <cell r="HY32">
            <v>60.5</v>
          </cell>
          <cell r="HZ32">
            <v>60.5</v>
          </cell>
          <cell r="IA32">
            <v>60.7</v>
          </cell>
          <cell r="IB32">
            <v>61</v>
          </cell>
          <cell r="IC32">
            <v>61</v>
          </cell>
          <cell r="ID32">
            <v>48.7</v>
          </cell>
          <cell r="IE32">
            <v>48.7</v>
          </cell>
          <cell r="IF32">
            <v>48.7</v>
          </cell>
          <cell r="IG32">
            <v>59.2</v>
          </cell>
          <cell r="IH32">
            <v>59.2</v>
          </cell>
          <cell r="II32">
            <v>59.2</v>
          </cell>
          <cell r="IJ32">
            <v>64.7</v>
          </cell>
          <cell r="IK32">
            <v>64.7</v>
          </cell>
          <cell r="IL32">
            <v>65</v>
          </cell>
          <cell r="IM32">
            <v>65</v>
          </cell>
          <cell r="IN32">
            <v>65</v>
          </cell>
          <cell r="IO32">
            <v>64.7</v>
          </cell>
          <cell r="IP32">
            <v>65</v>
          </cell>
          <cell r="IQ32">
            <v>62.7</v>
          </cell>
          <cell r="IR32">
            <v>62.7</v>
          </cell>
          <cell r="IS32">
            <v>62.7</v>
          </cell>
          <cell r="IT32">
            <v>62.5</v>
          </cell>
          <cell r="IU32">
            <v>62.7</v>
          </cell>
          <cell r="IV32">
            <v>62.7</v>
          </cell>
          <cell r="IW32">
            <v>65.7</v>
          </cell>
          <cell r="IX32">
            <v>65.5</v>
          </cell>
          <cell r="IY32">
            <v>65.5</v>
          </cell>
          <cell r="IZ32">
            <v>65.5</v>
          </cell>
          <cell r="JA32">
            <v>65.5</v>
          </cell>
          <cell r="JB32">
            <v>65.5</v>
          </cell>
          <cell r="JC32">
            <v>66</v>
          </cell>
          <cell r="JD32">
            <v>65</v>
          </cell>
          <cell r="JE32">
            <v>64.2</v>
          </cell>
          <cell r="JF32">
            <v>65.2</v>
          </cell>
          <cell r="JG32">
            <v>65.2</v>
          </cell>
          <cell r="JH32">
            <v>65.2</v>
          </cell>
          <cell r="JI32">
            <v>65.2</v>
          </cell>
          <cell r="JJ32">
            <v>65.7</v>
          </cell>
          <cell r="JK32">
            <v>65.7</v>
          </cell>
          <cell r="JL32">
            <v>65.7</v>
          </cell>
          <cell r="JM32">
            <v>65.7</v>
          </cell>
          <cell r="JN32">
            <v>65.7</v>
          </cell>
          <cell r="JO32">
            <v>68.2</v>
          </cell>
          <cell r="JP32">
            <v>68.2</v>
          </cell>
          <cell r="JQ32">
            <v>68.2</v>
          </cell>
          <cell r="JR32">
            <v>68.2</v>
          </cell>
          <cell r="JS32">
            <v>68.2</v>
          </cell>
          <cell r="JT32">
            <v>68.2</v>
          </cell>
          <cell r="JU32">
            <v>68</v>
          </cell>
          <cell r="JV32">
            <v>68</v>
          </cell>
          <cell r="JW32">
            <v>68.2</v>
          </cell>
          <cell r="JX32">
            <v>68.2</v>
          </cell>
          <cell r="JY32">
            <v>68.2</v>
          </cell>
          <cell r="JZ32">
            <v>68</v>
          </cell>
          <cell r="KA32">
            <v>67.7</v>
          </cell>
          <cell r="KB32">
            <v>67.5</v>
          </cell>
          <cell r="KC32">
            <v>66.7</v>
          </cell>
          <cell r="KD32">
            <v>67.2</v>
          </cell>
          <cell r="KE32">
            <v>67.5</v>
          </cell>
          <cell r="KF32">
            <v>67.2</v>
          </cell>
          <cell r="KG32">
            <v>67.2</v>
          </cell>
          <cell r="KH32">
            <v>67.5</v>
          </cell>
          <cell r="KI32">
            <v>67.5</v>
          </cell>
          <cell r="KJ32">
            <v>67.5</v>
          </cell>
          <cell r="KK32">
            <v>67.7</v>
          </cell>
          <cell r="KL32">
            <v>70</v>
          </cell>
          <cell r="KM32">
            <v>69.5</v>
          </cell>
          <cell r="KN32">
            <v>69.5</v>
          </cell>
          <cell r="KO32">
            <v>69.7</v>
          </cell>
          <cell r="KP32">
            <v>69.2</v>
          </cell>
          <cell r="KQ32">
            <v>68</v>
          </cell>
          <cell r="KR32">
            <v>68</v>
          </cell>
          <cell r="KS32">
            <v>68.7</v>
          </cell>
          <cell r="KT32">
            <v>69</v>
          </cell>
          <cell r="KU32">
            <v>69.2</v>
          </cell>
          <cell r="KV32">
            <v>70</v>
          </cell>
          <cell r="KW32">
            <v>70</v>
          </cell>
          <cell r="KX32">
            <v>72.5</v>
          </cell>
          <cell r="KY32">
            <v>72.2</v>
          </cell>
          <cell r="KZ32">
            <v>72.5</v>
          </cell>
          <cell r="LA32">
            <v>72.5</v>
          </cell>
          <cell r="LB32">
            <v>72.2</v>
          </cell>
          <cell r="LC32">
            <v>72.5</v>
          </cell>
          <cell r="LD32">
            <v>72.5</v>
          </cell>
          <cell r="LE32">
            <v>72.5</v>
          </cell>
          <cell r="LF32">
            <v>71.5</v>
          </cell>
          <cell r="LG32">
            <v>71</v>
          </cell>
          <cell r="LH32">
            <v>70.7</v>
          </cell>
          <cell r="LI32">
            <v>70</v>
          </cell>
          <cell r="LJ32">
            <v>70.2</v>
          </cell>
          <cell r="LK32">
            <v>71</v>
          </cell>
          <cell r="LL32">
            <v>71</v>
          </cell>
          <cell r="LM32">
            <v>71</v>
          </cell>
          <cell r="LN32">
            <v>71.5</v>
          </cell>
          <cell r="LO32">
            <v>71.5</v>
          </cell>
          <cell r="LS32">
            <v>62.34</v>
          </cell>
          <cell r="LV32">
            <v>66.709999999999994</v>
          </cell>
          <cell r="LY32">
            <v>62.925060737895649</v>
          </cell>
          <cell r="MB32">
            <v>61.49</v>
          </cell>
          <cell r="MC32">
            <v>61.49</v>
          </cell>
          <cell r="MD32">
            <v>61.48</v>
          </cell>
          <cell r="ME32">
            <v>61.07</v>
          </cell>
          <cell r="MF32">
            <v>60.88</v>
          </cell>
          <cell r="MG32">
            <v>60.85</v>
          </cell>
          <cell r="MH32">
            <v>60.73</v>
          </cell>
          <cell r="MI32">
            <v>60.75</v>
          </cell>
          <cell r="MJ32">
            <v>60.75</v>
          </cell>
          <cell r="MK32">
            <v>60.17</v>
          </cell>
          <cell r="ML32">
            <v>60.17</v>
          </cell>
          <cell r="MM32">
            <v>60.17</v>
          </cell>
          <cell r="MN32">
            <v>60.35</v>
          </cell>
          <cell r="MO32">
            <v>60.3</v>
          </cell>
          <cell r="MP32">
            <v>60.3</v>
          </cell>
          <cell r="MQ32">
            <v>59.64</v>
          </cell>
          <cell r="MR32">
            <v>59.64</v>
          </cell>
          <cell r="MS32">
            <v>59.64</v>
          </cell>
          <cell r="MT32">
            <v>59.53</v>
          </cell>
          <cell r="MU32">
            <v>59.53</v>
          </cell>
          <cell r="MV32">
            <v>59.41</v>
          </cell>
          <cell r="MW32">
            <v>58.89</v>
          </cell>
          <cell r="MZ32">
            <v>41364</v>
          </cell>
          <cell r="NA32">
            <v>352</v>
          </cell>
          <cell r="ND32" t="str">
            <v>Brazil</v>
          </cell>
          <cell r="NE32">
            <v>58.89</v>
          </cell>
          <cell r="NF32">
            <v>58.89</v>
          </cell>
        </row>
        <row r="33">
          <cell r="A33" t="str">
            <v>Brunei</v>
          </cell>
          <cell r="B33">
            <v>28</v>
          </cell>
          <cell r="C33">
            <v>28</v>
          </cell>
          <cell r="D33">
            <v>31</v>
          </cell>
          <cell r="E33">
            <v>31</v>
          </cell>
          <cell r="F33">
            <v>31.5</v>
          </cell>
          <cell r="G33">
            <v>30.5</v>
          </cell>
          <cell r="H33">
            <v>30</v>
          </cell>
          <cell r="I33">
            <v>29.5</v>
          </cell>
          <cell r="J33">
            <v>29.5</v>
          </cell>
          <cell r="K33">
            <v>29</v>
          </cell>
          <cell r="L33">
            <v>27</v>
          </cell>
          <cell r="M33">
            <v>26.5</v>
          </cell>
          <cell r="N33">
            <v>30.5</v>
          </cell>
          <cell r="O33">
            <v>30.5</v>
          </cell>
          <cell r="P33">
            <v>31</v>
          </cell>
          <cell r="Q33">
            <v>33.5</v>
          </cell>
          <cell r="R33">
            <v>34</v>
          </cell>
          <cell r="S33">
            <v>33.5</v>
          </cell>
          <cell r="T33">
            <v>34</v>
          </cell>
          <cell r="U33">
            <v>35.5</v>
          </cell>
          <cell r="V33">
            <v>34.5</v>
          </cell>
          <cell r="W33">
            <v>35</v>
          </cell>
          <cell r="X33">
            <v>35</v>
          </cell>
          <cell r="Y33">
            <v>35.5</v>
          </cell>
          <cell r="Z33">
            <v>37.5</v>
          </cell>
          <cell r="AA33">
            <v>37.5</v>
          </cell>
          <cell r="AB33">
            <v>37</v>
          </cell>
          <cell r="AC33">
            <v>37</v>
          </cell>
          <cell r="AD33">
            <v>37</v>
          </cell>
          <cell r="AE33">
            <v>37</v>
          </cell>
          <cell r="AF33">
            <v>37</v>
          </cell>
          <cell r="AG33">
            <v>37</v>
          </cell>
          <cell r="AH33">
            <v>39</v>
          </cell>
          <cell r="AI33">
            <v>39</v>
          </cell>
          <cell r="AJ33">
            <v>39.5</v>
          </cell>
          <cell r="AK33">
            <v>39.5</v>
          </cell>
          <cell r="AL33">
            <v>39.5</v>
          </cell>
          <cell r="AM33">
            <v>38</v>
          </cell>
          <cell r="AN33">
            <v>37.5</v>
          </cell>
          <cell r="AO33">
            <v>39</v>
          </cell>
          <cell r="AP33">
            <v>39.5</v>
          </cell>
          <cell r="AQ33">
            <v>40</v>
          </cell>
          <cell r="AR33">
            <v>40</v>
          </cell>
          <cell r="AS33">
            <v>40</v>
          </cell>
          <cell r="AT33">
            <v>41</v>
          </cell>
          <cell r="AU33">
            <v>39</v>
          </cell>
          <cell r="AV33">
            <v>40</v>
          </cell>
          <cell r="AW33">
            <v>40</v>
          </cell>
          <cell r="AX33">
            <v>40.5</v>
          </cell>
          <cell r="AY33">
            <v>40.5</v>
          </cell>
          <cell r="AZ33">
            <v>41</v>
          </cell>
          <cell r="BA33">
            <v>41.5</v>
          </cell>
          <cell r="BB33">
            <v>41</v>
          </cell>
          <cell r="BC33">
            <v>40.5</v>
          </cell>
          <cell r="BD33">
            <v>41</v>
          </cell>
          <cell r="BE33">
            <v>39.5</v>
          </cell>
          <cell r="BF33">
            <v>39</v>
          </cell>
          <cell r="BG33">
            <v>39</v>
          </cell>
          <cell r="BH33">
            <v>39</v>
          </cell>
          <cell r="BI33">
            <v>37</v>
          </cell>
          <cell r="BJ33">
            <v>36</v>
          </cell>
          <cell r="BK33">
            <v>36</v>
          </cell>
          <cell r="BL33">
            <v>36</v>
          </cell>
          <cell r="BM33">
            <v>36</v>
          </cell>
          <cell r="BN33">
            <v>38.5</v>
          </cell>
          <cell r="BO33">
            <v>39.5</v>
          </cell>
          <cell r="BP33">
            <v>40.5</v>
          </cell>
          <cell r="BQ33">
            <v>39.5</v>
          </cell>
          <cell r="BR33">
            <v>40.5</v>
          </cell>
          <cell r="BS33">
            <v>40.5</v>
          </cell>
          <cell r="BT33">
            <v>40.5</v>
          </cell>
          <cell r="BU33">
            <v>41</v>
          </cell>
          <cell r="BV33">
            <v>41</v>
          </cell>
          <cell r="BW33">
            <v>41</v>
          </cell>
          <cell r="BX33">
            <v>41</v>
          </cell>
          <cell r="BY33">
            <v>41</v>
          </cell>
          <cell r="BZ33">
            <v>41</v>
          </cell>
          <cell r="CA33">
            <v>40</v>
          </cell>
          <cell r="CB33">
            <v>39.5</v>
          </cell>
          <cell r="CC33">
            <v>39.5</v>
          </cell>
          <cell r="CD33">
            <v>38.5</v>
          </cell>
          <cell r="CE33">
            <v>38.5</v>
          </cell>
          <cell r="CF33">
            <v>39</v>
          </cell>
          <cell r="CG33">
            <v>38.5</v>
          </cell>
          <cell r="CH33">
            <v>37</v>
          </cell>
          <cell r="CI33">
            <v>37</v>
          </cell>
          <cell r="CJ33">
            <v>37</v>
          </cell>
          <cell r="CK33">
            <v>36.5</v>
          </cell>
          <cell r="CL33">
            <v>34</v>
          </cell>
          <cell r="CM33">
            <v>34</v>
          </cell>
          <cell r="CN33">
            <v>34</v>
          </cell>
          <cell r="CO33">
            <v>34</v>
          </cell>
          <cell r="CP33">
            <v>33</v>
          </cell>
          <cell r="CQ33">
            <v>30.5</v>
          </cell>
          <cell r="CR33">
            <v>30</v>
          </cell>
          <cell r="CS33">
            <v>29</v>
          </cell>
          <cell r="CT33">
            <v>28.5</v>
          </cell>
          <cell r="CU33">
            <v>27.5</v>
          </cell>
          <cell r="CV33">
            <v>27.5</v>
          </cell>
          <cell r="CW33">
            <v>27.5</v>
          </cell>
          <cell r="CX33">
            <v>27.5</v>
          </cell>
          <cell r="CY33">
            <v>27</v>
          </cell>
          <cell r="CZ33">
            <v>27</v>
          </cell>
          <cell r="DA33">
            <v>27</v>
          </cell>
          <cell r="DB33">
            <v>27</v>
          </cell>
          <cell r="DC33">
            <v>27</v>
          </cell>
          <cell r="DD33">
            <v>27</v>
          </cell>
          <cell r="DE33">
            <v>26.5</v>
          </cell>
          <cell r="DF33">
            <v>27</v>
          </cell>
          <cell r="DG33">
            <v>27</v>
          </cell>
          <cell r="DH33">
            <v>27.5</v>
          </cell>
          <cell r="DI33">
            <v>32</v>
          </cell>
          <cell r="DJ33">
            <v>32.5</v>
          </cell>
          <cell r="DK33">
            <v>32.5</v>
          </cell>
          <cell r="DL33">
            <v>30.5</v>
          </cell>
          <cell r="DM33">
            <v>30.5</v>
          </cell>
          <cell r="DN33">
            <v>30.5</v>
          </cell>
          <cell r="DO33">
            <v>30.5</v>
          </cell>
          <cell r="DP33">
            <v>30.5</v>
          </cell>
          <cell r="DQ33">
            <v>30.5</v>
          </cell>
          <cell r="DR33">
            <v>30</v>
          </cell>
          <cell r="DS33">
            <v>30</v>
          </cell>
          <cell r="DT33">
            <v>30</v>
          </cell>
          <cell r="DU33">
            <v>30</v>
          </cell>
          <cell r="DV33">
            <v>30</v>
          </cell>
          <cell r="DW33">
            <v>30</v>
          </cell>
          <cell r="DX33">
            <v>30</v>
          </cell>
          <cell r="DY33">
            <v>32</v>
          </cell>
          <cell r="DZ33">
            <v>32.5</v>
          </cell>
          <cell r="EA33">
            <v>32.5</v>
          </cell>
          <cell r="EB33">
            <v>31.5</v>
          </cell>
          <cell r="EC33">
            <v>31.5</v>
          </cell>
          <cell r="ED33">
            <v>34</v>
          </cell>
          <cell r="EE33">
            <v>34</v>
          </cell>
          <cell r="EF33">
            <v>34.5</v>
          </cell>
          <cell r="EG33">
            <v>34.5</v>
          </cell>
          <cell r="EH33">
            <v>37</v>
          </cell>
          <cell r="EI33">
            <v>37</v>
          </cell>
          <cell r="EJ33">
            <v>37</v>
          </cell>
          <cell r="EK33">
            <v>38</v>
          </cell>
          <cell r="EL33">
            <v>37.5</v>
          </cell>
          <cell r="EM33">
            <v>37</v>
          </cell>
          <cell r="EN33">
            <v>37</v>
          </cell>
          <cell r="EO33">
            <v>37</v>
          </cell>
          <cell r="EP33">
            <v>37</v>
          </cell>
          <cell r="EQ33">
            <v>37</v>
          </cell>
          <cell r="ER33">
            <v>37</v>
          </cell>
          <cell r="ES33">
            <v>37.5</v>
          </cell>
          <cell r="ET33">
            <v>39.5</v>
          </cell>
          <cell r="EU33">
            <v>37.5</v>
          </cell>
          <cell r="EV33">
            <v>36.5</v>
          </cell>
          <cell r="EW33">
            <v>36.5</v>
          </cell>
          <cell r="EX33">
            <v>36.5</v>
          </cell>
          <cell r="EY33">
            <v>36.5</v>
          </cell>
          <cell r="EZ33">
            <v>32</v>
          </cell>
          <cell r="FA33">
            <v>32</v>
          </cell>
          <cell r="FB33">
            <v>32.5</v>
          </cell>
          <cell r="FC33">
            <v>32.5</v>
          </cell>
          <cell r="FD33">
            <v>32</v>
          </cell>
          <cell r="FE33">
            <v>29.5</v>
          </cell>
          <cell r="FF33">
            <v>29.5</v>
          </cell>
          <cell r="FG33">
            <v>37</v>
          </cell>
          <cell r="FH33">
            <v>42</v>
          </cell>
          <cell r="FI33">
            <v>42.5</v>
          </cell>
          <cell r="FJ33">
            <v>35.299999999999997</v>
          </cell>
          <cell r="FK33">
            <v>36.200000000000003</v>
          </cell>
          <cell r="FL33">
            <v>35.200000000000003</v>
          </cell>
          <cell r="FM33">
            <v>38.5</v>
          </cell>
          <cell r="FN33">
            <v>39</v>
          </cell>
          <cell r="FO33">
            <v>39.5</v>
          </cell>
          <cell r="FP33">
            <v>40.700000000000003</v>
          </cell>
          <cell r="FQ33">
            <v>40.200000000000003</v>
          </cell>
          <cell r="FR33">
            <v>45.2</v>
          </cell>
          <cell r="FS33">
            <v>45.7</v>
          </cell>
          <cell r="FT33">
            <v>45.7</v>
          </cell>
          <cell r="FU33">
            <v>38.700000000000003</v>
          </cell>
          <cell r="FV33">
            <v>29.2</v>
          </cell>
          <cell r="FW33">
            <v>32.700000000000003</v>
          </cell>
          <cell r="FX33">
            <v>32.200000000000003</v>
          </cell>
          <cell r="FY33">
            <v>30.7</v>
          </cell>
          <cell r="FZ33">
            <v>30.7</v>
          </cell>
          <cell r="GA33">
            <v>39.5</v>
          </cell>
          <cell r="GB33">
            <v>40.5</v>
          </cell>
          <cell r="GC33">
            <v>41</v>
          </cell>
          <cell r="GD33">
            <v>36</v>
          </cell>
          <cell r="GE33">
            <v>36.200000000000003</v>
          </cell>
          <cell r="GF33">
            <v>36.299999999999997</v>
          </cell>
          <cell r="GG33">
            <v>39.299999999999997</v>
          </cell>
          <cell r="GH33">
            <v>39.200000000000003</v>
          </cell>
          <cell r="GI33">
            <v>37.5</v>
          </cell>
          <cell r="GJ33">
            <v>40.700000000000003</v>
          </cell>
          <cell r="GK33">
            <v>40.700000000000003</v>
          </cell>
          <cell r="GL33">
            <v>44.7</v>
          </cell>
          <cell r="GM33">
            <v>42.7</v>
          </cell>
          <cell r="GN33">
            <v>45.2</v>
          </cell>
          <cell r="GO33">
            <v>44.7</v>
          </cell>
          <cell r="GP33">
            <v>44.7</v>
          </cell>
          <cell r="GQ33">
            <v>44.7</v>
          </cell>
          <cell r="GR33">
            <v>44.7</v>
          </cell>
          <cell r="GS33">
            <v>45</v>
          </cell>
          <cell r="GT33">
            <v>45</v>
          </cell>
          <cell r="GU33">
            <v>45</v>
          </cell>
          <cell r="GV33">
            <v>44.5</v>
          </cell>
          <cell r="GW33">
            <v>45</v>
          </cell>
          <cell r="GX33">
            <v>47.7</v>
          </cell>
          <cell r="GY33">
            <v>46.3</v>
          </cell>
          <cell r="GZ33">
            <v>48.2</v>
          </cell>
          <cell r="HA33">
            <v>52.2</v>
          </cell>
          <cell r="HB33">
            <v>48.5</v>
          </cell>
          <cell r="HC33">
            <v>51.7</v>
          </cell>
          <cell r="HD33">
            <v>47</v>
          </cell>
          <cell r="HE33">
            <v>45.7</v>
          </cell>
          <cell r="HF33">
            <v>50.2</v>
          </cell>
          <cell r="HG33">
            <v>50.5</v>
          </cell>
          <cell r="HH33">
            <v>50.5</v>
          </cell>
          <cell r="HI33">
            <v>50.2</v>
          </cell>
          <cell r="HJ33">
            <v>51</v>
          </cell>
          <cell r="HK33">
            <v>43.2</v>
          </cell>
          <cell r="HL33">
            <v>43.5</v>
          </cell>
          <cell r="HM33">
            <v>43.5</v>
          </cell>
          <cell r="HN33">
            <v>43</v>
          </cell>
          <cell r="HO33">
            <v>43</v>
          </cell>
          <cell r="HP33">
            <v>42.2</v>
          </cell>
          <cell r="HQ33">
            <v>41.7</v>
          </cell>
          <cell r="HR33">
            <v>41.5</v>
          </cell>
          <cell r="HS33">
            <v>41.5</v>
          </cell>
          <cell r="HT33">
            <v>47.5</v>
          </cell>
          <cell r="HU33">
            <v>47.2</v>
          </cell>
          <cell r="HV33">
            <v>50</v>
          </cell>
          <cell r="HW33">
            <v>46.2</v>
          </cell>
          <cell r="HX33">
            <v>45.7</v>
          </cell>
          <cell r="HY33">
            <v>45.5</v>
          </cell>
          <cell r="HZ33">
            <v>44.2</v>
          </cell>
          <cell r="IA33">
            <v>43.7</v>
          </cell>
          <cell r="IB33">
            <v>46</v>
          </cell>
          <cell r="IC33">
            <v>46.2</v>
          </cell>
          <cell r="ID33">
            <v>46.5</v>
          </cell>
          <cell r="IE33">
            <v>47</v>
          </cell>
          <cell r="IF33">
            <v>49.2</v>
          </cell>
          <cell r="IG33">
            <v>49</v>
          </cell>
          <cell r="IH33">
            <v>49</v>
          </cell>
          <cell r="II33">
            <v>50.5</v>
          </cell>
          <cell r="IJ33">
            <v>50.5</v>
          </cell>
          <cell r="IK33">
            <v>50.7</v>
          </cell>
          <cell r="IL33">
            <v>49.7</v>
          </cell>
          <cell r="IM33">
            <v>48.5</v>
          </cell>
          <cell r="IN33">
            <v>49.7</v>
          </cell>
          <cell r="IO33">
            <v>49.7</v>
          </cell>
          <cell r="IP33">
            <v>49.7</v>
          </cell>
          <cell r="IQ33">
            <v>49.5</v>
          </cell>
          <cell r="IR33">
            <v>49.5</v>
          </cell>
          <cell r="IS33">
            <v>49.2</v>
          </cell>
          <cell r="IT33">
            <v>49.2</v>
          </cell>
          <cell r="IU33">
            <v>49</v>
          </cell>
          <cell r="IV33">
            <v>48.5</v>
          </cell>
          <cell r="IW33">
            <v>46</v>
          </cell>
          <cell r="IX33">
            <v>45.7</v>
          </cell>
          <cell r="IY33">
            <v>46</v>
          </cell>
          <cell r="IZ33">
            <v>46.2</v>
          </cell>
          <cell r="JA33">
            <v>46.2</v>
          </cell>
          <cell r="JB33">
            <v>46.2</v>
          </cell>
          <cell r="JC33">
            <v>47</v>
          </cell>
          <cell r="JD33">
            <v>47</v>
          </cell>
          <cell r="JE33">
            <v>47.5</v>
          </cell>
          <cell r="JF33">
            <v>46.7</v>
          </cell>
          <cell r="JG33">
            <v>47</v>
          </cell>
          <cell r="JH33">
            <v>48</v>
          </cell>
          <cell r="JI33">
            <v>47.7</v>
          </cell>
          <cell r="JJ33">
            <v>47.7</v>
          </cell>
          <cell r="JK33">
            <v>48.5</v>
          </cell>
          <cell r="JL33">
            <v>48.2</v>
          </cell>
          <cell r="JM33">
            <v>48.2</v>
          </cell>
          <cell r="JN33">
            <v>48.2</v>
          </cell>
          <cell r="JO33">
            <v>47.2</v>
          </cell>
          <cell r="JP33">
            <v>46.5</v>
          </cell>
          <cell r="JQ33">
            <v>48</v>
          </cell>
          <cell r="JR33">
            <v>47.7</v>
          </cell>
          <cell r="JS33">
            <v>48</v>
          </cell>
          <cell r="JT33">
            <v>47.5</v>
          </cell>
          <cell r="JU33">
            <v>49.7</v>
          </cell>
          <cell r="JV33">
            <v>47.2</v>
          </cell>
          <cell r="JW33">
            <v>47</v>
          </cell>
          <cell r="JX33">
            <v>47.7</v>
          </cell>
          <cell r="JY33">
            <v>48.5</v>
          </cell>
          <cell r="JZ33">
            <v>49.7</v>
          </cell>
          <cell r="KA33">
            <v>52</v>
          </cell>
          <cell r="KB33">
            <v>52</v>
          </cell>
          <cell r="KC33">
            <v>51.7</v>
          </cell>
          <cell r="KD33">
            <v>51.5</v>
          </cell>
          <cell r="KE33">
            <v>51.7</v>
          </cell>
          <cell r="KF33">
            <v>50.2</v>
          </cell>
          <cell r="KG33">
            <v>50.5</v>
          </cell>
          <cell r="KH33">
            <v>52</v>
          </cell>
          <cell r="KI33">
            <v>52.2</v>
          </cell>
          <cell r="KJ33">
            <v>52.2</v>
          </cell>
          <cell r="KK33">
            <v>52.2</v>
          </cell>
          <cell r="KL33">
            <v>52.2</v>
          </cell>
          <cell r="KM33">
            <v>52.2</v>
          </cell>
          <cell r="KN33">
            <v>52</v>
          </cell>
          <cell r="KO33">
            <v>52</v>
          </cell>
          <cell r="KP33">
            <v>47.7</v>
          </cell>
          <cell r="KQ33">
            <v>46.5</v>
          </cell>
          <cell r="KR33">
            <v>46.2</v>
          </cell>
          <cell r="KS33">
            <v>46</v>
          </cell>
          <cell r="KT33">
            <v>46.7</v>
          </cell>
          <cell r="KU33">
            <v>47.2</v>
          </cell>
          <cell r="KV33">
            <v>43.2</v>
          </cell>
          <cell r="KW33">
            <v>43</v>
          </cell>
          <cell r="KX33">
            <v>42.7</v>
          </cell>
          <cell r="KY33">
            <v>42.7</v>
          </cell>
          <cell r="KZ33">
            <v>43</v>
          </cell>
          <cell r="LA33">
            <v>43.5</v>
          </cell>
          <cell r="LB33">
            <v>44</v>
          </cell>
          <cell r="LC33">
            <v>49</v>
          </cell>
          <cell r="LD33">
            <v>50.2</v>
          </cell>
          <cell r="LE33">
            <v>49.5</v>
          </cell>
          <cell r="LF33">
            <v>49</v>
          </cell>
          <cell r="LG33">
            <v>49</v>
          </cell>
          <cell r="LH33">
            <v>49.2</v>
          </cell>
          <cell r="LI33">
            <v>49.7</v>
          </cell>
          <cell r="LJ33">
            <v>49.7</v>
          </cell>
          <cell r="LK33">
            <v>49.7</v>
          </cell>
          <cell r="LL33">
            <v>49.7</v>
          </cell>
          <cell r="LM33">
            <v>49.7</v>
          </cell>
          <cell r="LN33">
            <v>49.2</v>
          </cell>
          <cell r="LO33">
            <v>48.2</v>
          </cell>
          <cell r="LS33">
            <v>52.39</v>
          </cell>
          <cell r="LV33">
            <v>52.89</v>
          </cell>
          <cell r="LY33">
            <v>50.770999999999994</v>
          </cell>
          <cell r="MB33">
            <v>55</v>
          </cell>
          <cell r="MC33">
            <v>55</v>
          </cell>
          <cell r="MD33">
            <v>55</v>
          </cell>
          <cell r="ME33">
            <v>55</v>
          </cell>
          <cell r="MF33">
            <v>55</v>
          </cell>
          <cell r="MG33">
            <v>55</v>
          </cell>
          <cell r="MH33">
            <v>55</v>
          </cell>
          <cell r="MI33">
            <v>55</v>
          </cell>
          <cell r="MJ33">
            <v>55</v>
          </cell>
          <cell r="MK33">
            <v>55.47</v>
          </cell>
          <cell r="ML33">
            <v>55.47</v>
          </cell>
          <cell r="MM33">
            <v>55.47</v>
          </cell>
          <cell r="MN33">
            <v>55.47</v>
          </cell>
          <cell r="MO33">
            <v>55.47</v>
          </cell>
          <cell r="MP33">
            <v>55.47</v>
          </cell>
          <cell r="MQ33">
            <v>55.47</v>
          </cell>
          <cell r="MR33">
            <v>55.47</v>
          </cell>
          <cell r="MS33">
            <v>55.47</v>
          </cell>
          <cell r="MT33">
            <v>55.47</v>
          </cell>
          <cell r="MU33">
            <v>55.47</v>
          </cell>
          <cell r="MV33">
            <v>55.47</v>
          </cell>
          <cell r="MW33">
            <v>52.87</v>
          </cell>
          <cell r="MZ33">
            <v>41394</v>
          </cell>
          <cell r="NA33">
            <v>353</v>
          </cell>
          <cell r="ND33" t="str">
            <v>Brunei</v>
          </cell>
          <cell r="NE33">
            <v>52.87</v>
          </cell>
          <cell r="NF33">
            <v>52.87</v>
          </cell>
        </row>
        <row r="34">
          <cell r="A34" t="str">
            <v>Bulgaria</v>
          </cell>
          <cell r="B34">
            <v>52</v>
          </cell>
          <cell r="C34">
            <v>53</v>
          </cell>
          <cell r="D34">
            <v>55</v>
          </cell>
          <cell r="E34">
            <v>55</v>
          </cell>
          <cell r="F34">
            <v>55.5</v>
          </cell>
          <cell r="G34">
            <v>55.5</v>
          </cell>
          <cell r="H34">
            <v>54.5</v>
          </cell>
          <cell r="I34">
            <v>55</v>
          </cell>
          <cell r="J34">
            <v>55</v>
          </cell>
          <cell r="K34">
            <v>55</v>
          </cell>
          <cell r="L34">
            <v>55</v>
          </cell>
          <cell r="M34">
            <v>55</v>
          </cell>
          <cell r="N34">
            <v>54.5</v>
          </cell>
          <cell r="O34">
            <v>55</v>
          </cell>
          <cell r="P34">
            <v>55</v>
          </cell>
          <cell r="Q34">
            <v>55</v>
          </cell>
          <cell r="R34">
            <v>53</v>
          </cell>
          <cell r="S34">
            <v>53.5</v>
          </cell>
          <cell r="T34">
            <v>54.5</v>
          </cell>
          <cell r="U34">
            <v>54.5</v>
          </cell>
          <cell r="V34">
            <v>55.5</v>
          </cell>
          <cell r="W34">
            <v>57.5</v>
          </cell>
          <cell r="X34">
            <v>57.5</v>
          </cell>
          <cell r="Y34">
            <v>57.5</v>
          </cell>
          <cell r="Z34">
            <v>57.5</v>
          </cell>
          <cell r="AA34">
            <v>57.5</v>
          </cell>
          <cell r="AB34">
            <v>57.5</v>
          </cell>
          <cell r="AC34">
            <v>59</v>
          </cell>
          <cell r="AD34">
            <v>59</v>
          </cell>
          <cell r="AE34">
            <v>58.5</v>
          </cell>
          <cell r="AF34">
            <v>58</v>
          </cell>
          <cell r="AG34">
            <v>58</v>
          </cell>
          <cell r="AH34">
            <v>58.5</v>
          </cell>
          <cell r="AI34">
            <v>58.5</v>
          </cell>
          <cell r="AJ34">
            <v>58.5</v>
          </cell>
          <cell r="AK34">
            <v>58.5</v>
          </cell>
          <cell r="AL34">
            <v>58.5</v>
          </cell>
          <cell r="AM34">
            <v>57</v>
          </cell>
          <cell r="AN34">
            <v>57</v>
          </cell>
          <cell r="AO34">
            <v>57</v>
          </cell>
          <cell r="AP34">
            <v>57.5</v>
          </cell>
          <cell r="AQ34">
            <v>58</v>
          </cell>
          <cell r="AR34">
            <v>58</v>
          </cell>
          <cell r="AS34">
            <v>58</v>
          </cell>
          <cell r="AT34">
            <v>58.5</v>
          </cell>
          <cell r="AU34">
            <v>57</v>
          </cell>
          <cell r="AV34">
            <v>57</v>
          </cell>
          <cell r="AW34">
            <v>57</v>
          </cell>
          <cell r="AX34">
            <v>58</v>
          </cell>
          <cell r="AY34">
            <v>59</v>
          </cell>
          <cell r="AZ34">
            <v>59</v>
          </cell>
          <cell r="BA34">
            <v>59</v>
          </cell>
          <cell r="BB34">
            <v>59.5</v>
          </cell>
          <cell r="BC34">
            <v>59</v>
          </cell>
          <cell r="BD34">
            <v>58</v>
          </cell>
          <cell r="BE34">
            <v>58.5</v>
          </cell>
          <cell r="BF34">
            <v>61</v>
          </cell>
          <cell r="BG34">
            <v>61</v>
          </cell>
          <cell r="BH34">
            <v>60</v>
          </cell>
          <cell r="BI34">
            <v>59.5</v>
          </cell>
          <cell r="BJ34">
            <v>59</v>
          </cell>
          <cell r="BK34">
            <v>59</v>
          </cell>
          <cell r="BL34">
            <v>59</v>
          </cell>
          <cell r="BM34">
            <v>59</v>
          </cell>
          <cell r="BN34">
            <v>59</v>
          </cell>
          <cell r="BO34">
            <v>59.5</v>
          </cell>
          <cell r="BP34">
            <v>59.5</v>
          </cell>
          <cell r="BQ34">
            <v>59.5</v>
          </cell>
          <cell r="BR34">
            <v>59.5</v>
          </cell>
          <cell r="BS34">
            <v>59</v>
          </cell>
          <cell r="BT34">
            <v>58.5</v>
          </cell>
          <cell r="BU34">
            <v>58.5</v>
          </cell>
          <cell r="BV34">
            <v>59.5</v>
          </cell>
          <cell r="BW34">
            <v>60</v>
          </cell>
          <cell r="BX34">
            <v>62</v>
          </cell>
          <cell r="BY34">
            <v>61.5</v>
          </cell>
          <cell r="BZ34">
            <v>63.5</v>
          </cell>
          <cell r="CA34">
            <v>63.5</v>
          </cell>
          <cell r="CB34">
            <v>63</v>
          </cell>
          <cell r="CC34">
            <v>63</v>
          </cell>
          <cell r="CD34">
            <v>65.5</v>
          </cell>
          <cell r="CE34">
            <v>66</v>
          </cell>
          <cell r="CF34">
            <v>66</v>
          </cell>
          <cell r="CG34">
            <v>66.5</v>
          </cell>
          <cell r="CH34">
            <v>66.5</v>
          </cell>
          <cell r="CI34">
            <v>67</v>
          </cell>
          <cell r="CJ34">
            <v>67.5</v>
          </cell>
          <cell r="CK34">
            <v>68</v>
          </cell>
          <cell r="CL34">
            <v>67.5</v>
          </cell>
          <cell r="CM34">
            <v>68</v>
          </cell>
          <cell r="CN34">
            <v>68</v>
          </cell>
          <cell r="CO34">
            <v>69</v>
          </cell>
          <cell r="CP34">
            <v>69</v>
          </cell>
          <cell r="CQ34">
            <v>69</v>
          </cell>
          <cell r="CR34">
            <v>69</v>
          </cell>
          <cell r="CS34">
            <v>69.5</v>
          </cell>
          <cell r="CT34">
            <v>71</v>
          </cell>
          <cell r="CU34">
            <v>72</v>
          </cell>
          <cell r="CV34">
            <v>73</v>
          </cell>
          <cell r="CW34">
            <v>73</v>
          </cell>
          <cell r="CX34">
            <v>72.5</v>
          </cell>
          <cell r="CY34">
            <v>72.5</v>
          </cell>
          <cell r="CZ34">
            <v>72.5</v>
          </cell>
          <cell r="DA34">
            <v>72.5</v>
          </cell>
          <cell r="DB34">
            <v>72.5</v>
          </cell>
          <cell r="DC34">
            <v>72.5</v>
          </cell>
          <cell r="DD34">
            <v>72.5</v>
          </cell>
          <cell r="DE34">
            <v>71</v>
          </cell>
          <cell r="DF34">
            <v>71.5</v>
          </cell>
          <cell r="DG34">
            <v>71.5</v>
          </cell>
          <cell r="DH34">
            <v>71.5</v>
          </cell>
          <cell r="DI34">
            <v>71.5</v>
          </cell>
          <cell r="DJ34">
            <v>71.5</v>
          </cell>
          <cell r="DK34">
            <v>72</v>
          </cell>
          <cell r="DL34">
            <v>72</v>
          </cell>
          <cell r="DM34">
            <v>72</v>
          </cell>
          <cell r="DN34">
            <v>72</v>
          </cell>
          <cell r="DO34">
            <v>71.5</v>
          </cell>
          <cell r="DP34">
            <v>71.5</v>
          </cell>
          <cell r="DQ34">
            <v>72</v>
          </cell>
          <cell r="DR34">
            <v>72.5</v>
          </cell>
          <cell r="DS34">
            <v>73</v>
          </cell>
          <cell r="DT34">
            <v>73</v>
          </cell>
          <cell r="DU34">
            <v>73</v>
          </cell>
          <cell r="DV34">
            <v>73</v>
          </cell>
          <cell r="DW34">
            <v>73</v>
          </cell>
          <cell r="DX34">
            <v>73</v>
          </cell>
          <cell r="DY34">
            <v>73</v>
          </cell>
          <cell r="DZ34">
            <v>73</v>
          </cell>
          <cell r="EA34">
            <v>73.5</v>
          </cell>
          <cell r="EB34">
            <v>72.5</v>
          </cell>
          <cell r="EC34">
            <v>72.5</v>
          </cell>
          <cell r="ED34">
            <v>73.5</v>
          </cell>
          <cell r="EE34">
            <v>73.5</v>
          </cell>
          <cell r="EF34">
            <v>74</v>
          </cell>
          <cell r="EG34">
            <v>74</v>
          </cell>
          <cell r="EH34">
            <v>74</v>
          </cell>
          <cell r="EI34">
            <v>74</v>
          </cell>
          <cell r="EJ34">
            <v>74</v>
          </cell>
          <cell r="EK34">
            <v>74</v>
          </cell>
          <cell r="EL34">
            <v>74</v>
          </cell>
          <cell r="EM34">
            <v>74</v>
          </cell>
          <cell r="EN34">
            <v>74</v>
          </cell>
          <cell r="EO34">
            <v>74</v>
          </cell>
          <cell r="EP34">
            <v>73.5</v>
          </cell>
          <cell r="EQ34">
            <v>73.5</v>
          </cell>
          <cell r="ER34">
            <v>73.5</v>
          </cell>
          <cell r="ES34">
            <v>73</v>
          </cell>
          <cell r="ET34">
            <v>74.5</v>
          </cell>
          <cell r="EU34">
            <v>72</v>
          </cell>
          <cell r="EV34">
            <v>73</v>
          </cell>
          <cell r="EW34">
            <v>73</v>
          </cell>
          <cell r="EX34">
            <v>73</v>
          </cell>
          <cell r="EY34">
            <v>73</v>
          </cell>
          <cell r="EZ34">
            <v>72.5</v>
          </cell>
          <cell r="FA34">
            <v>73</v>
          </cell>
          <cell r="FB34">
            <v>73</v>
          </cell>
          <cell r="FC34">
            <v>73</v>
          </cell>
          <cell r="FD34">
            <v>73.5</v>
          </cell>
          <cell r="FE34">
            <v>73.5</v>
          </cell>
          <cell r="FF34">
            <v>73.5</v>
          </cell>
          <cell r="FG34">
            <v>73.5</v>
          </cell>
          <cell r="FH34">
            <v>73.5</v>
          </cell>
          <cell r="FI34">
            <v>76</v>
          </cell>
          <cell r="FJ34">
            <v>74.3</v>
          </cell>
          <cell r="FK34">
            <v>73</v>
          </cell>
          <cell r="FL34">
            <v>73</v>
          </cell>
          <cell r="FM34">
            <v>73</v>
          </cell>
          <cell r="FN34">
            <v>73.2</v>
          </cell>
          <cell r="FO34">
            <v>76</v>
          </cell>
          <cell r="FP34">
            <v>76.5</v>
          </cell>
          <cell r="FQ34">
            <v>76.5</v>
          </cell>
          <cell r="FR34">
            <v>76.5</v>
          </cell>
          <cell r="FS34">
            <v>76.5</v>
          </cell>
          <cell r="FT34">
            <v>76.5</v>
          </cell>
          <cell r="FU34">
            <v>76.5</v>
          </cell>
          <cell r="FV34">
            <v>76</v>
          </cell>
          <cell r="FW34">
            <v>75.7</v>
          </cell>
          <cell r="FX34">
            <v>75.7</v>
          </cell>
          <cell r="FY34">
            <v>76</v>
          </cell>
          <cell r="FZ34">
            <v>76.5</v>
          </cell>
          <cell r="GA34">
            <v>76.2</v>
          </cell>
          <cell r="GB34">
            <v>76.2</v>
          </cell>
          <cell r="GC34">
            <v>76.7</v>
          </cell>
          <cell r="GD34">
            <v>76.2</v>
          </cell>
          <cell r="GE34">
            <v>76.2</v>
          </cell>
          <cell r="GF34">
            <v>76.2</v>
          </cell>
          <cell r="GG34">
            <v>76.5</v>
          </cell>
          <cell r="GH34">
            <v>77.2</v>
          </cell>
          <cell r="GI34">
            <v>77.2</v>
          </cell>
          <cell r="GJ34">
            <v>77.2</v>
          </cell>
          <cell r="GK34">
            <v>76.2</v>
          </cell>
          <cell r="GL34">
            <v>76.2</v>
          </cell>
          <cell r="GM34">
            <v>76.2</v>
          </cell>
          <cell r="GN34">
            <v>76.5</v>
          </cell>
          <cell r="GO34">
            <v>76.7</v>
          </cell>
          <cell r="GP34">
            <v>75.2</v>
          </cell>
          <cell r="GQ34">
            <v>75</v>
          </cell>
          <cell r="GR34">
            <v>75</v>
          </cell>
          <cell r="GS34">
            <v>75.5</v>
          </cell>
          <cell r="GT34">
            <v>75.7</v>
          </cell>
          <cell r="GU34">
            <v>75.5</v>
          </cell>
          <cell r="GV34">
            <v>75.7</v>
          </cell>
          <cell r="GW34">
            <v>75.7</v>
          </cell>
          <cell r="GX34">
            <v>75.5</v>
          </cell>
          <cell r="GY34">
            <v>75.5</v>
          </cell>
          <cell r="GZ34">
            <v>76.5</v>
          </cell>
          <cell r="HA34">
            <v>77.5</v>
          </cell>
          <cell r="HB34">
            <v>77.2</v>
          </cell>
          <cell r="HC34">
            <v>77.2</v>
          </cell>
          <cell r="HD34">
            <v>77</v>
          </cell>
          <cell r="HE34">
            <v>77</v>
          </cell>
          <cell r="HF34">
            <v>76.5</v>
          </cell>
          <cell r="HG34">
            <v>76.5</v>
          </cell>
          <cell r="HH34">
            <v>76.2</v>
          </cell>
          <cell r="HI34">
            <v>74</v>
          </cell>
          <cell r="HJ34">
            <v>75</v>
          </cell>
          <cell r="HK34">
            <v>73.2</v>
          </cell>
          <cell r="HL34">
            <v>72.5</v>
          </cell>
          <cell r="HM34">
            <v>72</v>
          </cell>
          <cell r="HN34">
            <v>72.7</v>
          </cell>
          <cell r="HO34">
            <v>73.5</v>
          </cell>
          <cell r="HP34">
            <v>73.5</v>
          </cell>
          <cell r="HQ34">
            <v>73.5</v>
          </cell>
          <cell r="HR34">
            <v>74.7</v>
          </cell>
          <cell r="HS34">
            <v>74.7</v>
          </cell>
          <cell r="HT34">
            <v>75</v>
          </cell>
          <cell r="HU34">
            <v>73.5</v>
          </cell>
          <cell r="HV34">
            <v>73.7</v>
          </cell>
          <cell r="HW34">
            <v>73.5</v>
          </cell>
          <cell r="HX34">
            <v>73.2</v>
          </cell>
          <cell r="HY34">
            <v>72.7</v>
          </cell>
          <cell r="HZ34">
            <v>72.5</v>
          </cell>
          <cell r="IA34">
            <v>72.5</v>
          </cell>
          <cell r="IB34">
            <v>72.5</v>
          </cell>
          <cell r="IC34">
            <v>72.5</v>
          </cell>
          <cell r="ID34">
            <v>72.2</v>
          </cell>
          <cell r="IE34">
            <v>72</v>
          </cell>
          <cell r="IF34">
            <v>72.2</v>
          </cell>
          <cell r="IG34">
            <v>72.2</v>
          </cell>
          <cell r="IH34">
            <v>72.2</v>
          </cell>
          <cell r="II34">
            <v>72.2</v>
          </cell>
          <cell r="IJ34">
            <v>73.2</v>
          </cell>
          <cell r="IK34">
            <v>73.2</v>
          </cell>
          <cell r="IL34">
            <v>73.2</v>
          </cell>
          <cell r="IM34">
            <v>73.2</v>
          </cell>
          <cell r="IN34">
            <v>73.2</v>
          </cell>
          <cell r="IO34">
            <v>73.2</v>
          </cell>
          <cell r="IP34">
            <v>72.5</v>
          </cell>
          <cell r="IQ34">
            <v>72.5</v>
          </cell>
          <cell r="IR34">
            <v>72.2</v>
          </cell>
          <cell r="IS34">
            <v>71.7</v>
          </cell>
          <cell r="IT34">
            <v>72</v>
          </cell>
          <cell r="IU34">
            <v>72</v>
          </cell>
          <cell r="IV34">
            <v>73</v>
          </cell>
          <cell r="IW34">
            <v>73</v>
          </cell>
          <cell r="IX34">
            <v>73.2</v>
          </cell>
          <cell r="IY34">
            <v>73.2</v>
          </cell>
          <cell r="IZ34">
            <v>73.2</v>
          </cell>
          <cell r="JA34">
            <v>73.2</v>
          </cell>
          <cell r="JB34">
            <v>72</v>
          </cell>
          <cell r="JC34">
            <v>72</v>
          </cell>
          <cell r="JD34">
            <v>71.7</v>
          </cell>
          <cell r="JE34">
            <v>71.7</v>
          </cell>
          <cell r="JF34">
            <v>71.7</v>
          </cell>
          <cell r="JG34">
            <v>72</v>
          </cell>
          <cell r="JH34">
            <v>72</v>
          </cell>
          <cell r="JI34">
            <v>71.7</v>
          </cell>
          <cell r="JJ34">
            <v>72.2</v>
          </cell>
          <cell r="JK34">
            <v>72.5</v>
          </cell>
          <cell r="JL34">
            <v>72.7</v>
          </cell>
          <cell r="JM34">
            <v>72.7</v>
          </cell>
          <cell r="JN34">
            <v>71.2</v>
          </cell>
          <cell r="JO34">
            <v>71.2</v>
          </cell>
          <cell r="JP34">
            <v>71.5</v>
          </cell>
          <cell r="JQ34">
            <v>71.7</v>
          </cell>
          <cell r="JR34">
            <v>72.2</v>
          </cell>
          <cell r="JS34">
            <v>72.2</v>
          </cell>
          <cell r="JT34">
            <v>72.7</v>
          </cell>
          <cell r="JU34">
            <v>72.7</v>
          </cell>
          <cell r="JV34">
            <v>75.7</v>
          </cell>
          <cell r="JW34">
            <v>75.7</v>
          </cell>
          <cell r="JX34">
            <v>76</v>
          </cell>
          <cell r="JY34">
            <v>76</v>
          </cell>
          <cell r="JZ34">
            <v>76</v>
          </cell>
          <cell r="KA34">
            <v>76</v>
          </cell>
          <cell r="KB34">
            <v>76</v>
          </cell>
          <cell r="KC34">
            <v>76</v>
          </cell>
          <cell r="KD34">
            <v>75.7</v>
          </cell>
          <cell r="KE34">
            <v>75.7</v>
          </cell>
          <cell r="KF34">
            <v>75.7</v>
          </cell>
          <cell r="KG34">
            <v>75.7</v>
          </cell>
          <cell r="KH34">
            <v>75.7</v>
          </cell>
          <cell r="KI34">
            <v>75.7</v>
          </cell>
          <cell r="KJ34">
            <v>73.7</v>
          </cell>
          <cell r="KK34">
            <v>72.7</v>
          </cell>
          <cell r="KL34">
            <v>72.7</v>
          </cell>
          <cell r="KM34">
            <v>72.7</v>
          </cell>
          <cell r="KN34">
            <v>72.7</v>
          </cell>
          <cell r="KO34">
            <v>71.7</v>
          </cell>
          <cell r="KP34">
            <v>71.2</v>
          </cell>
          <cell r="KQ34">
            <v>71</v>
          </cell>
          <cell r="KR34">
            <v>71</v>
          </cell>
          <cell r="KS34">
            <v>71.2</v>
          </cell>
          <cell r="KT34">
            <v>72</v>
          </cell>
          <cell r="KU34">
            <v>71.7</v>
          </cell>
          <cell r="KV34">
            <v>69</v>
          </cell>
          <cell r="KW34">
            <v>69.2</v>
          </cell>
          <cell r="KX34">
            <v>69.2</v>
          </cell>
          <cell r="KY34">
            <v>69.5</v>
          </cell>
          <cell r="KZ34">
            <v>69.2</v>
          </cell>
          <cell r="LA34">
            <v>72.2</v>
          </cell>
          <cell r="LB34">
            <v>72.2</v>
          </cell>
          <cell r="LC34">
            <v>72.2</v>
          </cell>
          <cell r="LD34">
            <v>73</v>
          </cell>
          <cell r="LE34">
            <v>73</v>
          </cell>
          <cell r="LF34">
            <v>73</v>
          </cell>
          <cell r="LG34">
            <v>73.2</v>
          </cell>
          <cell r="LH34">
            <v>73.2</v>
          </cell>
          <cell r="LI34">
            <v>73.2</v>
          </cell>
          <cell r="LJ34">
            <v>73.2</v>
          </cell>
          <cell r="LK34">
            <v>74.2</v>
          </cell>
          <cell r="LL34">
            <v>74.2</v>
          </cell>
          <cell r="LM34">
            <v>74</v>
          </cell>
          <cell r="LN34">
            <v>74</v>
          </cell>
          <cell r="LO34">
            <v>74</v>
          </cell>
          <cell r="LS34">
            <v>53.77</v>
          </cell>
          <cell r="LV34">
            <v>54.64</v>
          </cell>
          <cell r="LY34">
            <v>50.665213073059</v>
          </cell>
          <cell r="MB34">
            <v>50.75</v>
          </cell>
          <cell r="MC34">
            <v>50.75</v>
          </cell>
          <cell r="MD34">
            <v>50.75</v>
          </cell>
          <cell r="ME34">
            <v>50.7</v>
          </cell>
          <cell r="MF34">
            <v>51.34</v>
          </cell>
          <cell r="MG34">
            <v>51.34</v>
          </cell>
          <cell r="MH34">
            <v>51.19</v>
          </cell>
          <cell r="MI34">
            <v>51.3</v>
          </cell>
          <cell r="MJ34">
            <v>51.3</v>
          </cell>
          <cell r="MK34">
            <v>51.23</v>
          </cell>
          <cell r="ML34">
            <v>51.23</v>
          </cell>
          <cell r="MM34">
            <v>51.23</v>
          </cell>
          <cell r="MN34">
            <v>50.18</v>
          </cell>
          <cell r="MO34">
            <v>50.18</v>
          </cell>
          <cell r="MP34">
            <v>50.18</v>
          </cell>
          <cell r="MQ34">
            <v>50.14</v>
          </cell>
          <cell r="MR34">
            <v>50.14</v>
          </cell>
          <cell r="MS34">
            <v>50.14</v>
          </cell>
          <cell r="MT34">
            <v>51.16</v>
          </cell>
          <cell r="MU34">
            <v>51.16</v>
          </cell>
          <cell r="MV34">
            <v>51.16</v>
          </cell>
          <cell r="MW34">
            <v>51.14</v>
          </cell>
          <cell r="MZ34">
            <v>41425</v>
          </cell>
          <cell r="NA34">
            <v>354</v>
          </cell>
          <cell r="ND34" t="str">
            <v>Bulgaria</v>
          </cell>
          <cell r="NE34">
            <v>51.14</v>
          </cell>
          <cell r="NF34">
            <v>51.14</v>
          </cell>
        </row>
        <row r="35">
          <cell r="A35" t="str">
            <v>Burkina Faso</v>
          </cell>
          <cell r="B35" t="str">
            <v xml:space="preserve"> </v>
          </cell>
          <cell r="C35" t="str">
            <v xml:space="preserve"> </v>
          </cell>
          <cell r="D35" t="str">
            <v xml:space="preserve"> </v>
          </cell>
          <cell r="E35" t="str">
            <v xml:space="preserve"> </v>
          </cell>
          <cell r="F35" t="str">
            <v xml:space="preserve"> 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  <cell r="J35" t="str">
            <v xml:space="preserve"> </v>
          </cell>
          <cell r="K35" t="str">
            <v xml:space="preserve"> </v>
          </cell>
          <cell r="L35" t="str">
            <v xml:space="preserve"> </v>
          </cell>
          <cell r="M35" t="str">
            <v xml:space="preserve"> </v>
          </cell>
          <cell r="N35" t="str">
            <v xml:space="preserve"> </v>
          </cell>
          <cell r="O35" t="str">
            <v xml:space="preserve"> </v>
          </cell>
          <cell r="P35" t="str">
            <v xml:space="preserve"> </v>
          </cell>
          <cell r="Q35" t="str">
            <v xml:space="preserve"> </v>
          </cell>
          <cell r="R35" t="str">
            <v xml:space="preserve"> </v>
          </cell>
          <cell r="S35" t="str">
            <v xml:space="preserve"> </v>
          </cell>
          <cell r="T35" t="str">
            <v xml:space="preserve"> </v>
          </cell>
          <cell r="U35" t="str">
            <v xml:space="preserve"> </v>
          </cell>
          <cell r="V35" t="str">
            <v xml:space="preserve"> </v>
          </cell>
          <cell r="W35" t="str">
            <v xml:space="preserve"> </v>
          </cell>
          <cell r="X35" t="str">
            <v xml:space="preserve"> 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 t="str">
            <v xml:space="preserve"> </v>
          </cell>
          <cell r="AC35" t="str">
            <v xml:space="preserve"> 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 xml:space="preserve"> </v>
          </cell>
          <cell r="AH35">
            <v>66</v>
          </cell>
          <cell r="AI35">
            <v>66</v>
          </cell>
          <cell r="AJ35">
            <v>66</v>
          </cell>
          <cell r="AK35">
            <v>66</v>
          </cell>
          <cell r="AL35">
            <v>66</v>
          </cell>
          <cell r="AM35">
            <v>66.5</v>
          </cell>
          <cell r="AN35">
            <v>66</v>
          </cell>
          <cell r="AO35">
            <v>65.5</v>
          </cell>
          <cell r="AP35">
            <v>65.5</v>
          </cell>
          <cell r="AQ35">
            <v>65.5</v>
          </cell>
          <cell r="AR35">
            <v>65</v>
          </cell>
          <cell r="AS35">
            <v>63.5</v>
          </cell>
          <cell r="AT35">
            <v>64</v>
          </cell>
          <cell r="AU35">
            <v>64</v>
          </cell>
          <cell r="AV35">
            <v>63</v>
          </cell>
          <cell r="AW35">
            <v>63</v>
          </cell>
          <cell r="AX35">
            <v>63</v>
          </cell>
          <cell r="AY35">
            <v>63</v>
          </cell>
          <cell r="AZ35">
            <v>63.5</v>
          </cell>
          <cell r="BA35">
            <v>64</v>
          </cell>
          <cell r="BB35">
            <v>64</v>
          </cell>
          <cell r="BC35">
            <v>64.5</v>
          </cell>
          <cell r="BD35">
            <v>64</v>
          </cell>
          <cell r="BE35">
            <v>64</v>
          </cell>
          <cell r="BF35">
            <v>64.5</v>
          </cell>
          <cell r="BG35">
            <v>64</v>
          </cell>
          <cell r="BH35">
            <v>59</v>
          </cell>
          <cell r="BI35">
            <v>59.5</v>
          </cell>
          <cell r="BJ35">
            <v>62</v>
          </cell>
          <cell r="BK35">
            <v>61</v>
          </cell>
          <cell r="BL35">
            <v>61</v>
          </cell>
          <cell r="BM35">
            <v>61</v>
          </cell>
          <cell r="BN35">
            <v>60.5</v>
          </cell>
          <cell r="BO35">
            <v>60.5</v>
          </cell>
          <cell r="BP35">
            <v>60</v>
          </cell>
          <cell r="BQ35">
            <v>60.5</v>
          </cell>
          <cell r="BR35">
            <v>60.5</v>
          </cell>
          <cell r="BS35">
            <v>60.5</v>
          </cell>
          <cell r="BT35">
            <v>62</v>
          </cell>
          <cell r="BU35">
            <v>62</v>
          </cell>
          <cell r="BV35">
            <v>62</v>
          </cell>
          <cell r="BW35">
            <v>61</v>
          </cell>
          <cell r="BX35">
            <v>61</v>
          </cell>
          <cell r="BY35">
            <v>59.5</v>
          </cell>
          <cell r="BZ35">
            <v>59.5</v>
          </cell>
          <cell r="CA35">
            <v>57</v>
          </cell>
          <cell r="CB35">
            <v>57</v>
          </cell>
          <cell r="CC35">
            <v>57</v>
          </cell>
          <cell r="CD35">
            <v>57</v>
          </cell>
          <cell r="CE35">
            <v>56</v>
          </cell>
          <cell r="CF35">
            <v>57</v>
          </cell>
          <cell r="CG35">
            <v>57.5</v>
          </cell>
          <cell r="CH35">
            <v>57.5</v>
          </cell>
          <cell r="CI35">
            <v>58.5</v>
          </cell>
          <cell r="CJ35">
            <v>59.5</v>
          </cell>
          <cell r="CK35">
            <v>59.5</v>
          </cell>
          <cell r="CL35">
            <v>59</v>
          </cell>
          <cell r="CM35">
            <v>59</v>
          </cell>
          <cell r="CN35">
            <v>59</v>
          </cell>
          <cell r="CO35">
            <v>59</v>
          </cell>
          <cell r="CP35">
            <v>59</v>
          </cell>
          <cell r="CQ35">
            <v>59</v>
          </cell>
          <cell r="CR35">
            <v>58</v>
          </cell>
          <cell r="CS35">
            <v>60</v>
          </cell>
          <cell r="CT35">
            <v>63</v>
          </cell>
          <cell r="CU35">
            <v>63</v>
          </cell>
          <cell r="CV35">
            <v>63</v>
          </cell>
          <cell r="CW35">
            <v>60.5</v>
          </cell>
          <cell r="CX35">
            <v>60</v>
          </cell>
          <cell r="CY35">
            <v>60</v>
          </cell>
          <cell r="CZ35">
            <v>60</v>
          </cell>
          <cell r="DA35">
            <v>60</v>
          </cell>
          <cell r="DB35">
            <v>59</v>
          </cell>
          <cell r="DC35">
            <v>59.5</v>
          </cell>
          <cell r="DD35">
            <v>59.5</v>
          </cell>
          <cell r="DE35">
            <v>59</v>
          </cell>
          <cell r="DF35">
            <v>59.5</v>
          </cell>
          <cell r="DG35">
            <v>59.5</v>
          </cell>
          <cell r="DH35">
            <v>59.5</v>
          </cell>
          <cell r="DI35">
            <v>59.5</v>
          </cell>
          <cell r="DJ35">
            <v>59.5</v>
          </cell>
          <cell r="DK35">
            <v>58.5</v>
          </cell>
          <cell r="DL35">
            <v>58.5</v>
          </cell>
          <cell r="DM35">
            <v>58.5</v>
          </cell>
          <cell r="DN35">
            <v>59.5</v>
          </cell>
          <cell r="DO35">
            <v>59.5</v>
          </cell>
          <cell r="DP35">
            <v>59.5</v>
          </cell>
          <cell r="DQ35">
            <v>59</v>
          </cell>
          <cell r="DR35">
            <v>59.5</v>
          </cell>
          <cell r="DS35">
            <v>60</v>
          </cell>
          <cell r="DT35">
            <v>60</v>
          </cell>
          <cell r="DU35">
            <v>58</v>
          </cell>
          <cell r="DV35">
            <v>58</v>
          </cell>
          <cell r="DW35">
            <v>59</v>
          </cell>
          <cell r="DX35">
            <v>58</v>
          </cell>
          <cell r="DY35">
            <v>58</v>
          </cell>
          <cell r="DZ35">
            <v>57</v>
          </cell>
          <cell r="EA35">
            <v>57</v>
          </cell>
          <cell r="EB35">
            <v>57.5</v>
          </cell>
          <cell r="EC35">
            <v>58</v>
          </cell>
          <cell r="ED35">
            <v>60</v>
          </cell>
          <cell r="EE35">
            <v>60</v>
          </cell>
          <cell r="EF35">
            <v>60</v>
          </cell>
          <cell r="EG35">
            <v>60</v>
          </cell>
          <cell r="EH35">
            <v>60</v>
          </cell>
          <cell r="EI35">
            <v>60</v>
          </cell>
          <cell r="EJ35">
            <v>61</v>
          </cell>
          <cell r="EK35">
            <v>59.5</v>
          </cell>
          <cell r="EL35">
            <v>58.5</v>
          </cell>
          <cell r="EM35">
            <v>59.5</v>
          </cell>
          <cell r="EN35">
            <v>59.5</v>
          </cell>
          <cell r="EO35">
            <v>59.5</v>
          </cell>
          <cell r="EP35">
            <v>59.5</v>
          </cell>
          <cell r="EQ35">
            <v>59.5</v>
          </cell>
          <cell r="ER35">
            <v>60</v>
          </cell>
          <cell r="ES35">
            <v>61</v>
          </cell>
          <cell r="ET35">
            <v>60</v>
          </cell>
          <cell r="EU35">
            <v>61.5</v>
          </cell>
          <cell r="EV35">
            <v>61.5</v>
          </cell>
          <cell r="EW35">
            <v>61.5</v>
          </cell>
          <cell r="EX35">
            <v>61.5</v>
          </cell>
          <cell r="EY35">
            <v>63</v>
          </cell>
          <cell r="EZ35">
            <v>64</v>
          </cell>
          <cell r="FA35">
            <v>64</v>
          </cell>
          <cell r="FB35">
            <v>64.5</v>
          </cell>
          <cell r="FC35">
            <v>64.5</v>
          </cell>
          <cell r="FD35">
            <v>64</v>
          </cell>
          <cell r="FE35">
            <v>64</v>
          </cell>
          <cell r="FF35">
            <v>64.5</v>
          </cell>
          <cell r="FG35">
            <v>65</v>
          </cell>
          <cell r="FH35">
            <v>64.3</v>
          </cell>
          <cell r="FI35">
            <v>65</v>
          </cell>
          <cell r="FJ35">
            <v>63.8</v>
          </cell>
          <cell r="FK35">
            <v>64.2</v>
          </cell>
          <cell r="FL35">
            <v>64</v>
          </cell>
          <cell r="FM35">
            <v>64.5</v>
          </cell>
          <cell r="FN35">
            <v>64</v>
          </cell>
          <cell r="FO35">
            <v>64.2</v>
          </cell>
          <cell r="FP35">
            <v>64.5</v>
          </cell>
          <cell r="FQ35">
            <v>64.7</v>
          </cell>
          <cell r="FR35">
            <v>64.7</v>
          </cell>
          <cell r="FS35">
            <v>65</v>
          </cell>
          <cell r="FT35">
            <v>65</v>
          </cell>
          <cell r="FU35">
            <v>64.5</v>
          </cell>
          <cell r="FV35">
            <v>65</v>
          </cell>
          <cell r="FW35">
            <v>65</v>
          </cell>
          <cell r="FX35">
            <v>65</v>
          </cell>
          <cell r="FY35">
            <v>65.7</v>
          </cell>
          <cell r="FZ35">
            <v>65.5</v>
          </cell>
          <cell r="GA35">
            <v>67.2</v>
          </cell>
          <cell r="GB35">
            <v>68.2</v>
          </cell>
          <cell r="GC35">
            <v>68.2</v>
          </cell>
          <cell r="GD35">
            <v>68</v>
          </cell>
          <cell r="GE35">
            <v>67.8</v>
          </cell>
          <cell r="GF35">
            <v>67.8</v>
          </cell>
          <cell r="GG35">
            <v>65.8</v>
          </cell>
          <cell r="GH35">
            <v>67.7</v>
          </cell>
          <cell r="GI35">
            <v>66.7</v>
          </cell>
          <cell r="GJ35">
            <v>66.5</v>
          </cell>
          <cell r="GK35">
            <v>64.7</v>
          </cell>
          <cell r="GL35">
            <v>50.7</v>
          </cell>
          <cell r="GM35">
            <v>54</v>
          </cell>
          <cell r="GN35">
            <v>55.2</v>
          </cell>
          <cell r="GO35">
            <v>56.5</v>
          </cell>
          <cell r="GP35">
            <v>55.7</v>
          </cell>
          <cell r="GQ35">
            <v>55.5</v>
          </cell>
          <cell r="GR35">
            <v>56.2</v>
          </cell>
          <cell r="GS35">
            <v>57</v>
          </cell>
          <cell r="GT35">
            <v>55.7</v>
          </cell>
          <cell r="GU35">
            <v>54</v>
          </cell>
          <cell r="GV35">
            <v>54.2</v>
          </cell>
          <cell r="GW35">
            <v>54</v>
          </cell>
          <cell r="GX35">
            <v>55.5</v>
          </cell>
          <cell r="GY35">
            <v>56.5</v>
          </cell>
          <cell r="GZ35">
            <v>55.7</v>
          </cell>
          <cell r="HA35">
            <v>58.7</v>
          </cell>
          <cell r="HB35">
            <v>58.2</v>
          </cell>
          <cell r="HC35">
            <v>57</v>
          </cell>
          <cell r="HD35">
            <v>58.2</v>
          </cell>
          <cell r="HE35">
            <v>58.2</v>
          </cell>
          <cell r="HF35">
            <v>58</v>
          </cell>
          <cell r="HG35">
            <v>57.2</v>
          </cell>
          <cell r="HH35">
            <v>57.2</v>
          </cell>
          <cell r="HI35">
            <v>57.5</v>
          </cell>
          <cell r="HJ35">
            <v>58.5</v>
          </cell>
          <cell r="HK35">
            <v>58</v>
          </cell>
          <cell r="HL35">
            <v>58.5</v>
          </cell>
          <cell r="HM35">
            <v>59</v>
          </cell>
          <cell r="HN35">
            <v>58.2</v>
          </cell>
          <cell r="HO35">
            <v>58.2</v>
          </cell>
          <cell r="HP35">
            <v>58.7</v>
          </cell>
          <cell r="HQ35">
            <v>59</v>
          </cell>
          <cell r="HR35">
            <v>59.2</v>
          </cell>
          <cell r="HS35">
            <v>56.2</v>
          </cell>
          <cell r="HT35">
            <v>55.2</v>
          </cell>
          <cell r="HU35">
            <v>51.7</v>
          </cell>
          <cell r="HV35">
            <v>53.7</v>
          </cell>
          <cell r="HW35">
            <v>53.2</v>
          </cell>
          <cell r="HX35">
            <v>53</v>
          </cell>
          <cell r="HY35">
            <v>55</v>
          </cell>
          <cell r="HZ35">
            <v>55.5</v>
          </cell>
          <cell r="IA35">
            <v>56.2</v>
          </cell>
          <cell r="IB35">
            <v>56</v>
          </cell>
          <cell r="IC35">
            <v>56</v>
          </cell>
          <cell r="ID35">
            <v>55.5</v>
          </cell>
          <cell r="IE35">
            <v>55.7</v>
          </cell>
          <cell r="IF35">
            <v>55.7</v>
          </cell>
          <cell r="IG35">
            <v>55.5</v>
          </cell>
          <cell r="IH35">
            <v>58</v>
          </cell>
          <cell r="II35">
            <v>58</v>
          </cell>
          <cell r="IJ35">
            <v>57.7</v>
          </cell>
          <cell r="IK35">
            <v>57</v>
          </cell>
          <cell r="IL35">
            <v>57.2</v>
          </cell>
          <cell r="IM35">
            <v>57.2</v>
          </cell>
          <cell r="IN35">
            <v>55.5</v>
          </cell>
          <cell r="IO35">
            <v>55.2</v>
          </cell>
          <cell r="IP35">
            <v>55.2</v>
          </cell>
          <cell r="IQ35">
            <v>55.5</v>
          </cell>
          <cell r="IR35">
            <v>55.2</v>
          </cell>
          <cell r="IS35">
            <v>55.2</v>
          </cell>
          <cell r="IT35">
            <v>54.2</v>
          </cell>
          <cell r="IU35">
            <v>54</v>
          </cell>
          <cell r="IV35">
            <v>53.2</v>
          </cell>
          <cell r="IW35">
            <v>53.2</v>
          </cell>
          <cell r="IX35">
            <v>53.5</v>
          </cell>
          <cell r="IY35">
            <v>53.5</v>
          </cell>
          <cell r="IZ35">
            <v>56.2</v>
          </cell>
          <cell r="JA35">
            <v>56.2</v>
          </cell>
          <cell r="JB35">
            <v>55.7</v>
          </cell>
          <cell r="JC35">
            <v>55.5</v>
          </cell>
          <cell r="JD35">
            <v>55</v>
          </cell>
          <cell r="JE35">
            <v>54.2</v>
          </cell>
          <cell r="JF35">
            <v>56.2</v>
          </cell>
          <cell r="JG35">
            <v>56.2</v>
          </cell>
          <cell r="JH35">
            <v>56.5</v>
          </cell>
          <cell r="JI35">
            <v>56.5</v>
          </cell>
          <cell r="JJ35">
            <v>56.7</v>
          </cell>
          <cell r="JK35">
            <v>57</v>
          </cell>
          <cell r="JL35">
            <v>57</v>
          </cell>
          <cell r="JM35">
            <v>57</v>
          </cell>
          <cell r="JN35">
            <v>57</v>
          </cell>
          <cell r="JO35">
            <v>57</v>
          </cell>
          <cell r="JP35">
            <v>57</v>
          </cell>
          <cell r="JQ35">
            <v>58</v>
          </cell>
          <cell r="JR35">
            <v>58</v>
          </cell>
          <cell r="JS35">
            <v>58</v>
          </cell>
          <cell r="JT35">
            <v>58.2</v>
          </cell>
          <cell r="JU35">
            <v>58.5</v>
          </cell>
          <cell r="JV35">
            <v>58.5</v>
          </cell>
          <cell r="JW35">
            <v>57.7</v>
          </cell>
          <cell r="JX35">
            <v>57.7</v>
          </cell>
          <cell r="JY35">
            <v>57.7</v>
          </cell>
          <cell r="JZ35">
            <v>57.7</v>
          </cell>
          <cell r="KA35">
            <v>57.7</v>
          </cell>
          <cell r="KB35">
            <v>57.5</v>
          </cell>
          <cell r="KC35">
            <v>60</v>
          </cell>
          <cell r="KD35">
            <v>60</v>
          </cell>
          <cell r="KE35">
            <v>60</v>
          </cell>
          <cell r="KF35">
            <v>60</v>
          </cell>
          <cell r="KG35">
            <v>60</v>
          </cell>
          <cell r="KH35">
            <v>59</v>
          </cell>
          <cell r="KI35">
            <v>59</v>
          </cell>
          <cell r="KJ35">
            <v>59</v>
          </cell>
          <cell r="KK35">
            <v>59</v>
          </cell>
          <cell r="KL35">
            <v>59</v>
          </cell>
          <cell r="KM35">
            <v>58.5</v>
          </cell>
          <cell r="KN35">
            <v>58.5</v>
          </cell>
          <cell r="KO35">
            <v>58.7</v>
          </cell>
          <cell r="KP35">
            <v>57.5</v>
          </cell>
          <cell r="KQ35">
            <v>56.5</v>
          </cell>
          <cell r="KR35">
            <v>56.2</v>
          </cell>
          <cell r="KS35">
            <v>57.2</v>
          </cell>
          <cell r="KT35">
            <v>57.5</v>
          </cell>
          <cell r="KU35">
            <v>58</v>
          </cell>
          <cell r="KV35">
            <v>58.7</v>
          </cell>
          <cell r="KW35">
            <v>58.7</v>
          </cell>
          <cell r="KX35">
            <v>58.7</v>
          </cell>
          <cell r="KY35">
            <v>58.5</v>
          </cell>
          <cell r="KZ35">
            <v>58.2</v>
          </cell>
          <cell r="LA35">
            <v>58.2</v>
          </cell>
          <cell r="LB35">
            <v>58.5</v>
          </cell>
          <cell r="LC35">
            <v>58.7</v>
          </cell>
          <cell r="LD35">
            <v>58.7</v>
          </cell>
          <cell r="LE35">
            <v>58.2</v>
          </cell>
          <cell r="LF35">
            <v>57.2</v>
          </cell>
          <cell r="LG35">
            <v>56.7</v>
          </cell>
          <cell r="LH35">
            <v>57.7</v>
          </cell>
          <cell r="LI35">
            <v>57</v>
          </cell>
          <cell r="LJ35">
            <v>57.2</v>
          </cell>
          <cell r="LK35">
            <v>59.2</v>
          </cell>
          <cell r="LL35">
            <v>59.7</v>
          </cell>
          <cell r="LM35">
            <v>59.5</v>
          </cell>
          <cell r="LN35">
            <v>58.7</v>
          </cell>
          <cell r="LO35">
            <v>58.5</v>
          </cell>
          <cell r="LS35">
            <v>37.409999999999997</v>
          </cell>
          <cell r="LV35">
            <v>36.85</v>
          </cell>
          <cell r="LY35">
            <v>31.768000000000001</v>
          </cell>
          <cell r="MB35">
            <v>32.32</v>
          </cell>
          <cell r="MC35">
            <v>32.32</v>
          </cell>
          <cell r="MD35">
            <v>32.32</v>
          </cell>
          <cell r="ME35">
            <v>32.32</v>
          </cell>
          <cell r="MF35">
            <v>32.32</v>
          </cell>
          <cell r="MG35">
            <v>32.32</v>
          </cell>
          <cell r="MH35">
            <v>32.32</v>
          </cell>
          <cell r="MI35">
            <v>32.32</v>
          </cell>
          <cell r="MJ35">
            <v>32.32</v>
          </cell>
          <cell r="MK35">
            <v>37.53</v>
          </cell>
          <cell r="ML35">
            <v>37.53</v>
          </cell>
          <cell r="MM35">
            <v>37.53</v>
          </cell>
          <cell r="MN35">
            <v>37.200000000000003</v>
          </cell>
          <cell r="MO35">
            <v>37.200000000000003</v>
          </cell>
          <cell r="MP35">
            <v>37.200000000000003</v>
          </cell>
          <cell r="MQ35">
            <v>37.200000000000003</v>
          </cell>
          <cell r="MR35">
            <v>37.200000000000003</v>
          </cell>
          <cell r="MS35">
            <v>37.200000000000003</v>
          </cell>
          <cell r="MT35">
            <v>38.200000000000003</v>
          </cell>
          <cell r="MU35">
            <v>38.200000000000003</v>
          </cell>
          <cell r="MV35">
            <v>38.200000000000003</v>
          </cell>
          <cell r="MW35">
            <v>37.119999999999997</v>
          </cell>
          <cell r="MZ35">
            <v>41455</v>
          </cell>
          <cell r="NA35">
            <v>355</v>
          </cell>
          <cell r="ND35" t="str">
            <v>Burkina Faso</v>
          </cell>
          <cell r="NE35">
            <v>37.119999999999997</v>
          </cell>
          <cell r="NF35">
            <v>37.119999999999997</v>
          </cell>
        </row>
        <row r="36">
          <cell r="A36" t="str">
            <v>Burundi</v>
          </cell>
          <cell r="B36" t="str">
            <v xml:space="preserve"> </v>
          </cell>
          <cell r="C36" t="str">
            <v xml:space="preserve"> </v>
          </cell>
          <cell r="D36" t="str">
            <v xml:space="preserve"> </v>
          </cell>
          <cell r="E36" t="str">
            <v xml:space="preserve"> 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  <cell r="J36" t="str">
            <v xml:space="preserve"> 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 t="str">
            <v xml:space="preserve"> </v>
          </cell>
          <cell r="R36" t="str">
            <v xml:space="preserve"> </v>
          </cell>
          <cell r="S36" t="str">
            <v xml:space="preserve"> 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 xml:space="preserve"> </v>
          </cell>
          <cell r="X36" t="str">
            <v xml:space="preserve"> 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 t="str">
            <v xml:space="preserve"> </v>
          </cell>
          <cell r="AC36" t="str">
            <v xml:space="preserve"> 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  <cell r="AG36" t="str">
            <v xml:space="preserve"> </v>
          </cell>
          <cell r="AH36" t="str">
            <v xml:space="preserve"> </v>
          </cell>
          <cell r="AI36" t="str">
            <v xml:space="preserve"> </v>
          </cell>
          <cell r="AJ36" t="str">
            <v xml:space="preserve"> </v>
          </cell>
          <cell r="AK36" t="str">
            <v xml:space="preserve"> </v>
          </cell>
          <cell r="AL36" t="str">
            <v xml:space="preserve"> </v>
          </cell>
          <cell r="AM36" t="str">
            <v xml:space="preserve"> </v>
          </cell>
          <cell r="AN36" t="str">
            <v xml:space="preserve"> </v>
          </cell>
          <cell r="AO36" t="str">
            <v xml:space="preserve"> </v>
          </cell>
          <cell r="AP36" t="str">
            <v xml:space="preserve"> </v>
          </cell>
          <cell r="AQ36" t="str">
            <v xml:space="preserve"> </v>
          </cell>
          <cell r="AR36" t="str">
            <v xml:space="preserve"> </v>
          </cell>
          <cell r="AS36" t="str">
            <v xml:space="preserve"> </v>
          </cell>
          <cell r="AT36" t="str">
            <v xml:space="preserve"> </v>
          </cell>
          <cell r="AU36" t="str">
            <v xml:space="preserve"> </v>
          </cell>
          <cell r="AV36" t="str">
            <v xml:space="preserve"> </v>
          </cell>
          <cell r="AW36" t="str">
            <v xml:space="preserve"> </v>
          </cell>
          <cell r="AX36" t="str">
            <v xml:space="preserve"> </v>
          </cell>
          <cell r="AY36" t="str">
            <v xml:space="preserve"> </v>
          </cell>
          <cell r="AZ36" t="str">
            <v xml:space="preserve"> </v>
          </cell>
          <cell r="BA36" t="str">
            <v xml:space="preserve"> </v>
          </cell>
          <cell r="BB36" t="str">
            <v xml:space="preserve"> </v>
          </cell>
          <cell r="BC36" t="str">
            <v xml:space="preserve"> </v>
          </cell>
          <cell r="BD36" t="str">
            <v xml:space="preserve"> </v>
          </cell>
          <cell r="BE36" t="str">
            <v xml:space="preserve"> </v>
          </cell>
          <cell r="BF36" t="str">
            <v xml:space="preserve"> </v>
          </cell>
          <cell r="BG36" t="str">
            <v xml:space="preserve"> </v>
          </cell>
          <cell r="BH36" t="str">
            <v xml:space="preserve"> </v>
          </cell>
          <cell r="BI36" t="str">
            <v xml:space="preserve"> </v>
          </cell>
          <cell r="BJ36" t="str">
            <v xml:space="preserve"> </v>
          </cell>
          <cell r="BK36" t="str">
            <v xml:space="preserve"> </v>
          </cell>
          <cell r="BL36" t="str">
            <v xml:space="preserve"> </v>
          </cell>
          <cell r="BM36" t="str">
            <v xml:space="preserve"> </v>
          </cell>
          <cell r="BN36" t="str">
            <v xml:space="preserve"> </v>
          </cell>
          <cell r="BO36" t="str">
            <v xml:space="preserve"> </v>
          </cell>
          <cell r="BP36" t="str">
            <v xml:space="preserve"> </v>
          </cell>
          <cell r="BQ36" t="str">
            <v xml:space="preserve"> </v>
          </cell>
          <cell r="BR36" t="str">
            <v xml:space="preserve"> </v>
          </cell>
          <cell r="BS36" t="str">
            <v xml:space="preserve"> </v>
          </cell>
          <cell r="BT36" t="str">
            <v xml:space="preserve"> </v>
          </cell>
          <cell r="BU36" t="str">
            <v xml:space="preserve"> </v>
          </cell>
          <cell r="BV36" t="str">
            <v xml:space="preserve"> </v>
          </cell>
          <cell r="BW36" t="str">
            <v xml:space="preserve"> </v>
          </cell>
          <cell r="BX36" t="str">
            <v xml:space="preserve"> </v>
          </cell>
          <cell r="BY36" t="str">
            <v xml:space="preserve"> </v>
          </cell>
          <cell r="BZ36" t="str">
            <v xml:space="preserve"> </v>
          </cell>
          <cell r="CA36" t="str">
            <v xml:space="preserve"> </v>
          </cell>
          <cell r="CB36" t="str">
            <v xml:space="preserve"> </v>
          </cell>
          <cell r="CC36" t="str">
            <v xml:space="preserve"> </v>
          </cell>
          <cell r="CD36" t="str">
            <v xml:space="preserve"> </v>
          </cell>
          <cell r="CE36" t="str">
            <v xml:space="preserve"> </v>
          </cell>
          <cell r="CF36" t="str">
            <v xml:space="preserve"> </v>
          </cell>
          <cell r="CG36" t="str">
            <v xml:space="preserve"> </v>
          </cell>
          <cell r="CH36" t="str">
            <v xml:space="preserve"> </v>
          </cell>
          <cell r="CI36" t="str">
            <v xml:space="preserve"> </v>
          </cell>
          <cell r="CJ36" t="str">
            <v xml:space="preserve"> </v>
          </cell>
          <cell r="CK36" t="str">
            <v xml:space="preserve"> </v>
          </cell>
          <cell r="CL36" t="str">
            <v xml:space="preserve"> </v>
          </cell>
          <cell r="CM36" t="str">
            <v xml:space="preserve"> </v>
          </cell>
          <cell r="CN36" t="str">
            <v xml:space="preserve"> </v>
          </cell>
          <cell r="CO36" t="str">
            <v xml:space="preserve"> </v>
          </cell>
          <cell r="CP36" t="str">
            <v xml:space="preserve"> </v>
          </cell>
          <cell r="CQ36" t="str">
            <v xml:space="preserve"> </v>
          </cell>
          <cell r="CR36" t="str">
            <v xml:space="preserve"> </v>
          </cell>
          <cell r="CS36" t="str">
            <v xml:space="preserve"> </v>
          </cell>
          <cell r="CT36" t="str">
            <v xml:space="preserve"> </v>
          </cell>
          <cell r="CU36" t="str">
            <v xml:space="preserve"> </v>
          </cell>
          <cell r="CV36" t="str">
            <v xml:space="preserve"> </v>
          </cell>
          <cell r="CW36" t="str">
            <v xml:space="preserve"> </v>
          </cell>
          <cell r="CX36" t="str">
            <v xml:space="preserve"> </v>
          </cell>
          <cell r="CY36" t="str">
            <v xml:space="preserve"> </v>
          </cell>
          <cell r="CZ36" t="str">
            <v xml:space="preserve"> </v>
          </cell>
          <cell r="DA36" t="str">
            <v xml:space="preserve"> </v>
          </cell>
          <cell r="DB36" t="str">
            <v xml:space="preserve"> </v>
          </cell>
          <cell r="DC36" t="str">
            <v xml:space="preserve"> </v>
          </cell>
          <cell r="DD36" t="str">
            <v xml:space="preserve"> </v>
          </cell>
          <cell r="DE36" t="str">
            <v xml:space="preserve"> </v>
          </cell>
          <cell r="DF36" t="str">
            <v xml:space="preserve"> </v>
          </cell>
          <cell r="DG36" t="str">
            <v xml:space="preserve"> </v>
          </cell>
          <cell r="DH36" t="str">
            <v xml:space="preserve"> </v>
          </cell>
          <cell r="DI36" t="str">
            <v xml:space="preserve"> </v>
          </cell>
          <cell r="DJ36" t="str">
            <v xml:space="preserve"> </v>
          </cell>
          <cell r="DK36" t="str">
            <v xml:space="preserve"> </v>
          </cell>
          <cell r="DL36" t="str">
            <v xml:space="preserve"> </v>
          </cell>
          <cell r="DM36" t="str">
            <v xml:space="preserve"> </v>
          </cell>
          <cell r="DN36" t="str">
            <v xml:space="preserve"> </v>
          </cell>
          <cell r="DO36" t="str">
            <v xml:space="preserve"> </v>
          </cell>
          <cell r="DP36" t="str">
            <v xml:space="preserve"> </v>
          </cell>
          <cell r="DQ36" t="str">
            <v xml:space="preserve"> </v>
          </cell>
          <cell r="DR36" t="str">
            <v xml:space="preserve"> </v>
          </cell>
          <cell r="DS36" t="str">
            <v xml:space="preserve"> </v>
          </cell>
          <cell r="DT36" t="str">
            <v xml:space="preserve"> </v>
          </cell>
          <cell r="DU36" t="str">
            <v xml:space="preserve"> </v>
          </cell>
          <cell r="DV36" t="str">
            <v xml:space="preserve"> </v>
          </cell>
          <cell r="DW36" t="str">
            <v xml:space="preserve"> </v>
          </cell>
          <cell r="DX36" t="str">
            <v xml:space="preserve"> </v>
          </cell>
          <cell r="DY36" t="str">
            <v xml:space="preserve"> </v>
          </cell>
          <cell r="DZ36" t="str">
            <v xml:space="preserve"> </v>
          </cell>
          <cell r="EA36" t="str">
            <v xml:space="preserve"> </v>
          </cell>
          <cell r="EB36" t="str">
            <v xml:space="preserve"> </v>
          </cell>
          <cell r="EC36" t="str">
            <v xml:space="preserve"> </v>
          </cell>
          <cell r="ED36" t="str">
            <v xml:space="preserve"> </v>
          </cell>
          <cell r="EE36" t="str">
            <v xml:space="preserve"> </v>
          </cell>
          <cell r="EF36" t="str">
            <v xml:space="preserve"> </v>
          </cell>
          <cell r="EG36" t="str">
            <v xml:space="preserve"> </v>
          </cell>
          <cell r="EH36" t="str">
            <v xml:space="preserve"> </v>
          </cell>
          <cell r="EI36" t="str">
            <v xml:space="preserve"> </v>
          </cell>
          <cell r="EJ36" t="str">
            <v xml:space="preserve"> </v>
          </cell>
          <cell r="EK36" t="str">
            <v xml:space="preserve"> </v>
          </cell>
          <cell r="EL36" t="str">
            <v xml:space="preserve"> </v>
          </cell>
          <cell r="EM36" t="str">
            <v xml:space="preserve"> </v>
          </cell>
          <cell r="EN36" t="str">
            <v xml:space="preserve"> </v>
          </cell>
          <cell r="EO36" t="str">
            <v xml:space="preserve"> </v>
          </cell>
          <cell r="EP36" t="str">
            <v xml:space="preserve"> </v>
          </cell>
          <cell r="EQ36" t="str">
            <v xml:space="preserve"> </v>
          </cell>
          <cell r="ER36" t="str">
            <v xml:space="preserve"> </v>
          </cell>
          <cell r="ES36" t="str">
            <v xml:space="preserve"> </v>
          </cell>
          <cell r="ET36" t="str">
            <v xml:space="preserve"> </v>
          </cell>
          <cell r="EU36" t="str">
            <v xml:space="preserve"> </v>
          </cell>
          <cell r="EV36" t="str">
            <v xml:space="preserve"> </v>
          </cell>
          <cell r="EW36" t="str">
            <v xml:space="preserve"> </v>
          </cell>
          <cell r="EX36" t="str">
            <v xml:space="preserve"> </v>
          </cell>
          <cell r="EY36" t="str">
            <v xml:space="preserve"> </v>
          </cell>
          <cell r="EZ36" t="str">
            <v xml:space="preserve"> </v>
          </cell>
          <cell r="FA36" t="str">
            <v xml:space="preserve"> </v>
          </cell>
          <cell r="FB36" t="str">
            <v xml:space="preserve"> </v>
          </cell>
          <cell r="FC36" t="str">
            <v xml:space="preserve"> </v>
          </cell>
          <cell r="FD36" t="str">
            <v xml:space="preserve"> </v>
          </cell>
          <cell r="FE36" t="str">
            <v xml:space="preserve"> </v>
          </cell>
          <cell r="FF36" t="str">
            <v xml:space="preserve"> </v>
          </cell>
          <cell r="FG36" t="str">
            <v xml:space="preserve"> </v>
          </cell>
          <cell r="FH36" t="str">
            <v xml:space="preserve"> </v>
          </cell>
          <cell r="FI36" t="str">
            <v xml:space="preserve"> </v>
          </cell>
          <cell r="FJ36" t="str">
            <v xml:space="preserve"> </v>
          </cell>
          <cell r="FK36" t="str">
            <v xml:space="preserve"> </v>
          </cell>
          <cell r="FL36" t="str">
            <v xml:space="preserve"> </v>
          </cell>
          <cell r="FM36" t="str">
            <v xml:space="preserve"> </v>
          </cell>
          <cell r="FN36" t="str">
            <v xml:space="preserve"> </v>
          </cell>
          <cell r="FO36" t="str">
            <v xml:space="preserve"> </v>
          </cell>
          <cell r="FP36" t="str">
            <v xml:space="preserve"> </v>
          </cell>
          <cell r="FQ36" t="str">
            <v xml:space="preserve"> </v>
          </cell>
          <cell r="FR36" t="str">
            <v xml:space="preserve"> </v>
          </cell>
          <cell r="FS36" t="str">
            <v xml:space="preserve"> </v>
          </cell>
          <cell r="FT36" t="str">
            <v xml:space="preserve"> </v>
          </cell>
          <cell r="FU36" t="str">
            <v xml:space="preserve"> </v>
          </cell>
          <cell r="FV36" t="str">
            <v xml:space="preserve"> </v>
          </cell>
          <cell r="FW36" t="str">
            <v xml:space="preserve"> </v>
          </cell>
          <cell r="FX36" t="str">
            <v xml:space="preserve"> </v>
          </cell>
          <cell r="FY36">
            <v>70.7</v>
          </cell>
          <cell r="FZ36">
            <v>70.7</v>
          </cell>
          <cell r="GA36">
            <v>70.7</v>
          </cell>
          <cell r="GB36">
            <v>70.7</v>
          </cell>
          <cell r="GC36">
            <v>70.7</v>
          </cell>
          <cell r="GD36">
            <v>69</v>
          </cell>
          <cell r="GE36">
            <v>68.5</v>
          </cell>
          <cell r="GF36">
            <v>68.599999999999994</v>
          </cell>
          <cell r="GG36">
            <v>68.8</v>
          </cell>
          <cell r="GH36">
            <v>70.2</v>
          </cell>
          <cell r="GI36">
            <v>69.5</v>
          </cell>
          <cell r="GJ36">
            <v>69.2</v>
          </cell>
          <cell r="GK36">
            <v>66.2</v>
          </cell>
          <cell r="GL36">
            <v>66.2</v>
          </cell>
          <cell r="GM36">
            <v>67.7</v>
          </cell>
          <cell r="GN36">
            <v>69.7</v>
          </cell>
          <cell r="GO36">
            <v>70</v>
          </cell>
          <cell r="GP36">
            <v>70</v>
          </cell>
          <cell r="GQ36">
            <v>69.7</v>
          </cell>
          <cell r="GR36">
            <v>70.7</v>
          </cell>
          <cell r="GS36">
            <v>70.2</v>
          </cell>
          <cell r="GT36">
            <v>69.7</v>
          </cell>
          <cell r="GU36">
            <v>69.5</v>
          </cell>
          <cell r="GV36">
            <v>69</v>
          </cell>
          <cell r="GW36">
            <v>70.2</v>
          </cell>
          <cell r="GX36">
            <v>72</v>
          </cell>
          <cell r="GY36">
            <v>72.5</v>
          </cell>
          <cell r="GZ36">
            <v>72.5</v>
          </cell>
          <cell r="HA36">
            <v>73.7</v>
          </cell>
          <cell r="HB36">
            <v>75.7</v>
          </cell>
          <cell r="HC36">
            <v>75.2</v>
          </cell>
          <cell r="HD36">
            <v>75</v>
          </cell>
          <cell r="HE36">
            <v>74.5</v>
          </cell>
          <cell r="HF36">
            <v>74.7</v>
          </cell>
          <cell r="HG36">
            <v>75.2</v>
          </cell>
          <cell r="HH36">
            <v>75</v>
          </cell>
          <cell r="HI36">
            <v>75</v>
          </cell>
          <cell r="HJ36">
            <v>75</v>
          </cell>
          <cell r="HK36">
            <v>75</v>
          </cell>
          <cell r="HL36">
            <v>75</v>
          </cell>
          <cell r="HM36">
            <v>75</v>
          </cell>
          <cell r="HN36">
            <v>73.5</v>
          </cell>
          <cell r="HO36">
            <v>73.5</v>
          </cell>
          <cell r="HP36">
            <v>73.5</v>
          </cell>
          <cell r="HQ36">
            <v>71.5</v>
          </cell>
          <cell r="HR36">
            <v>71.7</v>
          </cell>
          <cell r="HS36">
            <v>72.7</v>
          </cell>
          <cell r="HT36">
            <v>72.5</v>
          </cell>
          <cell r="HU36">
            <v>72.2</v>
          </cell>
          <cell r="HV36">
            <v>72</v>
          </cell>
          <cell r="HW36">
            <v>72</v>
          </cell>
          <cell r="HX36">
            <v>72</v>
          </cell>
          <cell r="HY36">
            <v>72.2</v>
          </cell>
          <cell r="HZ36">
            <v>72.7</v>
          </cell>
          <cell r="IA36">
            <v>72.5</v>
          </cell>
          <cell r="IB36">
            <v>72</v>
          </cell>
          <cell r="IC36">
            <v>72</v>
          </cell>
          <cell r="ID36">
            <v>72.2</v>
          </cell>
          <cell r="IE36">
            <v>72</v>
          </cell>
          <cell r="IF36">
            <v>72</v>
          </cell>
          <cell r="IG36">
            <v>72.2</v>
          </cell>
          <cell r="IH36">
            <v>72.5</v>
          </cell>
          <cell r="II36">
            <v>72.5</v>
          </cell>
          <cell r="IJ36">
            <v>72.5</v>
          </cell>
          <cell r="IK36">
            <v>72.5</v>
          </cell>
          <cell r="IL36">
            <v>72.7</v>
          </cell>
          <cell r="IM36">
            <v>73.2</v>
          </cell>
          <cell r="IN36">
            <v>73.2</v>
          </cell>
          <cell r="IO36">
            <v>73</v>
          </cell>
          <cell r="IP36">
            <v>73</v>
          </cell>
          <cell r="IQ36">
            <v>74.2</v>
          </cell>
          <cell r="IR36">
            <v>74.5</v>
          </cell>
          <cell r="IS36">
            <v>74.5</v>
          </cell>
          <cell r="IT36">
            <v>75.2</v>
          </cell>
          <cell r="IU36">
            <v>75.2</v>
          </cell>
          <cell r="IV36">
            <v>75.2</v>
          </cell>
          <cell r="IW36">
            <v>75.2</v>
          </cell>
          <cell r="IX36">
            <v>75.2</v>
          </cell>
          <cell r="IY36">
            <v>75.2</v>
          </cell>
          <cell r="IZ36">
            <v>75.2</v>
          </cell>
          <cell r="JA36">
            <v>75.2</v>
          </cell>
          <cell r="JB36">
            <v>75.2</v>
          </cell>
          <cell r="JC36">
            <v>74.7</v>
          </cell>
          <cell r="JD36">
            <v>74.7</v>
          </cell>
          <cell r="JE36">
            <v>74</v>
          </cell>
          <cell r="JF36">
            <v>74.2</v>
          </cell>
          <cell r="JG36">
            <v>74.5</v>
          </cell>
          <cell r="JH36">
            <v>74.5</v>
          </cell>
          <cell r="JI36">
            <v>74.5</v>
          </cell>
          <cell r="JJ36">
            <v>75.5</v>
          </cell>
          <cell r="JK36">
            <v>75.5</v>
          </cell>
          <cell r="JL36">
            <v>75.5</v>
          </cell>
          <cell r="JM36">
            <v>75.5</v>
          </cell>
          <cell r="JN36">
            <v>75.5</v>
          </cell>
          <cell r="JO36">
            <v>75.5</v>
          </cell>
          <cell r="JP36">
            <v>75.5</v>
          </cell>
          <cell r="JQ36">
            <v>75.5</v>
          </cell>
          <cell r="JR36">
            <v>75.5</v>
          </cell>
          <cell r="JS36">
            <v>73</v>
          </cell>
          <cell r="JT36">
            <v>73</v>
          </cell>
          <cell r="JU36">
            <v>73</v>
          </cell>
          <cell r="JV36">
            <v>73</v>
          </cell>
          <cell r="JW36">
            <v>73</v>
          </cell>
          <cell r="JX36">
            <v>73</v>
          </cell>
          <cell r="JY36">
            <v>73</v>
          </cell>
          <cell r="JZ36">
            <v>72.5</v>
          </cell>
          <cell r="KA36">
            <v>72.5</v>
          </cell>
          <cell r="KB36">
            <v>72.5</v>
          </cell>
          <cell r="KC36">
            <v>72.5</v>
          </cell>
          <cell r="KD36">
            <v>72.5</v>
          </cell>
          <cell r="KE36">
            <v>72.7</v>
          </cell>
          <cell r="KF36">
            <v>72.5</v>
          </cell>
          <cell r="KG36">
            <v>72</v>
          </cell>
          <cell r="KH36">
            <v>72.2</v>
          </cell>
          <cell r="KI36">
            <v>72.5</v>
          </cell>
          <cell r="KJ36">
            <v>72.5</v>
          </cell>
          <cell r="KK36">
            <v>72.7</v>
          </cell>
          <cell r="KL36">
            <v>73.2</v>
          </cell>
          <cell r="KM36">
            <v>73</v>
          </cell>
          <cell r="KN36">
            <v>72.7</v>
          </cell>
          <cell r="KO36">
            <v>73.2</v>
          </cell>
          <cell r="KP36">
            <v>72.2</v>
          </cell>
          <cell r="KQ36">
            <v>71.2</v>
          </cell>
          <cell r="KR36">
            <v>71.2</v>
          </cell>
          <cell r="KS36">
            <v>71.7</v>
          </cell>
          <cell r="KT36">
            <v>72.5</v>
          </cell>
          <cell r="KU36">
            <v>72.7</v>
          </cell>
          <cell r="KV36">
            <v>69</v>
          </cell>
          <cell r="KW36">
            <v>69.2</v>
          </cell>
          <cell r="KX36">
            <v>69.2</v>
          </cell>
          <cell r="KY36">
            <v>68.7</v>
          </cell>
          <cell r="KZ36">
            <v>69</v>
          </cell>
          <cell r="LA36">
            <v>68.2</v>
          </cell>
          <cell r="LB36">
            <v>69</v>
          </cell>
          <cell r="LC36">
            <v>69.2</v>
          </cell>
          <cell r="LD36">
            <v>69.5</v>
          </cell>
          <cell r="LE36">
            <v>69.7</v>
          </cell>
          <cell r="LF36">
            <v>68.7</v>
          </cell>
          <cell r="LG36">
            <v>68.7</v>
          </cell>
          <cell r="LH36">
            <v>69.7</v>
          </cell>
          <cell r="LI36">
            <v>70.2</v>
          </cell>
          <cell r="LJ36">
            <v>70.2</v>
          </cell>
          <cell r="LK36">
            <v>70.7</v>
          </cell>
          <cell r="LL36">
            <v>69.7</v>
          </cell>
          <cell r="LM36">
            <v>69.7</v>
          </cell>
          <cell r="LN36">
            <v>70.7</v>
          </cell>
          <cell r="LO36">
            <v>70.7</v>
          </cell>
          <cell r="LS36">
            <v>8.35</v>
          </cell>
          <cell r="LV36">
            <v>12.34</v>
          </cell>
          <cell r="LY36">
            <v>7.6</v>
          </cell>
          <cell r="MB36">
            <v>3.61</v>
          </cell>
          <cell r="MC36">
            <v>3.61</v>
          </cell>
          <cell r="MD36">
            <v>3.61</v>
          </cell>
          <cell r="ME36">
            <v>3.61</v>
          </cell>
          <cell r="MF36">
            <v>3.61</v>
          </cell>
          <cell r="MG36">
            <v>3.61</v>
          </cell>
          <cell r="MH36">
            <v>3.61</v>
          </cell>
          <cell r="MI36">
            <v>18.82</v>
          </cell>
          <cell r="MJ36">
            <v>18.82</v>
          </cell>
          <cell r="MK36">
            <v>23.88</v>
          </cell>
          <cell r="ML36">
            <v>23.88</v>
          </cell>
          <cell r="MM36">
            <v>23.88</v>
          </cell>
          <cell r="MN36">
            <v>23.08</v>
          </cell>
          <cell r="MO36">
            <v>23.08</v>
          </cell>
          <cell r="MP36">
            <v>23.08</v>
          </cell>
          <cell r="MQ36">
            <v>22.56</v>
          </cell>
          <cell r="MR36">
            <v>22.56</v>
          </cell>
          <cell r="MS36">
            <v>22.56</v>
          </cell>
          <cell r="MT36">
            <v>21.14</v>
          </cell>
          <cell r="MU36">
            <v>21.14</v>
          </cell>
          <cell r="MV36">
            <v>21.14</v>
          </cell>
          <cell r="MW36">
            <v>18.53</v>
          </cell>
          <cell r="MZ36">
            <v>41486</v>
          </cell>
          <cell r="NA36">
            <v>356</v>
          </cell>
          <cell r="ND36" t="str">
            <v>Burundi</v>
          </cell>
          <cell r="NE36">
            <v>18.53</v>
          </cell>
          <cell r="NF36">
            <v>18.53</v>
          </cell>
        </row>
        <row r="37">
          <cell r="A37" t="str">
            <v>Cambodia</v>
          </cell>
          <cell r="B37" t="str">
            <v xml:space="preserve"> </v>
          </cell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J37" t="str">
            <v xml:space="preserve"> 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 t="str">
            <v xml:space="preserve"> </v>
          </cell>
          <cell r="P37" t="str">
            <v xml:space="preserve"> </v>
          </cell>
          <cell r="Q37" t="str">
            <v xml:space="preserve"> </v>
          </cell>
          <cell r="R37" t="str">
            <v xml:space="preserve"> </v>
          </cell>
          <cell r="S37" t="str">
            <v xml:space="preserve"> </v>
          </cell>
          <cell r="T37" t="str">
            <v xml:space="preserve"> </v>
          </cell>
          <cell r="U37" t="str">
            <v xml:space="preserve"> </v>
          </cell>
          <cell r="V37" t="str">
            <v xml:space="preserve"> </v>
          </cell>
          <cell r="W37">
            <v>57.5</v>
          </cell>
          <cell r="X37">
            <v>57.5</v>
          </cell>
          <cell r="Y37">
            <v>57</v>
          </cell>
          <cell r="Z37">
            <v>57</v>
          </cell>
          <cell r="AA37">
            <v>57.5</v>
          </cell>
          <cell r="AB37">
            <v>57</v>
          </cell>
          <cell r="AC37">
            <v>56.5</v>
          </cell>
          <cell r="AD37">
            <v>53.5</v>
          </cell>
          <cell r="AE37">
            <v>53</v>
          </cell>
          <cell r="AF37">
            <v>52</v>
          </cell>
          <cell r="AG37">
            <v>50.5</v>
          </cell>
          <cell r="AH37">
            <v>50.5</v>
          </cell>
          <cell r="AI37">
            <v>50.5</v>
          </cell>
          <cell r="AJ37">
            <v>50.5</v>
          </cell>
          <cell r="AK37">
            <v>50.5</v>
          </cell>
          <cell r="AL37">
            <v>50.5</v>
          </cell>
          <cell r="AM37">
            <v>48</v>
          </cell>
          <cell r="AN37">
            <v>47.5</v>
          </cell>
          <cell r="AO37">
            <v>47</v>
          </cell>
          <cell r="AP37">
            <v>47</v>
          </cell>
          <cell r="AQ37">
            <v>46.5</v>
          </cell>
          <cell r="AR37">
            <v>46.5</v>
          </cell>
          <cell r="AS37">
            <v>46</v>
          </cell>
          <cell r="AT37">
            <v>46</v>
          </cell>
          <cell r="AU37">
            <v>46</v>
          </cell>
          <cell r="AV37">
            <v>47</v>
          </cell>
          <cell r="AW37">
            <v>47</v>
          </cell>
          <cell r="AX37">
            <v>47</v>
          </cell>
          <cell r="AY37">
            <v>47</v>
          </cell>
          <cell r="AZ37">
            <v>45.5</v>
          </cell>
          <cell r="BA37">
            <v>45.5</v>
          </cell>
          <cell r="BB37">
            <v>45.5</v>
          </cell>
          <cell r="BC37">
            <v>45.5</v>
          </cell>
          <cell r="BD37">
            <v>45.5</v>
          </cell>
          <cell r="BE37">
            <v>45.5</v>
          </cell>
          <cell r="BF37">
            <v>45.5</v>
          </cell>
          <cell r="BG37">
            <v>45.5</v>
          </cell>
          <cell r="BH37">
            <v>45.5</v>
          </cell>
          <cell r="BI37">
            <v>45.5</v>
          </cell>
          <cell r="BJ37">
            <v>45.5</v>
          </cell>
          <cell r="BK37">
            <v>45</v>
          </cell>
          <cell r="BL37">
            <v>45</v>
          </cell>
          <cell r="BM37">
            <v>44.5</v>
          </cell>
          <cell r="BN37">
            <v>44.5</v>
          </cell>
          <cell r="BO37">
            <v>44.5</v>
          </cell>
          <cell r="BP37">
            <v>44.5</v>
          </cell>
          <cell r="BQ37">
            <v>43.5</v>
          </cell>
          <cell r="BR37">
            <v>43.5</v>
          </cell>
          <cell r="BS37">
            <v>43.5</v>
          </cell>
          <cell r="BT37">
            <v>43.5</v>
          </cell>
          <cell r="BU37">
            <v>43.5</v>
          </cell>
          <cell r="BV37">
            <v>43.5</v>
          </cell>
          <cell r="BW37">
            <v>43.5</v>
          </cell>
          <cell r="BX37">
            <v>43.5</v>
          </cell>
          <cell r="BY37">
            <v>43.5</v>
          </cell>
          <cell r="BZ37">
            <v>43.5</v>
          </cell>
          <cell r="CA37">
            <v>43.5</v>
          </cell>
          <cell r="CB37">
            <v>44.5</v>
          </cell>
          <cell r="CC37">
            <v>42.5</v>
          </cell>
          <cell r="CD37">
            <v>42.5</v>
          </cell>
          <cell r="CE37">
            <v>42.5</v>
          </cell>
          <cell r="CF37">
            <v>42.5</v>
          </cell>
          <cell r="CG37">
            <v>42.5</v>
          </cell>
          <cell r="CH37">
            <v>42.5</v>
          </cell>
          <cell r="CI37">
            <v>42.5</v>
          </cell>
          <cell r="CJ37">
            <v>42.5</v>
          </cell>
          <cell r="CK37">
            <v>42.5</v>
          </cell>
          <cell r="CL37">
            <v>41</v>
          </cell>
          <cell r="CM37">
            <v>41</v>
          </cell>
          <cell r="CN37">
            <v>41</v>
          </cell>
          <cell r="CO37">
            <v>41</v>
          </cell>
          <cell r="CP37">
            <v>40.5</v>
          </cell>
          <cell r="CQ37">
            <v>40.5</v>
          </cell>
          <cell r="CR37">
            <v>40.5</v>
          </cell>
          <cell r="CS37">
            <v>40.5</v>
          </cell>
          <cell r="CT37">
            <v>40.5</v>
          </cell>
          <cell r="CU37">
            <v>40.5</v>
          </cell>
          <cell r="CV37">
            <v>40.5</v>
          </cell>
          <cell r="CW37">
            <v>40.5</v>
          </cell>
          <cell r="CX37">
            <v>40.5</v>
          </cell>
          <cell r="CY37">
            <v>40.5</v>
          </cell>
          <cell r="CZ37">
            <v>40.5</v>
          </cell>
          <cell r="DA37">
            <v>41</v>
          </cell>
          <cell r="DB37">
            <v>41</v>
          </cell>
          <cell r="DC37">
            <v>40.5</v>
          </cell>
          <cell r="DD37">
            <v>40.5</v>
          </cell>
          <cell r="DE37">
            <v>46</v>
          </cell>
          <cell r="DF37">
            <v>46</v>
          </cell>
          <cell r="DG37">
            <v>46</v>
          </cell>
          <cell r="DH37">
            <v>47</v>
          </cell>
          <cell r="DI37">
            <v>47.5</v>
          </cell>
          <cell r="DJ37">
            <v>47.5</v>
          </cell>
          <cell r="DK37">
            <v>47.5</v>
          </cell>
          <cell r="DL37">
            <v>47.5</v>
          </cell>
          <cell r="DM37">
            <v>47.5</v>
          </cell>
          <cell r="DN37">
            <v>48.5</v>
          </cell>
          <cell r="DO37">
            <v>48.5</v>
          </cell>
          <cell r="DP37">
            <v>48.5</v>
          </cell>
          <cell r="DQ37">
            <v>48.5</v>
          </cell>
          <cell r="DR37">
            <v>48.5</v>
          </cell>
          <cell r="DS37">
            <v>51.5</v>
          </cell>
          <cell r="DT37">
            <v>51.5</v>
          </cell>
          <cell r="DU37">
            <v>53</v>
          </cell>
          <cell r="DV37">
            <v>52.5</v>
          </cell>
          <cell r="DW37">
            <v>52.5</v>
          </cell>
          <cell r="DX37">
            <v>52.5</v>
          </cell>
          <cell r="DY37">
            <v>52.5</v>
          </cell>
          <cell r="DZ37">
            <v>52</v>
          </cell>
          <cell r="EA37">
            <v>51.5</v>
          </cell>
          <cell r="EB37">
            <v>51.5</v>
          </cell>
          <cell r="EC37">
            <v>51.5</v>
          </cell>
          <cell r="ED37">
            <v>53</v>
          </cell>
          <cell r="EE37">
            <v>53</v>
          </cell>
          <cell r="EF37">
            <v>53</v>
          </cell>
          <cell r="EG37">
            <v>53</v>
          </cell>
          <cell r="EH37">
            <v>53</v>
          </cell>
          <cell r="EI37">
            <v>54.5</v>
          </cell>
          <cell r="EJ37">
            <v>54.5</v>
          </cell>
          <cell r="EK37">
            <v>54.5</v>
          </cell>
          <cell r="EL37">
            <v>54</v>
          </cell>
          <cell r="EM37">
            <v>54</v>
          </cell>
          <cell r="EN37">
            <v>54.5</v>
          </cell>
          <cell r="EO37">
            <v>54.5</v>
          </cell>
          <cell r="EP37">
            <v>58</v>
          </cell>
          <cell r="EQ37">
            <v>58</v>
          </cell>
          <cell r="ER37">
            <v>58</v>
          </cell>
          <cell r="ES37">
            <v>58</v>
          </cell>
          <cell r="ET37">
            <v>62</v>
          </cell>
          <cell r="EU37">
            <v>60</v>
          </cell>
          <cell r="EV37">
            <v>61</v>
          </cell>
          <cell r="EW37">
            <v>61.5</v>
          </cell>
          <cell r="EX37">
            <v>61.5</v>
          </cell>
          <cell r="EY37">
            <v>61.5</v>
          </cell>
          <cell r="EZ37">
            <v>62</v>
          </cell>
          <cell r="FA37">
            <v>62</v>
          </cell>
          <cell r="FB37">
            <v>62.5</v>
          </cell>
          <cell r="FC37">
            <v>62.5</v>
          </cell>
          <cell r="FD37">
            <v>62.5</v>
          </cell>
          <cell r="FE37">
            <v>61.5</v>
          </cell>
          <cell r="FF37">
            <v>61.5</v>
          </cell>
          <cell r="FG37">
            <v>62</v>
          </cell>
          <cell r="FH37">
            <v>63</v>
          </cell>
          <cell r="FI37">
            <v>62</v>
          </cell>
          <cell r="FJ37">
            <v>59.3</v>
          </cell>
          <cell r="FK37">
            <v>58.7</v>
          </cell>
          <cell r="FL37">
            <v>58.2</v>
          </cell>
          <cell r="FM37">
            <v>61.5</v>
          </cell>
          <cell r="FN37">
            <v>62</v>
          </cell>
          <cell r="FO37">
            <v>62</v>
          </cell>
          <cell r="FP37">
            <v>62</v>
          </cell>
          <cell r="FQ37">
            <v>63.5</v>
          </cell>
          <cell r="FR37">
            <v>63.2</v>
          </cell>
          <cell r="FS37">
            <v>62.2</v>
          </cell>
          <cell r="FT37">
            <v>62</v>
          </cell>
          <cell r="FU37">
            <v>62</v>
          </cell>
          <cell r="FV37">
            <v>61.2</v>
          </cell>
          <cell r="FW37">
            <v>61.2</v>
          </cell>
          <cell r="FX37">
            <v>60.7</v>
          </cell>
          <cell r="FY37">
            <v>60.7</v>
          </cell>
          <cell r="FZ37">
            <v>61</v>
          </cell>
          <cell r="GA37">
            <v>61.5</v>
          </cell>
          <cell r="GB37">
            <v>61</v>
          </cell>
          <cell r="GC37">
            <v>61.2</v>
          </cell>
          <cell r="GD37">
            <v>60.6</v>
          </cell>
          <cell r="GE37">
            <v>60.6</v>
          </cell>
          <cell r="GF37">
            <v>60.6</v>
          </cell>
          <cell r="GG37">
            <v>60.1</v>
          </cell>
          <cell r="GH37">
            <v>60</v>
          </cell>
          <cell r="GI37">
            <v>60.5</v>
          </cell>
          <cell r="GJ37">
            <v>60</v>
          </cell>
          <cell r="GK37">
            <v>60</v>
          </cell>
          <cell r="GL37">
            <v>61.2</v>
          </cell>
          <cell r="GM37">
            <v>61.2</v>
          </cell>
          <cell r="GN37">
            <v>61.7</v>
          </cell>
          <cell r="GO37">
            <v>61.2</v>
          </cell>
          <cell r="GP37">
            <v>61.2</v>
          </cell>
          <cell r="GQ37">
            <v>61.2</v>
          </cell>
          <cell r="GR37">
            <v>61.2</v>
          </cell>
          <cell r="GS37">
            <v>62.2</v>
          </cell>
          <cell r="GT37">
            <v>62.2</v>
          </cell>
          <cell r="GU37">
            <v>62.2</v>
          </cell>
          <cell r="GV37">
            <v>62.2</v>
          </cell>
          <cell r="GW37">
            <v>62.2</v>
          </cell>
          <cell r="GX37">
            <v>63</v>
          </cell>
          <cell r="GY37">
            <v>63</v>
          </cell>
          <cell r="GZ37">
            <v>63</v>
          </cell>
          <cell r="HA37">
            <v>63.7</v>
          </cell>
          <cell r="HB37">
            <v>64.5</v>
          </cell>
          <cell r="HC37">
            <v>64.7</v>
          </cell>
          <cell r="HD37">
            <v>65.2</v>
          </cell>
          <cell r="HE37">
            <v>65</v>
          </cell>
          <cell r="HF37">
            <v>64.7</v>
          </cell>
          <cell r="HG37">
            <v>64.7</v>
          </cell>
          <cell r="HH37">
            <v>64.7</v>
          </cell>
          <cell r="HI37">
            <v>64.5</v>
          </cell>
          <cell r="HJ37">
            <v>64.2</v>
          </cell>
          <cell r="HK37">
            <v>64.5</v>
          </cell>
          <cell r="HL37">
            <v>65.2</v>
          </cell>
          <cell r="HM37">
            <v>65.2</v>
          </cell>
          <cell r="HN37">
            <v>65</v>
          </cell>
          <cell r="HO37">
            <v>65</v>
          </cell>
          <cell r="HP37">
            <v>65</v>
          </cell>
          <cell r="HQ37">
            <v>65</v>
          </cell>
          <cell r="HR37">
            <v>64</v>
          </cell>
          <cell r="HS37">
            <v>64.2</v>
          </cell>
          <cell r="HT37">
            <v>64</v>
          </cell>
          <cell r="HU37">
            <v>62.5</v>
          </cell>
          <cell r="HV37">
            <v>62.5</v>
          </cell>
          <cell r="HW37">
            <v>62.5</v>
          </cell>
          <cell r="HX37">
            <v>61.2</v>
          </cell>
          <cell r="HY37">
            <v>61.2</v>
          </cell>
          <cell r="HZ37">
            <v>61</v>
          </cell>
          <cell r="IA37">
            <v>61</v>
          </cell>
          <cell r="IB37">
            <v>61.2</v>
          </cell>
          <cell r="IC37">
            <v>61.2</v>
          </cell>
          <cell r="ID37">
            <v>60.2</v>
          </cell>
          <cell r="IE37">
            <v>60.2</v>
          </cell>
          <cell r="IF37">
            <v>60.2</v>
          </cell>
          <cell r="IG37">
            <v>60.2</v>
          </cell>
          <cell r="IH37">
            <v>60.2</v>
          </cell>
          <cell r="II37">
            <v>60</v>
          </cell>
          <cell r="IJ37">
            <v>63.7</v>
          </cell>
          <cell r="IK37">
            <v>63.7</v>
          </cell>
          <cell r="IL37">
            <v>63.7</v>
          </cell>
          <cell r="IM37">
            <v>63.2</v>
          </cell>
          <cell r="IN37">
            <v>63.2</v>
          </cell>
          <cell r="IO37">
            <v>63.2</v>
          </cell>
          <cell r="IP37">
            <v>63.5</v>
          </cell>
          <cell r="IQ37">
            <v>63.5</v>
          </cell>
          <cell r="IR37">
            <v>63.5</v>
          </cell>
          <cell r="IS37">
            <v>63.2</v>
          </cell>
          <cell r="IT37">
            <v>63.2</v>
          </cell>
          <cell r="IU37">
            <v>63.7</v>
          </cell>
          <cell r="IV37">
            <v>64.2</v>
          </cell>
          <cell r="IW37">
            <v>64.2</v>
          </cell>
          <cell r="IX37">
            <v>64</v>
          </cell>
          <cell r="IY37">
            <v>65</v>
          </cell>
          <cell r="IZ37">
            <v>65</v>
          </cell>
          <cell r="JA37">
            <v>65</v>
          </cell>
          <cell r="JB37">
            <v>65.7</v>
          </cell>
          <cell r="JC37">
            <v>65.7</v>
          </cell>
          <cell r="JD37">
            <v>65.7</v>
          </cell>
          <cell r="JE37">
            <v>65.7</v>
          </cell>
          <cell r="JF37">
            <v>65.7</v>
          </cell>
          <cell r="JG37">
            <v>65.7</v>
          </cell>
          <cell r="JH37">
            <v>66.2</v>
          </cell>
          <cell r="JI37">
            <v>66.2</v>
          </cell>
          <cell r="JJ37">
            <v>66.2</v>
          </cell>
          <cell r="JK37">
            <v>66.2</v>
          </cell>
          <cell r="JL37">
            <v>66.2</v>
          </cell>
          <cell r="JM37">
            <v>66</v>
          </cell>
          <cell r="JN37">
            <v>67</v>
          </cell>
          <cell r="JO37">
            <v>67</v>
          </cell>
          <cell r="JP37">
            <v>67</v>
          </cell>
          <cell r="JQ37">
            <v>67</v>
          </cell>
          <cell r="JR37">
            <v>66.7</v>
          </cell>
          <cell r="JS37">
            <v>66.7</v>
          </cell>
          <cell r="JT37">
            <v>66.7</v>
          </cell>
          <cell r="JU37">
            <v>66.7</v>
          </cell>
          <cell r="JV37">
            <v>67.7</v>
          </cell>
          <cell r="JW37">
            <v>67.7</v>
          </cell>
          <cell r="JX37">
            <v>67.7</v>
          </cell>
          <cell r="JY37">
            <v>67.7</v>
          </cell>
          <cell r="JZ37">
            <v>67.7</v>
          </cell>
          <cell r="KA37">
            <v>68</v>
          </cell>
          <cell r="KB37">
            <v>68</v>
          </cell>
          <cell r="KC37">
            <v>68</v>
          </cell>
          <cell r="KD37">
            <v>68</v>
          </cell>
          <cell r="KE37">
            <v>67.5</v>
          </cell>
          <cell r="KF37">
            <v>67.7</v>
          </cell>
          <cell r="KG37">
            <v>67.7</v>
          </cell>
          <cell r="KH37">
            <v>67.7</v>
          </cell>
          <cell r="KI37">
            <v>67.7</v>
          </cell>
          <cell r="KJ37">
            <v>67.7</v>
          </cell>
          <cell r="KK37">
            <v>64</v>
          </cell>
          <cell r="KL37">
            <v>64</v>
          </cell>
          <cell r="KM37">
            <v>64</v>
          </cell>
          <cell r="KN37">
            <v>64</v>
          </cell>
          <cell r="KO37">
            <v>64</v>
          </cell>
          <cell r="KP37">
            <v>64</v>
          </cell>
          <cell r="KQ37">
            <v>64</v>
          </cell>
          <cell r="KR37">
            <v>64</v>
          </cell>
          <cell r="KS37">
            <v>64</v>
          </cell>
          <cell r="KT37">
            <v>64</v>
          </cell>
          <cell r="KU37">
            <v>63.7</v>
          </cell>
          <cell r="KV37">
            <v>63.7</v>
          </cell>
          <cell r="KW37">
            <v>63.7</v>
          </cell>
          <cell r="KX37">
            <v>63.7</v>
          </cell>
          <cell r="KY37">
            <v>63.7</v>
          </cell>
          <cell r="KZ37">
            <v>63.7</v>
          </cell>
          <cell r="LA37">
            <v>63.7</v>
          </cell>
          <cell r="LB37">
            <v>63.7</v>
          </cell>
          <cell r="LC37">
            <v>63.7</v>
          </cell>
          <cell r="LD37">
            <v>63.7</v>
          </cell>
          <cell r="LE37">
            <v>67</v>
          </cell>
          <cell r="LF37">
            <v>67</v>
          </cell>
          <cell r="LG37">
            <v>67</v>
          </cell>
          <cell r="LH37">
            <v>67</v>
          </cell>
          <cell r="LI37">
            <v>67</v>
          </cell>
          <cell r="LJ37">
            <v>67</v>
          </cell>
          <cell r="LK37">
            <v>66.5</v>
          </cell>
          <cell r="LL37">
            <v>66.5</v>
          </cell>
          <cell r="LM37">
            <v>66.2</v>
          </cell>
          <cell r="LN37">
            <v>66</v>
          </cell>
          <cell r="LO37">
            <v>65.7</v>
          </cell>
          <cell r="LS37">
            <v>26.39</v>
          </cell>
          <cell r="LV37">
            <v>27.05</v>
          </cell>
          <cell r="LY37">
            <v>19.344000000000001</v>
          </cell>
          <cell r="MB37">
            <v>18.38</v>
          </cell>
          <cell r="MC37">
            <v>18.38</v>
          </cell>
          <cell r="MD37">
            <v>18.38</v>
          </cell>
          <cell r="ME37">
            <v>18.38</v>
          </cell>
          <cell r="MF37">
            <v>19.41</v>
          </cell>
          <cell r="MG37">
            <v>19.41</v>
          </cell>
          <cell r="MH37">
            <v>19.41</v>
          </cell>
          <cell r="MI37">
            <v>19.41</v>
          </cell>
          <cell r="MJ37">
            <v>19.41</v>
          </cell>
          <cell r="MK37">
            <v>24.29</v>
          </cell>
          <cell r="ML37">
            <v>24.29</v>
          </cell>
          <cell r="MM37">
            <v>24.29</v>
          </cell>
          <cell r="MN37">
            <v>24.4</v>
          </cell>
          <cell r="MO37">
            <v>24.4</v>
          </cell>
          <cell r="MP37">
            <v>24.4</v>
          </cell>
          <cell r="MQ37">
            <v>24.4</v>
          </cell>
          <cell r="MR37">
            <v>24.4</v>
          </cell>
          <cell r="MS37">
            <v>24.4</v>
          </cell>
          <cell r="MT37">
            <v>24.4</v>
          </cell>
          <cell r="MU37">
            <v>24.4</v>
          </cell>
          <cell r="MV37">
            <v>24.4</v>
          </cell>
          <cell r="MW37">
            <v>22.57</v>
          </cell>
          <cell r="MZ37">
            <v>41517</v>
          </cell>
          <cell r="NA37">
            <v>357</v>
          </cell>
          <cell r="ND37" t="str">
            <v>Cambodia</v>
          </cell>
          <cell r="NE37">
            <v>22.57</v>
          </cell>
          <cell r="NF37">
            <v>22.57</v>
          </cell>
        </row>
        <row r="38">
          <cell r="A38" t="str">
            <v>Cameroon</v>
          </cell>
          <cell r="B38" t="str">
            <v xml:space="preserve"> </v>
          </cell>
          <cell r="C38" t="str">
            <v xml:space="preserve"> </v>
          </cell>
          <cell r="D38" t="str">
            <v xml:space="preserve"> </v>
          </cell>
          <cell r="E38" t="str">
            <v xml:space="preserve"> </v>
          </cell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>
            <v>62.5</v>
          </cell>
          <cell r="N38">
            <v>61</v>
          </cell>
          <cell r="O38">
            <v>61</v>
          </cell>
          <cell r="P38">
            <v>61</v>
          </cell>
          <cell r="Q38">
            <v>61.5</v>
          </cell>
          <cell r="R38">
            <v>61.5</v>
          </cell>
          <cell r="S38">
            <v>61.5</v>
          </cell>
          <cell r="T38">
            <v>61</v>
          </cell>
          <cell r="U38">
            <v>61</v>
          </cell>
          <cell r="V38">
            <v>60.5</v>
          </cell>
          <cell r="W38">
            <v>60.5</v>
          </cell>
          <cell r="X38">
            <v>60.5</v>
          </cell>
          <cell r="Y38">
            <v>61.5</v>
          </cell>
          <cell r="Z38">
            <v>61.5</v>
          </cell>
          <cell r="AA38">
            <v>62</v>
          </cell>
          <cell r="AB38">
            <v>62</v>
          </cell>
          <cell r="AC38">
            <v>62</v>
          </cell>
          <cell r="AD38">
            <v>62</v>
          </cell>
          <cell r="AE38">
            <v>62</v>
          </cell>
          <cell r="AF38">
            <v>61</v>
          </cell>
          <cell r="AG38">
            <v>61</v>
          </cell>
          <cell r="AH38">
            <v>60</v>
          </cell>
          <cell r="AI38">
            <v>60.5</v>
          </cell>
          <cell r="AJ38">
            <v>60.5</v>
          </cell>
          <cell r="AK38">
            <v>60.5</v>
          </cell>
          <cell r="AL38">
            <v>60.5</v>
          </cell>
          <cell r="AM38">
            <v>62.5</v>
          </cell>
          <cell r="AN38">
            <v>62.5</v>
          </cell>
          <cell r="AO38">
            <v>62.5</v>
          </cell>
          <cell r="AP38">
            <v>63.5</v>
          </cell>
          <cell r="AQ38">
            <v>63.5</v>
          </cell>
          <cell r="AR38">
            <v>64</v>
          </cell>
          <cell r="AS38">
            <v>63.5</v>
          </cell>
          <cell r="AT38">
            <v>63.5</v>
          </cell>
          <cell r="AU38">
            <v>63.5</v>
          </cell>
          <cell r="AV38">
            <v>63.5</v>
          </cell>
          <cell r="AW38">
            <v>63</v>
          </cell>
          <cell r="AX38">
            <v>63.5</v>
          </cell>
          <cell r="AY38">
            <v>63.5</v>
          </cell>
          <cell r="AZ38">
            <v>64.5</v>
          </cell>
          <cell r="BA38">
            <v>64.5</v>
          </cell>
          <cell r="BB38">
            <v>64.5</v>
          </cell>
          <cell r="BC38">
            <v>68</v>
          </cell>
          <cell r="BD38">
            <v>68.5</v>
          </cell>
          <cell r="BE38">
            <v>68.5</v>
          </cell>
          <cell r="BF38">
            <v>69.5</v>
          </cell>
          <cell r="BG38">
            <v>69.5</v>
          </cell>
          <cell r="BH38">
            <v>69</v>
          </cell>
          <cell r="BI38">
            <v>69.5</v>
          </cell>
          <cell r="BJ38">
            <v>69.5</v>
          </cell>
          <cell r="BK38">
            <v>69.5</v>
          </cell>
          <cell r="BL38">
            <v>69.5</v>
          </cell>
          <cell r="BM38">
            <v>69.5</v>
          </cell>
          <cell r="BN38">
            <v>71</v>
          </cell>
          <cell r="BO38">
            <v>71</v>
          </cell>
          <cell r="BP38">
            <v>71</v>
          </cell>
          <cell r="BQ38">
            <v>71</v>
          </cell>
          <cell r="BR38">
            <v>70.5</v>
          </cell>
          <cell r="BS38">
            <v>70.5</v>
          </cell>
          <cell r="BT38">
            <v>70</v>
          </cell>
          <cell r="BU38">
            <v>70</v>
          </cell>
          <cell r="BV38">
            <v>70.5</v>
          </cell>
          <cell r="BW38">
            <v>71.5</v>
          </cell>
          <cell r="BX38">
            <v>71.5</v>
          </cell>
          <cell r="BY38">
            <v>71</v>
          </cell>
          <cell r="BZ38">
            <v>71</v>
          </cell>
          <cell r="CA38">
            <v>71</v>
          </cell>
          <cell r="CB38">
            <v>71</v>
          </cell>
          <cell r="CC38">
            <v>70.5</v>
          </cell>
          <cell r="CD38">
            <v>70.5</v>
          </cell>
          <cell r="CE38">
            <v>70.5</v>
          </cell>
          <cell r="CF38">
            <v>70.5</v>
          </cell>
          <cell r="CG38">
            <v>70.5</v>
          </cell>
          <cell r="CH38">
            <v>70</v>
          </cell>
          <cell r="CI38">
            <v>70.5</v>
          </cell>
          <cell r="CJ38">
            <v>70.5</v>
          </cell>
          <cell r="CK38">
            <v>71.5</v>
          </cell>
          <cell r="CL38">
            <v>71.5</v>
          </cell>
          <cell r="CM38">
            <v>72.5</v>
          </cell>
          <cell r="CN38">
            <v>72.5</v>
          </cell>
          <cell r="CO38">
            <v>73</v>
          </cell>
          <cell r="CP38">
            <v>73</v>
          </cell>
          <cell r="CQ38">
            <v>73</v>
          </cell>
          <cell r="CR38">
            <v>73.5</v>
          </cell>
          <cell r="CS38">
            <v>73.5</v>
          </cell>
          <cell r="CT38">
            <v>79.5</v>
          </cell>
          <cell r="CU38">
            <v>79.5</v>
          </cell>
          <cell r="CV38">
            <v>79.5</v>
          </cell>
          <cell r="CW38">
            <v>79.5</v>
          </cell>
          <cell r="CX38">
            <v>79.5</v>
          </cell>
          <cell r="CY38">
            <v>79.5</v>
          </cell>
          <cell r="CZ38">
            <v>81</v>
          </cell>
          <cell r="DA38">
            <v>81</v>
          </cell>
          <cell r="DB38">
            <v>81</v>
          </cell>
          <cell r="DC38">
            <v>81</v>
          </cell>
          <cell r="DD38">
            <v>81</v>
          </cell>
          <cell r="DE38">
            <v>81.5</v>
          </cell>
          <cell r="DF38">
            <v>81.5</v>
          </cell>
          <cell r="DG38">
            <v>81.5</v>
          </cell>
          <cell r="DH38">
            <v>80.5</v>
          </cell>
          <cell r="DI38">
            <v>80</v>
          </cell>
          <cell r="DJ38">
            <v>80</v>
          </cell>
          <cell r="DK38">
            <v>80</v>
          </cell>
          <cell r="DL38">
            <v>79</v>
          </cell>
          <cell r="DM38">
            <v>79</v>
          </cell>
          <cell r="DN38">
            <v>79.5</v>
          </cell>
          <cell r="DO38">
            <v>79</v>
          </cell>
          <cell r="DP38">
            <v>79.5</v>
          </cell>
          <cell r="DQ38">
            <v>79.5</v>
          </cell>
          <cell r="DR38">
            <v>79.5</v>
          </cell>
          <cell r="DS38">
            <v>80</v>
          </cell>
          <cell r="DT38">
            <v>80</v>
          </cell>
          <cell r="DU38">
            <v>79.5</v>
          </cell>
          <cell r="DV38">
            <v>79.5</v>
          </cell>
          <cell r="DW38">
            <v>79.5</v>
          </cell>
          <cell r="DX38">
            <v>79.5</v>
          </cell>
          <cell r="DY38">
            <v>80</v>
          </cell>
          <cell r="DZ38">
            <v>80.5</v>
          </cell>
          <cell r="EA38">
            <v>80.5</v>
          </cell>
          <cell r="EB38">
            <v>80.5</v>
          </cell>
          <cell r="EC38">
            <v>80.5</v>
          </cell>
          <cell r="ED38">
            <v>80.5</v>
          </cell>
          <cell r="EE38">
            <v>80.5</v>
          </cell>
          <cell r="EF38">
            <v>79.5</v>
          </cell>
          <cell r="EG38">
            <v>79.5</v>
          </cell>
          <cell r="EH38">
            <v>80</v>
          </cell>
          <cell r="EI38">
            <v>80</v>
          </cell>
          <cell r="EJ38">
            <v>80</v>
          </cell>
          <cell r="EK38">
            <v>80</v>
          </cell>
          <cell r="EL38">
            <v>79.5</v>
          </cell>
          <cell r="EM38">
            <v>79.5</v>
          </cell>
          <cell r="EN38">
            <v>79.5</v>
          </cell>
          <cell r="EO38">
            <v>79.5</v>
          </cell>
          <cell r="EP38">
            <v>79.5</v>
          </cell>
          <cell r="EQ38">
            <v>79.5</v>
          </cell>
          <cell r="ER38">
            <v>79.5</v>
          </cell>
          <cell r="ES38">
            <v>79</v>
          </cell>
          <cell r="ET38">
            <v>79</v>
          </cell>
          <cell r="EU38">
            <v>82</v>
          </cell>
          <cell r="EV38">
            <v>82.5</v>
          </cell>
          <cell r="EW38">
            <v>82</v>
          </cell>
          <cell r="EX38">
            <v>81.5</v>
          </cell>
          <cell r="EY38">
            <v>81</v>
          </cell>
          <cell r="EZ38">
            <v>81</v>
          </cell>
          <cell r="FA38">
            <v>81</v>
          </cell>
          <cell r="FB38">
            <v>81.5</v>
          </cell>
          <cell r="FC38">
            <v>81.5</v>
          </cell>
          <cell r="FD38">
            <v>81</v>
          </cell>
          <cell r="FE38">
            <v>81</v>
          </cell>
          <cell r="FF38">
            <v>81</v>
          </cell>
          <cell r="FG38">
            <v>81.5</v>
          </cell>
          <cell r="FH38">
            <v>81.8</v>
          </cell>
          <cell r="FI38">
            <v>82</v>
          </cell>
          <cell r="FJ38">
            <v>77.5</v>
          </cell>
          <cell r="FK38">
            <v>79.7</v>
          </cell>
          <cell r="FL38">
            <v>77</v>
          </cell>
          <cell r="FM38">
            <v>77.5</v>
          </cell>
          <cell r="FN38">
            <v>77.2</v>
          </cell>
          <cell r="FO38">
            <v>77.7</v>
          </cell>
          <cell r="FP38">
            <v>78.2</v>
          </cell>
          <cell r="FQ38">
            <v>78.7</v>
          </cell>
          <cell r="FR38">
            <v>78.5</v>
          </cell>
          <cell r="FS38">
            <v>79</v>
          </cell>
          <cell r="FT38">
            <v>79</v>
          </cell>
          <cell r="FU38">
            <v>79</v>
          </cell>
          <cell r="FV38">
            <v>76.5</v>
          </cell>
          <cell r="FW38">
            <v>76.2</v>
          </cell>
          <cell r="FX38">
            <v>76.7</v>
          </cell>
          <cell r="FY38">
            <v>77</v>
          </cell>
          <cell r="FZ38">
            <v>76.5</v>
          </cell>
          <cell r="GA38">
            <v>76</v>
          </cell>
          <cell r="GB38">
            <v>76</v>
          </cell>
          <cell r="GC38">
            <v>75.7</v>
          </cell>
          <cell r="GD38">
            <v>74.5</v>
          </cell>
          <cell r="GE38">
            <v>74.3</v>
          </cell>
          <cell r="GF38">
            <v>74.3</v>
          </cell>
          <cell r="GG38">
            <v>74.099999999999994</v>
          </cell>
          <cell r="GH38">
            <v>75</v>
          </cell>
          <cell r="GI38">
            <v>76.2</v>
          </cell>
          <cell r="GJ38">
            <v>75.7</v>
          </cell>
          <cell r="GK38">
            <v>75.2</v>
          </cell>
          <cell r="GL38">
            <v>77.2</v>
          </cell>
          <cell r="GM38">
            <v>77.7</v>
          </cell>
          <cell r="GN38">
            <v>78.7</v>
          </cell>
          <cell r="GO38">
            <v>79.2</v>
          </cell>
          <cell r="GP38">
            <v>78.7</v>
          </cell>
          <cell r="GQ38">
            <v>79.2</v>
          </cell>
          <cell r="GR38">
            <v>80</v>
          </cell>
          <cell r="GS38">
            <v>79.7</v>
          </cell>
          <cell r="GT38">
            <v>78.5</v>
          </cell>
          <cell r="GU38">
            <v>78.5</v>
          </cell>
          <cell r="GV38">
            <v>77.5</v>
          </cell>
          <cell r="GW38">
            <v>77.5</v>
          </cell>
          <cell r="GX38">
            <v>78</v>
          </cell>
          <cell r="GY38">
            <v>78.3</v>
          </cell>
          <cell r="GZ38">
            <v>78.2</v>
          </cell>
          <cell r="HA38">
            <v>81.5</v>
          </cell>
          <cell r="HB38">
            <v>81.2</v>
          </cell>
          <cell r="HC38">
            <v>79.5</v>
          </cell>
          <cell r="HD38">
            <v>78.7</v>
          </cell>
          <cell r="HE38">
            <v>79</v>
          </cell>
          <cell r="HF38">
            <v>80.5</v>
          </cell>
          <cell r="HG38">
            <v>80</v>
          </cell>
          <cell r="HH38">
            <v>80</v>
          </cell>
          <cell r="HI38">
            <v>80</v>
          </cell>
          <cell r="HJ38">
            <v>81.2</v>
          </cell>
          <cell r="HK38">
            <v>81</v>
          </cell>
          <cell r="HL38">
            <v>81.2</v>
          </cell>
          <cell r="HM38">
            <v>81.2</v>
          </cell>
          <cell r="HN38">
            <v>81.7</v>
          </cell>
          <cell r="HO38">
            <v>81.7</v>
          </cell>
          <cell r="HP38">
            <v>81.7</v>
          </cell>
          <cell r="HQ38">
            <v>80.7</v>
          </cell>
          <cell r="HR38">
            <v>81</v>
          </cell>
          <cell r="HS38">
            <v>80.7</v>
          </cell>
          <cell r="HT38">
            <v>80.5</v>
          </cell>
          <cell r="HU38">
            <v>80.5</v>
          </cell>
          <cell r="HV38">
            <v>82</v>
          </cell>
          <cell r="HW38">
            <v>82</v>
          </cell>
          <cell r="HX38">
            <v>81.7</v>
          </cell>
          <cell r="HY38">
            <v>82.2</v>
          </cell>
          <cell r="HZ38">
            <v>83.2</v>
          </cell>
          <cell r="IA38">
            <v>83.2</v>
          </cell>
          <cell r="IB38">
            <v>83.5</v>
          </cell>
          <cell r="IC38">
            <v>83.5</v>
          </cell>
          <cell r="ID38">
            <v>83.7</v>
          </cell>
          <cell r="IE38">
            <v>83.5</v>
          </cell>
          <cell r="IF38">
            <v>83.5</v>
          </cell>
          <cell r="IG38">
            <v>83.5</v>
          </cell>
          <cell r="IH38">
            <v>83.5</v>
          </cell>
          <cell r="II38">
            <v>83.2</v>
          </cell>
          <cell r="IJ38">
            <v>83.5</v>
          </cell>
          <cell r="IK38">
            <v>83.5</v>
          </cell>
          <cell r="IL38">
            <v>83.2</v>
          </cell>
          <cell r="IM38">
            <v>83.2</v>
          </cell>
          <cell r="IN38">
            <v>83.2</v>
          </cell>
          <cell r="IO38">
            <v>83</v>
          </cell>
          <cell r="IP38">
            <v>83.2</v>
          </cell>
          <cell r="IQ38">
            <v>83.2</v>
          </cell>
          <cell r="IR38">
            <v>83.2</v>
          </cell>
          <cell r="IS38">
            <v>83.5</v>
          </cell>
          <cell r="IT38">
            <v>82.5</v>
          </cell>
          <cell r="IU38">
            <v>83.2</v>
          </cell>
          <cell r="IV38">
            <v>83.2</v>
          </cell>
          <cell r="IW38">
            <v>83.2</v>
          </cell>
          <cell r="IX38">
            <v>83.2</v>
          </cell>
          <cell r="IY38">
            <v>83.2</v>
          </cell>
          <cell r="IZ38">
            <v>83.2</v>
          </cell>
          <cell r="JA38">
            <v>83.2</v>
          </cell>
          <cell r="JB38">
            <v>83.2</v>
          </cell>
          <cell r="JC38">
            <v>83.2</v>
          </cell>
          <cell r="JD38">
            <v>83</v>
          </cell>
          <cell r="JE38">
            <v>82.2</v>
          </cell>
          <cell r="JF38">
            <v>81.2</v>
          </cell>
          <cell r="JG38">
            <v>81.2</v>
          </cell>
          <cell r="JH38">
            <v>81.2</v>
          </cell>
          <cell r="JI38">
            <v>81.2</v>
          </cell>
          <cell r="JJ38">
            <v>81.5</v>
          </cell>
          <cell r="JK38">
            <v>81.7</v>
          </cell>
          <cell r="JL38">
            <v>81.7</v>
          </cell>
          <cell r="JM38">
            <v>81.7</v>
          </cell>
          <cell r="JN38">
            <v>81.7</v>
          </cell>
          <cell r="JO38">
            <v>81.7</v>
          </cell>
          <cell r="JP38">
            <v>81.7</v>
          </cell>
          <cell r="JQ38">
            <v>81.7</v>
          </cell>
          <cell r="JR38">
            <v>81.7</v>
          </cell>
          <cell r="JS38">
            <v>81.7</v>
          </cell>
          <cell r="JT38">
            <v>81.7</v>
          </cell>
          <cell r="JU38">
            <v>81.7</v>
          </cell>
          <cell r="JV38">
            <v>81.7</v>
          </cell>
          <cell r="JW38">
            <v>81.7</v>
          </cell>
          <cell r="JX38">
            <v>81.7</v>
          </cell>
          <cell r="JY38">
            <v>80.2</v>
          </cell>
          <cell r="JZ38">
            <v>80.5</v>
          </cell>
          <cell r="KA38">
            <v>80.5</v>
          </cell>
          <cell r="KB38">
            <v>80.5</v>
          </cell>
          <cell r="KC38">
            <v>80.5</v>
          </cell>
          <cell r="KD38">
            <v>80.5</v>
          </cell>
          <cell r="KE38">
            <v>80.2</v>
          </cell>
          <cell r="KF38">
            <v>80.2</v>
          </cell>
          <cell r="KG38">
            <v>80.5</v>
          </cell>
          <cell r="KH38">
            <v>80.5</v>
          </cell>
          <cell r="KI38">
            <v>80.5</v>
          </cell>
          <cell r="KJ38">
            <v>80.5</v>
          </cell>
          <cell r="KK38">
            <v>80.7</v>
          </cell>
          <cell r="KL38">
            <v>80.7</v>
          </cell>
          <cell r="KM38">
            <v>80</v>
          </cell>
          <cell r="KN38">
            <v>80</v>
          </cell>
          <cell r="KO38">
            <v>80.2</v>
          </cell>
          <cell r="KP38">
            <v>79.7</v>
          </cell>
          <cell r="KQ38">
            <v>78.5</v>
          </cell>
          <cell r="KR38">
            <v>78.5</v>
          </cell>
          <cell r="KS38">
            <v>79</v>
          </cell>
          <cell r="KT38">
            <v>79.7</v>
          </cell>
          <cell r="KU38">
            <v>80</v>
          </cell>
          <cell r="KV38">
            <v>80</v>
          </cell>
          <cell r="KW38">
            <v>80.2</v>
          </cell>
          <cell r="KX38">
            <v>80.2</v>
          </cell>
          <cell r="KY38">
            <v>80</v>
          </cell>
          <cell r="KZ38">
            <v>80.2</v>
          </cell>
          <cell r="LA38">
            <v>80.2</v>
          </cell>
          <cell r="LB38">
            <v>80</v>
          </cell>
          <cell r="LC38">
            <v>80</v>
          </cell>
          <cell r="LD38">
            <v>80.2</v>
          </cell>
          <cell r="LE38">
            <v>79.5</v>
          </cell>
          <cell r="LF38">
            <v>78.5</v>
          </cell>
          <cell r="LG38">
            <v>71.2</v>
          </cell>
          <cell r="LH38">
            <v>72.2</v>
          </cell>
          <cell r="LI38">
            <v>71.5</v>
          </cell>
          <cell r="LJ38">
            <v>71.2</v>
          </cell>
          <cell r="LK38">
            <v>72</v>
          </cell>
          <cell r="LL38">
            <v>72</v>
          </cell>
          <cell r="LM38">
            <v>71.7</v>
          </cell>
          <cell r="LN38">
            <v>72.2</v>
          </cell>
          <cell r="LO38">
            <v>72.2</v>
          </cell>
          <cell r="LS38">
            <v>31.21</v>
          </cell>
          <cell r="LV38">
            <v>33.36</v>
          </cell>
          <cell r="LY38">
            <v>29.62910681120465</v>
          </cell>
          <cell r="MB38">
            <v>28.5</v>
          </cell>
          <cell r="MC38">
            <v>28.5</v>
          </cell>
          <cell r="MD38">
            <v>28.5</v>
          </cell>
          <cell r="ME38">
            <v>28.5</v>
          </cell>
          <cell r="MF38">
            <v>32.840000000000003</v>
          </cell>
          <cell r="MG38">
            <v>32.840000000000003</v>
          </cell>
          <cell r="MH38">
            <v>32.54</v>
          </cell>
          <cell r="MI38">
            <v>32.54</v>
          </cell>
          <cell r="MJ38">
            <v>32.54</v>
          </cell>
          <cell r="MK38">
            <v>32.090000000000003</v>
          </cell>
          <cell r="ML38">
            <v>32.090000000000003</v>
          </cell>
          <cell r="MM38">
            <v>32.090000000000003</v>
          </cell>
          <cell r="MN38">
            <v>33.700000000000003</v>
          </cell>
          <cell r="MO38">
            <v>33.700000000000003</v>
          </cell>
          <cell r="MP38">
            <v>33.700000000000003</v>
          </cell>
          <cell r="MQ38">
            <v>33.35</v>
          </cell>
          <cell r="MR38">
            <v>33.35</v>
          </cell>
          <cell r="MS38">
            <v>33.35</v>
          </cell>
          <cell r="MT38">
            <v>33.35</v>
          </cell>
          <cell r="MU38">
            <v>33.35</v>
          </cell>
          <cell r="MV38">
            <v>33.35</v>
          </cell>
          <cell r="MW38">
            <v>31.97</v>
          </cell>
          <cell r="MZ38">
            <v>41547</v>
          </cell>
          <cell r="NA38">
            <v>358</v>
          </cell>
          <cell r="ND38" t="str">
            <v>Cameroon</v>
          </cell>
          <cell r="NE38">
            <v>31.97</v>
          </cell>
          <cell r="NF38">
            <v>31.97</v>
          </cell>
        </row>
        <row r="39">
          <cell r="A39" t="str">
            <v>Canada</v>
          </cell>
          <cell r="B39" t="str">
            <v xml:space="preserve"> </v>
          </cell>
          <cell r="C39" t="str">
            <v xml:space="preserve"> </v>
          </cell>
          <cell r="D39" t="str">
            <v xml:space="preserve"> </v>
          </cell>
          <cell r="E39" t="str">
            <v xml:space="preserve"> </v>
          </cell>
          <cell r="F39" t="str">
            <v xml:space="preserve"> </v>
          </cell>
          <cell r="G39" t="str">
            <v xml:space="preserve"> </v>
          </cell>
          <cell r="H39" t="str">
            <v xml:space="preserve"> </v>
          </cell>
          <cell r="I39" t="str">
            <v xml:space="preserve"> </v>
          </cell>
          <cell r="J39" t="str">
            <v xml:space="preserve"> 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T39" t="str">
            <v xml:space="preserve"> </v>
          </cell>
          <cell r="U39" t="str">
            <v xml:space="preserve"> </v>
          </cell>
          <cell r="V39" t="str">
            <v xml:space="preserve"> </v>
          </cell>
          <cell r="W39" t="str">
            <v xml:space="preserve"> </v>
          </cell>
          <cell r="X39" t="str">
            <v xml:space="preserve"> 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 t="str">
            <v xml:space="preserve"> </v>
          </cell>
          <cell r="AC39" t="str">
            <v xml:space="preserve"> 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  <cell r="AG39" t="str">
            <v xml:space="preserve"> </v>
          </cell>
          <cell r="AH39" t="str">
            <v xml:space="preserve"> </v>
          </cell>
          <cell r="AI39" t="str">
            <v xml:space="preserve"> </v>
          </cell>
          <cell r="AJ39" t="str">
            <v xml:space="preserve"> </v>
          </cell>
          <cell r="AK39" t="str">
            <v xml:space="preserve"> </v>
          </cell>
          <cell r="AL39" t="str">
            <v xml:space="preserve"> </v>
          </cell>
          <cell r="AM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 t="str">
            <v xml:space="preserve"> </v>
          </cell>
          <cell r="AQ39" t="str">
            <v xml:space="preserve"> </v>
          </cell>
          <cell r="AR39" t="str">
            <v xml:space="preserve"> </v>
          </cell>
          <cell r="AS39" t="str">
            <v xml:space="preserve"> </v>
          </cell>
          <cell r="AT39" t="str">
            <v xml:space="preserve"> </v>
          </cell>
          <cell r="AU39" t="str">
            <v xml:space="preserve"> </v>
          </cell>
          <cell r="AV39" t="str">
            <v xml:space="preserve"> </v>
          </cell>
          <cell r="AW39" t="str">
            <v xml:space="preserve"> </v>
          </cell>
          <cell r="AX39" t="str">
            <v xml:space="preserve"> </v>
          </cell>
          <cell r="AY39" t="str">
            <v xml:space="preserve"> </v>
          </cell>
          <cell r="AZ39" t="str">
            <v xml:space="preserve"> </v>
          </cell>
          <cell r="BA39" t="str">
            <v xml:space="preserve"> </v>
          </cell>
          <cell r="BB39" t="str">
            <v xml:space="preserve"> </v>
          </cell>
          <cell r="BC39" t="str">
            <v xml:space="preserve"> </v>
          </cell>
          <cell r="BD39" t="str">
            <v xml:space="preserve"> </v>
          </cell>
          <cell r="BE39" t="str">
            <v xml:space="preserve"> </v>
          </cell>
          <cell r="BF39" t="str">
            <v xml:space="preserve"> </v>
          </cell>
          <cell r="BG39" t="str">
            <v xml:space="preserve"> </v>
          </cell>
          <cell r="BH39" t="str">
            <v xml:space="preserve"> </v>
          </cell>
          <cell r="BI39" t="str">
            <v xml:space="preserve"> </v>
          </cell>
          <cell r="BJ39" t="str">
            <v xml:space="preserve"> </v>
          </cell>
          <cell r="BK39" t="str">
            <v xml:space="preserve"> </v>
          </cell>
          <cell r="BL39" t="str">
            <v xml:space="preserve"> </v>
          </cell>
          <cell r="BM39" t="str">
            <v xml:space="preserve"> </v>
          </cell>
          <cell r="BN39" t="str">
            <v xml:space="preserve"> </v>
          </cell>
          <cell r="BO39" t="str">
            <v xml:space="preserve"> </v>
          </cell>
          <cell r="BP39" t="str">
            <v xml:space="preserve"> </v>
          </cell>
          <cell r="BQ39" t="str">
            <v xml:space="preserve"> </v>
          </cell>
          <cell r="BR39" t="str">
            <v xml:space="preserve"> </v>
          </cell>
          <cell r="BS39" t="str">
            <v xml:space="preserve"> </v>
          </cell>
          <cell r="BT39" t="str">
            <v xml:space="preserve"> </v>
          </cell>
          <cell r="BU39" t="str">
            <v xml:space="preserve"> </v>
          </cell>
          <cell r="BV39" t="str">
            <v xml:space="preserve"> </v>
          </cell>
          <cell r="BW39" t="str">
            <v xml:space="preserve"> </v>
          </cell>
          <cell r="BX39" t="str">
            <v xml:space="preserve"> </v>
          </cell>
          <cell r="BY39" t="str">
            <v xml:space="preserve"> </v>
          </cell>
          <cell r="BZ39" t="str">
            <v xml:space="preserve"> </v>
          </cell>
          <cell r="CA39" t="str">
            <v xml:space="preserve"> </v>
          </cell>
          <cell r="CB39" t="str">
            <v xml:space="preserve"> </v>
          </cell>
          <cell r="CC39" t="str">
            <v xml:space="preserve"> </v>
          </cell>
          <cell r="CD39" t="str">
            <v xml:space="preserve"> </v>
          </cell>
          <cell r="CE39" t="str">
            <v xml:space="preserve"> </v>
          </cell>
          <cell r="CF39" t="str">
            <v xml:space="preserve"> </v>
          </cell>
          <cell r="CG39" t="str">
            <v xml:space="preserve"> </v>
          </cell>
          <cell r="CH39" t="str">
            <v xml:space="preserve"> </v>
          </cell>
          <cell r="CI39" t="str">
            <v xml:space="preserve"> </v>
          </cell>
          <cell r="CJ39" t="str">
            <v xml:space="preserve"> </v>
          </cell>
          <cell r="CK39" t="str">
            <v xml:space="preserve"> </v>
          </cell>
          <cell r="CL39" t="str">
            <v xml:space="preserve"> </v>
          </cell>
          <cell r="CM39" t="str">
            <v xml:space="preserve"> </v>
          </cell>
          <cell r="CN39" t="str">
            <v xml:space="preserve"> </v>
          </cell>
          <cell r="CO39" t="str">
            <v xml:space="preserve"> </v>
          </cell>
          <cell r="CP39" t="str">
            <v xml:space="preserve"> </v>
          </cell>
          <cell r="CQ39" t="str">
            <v xml:space="preserve"> </v>
          </cell>
          <cell r="CR39" t="str">
            <v xml:space="preserve"> </v>
          </cell>
          <cell r="CS39" t="str">
            <v xml:space="preserve"> </v>
          </cell>
          <cell r="CT39" t="str">
            <v xml:space="preserve"> </v>
          </cell>
          <cell r="CU39" t="str">
            <v xml:space="preserve"> </v>
          </cell>
          <cell r="CV39" t="str">
            <v xml:space="preserve"> </v>
          </cell>
          <cell r="CW39" t="str">
            <v xml:space="preserve"> </v>
          </cell>
          <cell r="CX39" t="str">
            <v xml:space="preserve"> </v>
          </cell>
          <cell r="CY39" t="str">
            <v xml:space="preserve"> </v>
          </cell>
          <cell r="CZ39" t="str">
            <v xml:space="preserve"> </v>
          </cell>
          <cell r="DA39" t="str">
            <v xml:space="preserve"> </v>
          </cell>
          <cell r="DB39" t="str">
            <v xml:space="preserve"> </v>
          </cell>
          <cell r="DC39" t="str">
            <v xml:space="preserve"> </v>
          </cell>
          <cell r="DD39" t="str">
            <v xml:space="preserve"> </v>
          </cell>
          <cell r="DE39" t="str">
            <v xml:space="preserve"> </v>
          </cell>
          <cell r="DF39">
            <v>73</v>
          </cell>
          <cell r="DG39">
            <v>73</v>
          </cell>
          <cell r="DH39">
            <v>73</v>
          </cell>
          <cell r="DI39">
            <v>73</v>
          </cell>
          <cell r="DJ39">
            <v>73</v>
          </cell>
          <cell r="DK39">
            <v>73</v>
          </cell>
          <cell r="DL39">
            <v>73.5</v>
          </cell>
          <cell r="DM39">
            <v>73.5</v>
          </cell>
          <cell r="DN39">
            <v>74</v>
          </cell>
          <cell r="DO39">
            <v>74</v>
          </cell>
          <cell r="DP39">
            <v>74</v>
          </cell>
          <cell r="DQ39">
            <v>74</v>
          </cell>
          <cell r="DR39">
            <v>75</v>
          </cell>
          <cell r="DS39">
            <v>76.5</v>
          </cell>
          <cell r="DT39">
            <v>76.5</v>
          </cell>
          <cell r="DU39">
            <v>78</v>
          </cell>
          <cell r="DV39">
            <v>79</v>
          </cell>
          <cell r="DW39">
            <v>78.5</v>
          </cell>
          <cell r="DX39">
            <v>80</v>
          </cell>
          <cell r="DY39">
            <v>80</v>
          </cell>
          <cell r="DZ39">
            <v>79</v>
          </cell>
          <cell r="EA39">
            <v>81</v>
          </cell>
          <cell r="EB39">
            <v>80.5</v>
          </cell>
          <cell r="EC39">
            <v>80.5</v>
          </cell>
          <cell r="ED39">
            <v>81</v>
          </cell>
          <cell r="EE39">
            <v>81</v>
          </cell>
          <cell r="EF39">
            <v>81.5</v>
          </cell>
          <cell r="EG39">
            <v>81.5</v>
          </cell>
          <cell r="EH39">
            <v>82</v>
          </cell>
          <cell r="EI39">
            <v>82</v>
          </cell>
          <cell r="EJ39">
            <v>82</v>
          </cell>
          <cell r="EK39">
            <v>82</v>
          </cell>
          <cell r="EL39">
            <v>82</v>
          </cell>
          <cell r="EM39">
            <v>82</v>
          </cell>
          <cell r="EN39">
            <v>81.5</v>
          </cell>
          <cell r="EO39">
            <v>83</v>
          </cell>
          <cell r="EP39">
            <v>83</v>
          </cell>
          <cell r="EQ39">
            <v>82.5</v>
          </cell>
          <cell r="ER39">
            <v>82.5</v>
          </cell>
          <cell r="ES39">
            <v>82.5</v>
          </cell>
          <cell r="ET39">
            <v>84</v>
          </cell>
          <cell r="EU39">
            <v>85</v>
          </cell>
          <cell r="EV39">
            <v>84</v>
          </cell>
          <cell r="EW39">
            <v>83</v>
          </cell>
          <cell r="EX39">
            <v>83</v>
          </cell>
          <cell r="EY39">
            <v>83</v>
          </cell>
          <cell r="EZ39">
            <v>83</v>
          </cell>
          <cell r="FA39">
            <v>83.5</v>
          </cell>
          <cell r="FB39">
            <v>83.5</v>
          </cell>
          <cell r="FC39">
            <v>84</v>
          </cell>
          <cell r="FD39">
            <v>84</v>
          </cell>
          <cell r="FE39">
            <v>84.5</v>
          </cell>
          <cell r="FF39">
            <v>85</v>
          </cell>
          <cell r="FG39">
            <v>83.5</v>
          </cell>
          <cell r="FH39">
            <v>82.5</v>
          </cell>
          <cell r="FI39">
            <v>84.8</v>
          </cell>
          <cell r="FJ39">
            <v>76.5</v>
          </cell>
          <cell r="FK39">
            <v>77.2</v>
          </cell>
          <cell r="FL39">
            <v>75.7</v>
          </cell>
          <cell r="FM39">
            <v>74.5</v>
          </cell>
          <cell r="FN39">
            <v>75.7</v>
          </cell>
          <cell r="FO39">
            <v>75.5</v>
          </cell>
          <cell r="FP39">
            <v>76</v>
          </cell>
          <cell r="FQ39">
            <v>76.5</v>
          </cell>
          <cell r="FR39">
            <v>76.7</v>
          </cell>
          <cell r="FS39">
            <v>78</v>
          </cell>
          <cell r="FT39">
            <v>77.2</v>
          </cell>
          <cell r="FU39">
            <v>77.5</v>
          </cell>
          <cell r="FV39">
            <v>77.2</v>
          </cell>
          <cell r="FW39">
            <v>76.5</v>
          </cell>
          <cell r="FX39">
            <v>76.7</v>
          </cell>
          <cell r="FY39">
            <v>76.7</v>
          </cell>
          <cell r="FZ39">
            <v>76</v>
          </cell>
          <cell r="GA39">
            <v>76.5</v>
          </cell>
          <cell r="GB39">
            <v>77</v>
          </cell>
          <cell r="GC39">
            <v>77.2</v>
          </cell>
          <cell r="GD39">
            <v>77.3</v>
          </cell>
          <cell r="GE39">
            <v>76.3</v>
          </cell>
          <cell r="GF39">
            <v>76.400000000000006</v>
          </cell>
          <cell r="GG39">
            <v>75.099999999999994</v>
          </cell>
          <cell r="GH39">
            <v>75.5</v>
          </cell>
          <cell r="GI39">
            <v>74.5</v>
          </cell>
          <cell r="GJ39">
            <v>74.2</v>
          </cell>
          <cell r="GK39">
            <v>74.5</v>
          </cell>
          <cell r="GL39">
            <v>75</v>
          </cell>
          <cell r="GM39">
            <v>76.5</v>
          </cell>
          <cell r="GN39">
            <v>76.2</v>
          </cell>
          <cell r="GO39">
            <v>76.2</v>
          </cell>
          <cell r="GP39">
            <v>75.2</v>
          </cell>
          <cell r="GQ39">
            <v>75</v>
          </cell>
          <cell r="GR39">
            <v>76</v>
          </cell>
          <cell r="GS39">
            <v>74.7</v>
          </cell>
          <cell r="GT39">
            <v>74.2</v>
          </cell>
          <cell r="GU39">
            <v>74</v>
          </cell>
          <cell r="GV39">
            <v>72.7</v>
          </cell>
          <cell r="GW39">
            <v>73.2</v>
          </cell>
          <cell r="GX39">
            <v>72.7</v>
          </cell>
          <cell r="GY39">
            <v>73</v>
          </cell>
          <cell r="GZ39">
            <v>73.7</v>
          </cell>
          <cell r="HA39">
            <v>76</v>
          </cell>
          <cell r="HB39">
            <v>76.7</v>
          </cell>
          <cell r="HC39">
            <v>76.7</v>
          </cell>
          <cell r="HD39">
            <v>76.7</v>
          </cell>
          <cell r="HE39">
            <v>76.5</v>
          </cell>
          <cell r="HF39">
            <v>76.7</v>
          </cell>
          <cell r="HG39">
            <v>76</v>
          </cell>
          <cell r="HH39">
            <v>75.5</v>
          </cell>
          <cell r="HI39">
            <v>75.7</v>
          </cell>
          <cell r="HJ39">
            <v>76.2</v>
          </cell>
          <cell r="HK39">
            <v>76.2</v>
          </cell>
          <cell r="HL39">
            <v>76.2</v>
          </cell>
          <cell r="HM39">
            <v>76</v>
          </cell>
          <cell r="HN39">
            <v>75.7</v>
          </cell>
          <cell r="HO39">
            <v>75.5</v>
          </cell>
          <cell r="HP39">
            <v>75.5</v>
          </cell>
          <cell r="HQ39">
            <v>76.5</v>
          </cell>
          <cell r="HR39">
            <v>76.7</v>
          </cell>
          <cell r="HS39">
            <v>76.2</v>
          </cell>
          <cell r="HT39">
            <v>76.2</v>
          </cell>
          <cell r="HU39">
            <v>76.2</v>
          </cell>
          <cell r="HV39">
            <v>77</v>
          </cell>
          <cell r="HW39">
            <v>77</v>
          </cell>
          <cell r="HX39">
            <v>76.7</v>
          </cell>
          <cell r="HY39">
            <v>78</v>
          </cell>
          <cell r="HZ39">
            <v>77.5</v>
          </cell>
          <cell r="IA39">
            <v>77.5</v>
          </cell>
          <cell r="IB39">
            <v>78.2</v>
          </cell>
          <cell r="IC39">
            <v>78</v>
          </cell>
          <cell r="ID39">
            <v>78.2</v>
          </cell>
          <cell r="IE39">
            <v>77.7</v>
          </cell>
          <cell r="IF39">
            <v>77.7</v>
          </cell>
          <cell r="IG39">
            <v>77.7</v>
          </cell>
          <cell r="IH39">
            <v>77.5</v>
          </cell>
          <cell r="II39">
            <v>76.7</v>
          </cell>
          <cell r="IJ39">
            <v>76.5</v>
          </cell>
          <cell r="IK39">
            <v>76.7</v>
          </cell>
          <cell r="IL39">
            <v>76.7</v>
          </cell>
          <cell r="IM39">
            <v>77</v>
          </cell>
          <cell r="IN39">
            <v>76.2</v>
          </cell>
          <cell r="IO39">
            <v>75.5</v>
          </cell>
          <cell r="IP39">
            <v>75.5</v>
          </cell>
          <cell r="IQ39">
            <v>75.7</v>
          </cell>
          <cell r="IR39">
            <v>75.7</v>
          </cell>
          <cell r="IS39">
            <v>75.7</v>
          </cell>
          <cell r="IT39">
            <v>76.5</v>
          </cell>
          <cell r="IU39">
            <v>76.5</v>
          </cell>
          <cell r="IV39">
            <v>76</v>
          </cell>
          <cell r="IW39">
            <v>75.5</v>
          </cell>
          <cell r="IX39">
            <v>77.2</v>
          </cell>
          <cell r="IY39">
            <v>77.7</v>
          </cell>
          <cell r="IZ39">
            <v>78.7</v>
          </cell>
          <cell r="JA39">
            <v>78.7</v>
          </cell>
          <cell r="JB39">
            <v>78.7</v>
          </cell>
          <cell r="JC39">
            <v>79</v>
          </cell>
          <cell r="JD39">
            <v>79</v>
          </cell>
          <cell r="JE39">
            <v>79.2</v>
          </cell>
          <cell r="JF39">
            <v>79.5</v>
          </cell>
          <cell r="JG39">
            <v>78.7</v>
          </cell>
          <cell r="JH39">
            <v>78.7</v>
          </cell>
          <cell r="JI39">
            <v>78.2</v>
          </cell>
          <cell r="JJ39">
            <v>78</v>
          </cell>
          <cell r="JK39">
            <v>78.2</v>
          </cell>
          <cell r="JL39">
            <v>79</v>
          </cell>
          <cell r="JM39">
            <v>79</v>
          </cell>
          <cell r="JN39">
            <v>80</v>
          </cell>
          <cell r="JO39">
            <v>78.5</v>
          </cell>
          <cell r="JP39">
            <v>77.7</v>
          </cell>
          <cell r="JQ39">
            <v>77.7</v>
          </cell>
          <cell r="JR39">
            <v>78</v>
          </cell>
          <cell r="JS39">
            <v>79</v>
          </cell>
          <cell r="JT39">
            <v>79.2</v>
          </cell>
          <cell r="JU39">
            <v>79.2</v>
          </cell>
          <cell r="JV39">
            <v>79.2</v>
          </cell>
          <cell r="JW39">
            <v>79.2</v>
          </cell>
          <cell r="JX39">
            <v>78.7</v>
          </cell>
          <cell r="JY39">
            <v>78.5</v>
          </cell>
          <cell r="JZ39">
            <v>78.2</v>
          </cell>
          <cell r="KA39">
            <v>78.2</v>
          </cell>
          <cell r="KB39">
            <v>78.2</v>
          </cell>
          <cell r="KC39">
            <v>78.2</v>
          </cell>
          <cell r="KD39">
            <v>78</v>
          </cell>
          <cell r="KE39">
            <v>77.7</v>
          </cell>
          <cell r="KF39">
            <v>77</v>
          </cell>
          <cell r="KG39">
            <v>77</v>
          </cell>
          <cell r="KH39">
            <v>76.7</v>
          </cell>
          <cell r="KI39">
            <v>76.7</v>
          </cell>
          <cell r="KJ39">
            <v>76.5</v>
          </cell>
          <cell r="KK39">
            <v>77.2</v>
          </cell>
          <cell r="KL39">
            <v>77.7</v>
          </cell>
          <cell r="KM39">
            <v>77.5</v>
          </cell>
          <cell r="KN39">
            <v>77.2</v>
          </cell>
          <cell r="KO39">
            <v>76.7</v>
          </cell>
          <cell r="KP39">
            <v>75.7</v>
          </cell>
          <cell r="KQ39">
            <v>71.7</v>
          </cell>
          <cell r="KR39">
            <v>72.5</v>
          </cell>
          <cell r="KS39">
            <v>72.5</v>
          </cell>
          <cell r="KT39">
            <v>72.5</v>
          </cell>
          <cell r="KU39">
            <v>73</v>
          </cell>
          <cell r="KV39">
            <v>74.2</v>
          </cell>
          <cell r="KW39">
            <v>74.7</v>
          </cell>
          <cell r="KX39">
            <v>74.5</v>
          </cell>
          <cell r="KY39">
            <v>74</v>
          </cell>
          <cell r="KZ39">
            <v>74.2</v>
          </cell>
          <cell r="LA39">
            <v>73.7</v>
          </cell>
          <cell r="LB39">
            <v>72.7</v>
          </cell>
          <cell r="LC39">
            <v>73.7</v>
          </cell>
          <cell r="LD39">
            <v>76.2</v>
          </cell>
          <cell r="LE39">
            <v>76.2</v>
          </cell>
          <cell r="LF39">
            <v>75.7</v>
          </cell>
          <cell r="LG39">
            <v>76.2</v>
          </cell>
          <cell r="LH39">
            <v>76.2</v>
          </cell>
          <cell r="LI39">
            <v>75.5</v>
          </cell>
          <cell r="LJ39">
            <v>76</v>
          </cell>
          <cell r="LK39">
            <v>76.7</v>
          </cell>
          <cell r="LL39">
            <v>76.2</v>
          </cell>
          <cell r="LM39">
            <v>76</v>
          </cell>
          <cell r="LN39">
            <v>76.5</v>
          </cell>
          <cell r="LO39">
            <v>76.5</v>
          </cell>
          <cell r="LS39">
            <v>87.24</v>
          </cell>
          <cell r="LV39">
            <v>87.19</v>
          </cell>
          <cell r="LY39">
            <v>84.701063331656684</v>
          </cell>
          <cell r="MB39">
            <v>84.64</v>
          </cell>
          <cell r="MC39">
            <v>84.62</v>
          </cell>
          <cell r="MD39">
            <v>84.66</v>
          </cell>
          <cell r="ME39">
            <v>84.26</v>
          </cell>
          <cell r="MF39">
            <v>83.9</v>
          </cell>
          <cell r="MG39">
            <v>83.9</v>
          </cell>
          <cell r="MH39">
            <v>83.39</v>
          </cell>
          <cell r="MI39">
            <v>83.17</v>
          </cell>
          <cell r="MJ39">
            <v>83.17</v>
          </cell>
          <cell r="MK39">
            <v>81.819999999999993</v>
          </cell>
          <cell r="ML39">
            <v>81.819999999999993</v>
          </cell>
          <cell r="MM39">
            <v>81.819999999999993</v>
          </cell>
          <cell r="MN39">
            <v>82.36</v>
          </cell>
          <cell r="MO39">
            <v>82.36</v>
          </cell>
          <cell r="MP39">
            <v>82.36</v>
          </cell>
          <cell r="MQ39">
            <v>82.45</v>
          </cell>
          <cell r="MR39">
            <v>82.45</v>
          </cell>
          <cell r="MS39">
            <v>82.45</v>
          </cell>
          <cell r="MT39">
            <v>82.26</v>
          </cell>
          <cell r="MU39">
            <v>82.26</v>
          </cell>
          <cell r="MV39">
            <v>82.3</v>
          </cell>
          <cell r="MW39">
            <v>81.62</v>
          </cell>
          <cell r="MZ39">
            <v>41578</v>
          </cell>
          <cell r="NA39">
            <v>359</v>
          </cell>
          <cell r="ND39" t="str">
            <v>Canada</v>
          </cell>
          <cell r="NE39">
            <v>81.62</v>
          </cell>
          <cell r="NF39">
            <v>81.62</v>
          </cell>
        </row>
        <row r="40">
          <cell r="A40" t="str">
            <v>Cape Verde</v>
          </cell>
          <cell r="B40" t="str">
            <v xml:space="preserve"> </v>
          </cell>
          <cell r="C40" t="str">
            <v xml:space="preserve"> </v>
          </cell>
          <cell r="D40" t="str">
            <v xml:space="preserve"> </v>
          </cell>
          <cell r="E40" t="str">
            <v xml:space="preserve"> </v>
          </cell>
          <cell r="F40" t="str">
            <v xml:space="preserve"> </v>
          </cell>
          <cell r="G40" t="str">
            <v xml:space="preserve"> </v>
          </cell>
          <cell r="H40" t="str">
            <v xml:space="preserve"> </v>
          </cell>
          <cell r="I40" t="str">
            <v xml:space="preserve"> </v>
          </cell>
          <cell r="J40" t="str">
            <v xml:space="preserve"> </v>
          </cell>
          <cell r="K40" t="str">
            <v xml:space="preserve"> </v>
          </cell>
          <cell r="L40" t="str">
            <v xml:space="preserve"> </v>
          </cell>
          <cell r="M40">
            <v>73</v>
          </cell>
          <cell r="N40">
            <v>70.5</v>
          </cell>
          <cell r="O40">
            <v>71</v>
          </cell>
          <cell r="P40">
            <v>70.5</v>
          </cell>
          <cell r="Q40">
            <v>71</v>
          </cell>
          <cell r="R40">
            <v>70.5</v>
          </cell>
          <cell r="S40">
            <v>71</v>
          </cell>
          <cell r="T40">
            <v>71</v>
          </cell>
          <cell r="U40">
            <v>71</v>
          </cell>
          <cell r="V40">
            <v>71</v>
          </cell>
          <cell r="W40">
            <v>71.5</v>
          </cell>
          <cell r="X40">
            <v>71.5</v>
          </cell>
          <cell r="Y40">
            <v>71.5</v>
          </cell>
          <cell r="Z40">
            <v>71.5</v>
          </cell>
          <cell r="AA40">
            <v>71.5</v>
          </cell>
          <cell r="AB40">
            <v>71.5</v>
          </cell>
          <cell r="AC40">
            <v>70.5</v>
          </cell>
          <cell r="AD40">
            <v>70.5</v>
          </cell>
          <cell r="AE40">
            <v>70.5</v>
          </cell>
          <cell r="AF40">
            <v>70.5</v>
          </cell>
          <cell r="AG40">
            <v>70.5</v>
          </cell>
          <cell r="AH40">
            <v>71</v>
          </cell>
          <cell r="AI40">
            <v>71</v>
          </cell>
          <cell r="AJ40">
            <v>71</v>
          </cell>
          <cell r="AK40">
            <v>71</v>
          </cell>
          <cell r="AL40">
            <v>71</v>
          </cell>
          <cell r="AM40">
            <v>71.5</v>
          </cell>
          <cell r="AN40">
            <v>71</v>
          </cell>
          <cell r="AO40">
            <v>70.5</v>
          </cell>
          <cell r="AP40">
            <v>69.5</v>
          </cell>
          <cell r="AQ40">
            <v>70</v>
          </cell>
          <cell r="AR40">
            <v>70</v>
          </cell>
          <cell r="AS40">
            <v>69.5</v>
          </cell>
          <cell r="AT40">
            <v>69.5</v>
          </cell>
          <cell r="AU40">
            <v>69.5</v>
          </cell>
          <cell r="AV40">
            <v>68.5</v>
          </cell>
          <cell r="AW40">
            <v>68.5</v>
          </cell>
          <cell r="AX40">
            <v>69</v>
          </cell>
          <cell r="AY40">
            <v>68.5</v>
          </cell>
          <cell r="AZ40">
            <v>68.5</v>
          </cell>
          <cell r="BA40">
            <v>68.5</v>
          </cell>
          <cell r="BB40">
            <v>67.5</v>
          </cell>
          <cell r="BC40">
            <v>68.5</v>
          </cell>
          <cell r="BD40">
            <v>68</v>
          </cell>
          <cell r="BE40">
            <v>68</v>
          </cell>
          <cell r="BF40">
            <v>68</v>
          </cell>
          <cell r="BG40">
            <v>67</v>
          </cell>
          <cell r="BH40">
            <v>67</v>
          </cell>
          <cell r="BI40">
            <v>67.5</v>
          </cell>
          <cell r="BJ40">
            <v>67</v>
          </cell>
          <cell r="BK40">
            <v>67</v>
          </cell>
          <cell r="BL40">
            <v>67</v>
          </cell>
          <cell r="BM40">
            <v>67</v>
          </cell>
          <cell r="BN40">
            <v>67.5</v>
          </cell>
          <cell r="BO40">
            <v>68.5</v>
          </cell>
          <cell r="BP40">
            <v>68.5</v>
          </cell>
          <cell r="BQ40">
            <v>68.5</v>
          </cell>
          <cell r="BR40">
            <v>68.5</v>
          </cell>
          <cell r="BS40">
            <v>69.5</v>
          </cell>
          <cell r="BT40">
            <v>69.5</v>
          </cell>
          <cell r="BU40">
            <v>67.5</v>
          </cell>
          <cell r="BV40">
            <v>69</v>
          </cell>
          <cell r="BW40">
            <v>70</v>
          </cell>
          <cell r="BX40">
            <v>70</v>
          </cell>
          <cell r="BY40">
            <v>71.5</v>
          </cell>
          <cell r="BZ40">
            <v>71.5</v>
          </cell>
          <cell r="CA40">
            <v>73.5</v>
          </cell>
          <cell r="CB40">
            <v>73.5</v>
          </cell>
          <cell r="CC40">
            <v>72</v>
          </cell>
          <cell r="CD40">
            <v>72</v>
          </cell>
          <cell r="CE40">
            <v>71</v>
          </cell>
          <cell r="CF40">
            <v>71</v>
          </cell>
          <cell r="CG40">
            <v>71.5</v>
          </cell>
          <cell r="CH40">
            <v>69.5</v>
          </cell>
          <cell r="CI40">
            <v>69.5</v>
          </cell>
          <cell r="CJ40">
            <v>69.5</v>
          </cell>
          <cell r="CK40">
            <v>70</v>
          </cell>
          <cell r="CL40">
            <v>69.5</v>
          </cell>
          <cell r="CM40">
            <v>69.5</v>
          </cell>
          <cell r="CN40">
            <v>70</v>
          </cell>
          <cell r="CO40">
            <v>69.5</v>
          </cell>
          <cell r="CP40">
            <v>70</v>
          </cell>
          <cell r="CQ40">
            <v>70</v>
          </cell>
          <cell r="CR40">
            <v>69.5</v>
          </cell>
          <cell r="CS40">
            <v>70</v>
          </cell>
          <cell r="CT40">
            <v>71.5</v>
          </cell>
          <cell r="CU40">
            <v>71</v>
          </cell>
          <cell r="CV40">
            <v>71</v>
          </cell>
          <cell r="CW40">
            <v>71</v>
          </cell>
          <cell r="CX40">
            <v>71.5</v>
          </cell>
          <cell r="CY40">
            <v>70.5</v>
          </cell>
          <cell r="CZ40">
            <v>70</v>
          </cell>
          <cell r="DA40">
            <v>70</v>
          </cell>
          <cell r="DB40">
            <v>70.5</v>
          </cell>
          <cell r="DC40">
            <v>70</v>
          </cell>
          <cell r="DD40">
            <v>70</v>
          </cell>
          <cell r="DE40">
            <v>69.5</v>
          </cell>
          <cell r="DF40" t="str">
            <v xml:space="preserve"> </v>
          </cell>
          <cell r="DG40" t="str">
            <v xml:space="preserve"> </v>
          </cell>
          <cell r="DH40" t="str">
            <v xml:space="preserve"> </v>
          </cell>
          <cell r="DI40" t="str">
            <v xml:space="preserve"> </v>
          </cell>
          <cell r="DJ40" t="str">
            <v xml:space="preserve"> </v>
          </cell>
          <cell r="DK40" t="str">
            <v xml:space="preserve"> </v>
          </cell>
          <cell r="DL40" t="str">
            <v xml:space="preserve"> </v>
          </cell>
          <cell r="DM40" t="str">
            <v xml:space="preserve"> </v>
          </cell>
          <cell r="DN40" t="str">
            <v xml:space="preserve"> </v>
          </cell>
          <cell r="DO40" t="str">
            <v xml:space="preserve"> </v>
          </cell>
          <cell r="DP40" t="str">
            <v xml:space="preserve"> </v>
          </cell>
          <cell r="DQ40" t="str">
            <v xml:space="preserve"> </v>
          </cell>
          <cell r="DR40" t="str">
            <v xml:space="preserve"> </v>
          </cell>
          <cell r="DS40" t="str">
            <v xml:space="preserve"> </v>
          </cell>
          <cell r="DT40" t="str">
            <v xml:space="preserve"> </v>
          </cell>
          <cell r="DU40" t="str">
            <v xml:space="preserve"> </v>
          </cell>
          <cell r="DV40" t="str">
            <v xml:space="preserve"> </v>
          </cell>
          <cell r="DW40" t="str">
            <v xml:space="preserve"> </v>
          </cell>
          <cell r="DX40" t="str">
            <v xml:space="preserve"> </v>
          </cell>
          <cell r="DY40" t="str">
            <v xml:space="preserve"> </v>
          </cell>
          <cell r="DZ40" t="str">
            <v xml:space="preserve"> </v>
          </cell>
          <cell r="EA40" t="str">
            <v xml:space="preserve"> </v>
          </cell>
          <cell r="EB40" t="str">
            <v xml:space="preserve"> </v>
          </cell>
          <cell r="EC40" t="str">
            <v xml:space="preserve"> </v>
          </cell>
          <cell r="ED40" t="str">
            <v xml:space="preserve"> </v>
          </cell>
          <cell r="EE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H40" t="str">
            <v xml:space="preserve"> </v>
          </cell>
          <cell r="EI40" t="str">
            <v xml:space="preserve"> </v>
          </cell>
          <cell r="EJ40" t="str">
            <v xml:space="preserve"> </v>
          </cell>
          <cell r="EK40" t="str">
            <v xml:space="preserve"> </v>
          </cell>
          <cell r="EL40" t="str">
            <v xml:space="preserve"> </v>
          </cell>
          <cell r="EM40" t="str">
            <v xml:space="preserve"> </v>
          </cell>
          <cell r="EN40" t="str">
            <v xml:space="preserve"> </v>
          </cell>
          <cell r="EO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R40" t="str">
            <v xml:space="preserve"> </v>
          </cell>
          <cell r="ES40" t="str">
            <v xml:space="preserve"> </v>
          </cell>
          <cell r="ET40" t="str">
            <v xml:space="preserve"> </v>
          </cell>
          <cell r="EU40" t="str">
            <v xml:space="preserve"> </v>
          </cell>
          <cell r="EV40" t="str">
            <v xml:space="preserve"> </v>
          </cell>
          <cell r="EW40" t="str">
            <v xml:space="preserve"> </v>
          </cell>
          <cell r="EX40" t="str">
            <v xml:space="preserve"> </v>
          </cell>
          <cell r="EY40" t="str">
            <v xml:space="preserve"> </v>
          </cell>
          <cell r="EZ40" t="str">
            <v xml:space="preserve"> </v>
          </cell>
          <cell r="FA40" t="str">
            <v xml:space="preserve"> </v>
          </cell>
          <cell r="FB40" t="str">
            <v xml:space="preserve"> </v>
          </cell>
          <cell r="FC40" t="str">
            <v xml:space="preserve"> </v>
          </cell>
          <cell r="FD40" t="str">
            <v xml:space="preserve"> </v>
          </cell>
          <cell r="FE40" t="str">
            <v xml:space="preserve"> </v>
          </cell>
          <cell r="FF40" t="str">
            <v xml:space="preserve"> </v>
          </cell>
          <cell r="FG40" t="str">
            <v xml:space="preserve"> </v>
          </cell>
          <cell r="FH40" t="str">
            <v xml:space="preserve"> </v>
          </cell>
          <cell r="FI40" t="str">
            <v xml:space="preserve"> </v>
          </cell>
          <cell r="FJ40" t="str">
            <v xml:space="preserve"> </v>
          </cell>
          <cell r="FK40" t="str">
            <v xml:space="preserve"> </v>
          </cell>
          <cell r="FL40" t="str">
            <v xml:space="preserve"> </v>
          </cell>
          <cell r="FM40" t="str">
            <v xml:space="preserve"> </v>
          </cell>
          <cell r="FN40" t="str">
            <v xml:space="preserve"> </v>
          </cell>
          <cell r="FO40" t="str">
            <v xml:space="preserve"> </v>
          </cell>
          <cell r="FP40" t="str">
            <v xml:space="preserve"> </v>
          </cell>
          <cell r="FQ40" t="str">
            <v xml:space="preserve"> </v>
          </cell>
          <cell r="FR40" t="str">
            <v xml:space="preserve"> </v>
          </cell>
          <cell r="FS40" t="str">
            <v xml:space="preserve"> </v>
          </cell>
          <cell r="FT40" t="str">
            <v xml:space="preserve"> </v>
          </cell>
          <cell r="FU40" t="str">
            <v xml:space="preserve"> </v>
          </cell>
          <cell r="FV40" t="str">
            <v xml:space="preserve"> </v>
          </cell>
          <cell r="FW40" t="str">
            <v xml:space="preserve"> </v>
          </cell>
          <cell r="FX40" t="str">
            <v xml:space="preserve"> </v>
          </cell>
          <cell r="FY40" t="str">
            <v xml:space="preserve"> </v>
          </cell>
          <cell r="FZ40" t="str">
            <v xml:space="preserve"> </v>
          </cell>
          <cell r="GA40" t="str">
            <v xml:space="preserve"> </v>
          </cell>
          <cell r="GB40" t="str">
            <v xml:space="preserve"> </v>
          </cell>
          <cell r="GC40" t="str">
            <v xml:space="preserve"> </v>
          </cell>
          <cell r="GD40" t="str">
            <v xml:space="preserve"> </v>
          </cell>
          <cell r="GE40" t="str">
            <v xml:space="preserve"> </v>
          </cell>
          <cell r="GF40" t="str">
            <v xml:space="preserve"> </v>
          </cell>
          <cell r="GG40" t="str">
            <v xml:space="preserve"> </v>
          </cell>
          <cell r="GH40" t="str">
            <v xml:space="preserve"> </v>
          </cell>
          <cell r="GI40" t="str">
            <v xml:space="preserve"> </v>
          </cell>
          <cell r="GJ40" t="str">
            <v xml:space="preserve"> </v>
          </cell>
          <cell r="GK40" t="str">
            <v xml:space="preserve"> </v>
          </cell>
          <cell r="GL40" t="str">
            <v xml:space="preserve"> </v>
          </cell>
          <cell r="GM40" t="str">
            <v xml:space="preserve"> </v>
          </cell>
          <cell r="GN40" t="str">
            <v xml:space="preserve"> </v>
          </cell>
          <cell r="GO40" t="str">
            <v xml:space="preserve"> </v>
          </cell>
          <cell r="GP40" t="str">
            <v xml:space="preserve"> </v>
          </cell>
          <cell r="GQ40" t="str">
            <v xml:space="preserve"> </v>
          </cell>
          <cell r="GR40" t="str">
            <v xml:space="preserve"> </v>
          </cell>
          <cell r="GS40" t="str">
            <v xml:space="preserve"> </v>
          </cell>
          <cell r="GT40" t="str">
            <v xml:space="preserve"> </v>
          </cell>
          <cell r="GU40" t="str">
            <v xml:space="preserve"> </v>
          </cell>
          <cell r="GV40" t="str">
            <v xml:space="preserve"> </v>
          </cell>
          <cell r="GW40" t="str">
            <v xml:space="preserve"> </v>
          </cell>
          <cell r="GX40" t="str">
            <v xml:space="preserve"> </v>
          </cell>
          <cell r="GY40" t="str">
            <v xml:space="preserve"> </v>
          </cell>
          <cell r="GZ40" t="str">
            <v xml:space="preserve"> </v>
          </cell>
          <cell r="HA40" t="str">
            <v xml:space="preserve"> </v>
          </cell>
          <cell r="HB40" t="str">
            <v xml:space="preserve"> </v>
          </cell>
          <cell r="HC40" t="str">
            <v xml:space="preserve"> </v>
          </cell>
          <cell r="HD40" t="str">
            <v xml:space="preserve"> </v>
          </cell>
          <cell r="HE40" t="str">
            <v xml:space="preserve"> </v>
          </cell>
          <cell r="HF40" t="str">
            <v xml:space="preserve"> </v>
          </cell>
          <cell r="HG40" t="str">
            <v xml:space="preserve"> </v>
          </cell>
          <cell r="HH40" t="str">
            <v xml:space="preserve"> </v>
          </cell>
          <cell r="HI40" t="str">
            <v xml:space="preserve"> </v>
          </cell>
          <cell r="HJ40" t="str">
            <v xml:space="preserve"> </v>
          </cell>
          <cell r="HK40" t="str">
            <v xml:space="preserve"> </v>
          </cell>
          <cell r="HL40" t="str">
            <v xml:space="preserve"> </v>
          </cell>
          <cell r="HM40" t="str">
            <v xml:space="preserve"> </v>
          </cell>
          <cell r="HN40" t="str">
            <v xml:space="preserve"> </v>
          </cell>
          <cell r="HO40" t="str">
            <v xml:space="preserve"> </v>
          </cell>
          <cell r="HP40" t="str">
            <v xml:space="preserve"> </v>
          </cell>
          <cell r="HQ40" t="str">
            <v xml:space="preserve"> </v>
          </cell>
          <cell r="HR40" t="str">
            <v xml:space="preserve"> </v>
          </cell>
          <cell r="HS40" t="str">
            <v xml:space="preserve"> </v>
          </cell>
          <cell r="HT40" t="str">
            <v xml:space="preserve"> </v>
          </cell>
          <cell r="HU40" t="str">
            <v xml:space="preserve"> </v>
          </cell>
          <cell r="HV40" t="str">
            <v xml:space="preserve"> </v>
          </cell>
          <cell r="HW40" t="str">
            <v xml:space="preserve"> </v>
          </cell>
          <cell r="HX40" t="str">
            <v xml:space="preserve"> </v>
          </cell>
          <cell r="HY40" t="str">
            <v xml:space="preserve"> </v>
          </cell>
          <cell r="HZ40" t="str">
            <v xml:space="preserve"> </v>
          </cell>
          <cell r="IA40" t="str">
            <v xml:space="preserve"> </v>
          </cell>
          <cell r="IB40" t="str">
            <v xml:space="preserve"> </v>
          </cell>
          <cell r="IC40" t="str">
            <v xml:space="preserve"> </v>
          </cell>
          <cell r="ID40" t="str">
            <v xml:space="preserve"> </v>
          </cell>
          <cell r="IE40" t="str">
            <v xml:space="preserve"> </v>
          </cell>
          <cell r="IF40" t="str">
            <v xml:space="preserve"> </v>
          </cell>
          <cell r="IG40" t="str">
            <v xml:space="preserve"> </v>
          </cell>
          <cell r="IH40" t="str">
            <v xml:space="preserve"> </v>
          </cell>
          <cell r="II40" t="str">
            <v xml:space="preserve"> </v>
          </cell>
          <cell r="IJ40" t="str">
            <v xml:space="preserve"> </v>
          </cell>
          <cell r="IK40" t="str">
            <v xml:space="preserve"> </v>
          </cell>
          <cell r="IL40" t="str">
            <v xml:space="preserve"> </v>
          </cell>
          <cell r="IM40" t="str">
            <v xml:space="preserve"> </v>
          </cell>
          <cell r="IN40" t="str">
            <v xml:space="preserve"> </v>
          </cell>
          <cell r="IO40" t="str">
            <v xml:space="preserve"> </v>
          </cell>
          <cell r="IP40" t="str">
            <v xml:space="preserve"> </v>
          </cell>
          <cell r="IQ40" t="str">
            <v xml:space="preserve"> </v>
          </cell>
          <cell r="IR40" t="str">
            <v xml:space="preserve"> </v>
          </cell>
          <cell r="IS40" t="str">
            <v xml:space="preserve"> </v>
          </cell>
          <cell r="IT40" t="str">
            <v xml:space="preserve"> </v>
          </cell>
          <cell r="IU40" t="str">
            <v xml:space="preserve"> </v>
          </cell>
          <cell r="IV40" t="str">
            <v xml:space="preserve"> </v>
          </cell>
          <cell r="IW40" t="str">
            <v xml:space="preserve"> </v>
          </cell>
          <cell r="IX40" t="str">
            <v xml:space="preserve"> </v>
          </cell>
          <cell r="IY40" t="str">
            <v xml:space="preserve"> </v>
          </cell>
          <cell r="IZ40" t="str">
            <v xml:space="preserve"> </v>
          </cell>
          <cell r="JA40" t="str">
            <v xml:space="preserve"> </v>
          </cell>
          <cell r="JB40" t="str">
            <v xml:space="preserve"> </v>
          </cell>
          <cell r="JC40" t="str">
            <v xml:space="preserve"> </v>
          </cell>
          <cell r="JD40" t="str">
            <v xml:space="preserve"> </v>
          </cell>
          <cell r="JE40" t="str">
            <v xml:space="preserve"> </v>
          </cell>
          <cell r="JF40" t="str">
            <v xml:space="preserve"> </v>
          </cell>
          <cell r="JG40" t="str">
            <v xml:space="preserve"> </v>
          </cell>
          <cell r="JH40" t="str">
            <v xml:space="preserve"> </v>
          </cell>
          <cell r="JI40" t="str">
            <v xml:space="preserve"> </v>
          </cell>
          <cell r="JJ40" t="str">
            <v xml:space="preserve"> </v>
          </cell>
          <cell r="JK40" t="str">
            <v xml:space="preserve"> </v>
          </cell>
          <cell r="JL40" t="str">
            <v xml:space="preserve"> </v>
          </cell>
          <cell r="JM40" t="str">
            <v xml:space="preserve"> </v>
          </cell>
          <cell r="JN40" t="str">
            <v xml:space="preserve"> </v>
          </cell>
          <cell r="JO40" t="str">
            <v xml:space="preserve"> </v>
          </cell>
          <cell r="JP40" t="str">
            <v xml:space="preserve"> </v>
          </cell>
          <cell r="JQ40" t="str">
            <v xml:space="preserve"> </v>
          </cell>
          <cell r="JR40" t="str">
            <v xml:space="preserve"> </v>
          </cell>
          <cell r="JS40" t="str">
            <v xml:space="preserve"> </v>
          </cell>
          <cell r="JT40" t="str">
            <v xml:space="preserve"> </v>
          </cell>
          <cell r="JU40" t="str">
            <v xml:space="preserve"> </v>
          </cell>
          <cell r="JV40" t="str">
            <v xml:space="preserve"> </v>
          </cell>
          <cell r="JW40" t="str">
            <v xml:space="preserve"> </v>
          </cell>
          <cell r="JX40" t="str">
            <v xml:space="preserve"> </v>
          </cell>
          <cell r="JY40" t="str">
            <v xml:space="preserve"> </v>
          </cell>
          <cell r="JZ40" t="str">
            <v xml:space="preserve"> </v>
          </cell>
          <cell r="KA40" t="str">
            <v xml:space="preserve"> </v>
          </cell>
          <cell r="KB40" t="str">
            <v xml:space="preserve"> </v>
          </cell>
          <cell r="KC40" t="str">
            <v xml:space="preserve"> </v>
          </cell>
          <cell r="KD40" t="str">
            <v xml:space="preserve"> </v>
          </cell>
          <cell r="KE40" t="str">
            <v xml:space="preserve"> </v>
          </cell>
          <cell r="KF40" t="str">
            <v xml:space="preserve"> </v>
          </cell>
          <cell r="KG40" t="str">
            <v xml:space="preserve"> </v>
          </cell>
          <cell r="KH40" t="str">
            <v xml:space="preserve"> </v>
          </cell>
          <cell r="KI40" t="str">
            <v xml:space="preserve"> </v>
          </cell>
          <cell r="KJ40" t="str">
            <v xml:space="preserve"> </v>
          </cell>
          <cell r="KK40" t="str">
            <v xml:space="preserve"> </v>
          </cell>
          <cell r="KL40" t="str">
            <v xml:space="preserve"> </v>
          </cell>
          <cell r="KM40" t="str">
            <v xml:space="preserve"> </v>
          </cell>
          <cell r="KN40" t="str">
            <v xml:space="preserve"> </v>
          </cell>
          <cell r="KO40" t="str">
            <v xml:space="preserve"> </v>
          </cell>
          <cell r="KP40" t="str">
            <v xml:space="preserve"> </v>
          </cell>
          <cell r="KQ40" t="str">
            <v xml:space="preserve"> </v>
          </cell>
          <cell r="KR40" t="str">
            <v xml:space="preserve"> </v>
          </cell>
          <cell r="KS40" t="str">
            <v xml:space="preserve"> </v>
          </cell>
          <cell r="KT40" t="str">
            <v xml:space="preserve"> </v>
          </cell>
          <cell r="KU40" t="str">
            <v xml:space="preserve"> </v>
          </cell>
          <cell r="KV40" t="str">
            <v xml:space="preserve"> </v>
          </cell>
          <cell r="KW40" t="str">
            <v xml:space="preserve"> </v>
          </cell>
          <cell r="KX40" t="str">
            <v xml:space="preserve"> </v>
          </cell>
          <cell r="KY40" t="str">
            <v xml:space="preserve"> </v>
          </cell>
          <cell r="KZ40" t="str">
            <v xml:space="preserve"> </v>
          </cell>
          <cell r="LA40" t="str">
            <v xml:space="preserve"> </v>
          </cell>
          <cell r="LB40" t="str">
            <v xml:space="preserve"> </v>
          </cell>
          <cell r="LC40" t="str">
            <v xml:space="preserve"> </v>
          </cell>
          <cell r="LD40" t="str">
            <v xml:space="preserve"> </v>
          </cell>
          <cell r="LE40" t="str">
            <v xml:space="preserve"> </v>
          </cell>
          <cell r="LF40" t="str">
            <v xml:space="preserve"> </v>
          </cell>
          <cell r="LG40" t="str">
            <v xml:space="preserve"> </v>
          </cell>
          <cell r="LH40" t="str">
            <v xml:space="preserve"> </v>
          </cell>
          <cell r="LI40" t="str">
            <v xml:space="preserve"> </v>
          </cell>
          <cell r="LJ40" t="str">
            <v xml:space="preserve"> </v>
          </cell>
          <cell r="LK40" t="str">
            <v xml:space="preserve"> </v>
          </cell>
          <cell r="LL40" t="str">
            <v xml:space="preserve"> </v>
          </cell>
          <cell r="LM40" t="str">
            <v xml:space="preserve"> </v>
          </cell>
          <cell r="LN40" t="str">
            <v xml:space="preserve"> </v>
          </cell>
          <cell r="LO40" t="str">
            <v xml:space="preserve"> </v>
          </cell>
          <cell r="LS40">
            <v>15.76</v>
          </cell>
          <cell r="LV40">
            <v>15.74</v>
          </cell>
          <cell r="LY40">
            <v>11.18</v>
          </cell>
          <cell r="MB40">
            <v>11.21</v>
          </cell>
          <cell r="MC40">
            <v>11.21</v>
          </cell>
          <cell r="MD40">
            <v>11.21</v>
          </cell>
          <cell r="ME40">
            <v>11.21</v>
          </cell>
          <cell r="MF40">
            <v>11.21</v>
          </cell>
          <cell r="MG40">
            <v>11.21</v>
          </cell>
          <cell r="MH40">
            <v>11.21</v>
          </cell>
          <cell r="MI40">
            <v>11.21</v>
          </cell>
          <cell r="MJ40">
            <v>11.21</v>
          </cell>
          <cell r="MK40">
            <v>15.1</v>
          </cell>
          <cell r="ML40">
            <v>15.1</v>
          </cell>
          <cell r="MM40">
            <v>15.1</v>
          </cell>
          <cell r="MN40">
            <v>16.43</v>
          </cell>
          <cell r="MO40">
            <v>16.43</v>
          </cell>
          <cell r="MP40">
            <v>16.43</v>
          </cell>
          <cell r="MQ40">
            <v>16.43</v>
          </cell>
          <cell r="MR40">
            <v>16.43</v>
          </cell>
          <cell r="MS40">
            <v>16.43</v>
          </cell>
          <cell r="MT40">
            <v>16.600000000000001</v>
          </cell>
          <cell r="MU40">
            <v>16.600000000000001</v>
          </cell>
          <cell r="MV40">
            <v>16.600000000000001</v>
          </cell>
          <cell r="MW40">
            <v>14.5</v>
          </cell>
          <cell r="MZ40">
            <v>41608</v>
          </cell>
          <cell r="NA40">
            <v>360</v>
          </cell>
          <cell r="ND40" t="str">
            <v>Cape Verde</v>
          </cell>
          <cell r="NE40">
            <v>14.5</v>
          </cell>
          <cell r="NF40">
            <v>14.5</v>
          </cell>
        </row>
        <row r="41">
          <cell r="A41" t="str">
            <v>Central African Republic</v>
          </cell>
          <cell r="B41">
            <v>87</v>
          </cell>
          <cell r="C41">
            <v>87</v>
          </cell>
          <cell r="D41">
            <v>86</v>
          </cell>
          <cell r="E41">
            <v>86</v>
          </cell>
          <cell r="F41">
            <v>86</v>
          </cell>
          <cell r="G41">
            <v>86</v>
          </cell>
          <cell r="H41">
            <v>85.5</v>
          </cell>
          <cell r="I41">
            <v>85.5</v>
          </cell>
          <cell r="J41">
            <v>85</v>
          </cell>
          <cell r="K41">
            <v>85.5</v>
          </cell>
          <cell r="L41">
            <v>85</v>
          </cell>
          <cell r="M41">
            <v>83.5</v>
          </cell>
          <cell r="N41">
            <v>84.5</v>
          </cell>
          <cell r="O41">
            <v>85</v>
          </cell>
          <cell r="P41">
            <v>84.5</v>
          </cell>
          <cell r="Q41">
            <v>85</v>
          </cell>
          <cell r="R41">
            <v>85.5</v>
          </cell>
          <cell r="S41">
            <v>85</v>
          </cell>
          <cell r="T41">
            <v>84.5</v>
          </cell>
          <cell r="U41">
            <v>84.5</v>
          </cell>
          <cell r="V41">
            <v>84.5</v>
          </cell>
          <cell r="W41">
            <v>84.5</v>
          </cell>
          <cell r="X41">
            <v>84.5</v>
          </cell>
          <cell r="Y41">
            <v>84.5</v>
          </cell>
          <cell r="Z41">
            <v>84.5</v>
          </cell>
          <cell r="AA41">
            <v>83.5</v>
          </cell>
          <cell r="AB41">
            <v>84.5</v>
          </cell>
          <cell r="AC41">
            <v>84</v>
          </cell>
          <cell r="AD41">
            <v>84</v>
          </cell>
          <cell r="AE41">
            <v>84</v>
          </cell>
          <cell r="AF41">
            <v>84.5</v>
          </cell>
          <cell r="AG41">
            <v>84.5</v>
          </cell>
          <cell r="AH41">
            <v>84.5</v>
          </cell>
          <cell r="AI41">
            <v>84.5</v>
          </cell>
          <cell r="AJ41">
            <v>84.5</v>
          </cell>
          <cell r="AK41">
            <v>84.5</v>
          </cell>
          <cell r="AL41">
            <v>84.5</v>
          </cell>
          <cell r="AM41">
            <v>84.5</v>
          </cell>
          <cell r="AN41">
            <v>83</v>
          </cell>
          <cell r="AO41">
            <v>82.5</v>
          </cell>
          <cell r="AP41">
            <v>82.5</v>
          </cell>
          <cell r="AQ41">
            <v>81</v>
          </cell>
          <cell r="AR41">
            <v>81</v>
          </cell>
          <cell r="AS41">
            <v>81</v>
          </cell>
          <cell r="AT41">
            <v>81.5</v>
          </cell>
          <cell r="AU41">
            <v>81.5</v>
          </cell>
          <cell r="AV41">
            <v>81.5</v>
          </cell>
          <cell r="AW41">
            <v>82</v>
          </cell>
          <cell r="AX41">
            <v>81.5</v>
          </cell>
          <cell r="AY41">
            <v>82</v>
          </cell>
          <cell r="AZ41">
            <v>82</v>
          </cell>
          <cell r="BA41">
            <v>82</v>
          </cell>
          <cell r="BB41">
            <v>82</v>
          </cell>
          <cell r="BC41">
            <v>81.5</v>
          </cell>
          <cell r="BD41">
            <v>82</v>
          </cell>
          <cell r="BE41">
            <v>82</v>
          </cell>
          <cell r="BF41">
            <v>82</v>
          </cell>
          <cell r="BG41">
            <v>82</v>
          </cell>
          <cell r="BH41">
            <v>82.5</v>
          </cell>
          <cell r="BI41">
            <v>82</v>
          </cell>
          <cell r="BJ41">
            <v>82</v>
          </cell>
          <cell r="BK41">
            <v>82</v>
          </cell>
          <cell r="BL41">
            <v>82</v>
          </cell>
          <cell r="BM41">
            <v>82</v>
          </cell>
          <cell r="BN41">
            <v>82</v>
          </cell>
          <cell r="BO41">
            <v>82</v>
          </cell>
          <cell r="BP41">
            <v>82</v>
          </cell>
          <cell r="BQ41">
            <v>82</v>
          </cell>
          <cell r="BR41">
            <v>82</v>
          </cell>
          <cell r="BS41">
            <v>82</v>
          </cell>
          <cell r="BT41">
            <v>81.5</v>
          </cell>
          <cell r="BU41">
            <v>81.5</v>
          </cell>
          <cell r="BV41">
            <v>81</v>
          </cell>
          <cell r="BW41">
            <v>81</v>
          </cell>
          <cell r="BX41">
            <v>81.5</v>
          </cell>
          <cell r="BY41">
            <v>82</v>
          </cell>
          <cell r="BZ41">
            <v>82.5</v>
          </cell>
          <cell r="CA41">
            <v>82.5</v>
          </cell>
          <cell r="CB41">
            <v>82.5</v>
          </cell>
          <cell r="CC41">
            <v>82</v>
          </cell>
          <cell r="CD41">
            <v>82</v>
          </cell>
          <cell r="CE41">
            <v>81.5</v>
          </cell>
          <cell r="CF41">
            <v>81.5</v>
          </cell>
          <cell r="CG41">
            <v>81</v>
          </cell>
          <cell r="CH41">
            <v>81</v>
          </cell>
          <cell r="CI41">
            <v>81</v>
          </cell>
          <cell r="CJ41">
            <v>81</v>
          </cell>
          <cell r="CK41">
            <v>82</v>
          </cell>
          <cell r="CL41">
            <v>82</v>
          </cell>
          <cell r="CM41">
            <v>82</v>
          </cell>
          <cell r="CN41">
            <v>82</v>
          </cell>
          <cell r="CO41">
            <v>82</v>
          </cell>
          <cell r="CP41">
            <v>82.5</v>
          </cell>
          <cell r="CQ41">
            <v>82.5</v>
          </cell>
          <cell r="CR41">
            <v>82</v>
          </cell>
          <cell r="CS41">
            <v>82</v>
          </cell>
          <cell r="CT41">
            <v>85.5</v>
          </cell>
          <cell r="CU41">
            <v>85.5</v>
          </cell>
          <cell r="CV41">
            <v>84.5</v>
          </cell>
          <cell r="CW41">
            <v>84.5</v>
          </cell>
          <cell r="CX41">
            <v>83.5</v>
          </cell>
          <cell r="CY41">
            <v>84.5</v>
          </cell>
          <cell r="CZ41">
            <v>84.5</v>
          </cell>
          <cell r="DA41">
            <v>84.5</v>
          </cell>
          <cell r="DB41">
            <v>84.5</v>
          </cell>
          <cell r="DC41">
            <v>84.5</v>
          </cell>
          <cell r="DD41">
            <v>84.5</v>
          </cell>
          <cell r="DE41">
            <v>85.5</v>
          </cell>
          <cell r="DF41">
            <v>85.5</v>
          </cell>
          <cell r="DG41">
            <v>85.5</v>
          </cell>
          <cell r="DH41">
            <v>85.5</v>
          </cell>
          <cell r="DI41">
            <v>85.5</v>
          </cell>
          <cell r="DJ41">
            <v>85.5</v>
          </cell>
          <cell r="DK41">
            <v>85</v>
          </cell>
          <cell r="DL41">
            <v>85.5</v>
          </cell>
          <cell r="DM41">
            <v>85.5</v>
          </cell>
          <cell r="DN41">
            <v>86.5</v>
          </cell>
          <cell r="DO41">
            <v>86.5</v>
          </cell>
          <cell r="DP41">
            <v>86.5</v>
          </cell>
          <cell r="DQ41">
            <v>86</v>
          </cell>
          <cell r="DR41">
            <v>85.5</v>
          </cell>
          <cell r="DS41">
            <v>86</v>
          </cell>
          <cell r="DT41">
            <v>85.5</v>
          </cell>
          <cell r="DU41">
            <v>85.5</v>
          </cell>
          <cell r="DV41">
            <v>86.5</v>
          </cell>
          <cell r="DW41">
            <v>86.5</v>
          </cell>
          <cell r="DX41">
            <v>86.5</v>
          </cell>
          <cell r="DY41">
            <v>86.5</v>
          </cell>
          <cell r="DZ41">
            <v>86.5</v>
          </cell>
          <cell r="EA41">
            <v>86.5</v>
          </cell>
          <cell r="EB41">
            <v>86</v>
          </cell>
          <cell r="EC41">
            <v>86</v>
          </cell>
          <cell r="ED41">
            <v>86</v>
          </cell>
          <cell r="EE41">
            <v>86</v>
          </cell>
          <cell r="EF41">
            <v>86.5</v>
          </cell>
          <cell r="EG41">
            <v>86.5</v>
          </cell>
          <cell r="EH41">
            <v>86.5</v>
          </cell>
          <cell r="EI41">
            <v>86</v>
          </cell>
          <cell r="EJ41">
            <v>86</v>
          </cell>
          <cell r="EK41">
            <v>86.5</v>
          </cell>
          <cell r="EL41">
            <v>86.5</v>
          </cell>
          <cell r="EM41">
            <v>87.5</v>
          </cell>
          <cell r="EN41">
            <v>87.5</v>
          </cell>
          <cell r="EO41">
            <v>87.5</v>
          </cell>
          <cell r="EP41">
            <v>87.5</v>
          </cell>
          <cell r="EQ41">
            <v>88</v>
          </cell>
          <cell r="ER41">
            <v>87.5</v>
          </cell>
          <cell r="ES41">
            <v>87.5</v>
          </cell>
          <cell r="ET41">
            <v>88</v>
          </cell>
          <cell r="EU41">
            <v>88.5</v>
          </cell>
          <cell r="EV41">
            <v>88.5</v>
          </cell>
          <cell r="EW41">
            <v>88.5</v>
          </cell>
          <cell r="EX41">
            <v>88.5</v>
          </cell>
          <cell r="EY41">
            <v>88.5</v>
          </cell>
          <cell r="EZ41">
            <v>89.5</v>
          </cell>
          <cell r="FA41">
            <v>89.5</v>
          </cell>
          <cell r="FB41">
            <v>89.5</v>
          </cell>
          <cell r="FC41">
            <v>89.5</v>
          </cell>
          <cell r="FD41">
            <v>89</v>
          </cell>
          <cell r="FE41">
            <v>89.5</v>
          </cell>
          <cell r="FF41">
            <v>89.5</v>
          </cell>
          <cell r="FG41">
            <v>89.5</v>
          </cell>
          <cell r="FH41">
            <v>90</v>
          </cell>
          <cell r="FI41">
            <v>90.3</v>
          </cell>
          <cell r="FJ41">
            <v>85.3</v>
          </cell>
          <cell r="FK41">
            <v>86.2</v>
          </cell>
          <cell r="FL41">
            <v>85.5</v>
          </cell>
          <cell r="FM41">
            <v>86</v>
          </cell>
          <cell r="FN41">
            <v>85.5</v>
          </cell>
          <cell r="FO41">
            <v>85.7</v>
          </cell>
          <cell r="FP41">
            <v>86.7</v>
          </cell>
          <cell r="FQ41">
            <v>87.2</v>
          </cell>
          <cell r="FR41">
            <v>87</v>
          </cell>
          <cell r="FS41">
            <v>87.5</v>
          </cell>
          <cell r="FT41">
            <v>87.7</v>
          </cell>
          <cell r="FU41">
            <v>87.7</v>
          </cell>
          <cell r="FV41">
            <v>88.2</v>
          </cell>
          <cell r="FW41">
            <v>88.5</v>
          </cell>
          <cell r="FX41">
            <v>88.5</v>
          </cell>
          <cell r="FY41">
            <v>86.2</v>
          </cell>
          <cell r="FZ41">
            <v>86.5</v>
          </cell>
          <cell r="GA41">
            <v>86</v>
          </cell>
          <cell r="GB41">
            <v>86</v>
          </cell>
          <cell r="GC41">
            <v>86.2</v>
          </cell>
          <cell r="GD41">
            <v>85.9</v>
          </cell>
          <cell r="GE41">
            <v>85.1</v>
          </cell>
          <cell r="GF41">
            <v>85.2</v>
          </cell>
          <cell r="GG41">
            <v>84.4</v>
          </cell>
          <cell r="GH41">
            <v>84.7</v>
          </cell>
          <cell r="GI41">
            <v>85.7</v>
          </cell>
          <cell r="GJ41">
            <v>86.2</v>
          </cell>
          <cell r="GK41">
            <v>85.7</v>
          </cell>
          <cell r="GL41">
            <v>85.5</v>
          </cell>
          <cell r="GM41">
            <v>85.7</v>
          </cell>
          <cell r="GN41">
            <v>86</v>
          </cell>
          <cell r="GO41">
            <v>86.7</v>
          </cell>
          <cell r="GP41">
            <v>85.7</v>
          </cell>
          <cell r="GQ41">
            <v>85.5</v>
          </cell>
          <cell r="GR41">
            <v>86.2</v>
          </cell>
          <cell r="GS41">
            <v>87</v>
          </cell>
          <cell r="GT41">
            <v>86.2</v>
          </cell>
          <cell r="GU41">
            <v>85.5</v>
          </cell>
          <cell r="GV41">
            <v>85.2</v>
          </cell>
          <cell r="GW41">
            <v>86.2</v>
          </cell>
          <cell r="GX41">
            <v>88.5</v>
          </cell>
          <cell r="GY41">
            <v>89</v>
          </cell>
          <cell r="GZ41">
            <v>88.2</v>
          </cell>
          <cell r="HA41">
            <v>89</v>
          </cell>
          <cell r="HB41">
            <v>89.2</v>
          </cell>
          <cell r="HC41">
            <v>88.7</v>
          </cell>
          <cell r="HD41">
            <v>88.7</v>
          </cell>
          <cell r="HE41">
            <v>89</v>
          </cell>
          <cell r="HF41">
            <v>89.2</v>
          </cell>
          <cell r="HG41">
            <v>89.2</v>
          </cell>
          <cell r="HH41">
            <v>89.5</v>
          </cell>
          <cell r="HI41">
            <v>87.2</v>
          </cell>
          <cell r="HJ41">
            <v>87.7</v>
          </cell>
          <cell r="HK41">
            <v>87.7</v>
          </cell>
          <cell r="HL41">
            <v>88</v>
          </cell>
          <cell r="HM41">
            <v>88</v>
          </cell>
          <cell r="HN41">
            <v>88</v>
          </cell>
          <cell r="HO41">
            <v>87.5</v>
          </cell>
          <cell r="HP41">
            <v>87.5</v>
          </cell>
          <cell r="HQ41">
            <v>87.2</v>
          </cell>
          <cell r="HR41">
            <v>87.7</v>
          </cell>
          <cell r="HS41">
            <v>87.7</v>
          </cell>
          <cell r="HT41">
            <v>88</v>
          </cell>
          <cell r="HU41">
            <v>87.7</v>
          </cell>
          <cell r="HV41">
            <v>87.5</v>
          </cell>
          <cell r="HW41">
            <v>87.5</v>
          </cell>
          <cell r="HX41">
            <v>87</v>
          </cell>
          <cell r="HY41">
            <v>87</v>
          </cell>
          <cell r="HZ41">
            <v>87</v>
          </cell>
          <cell r="IA41">
            <v>87</v>
          </cell>
          <cell r="IB41">
            <v>87.2</v>
          </cell>
          <cell r="IC41">
            <v>87</v>
          </cell>
          <cell r="ID41">
            <v>85.7</v>
          </cell>
          <cell r="IE41">
            <v>85.5</v>
          </cell>
          <cell r="IF41">
            <v>85.7</v>
          </cell>
          <cell r="IG41">
            <v>85.2</v>
          </cell>
          <cell r="IH41">
            <v>86</v>
          </cell>
          <cell r="II41">
            <v>86</v>
          </cell>
          <cell r="IJ41">
            <v>86.5</v>
          </cell>
          <cell r="IK41">
            <v>86.5</v>
          </cell>
          <cell r="IL41">
            <v>86.7</v>
          </cell>
          <cell r="IM41">
            <v>86.7</v>
          </cell>
          <cell r="IN41">
            <v>86</v>
          </cell>
          <cell r="IO41">
            <v>85.7</v>
          </cell>
          <cell r="IP41">
            <v>86.5</v>
          </cell>
          <cell r="IQ41">
            <v>86.7</v>
          </cell>
          <cell r="IR41">
            <v>86.7</v>
          </cell>
          <cell r="IS41">
            <v>86.7</v>
          </cell>
          <cell r="IT41">
            <v>87</v>
          </cell>
          <cell r="IU41">
            <v>87.2</v>
          </cell>
          <cell r="IV41">
            <v>87</v>
          </cell>
          <cell r="IW41">
            <v>86.7</v>
          </cell>
          <cell r="IX41">
            <v>86.7</v>
          </cell>
          <cell r="IY41">
            <v>86.7</v>
          </cell>
          <cell r="IZ41">
            <v>86.7</v>
          </cell>
          <cell r="JA41">
            <v>86.5</v>
          </cell>
          <cell r="JB41">
            <v>87</v>
          </cell>
          <cell r="JC41">
            <v>86.7</v>
          </cell>
          <cell r="JD41">
            <v>86.5</v>
          </cell>
          <cell r="JE41">
            <v>85.7</v>
          </cell>
          <cell r="JF41">
            <v>85.7</v>
          </cell>
          <cell r="JG41">
            <v>84.7</v>
          </cell>
          <cell r="JH41">
            <v>84.7</v>
          </cell>
          <cell r="JI41">
            <v>85</v>
          </cell>
          <cell r="JJ41">
            <v>85.2</v>
          </cell>
          <cell r="JK41">
            <v>85.2</v>
          </cell>
          <cell r="JL41">
            <v>85.2</v>
          </cell>
          <cell r="JM41">
            <v>85.2</v>
          </cell>
          <cell r="JN41">
            <v>85.5</v>
          </cell>
          <cell r="JO41">
            <v>85.5</v>
          </cell>
          <cell r="JP41">
            <v>85.5</v>
          </cell>
          <cell r="JQ41">
            <v>85.5</v>
          </cell>
          <cell r="JR41">
            <v>85.5</v>
          </cell>
          <cell r="JS41">
            <v>85.7</v>
          </cell>
          <cell r="JT41">
            <v>85.7</v>
          </cell>
          <cell r="JU41">
            <v>86</v>
          </cell>
          <cell r="JV41">
            <v>86</v>
          </cell>
          <cell r="JW41">
            <v>87</v>
          </cell>
          <cell r="JX41">
            <v>87</v>
          </cell>
          <cell r="JY41">
            <v>87</v>
          </cell>
          <cell r="JZ41">
            <v>86.7</v>
          </cell>
          <cell r="KA41">
            <v>87</v>
          </cell>
          <cell r="KB41">
            <v>86.2</v>
          </cell>
          <cell r="KC41">
            <v>86.5</v>
          </cell>
          <cell r="KD41">
            <v>86.5</v>
          </cell>
          <cell r="KE41">
            <v>86.2</v>
          </cell>
          <cell r="KF41">
            <v>86</v>
          </cell>
          <cell r="KG41">
            <v>86.2</v>
          </cell>
          <cell r="KH41">
            <v>86.5</v>
          </cell>
          <cell r="KI41">
            <v>86.5</v>
          </cell>
          <cell r="KJ41">
            <v>86</v>
          </cell>
          <cell r="KK41">
            <v>86</v>
          </cell>
          <cell r="KL41">
            <v>86</v>
          </cell>
          <cell r="KM41">
            <v>85</v>
          </cell>
          <cell r="KN41">
            <v>85</v>
          </cell>
          <cell r="KO41">
            <v>84.7</v>
          </cell>
          <cell r="KP41">
            <v>84.2</v>
          </cell>
          <cell r="KQ41">
            <v>83</v>
          </cell>
          <cell r="KR41">
            <v>83</v>
          </cell>
          <cell r="KS41">
            <v>83.7</v>
          </cell>
          <cell r="KT41">
            <v>84</v>
          </cell>
          <cell r="KU41">
            <v>84</v>
          </cell>
          <cell r="KV41">
            <v>80.5</v>
          </cell>
          <cell r="KW41">
            <v>80.7</v>
          </cell>
          <cell r="KX41">
            <v>81</v>
          </cell>
          <cell r="KY41">
            <v>80.7</v>
          </cell>
          <cell r="KZ41">
            <v>81.2</v>
          </cell>
          <cell r="LA41">
            <v>82.5</v>
          </cell>
          <cell r="LB41">
            <v>82</v>
          </cell>
          <cell r="LC41">
            <v>82.2</v>
          </cell>
          <cell r="LD41">
            <v>82.2</v>
          </cell>
          <cell r="LE41">
            <v>82.2</v>
          </cell>
          <cell r="LF41">
            <v>81.2</v>
          </cell>
          <cell r="LG41">
            <v>80.7</v>
          </cell>
          <cell r="LH41">
            <v>81.5</v>
          </cell>
          <cell r="LI41">
            <v>81</v>
          </cell>
          <cell r="LJ41">
            <v>81.2</v>
          </cell>
          <cell r="LK41">
            <v>82</v>
          </cell>
          <cell r="LL41">
            <v>82</v>
          </cell>
          <cell r="LM41">
            <v>84.2</v>
          </cell>
          <cell r="LN41">
            <v>84.7</v>
          </cell>
          <cell r="LO41">
            <v>84.2</v>
          </cell>
          <cell r="LS41">
            <v>7.55</v>
          </cell>
          <cell r="LV41">
            <v>7.55</v>
          </cell>
          <cell r="LY41">
            <v>2.4</v>
          </cell>
          <cell r="MB41">
            <v>2.41</v>
          </cell>
          <cell r="MC41">
            <v>2.41</v>
          </cell>
          <cell r="MD41">
            <v>2.41</v>
          </cell>
          <cell r="ME41">
            <v>2.41</v>
          </cell>
          <cell r="MF41">
            <v>2.41</v>
          </cell>
          <cell r="MG41">
            <v>2.41</v>
          </cell>
          <cell r="MH41">
            <v>2.41</v>
          </cell>
          <cell r="MI41">
            <v>2.41</v>
          </cell>
          <cell r="MJ41">
            <v>2.41</v>
          </cell>
          <cell r="MK41">
            <v>2.41</v>
          </cell>
          <cell r="ML41">
            <v>2.41</v>
          </cell>
          <cell r="MM41">
            <v>2.41</v>
          </cell>
          <cell r="MN41">
            <v>2.91</v>
          </cell>
          <cell r="MO41">
            <v>2.91</v>
          </cell>
          <cell r="MP41">
            <v>2.91</v>
          </cell>
          <cell r="MQ41">
            <v>2.91</v>
          </cell>
          <cell r="MR41">
            <v>2.91</v>
          </cell>
          <cell r="MS41">
            <v>2.91</v>
          </cell>
          <cell r="MT41">
            <v>2.23</v>
          </cell>
          <cell r="MU41">
            <v>2.23</v>
          </cell>
          <cell r="MV41">
            <v>2.23</v>
          </cell>
          <cell r="MW41">
            <v>5.4</v>
          </cell>
          <cell r="MZ41">
            <v>41639</v>
          </cell>
          <cell r="NA41">
            <v>361</v>
          </cell>
          <cell r="ND41" t="str">
            <v>Central African Republic</v>
          </cell>
          <cell r="NE41">
            <v>5.4</v>
          </cell>
          <cell r="NF41">
            <v>5.4</v>
          </cell>
        </row>
        <row r="42">
          <cell r="A42" t="str">
            <v>Chad</v>
          </cell>
          <cell r="B42">
            <v>50</v>
          </cell>
          <cell r="C42">
            <v>50</v>
          </cell>
          <cell r="D42">
            <v>50</v>
          </cell>
          <cell r="E42">
            <v>49</v>
          </cell>
          <cell r="F42">
            <v>49</v>
          </cell>
          <cell r="G42">
            <v>47.5</v>
          </cell>
          <cell r="H42">
            <v>47</v>
          </cell>
          <cell r="I42">
            <v>47</v>
          </cell>
          <cell r="J42">
            <v>47</v>
          </cell>
          <cell r="K42">
            <v>47.5</v>
          </cell>
          <cell r="L42">
            <v>48</v>
          </cell>
          <cell r="M42">
            <v>49</v>
          </cell>
          <cell r="N42">
            <v>46</v>
          </cell>
          <cell r="O42">
            <v>46</v>
          </cell>
          <cell r="P42">
            <v>46</v>
          </cell>
          <cell r="Q42">
            <v>46</v>
          </cell>
          <cell r="R42">
            <v>45</v>
          </cell>
          <cell r="S42">
            <v>47</v>
          </cell>
          <cell r="T42">
            <v>47.5</v>
          </cell>
          <cell r="U42">
            <v>47.5</v>
          </cell>
          <cell r="V42">
            <v>48</v>
          </cell>
          <cell r="W42">
            <v>48.5</v>
          </cell>
          <cell r="X42">
            <v>48.5</v>
          </cell>
          <cell r="Y42">
            <v>48.5</v>
          </cell>
          <cell r="Z42">
            <v>47.5</v>
          </cell>
          <cell r="AA42">
            <v>47.5</v>
          </cell>
          <cell r="AB42">
            <v>48</v>
          </cell>
          <cell r="AC42">
            <v>47.5</v>
          </cell>
          <cell r="AD42">
            <v>49</v>
          </cell>
          <cell r="AE42">
            <v>50</v>
          </cell>
          <cell r="AF42">
            <v>49.5</v>
          </cell>
          <cell r="AG42">
            <v>49.5</v>
          </cell>
          <cell r="AH42">
            <v>49</v>
          </cell>
          <cell r="AI42">
            <v>48.5</v>
          </cell>
          <cell r="AJ42">
            <v>49.5</v>
          </cell>
          <cell r="AK42">
            <v>49.5</v>
          </cell>
          <cell r="AL42">
            <v>49.5</v>
          </cell>
          <cell r="AM42">
            <v>50</v>
          </cell>
          <cell r="AN42">
            <v>50</v>
          </cell>
          <cell r="AO42">
            <v>50.5</v>
          </cell>
          <cell r="AP42">
            <v>50.5</v>
          </cell>
          <cell r="AQ42">
            <v>50.5</v>
          </cell>
          <cell r="AR42">
            <v>50</v>
          </cell>
          <cell r="AS42">
            <v>49</v>
          </cell>
          <cell r="AT42">
            <v>49.5</v>
          </cell>
          <cell r="AU42">
            <v>48</v>
          </cell>
          <cell r="AV42">
            <v>47.5</v>
          </cell>
          <cell r="AW42">
            <v>48</v>
          </cell>
          <cell r="AX42">
            <v>49</v>
          </cell>
          <cell r="AY42">
            <v>50</v>
          </cell>
          <cell r="AZ42">
            <v>50</v>
          </cell>
          <cell r="BA42">
            <v>49.5</v>
          </cell>
          <cell r="BB42">
            <v>49</v>
          </cell>
          <cell r="BC42">
            <v>48.5</v>
          </cell>
          <cell r="BD42">
            <v>47.5</v>
          </cell>
          <cell r="BE42">
            <v>48</v>
          </cell>
          <cell r="BF42">
            <v>48</v>
          </cell>
          <cell r="BG42">
            <v>48</v>
          </cell>
          <cell r="BH42">
            <v>48.5</v>
          </cell>
          <cell r="BI42">
            <v>48.5</v>
          </cell>
          <cell r="BJ42">
            <v>48</v>
          </cell>
          <cell r="BK42">
            <v>48.5</v>
          </cell>
          <cell r="BL42">
            <v>48.5</v>
          </cell>
          <cell r="BM42">
            <v>48</v>
          </cell>
          <cell r="BN42">
            <v>48</v>
          </cell>
          <cell r="BO42">
            <v>47.5</v>
          </cell>
          <cell r="BP42">
            <v>47</v>
          </cell>
          <cell r="BQ42">
            <v>47</v>
          </cell>
          <cell r="BR42">
            <v>46.5</v>
          </cell>
          <cell r="BS42">
            <v>46.5</v>
          </cell>
          <cell r="BT42">
            <v>46.5</v>
          </cell>
          <cell r="BU42">
            <v>46.5</v>
          </cell>
          <cell r="BV42">
            <v>47</v>
          </cell>
          <cell r="BW42">
            <v>47</v>
          </cell>
          <cell r="BX42">
            <v>47.5</v>
          </cell>
          <cell r="BY42">
            <v>48.5</v>
          </cell>
          <cell r="BZ42">
            <v>48.5</v>
          </cell>
          <cell r="CA42">
            <v>49.5</v>
          </cell>
          <cell r="CB42">
            <v>50</v>
          </cell>
          <cell r="CC42">
            <v>50.5</v>
          </cell>
          <cell r="CD42">
            <v>51.5</v>
          </cell>
          <cell r="CE42">
            <v>51.5</v>
          </cell>
          <cell r="CF42">
            <v>51</v>
          </cell>
          <cell r="CG42">
            <v>51</v>
          </cell>
          <cell r="CH42">
            <v>52.5</v>
          </cell>
          <cell r="CI42">
            <v>52.5</v>
          </cell>
          <cell r="CJ42">
            <v>52.5</v>
          </cell>
          <cell r="CK42">
            <v>53</v>
          </cell>
          <cell r="CL42">
            <v>53</v>
          </cell>
          <cell r="CM42">
            <v>53</v>
          </cell>
          <cell r="CN42">
            <v>53.5</v>
          </cell>
          <cell r="CO42">
            <v>53.5</v>
          </cell>
          <cell r="CP42">
            <v>53.5</v>
          </cell>
          <cell r="CQ42">
            <v>53.5</v>
          </cell>
          <cell r="CR42">
            <v>53</v>
          </cell>
          <cell r="CS42">
            <v>53.5</v>
          </cell>
          <cell r="CT42">
            <v>55.5</v>
          </cell>
          <cell r="CU42">
            <v>55.5</v>
          </cell>
          <cell r="CV42">
            <v>55.5</v>
          </cell>
          <cell r="CW42">
            <v>56</v>
          </cell>
          <cell r="CX42">
            <v>56</v>
          </cell>
          <cell r="CY42">
            <v>55.5</v>
          </cell>
          <cell r="CZ42">
            <v>55.5</v>
          </cell>
          <cell r="DA42">
            <v>55.5</v>
          </cell>
          <cell r="DB42">
            <v>55.5</v>
          </cell>
          <cell r="DC42">
            <v>55.5</v>
          </cell>
          <cell r="DD42">
            <v>61.5</v>
          </cell>
          <cell r="DE42">
            <v>60.5</v>
          </cell>
          <cell r="DF42">
            <v>61</v>
          </cell>
          <cell r="DG42">
            <v>61</v>
          </cell>
          <cell r="DH42">
            <v>61</v>
          </cell>
          <cell r="DI42">
            <v>61.5</v>
          </cell>
          <cell r="DJ42">
            <v>61.5</v>
          </cell>
          <cell r="DK42">
            <v>61.5</v>
          </cell>
          <cell r="DL42">
            <v>63.5</v>
          </cell>
          <cell r="DM42">
            <v>63.5</v>
          </cell>
          <cell r="DN42">
            <v>65.5</v>
          </cell>
          <cell r="DO42">
            <v>65.5</v>
          </cell>
          <cell r="DP42">
            <v>66</v>
          </cell>
          <cell r="DQ42">
            <v>66</v>
          </cell>
          <cell r="DR42">
            <v>66.5</v>
          </cell>
          <cell r="DS42">
            <v>66</v>
          </cell>
          <cell r="DT42">
            <v>66</v>
          </cell>
          <cell r="DU42">
            <v>66</v>
          </cell>
          <cell r="DV42">
            <v>66</v>
          </cell>
          <cell r="DW42">
            <v>65</v>
          </cell>
          <cell r="DX42">
            <v>65</v>
          </cell>
          <cell r="DY42">
            <v>65</v>
          </cell>
          <cell r="DZ42">
            <v>65.5</v>
          </cell>
          <cell r="EA42">
            <v>65.5</v>
          </cell>
          <cell r="EB42">
            <v>65.5</v>
          </cell>
          <cell r="EC42">
            <v>65.5</v>
          </cell>
          <cell r="ED42">
            <v>65.5</v>
          </cell>
          <cell r="EE42">
            <v>65.5</v>
          </cell>
          <cell r="EF42">
            <v>67</v>
          </cell>
          <cell r="EG42">
            <v>67</v>
          </cell>
          <cell r="EH42">
            <v>67</v>
          </cell>
          <cell r="EI42">
            <v>67</v>
          </cell>
          <cell r="EJ42">
            <v>67</v>
          </cell>
          <cell r="EK42">
            <v>67</v>
          </cell>
          <cell r="EL42">
            <v>67</v>
          </cell>
          <cell r="EM42">
            <v>66</v>
          </cell>
          <cell r="EN42">
            <v>66</v>
          </cell>
          <cell r="EO42">
            <v>66</v>
          </cell>
          <cell r="EP42">
            <v>65.5</v>
          </cell>
          <cell r="EQ42">
            <v>65.5</v>
          </cell>
          <cell r="ER42">
            <v>66</v>
          </cell>
          <cell r="ES42">
            <v>66</v>
          </cell>
          <cell r="ET42">
            <v>65</v>
          </cell>
          <cell r="EU42">
            <v>66</v>
          </cell>
          <cell r="EV42">
            <v>66.5</v>
          </cell>
          <cell r="EW42">
            <v>68</v>
          </cell>
          <cell r="EX42">
            <v>68</v>
          </cell>
          <cell r="EY42">
            <v>68</v>
          </cell>
          <cell r="EZ42">
            <v>69</v>
          </cell>
          <cell r="FA42">
            <v>69</v>
          </cell>
          <cell r="FB42">
            <v>69</v>
          </cell>
          <cell r="FC42">
            <v>69.5</v>
          </cell>
          <cell r="FD42">
            <v>69</v>
          </cell>
          <cell r="FE42">
            <v>68.5</v>
          </cell>
          <cell r="FF42">
            <v>68.5</v>
          </cell>
          <cell r="FG42">
            <v>68.5</v>
          </cell>
          <cell r="FH42">
            <v>68.8</v>
          </cell>
          <cell r="FI42">
            <v>71.3</v>
          </cell>
          <cell r="FJ42">
            <v>74.3</v>
          </cell>
          <cell r="FK42">
            <v>73.7</v>
          </cell>
          <cell r="FL42">
            <v>73.7</v>
          </cell>
          <cell r="FM42">
            <v>73.7</v>
          </cell>
          <cell r="FN42">
            <v>73</v>
          </cell>
          <cell r="FO42">
            <v>73</v>
          </cell>
          <cell r="FP42">
            <v>73</v>
          </cell>
          <cell r="FQ42">
            <v>73.2</v>
          </cell>
          <cell r="FR42">
            <v>72.7</v>
          </cell>
          <cell r="FS42">
            <v>73.2</v>
          </cell>
          <cell r="FT42">
            <v>73.7</v>
          </cell>
          <cell r="FU42">
            <v>73.5</v>
          </cell>
          <cell r="FV42">
            <v>72</v>
          </cell>
          <cell r="FW42">
            <v>72.5</v>
          </cell>
          <cell r="FX42">
            <v>72.5</v>
          </cell>
          <cell r="FY42">
            <v>72.2</v>
          </cell>
          <cell r="FZ42">
            <v>71.7</v>
          </cell>
          <cell r="GA42">
            <v>72</v>
          </cell>
          <cell r="GB42">
            <v>72</v>
          </cell>
          <cell r="GC42">
            <v>72.5</v>
          </cell>
          <cell r="GD42">
            <v>72.099999999999994</v>
          </cell>
          <cell r="GE42">
            <v>72.400000000000006</v>
          </cell>
          <cell r="GF42">
            <v>72.400000000000006</v>
          </cell>
          <cell r="GG42">
            <v>73.099999999999994</v>
          </cell>
          <cell r="GH42">
            <v>73.5</v>
          </cell>
          <cell r="GI42">
            <v>73.2</v>
          </cell>
          <cell r="GJ42">
            <v>72.5</v>
          </cell>
          <cell r="GK42">
            <v>72.2</v>
          </cell>
          <cell r="GL42">
            <v>72.7</v>
          </cell>
          <cell r="GM42">
            <v>71.7</v>
          </cell>
          <cell r="GN42">
            <v>71.7</v>
          </cell>
          <cell r="GO42">
            <v>71.7</v>
          </cell>
          <cell r="GP42">
            <v>71.7</v>
          </cell>
          <cell r="GQ42">
            <v>74.2</v>
          </cell>
          <cell r="GR42">
            <v>74.2</v>
          </cell>
          <cell r="GS42">
            <v>74.2</v>
          </cell>
          <cell r="GT42">
            <v>73.2</v>
          </cell>
          <cell r="GU42">
            <v>74.2</v>
          </cell>
          <cell r="GV42">
            <v>73.7</v>
          </cell>
          <cell r="GW42">
            <v>73.7</v>
          </cell>
          <cell r="GX42">
            <v>73</v>
          </cell>
          <cell r="GY42">
            <v>73</v>
          </cell>
          <cell r="GZ42">
            <v>72.5</v>
          </cell>
          <cell r="HA42">
            <v>72.5</v>
          </cell>
          <cell r="HB42">
            <v>73.2</v>
          </cell>
          <cell r="HC42">
            <v>72.5</v>
          </cell>
          <cell r="HD42">
            <v>71.5</v>
          </cell>
          <cell r="HE42">
            <v>71.7</v>
          </cell>
          <cell r="HF42">
            <v>72.2</v>
          </cell>
          <cell r="HG42">
            <v>72.2</v>
          </cell>
          <cell r="HH42">
            <v>71</v>
          </cell>
          <cell r="HI42">
            <v>70.2</v>
          </cell>
          <cell r="HJ42">
            <v>70</v>
          </cell>
          <cell r="HK42">
            <v>70</v>
          </cell>
          <cell r="HL42">
            <v>69.7</v>
          </cell>
          <cell r="HM42">
            <v>69.5</v>
          </cell>
          <cell r="HN42">
            <v>69.7</v>
          </cell>
          <cell r="HO42">
            <v>69.5</v>
          </cell>
          <cell r="HP42">
            <v>70.2</v>
          </cell>
          <cell r="HQ42">
            <v>70</v>
          </cell>
          <cell r="HR42">
            <v>70</v>
          </cell>
          <cell r="HS42">
            <v>69.7</v>
          </cell>
          <cell r="HT42">
            <v>69</v>
          </cell>
          <cell r="HU42">
            <v>67.2</v>
          </cell>
          <cell r="HV42">
            <v>68</v>
          </cell>
          <cell r="HW42">
            <v>68.2</v>
          </cell>
          <cell r="HX42">
            <v>68.2</v>
          </cell>
          <cell r="HY42">
            <v>68.2</v>
          </cell>
          <cell r="HZ42">
            <v>68.2</v>
          </cell>
          <cell r="IA42">
            <v>67</v>
          </cell>
          <cell r="IB42">
            <v>67</v>
          </cell>
          <cell r="IC42">
            <v>59.7</v>
          </cell>
          <cell r="ID42">
            <v>59.7</v>
          </cell>
          <cell r="IE42">
            <v>60.2</v>
          </cell>
          <cell r="IF42">
            <v>59.7</v>
          </cell>
          <cell r="IG42">
            <v>58.7</v>
          </cell>
          <cell r="IH42">
            <v>59.2</v>
          </cell>
          <cell r="II42">
            <v>58.2</v>
          </cell>
          <cell r="IJ42">
            <v>58.5</v>
          </cell>
          <cell r="IK42">
            <v>58.5</v>
          </cell>
          <cell r="IL42">
            <v>61.5</v>
          </cell>
          <cell r="IM42">
            <v>61.2</v>
          </cell>
          <cell r="IN42">
            <v>62</v>
          </cell>
          <cell r="IO42">
            <v>62.7</v>
          </cell>
          <cell r="IP42">
            <v>63.2</v>
          </cell>
          <cell r="IQ42">
            <v>66.7</v>
          </cell>
          <cell r="IR42">
            <v>65.2</v>
          </cell>
          <cell r="IS42">
            <v>64.5</v>
          </cell>
          <cell r="IT42">
            <v>64.2</v>
          </cell>
          <cell r="IU42">
            <v>67</v>
          </cell>
          <cell r="IV42">
            <v>66.7</v>
          </cell>
          <cell r="IW42">
            <v>67</v>
          </cell>
          <cell r="IX42">
            <v>66.7</v>
          </cell>
          <cell r="IY42">
            <v>66.7</v>
          </cell>
          <cell r="IZ42">
            <v>67.5</v>
          </cell>
          <cell r="JA42">
            <v>67.7</v>
          </cell>
          <cell r="JB42">
            <v>69</v>
          </cell>
          <cell r="JC42">
            <v>69.7</v>
          </cell>
          <cell r="JD42">
            <v>67.2</v>
          </cell>
          <cell r="JE42">
            <v>69.7</v>
          </cell>
          <cell r="JF42">
            <v>69.7</v>
          </cell>
          <cell r="JG42">
            <v>68.7</v>
          </cell>
          <cell r="JH42">
            <v>68.7</v>
          </cell>
          <cell r="JI42">
            <v>70.2</v>
          </cell>
          <cell r="JJ42">
            <v>70.5</v>
          </cell>
          <cell r="JK42">
            <v>70.7</v>
          </cell>
          <cell r="JL42">
            <v>71</v>
          </cell>
          <cell r="JM42">
            <v>72</v>
          </cell>
          <cell r="JN42">
            <v>72.2</v>
          </cell>
          <cell r="JO42">
            <v>72</v>
          </cell>
          <cell r="JP42">
            <v>71</v>
          </cell>
          <cell r="JQ42">
            <v>71</v>
          </cell>
          <cell r="JR42">
            <v>71</v>
          </cell>
          <cell r="JS42">
            <v>71</v>
          </cell>
          <cell r="JT42">
            <v>71</v>
          </cell>
          <cell r="JU42">
            <v>71</v>
          </cell>
          <cell r="JV42">
            <v>71</v>
          </cell>
          <cell r="JW42">
            <v>71</v>
          </cell>
          <cell r="JX42">
            <v>70.7</v>
          </cell>
          <cell r="JY42">
            <v>70.7</v>
          </cell>
          <cell r="JZ42">
            <v>70.7</v>
          </cell>
          <cell r="KA42">
            <v>70.7</v>
          </cell>
          <cell r="KB42">
            <v>70.7</v>
          </cell>
          <cell r="KC42">
            <v>70.7</v>
          </cell>
          <cell r="KD42">
            <v>70.7</v>
          </cell>
          <cell r="KE42">
            <v>70.7</v>
          </cell>
          <cell r="KF42">
            <v>70.7</v>
          </cell>
          <cell r="KG42">
            <v>70.7</v>
          </cell>
          <cell r="KH42">
            <v>71.5</v>
          </cell>
          <cell r="KI42">
            <v>71.7</v>
          </cell>
          <cell r="KJ42">
            <v>71.7</v>
          </cell>
          <cell r="KK42">
            <v>72</v>
          </cell>
          <cell r="KL42">
            <v>69.7</v>
          </cell>
          <cell r="KM42">
            <v>69.7</v>
          </cell>
          <cell r="KN42">
            <v>69.7</v>
          </cell>
          <cell r="KO42">
            <v>69.7</v>
          </cell>
          <cell r="KP42">
            <v>69.7</v>
          </cell>
          <cell r="KQ42">
            <v>69.7</v>
          </cell>
          <cell r="KR42">
            <v>69.7</v>
          </cell>
          <cell r="KS42">
            <v>69.2</v>
          </cell>
          <cell r="KT42">
            <v>68.7</v>
          </cell>
          <cell r="KU42">
            <v>68.7</v>
          </cell>
          <cell r="KV42">
            <v>69</v>
          </cell>
          <cell r="KW42">
            <v>69</v>
          </cell>
          <cell r="KX42">
            <v>72.7</v>
          </cell>
          <cell r="KY42">
            <v>72.7</v>
          </cell>
          <cell r="KZ42">
            <v>72.7</v>
          </cell>
          <cell r="LA42">
            <v>72.7</v>
          </cell>
          <cell r="LB42">
            <v>72.7</v>
          </cell>
          <cell r="LC42">
            <v>72.7</v>
          </cell>
          <cell r="LD42">
            <v>72.7</v>
          </cell>
          <cell r="LE42">
            <v>72.7</v>
          </cell>
          <cell r="LF42">
            <v>72.7</v>
          </cell>
          <cell r="LG42">
            <v>69.5</v>
          </cell>
          <cell r="LH42">
            <v>69.5</v>
          </cell>
          <cell r="LI42">
            <v>69.5</v>
          </cell>
          <cell r="LJ42">
            <v>69.5</v>
          </cell>
          <cell r="LK42">
            <v>69.5</v>
          </cell>
          <cell r="LL42">
            <v>69.5</v>
          </cell>
          <cell r="LM42">
            <v>69.5</v>
          </cell>
          <cell r="LN42">
            <v>69.5</v>
          </cell>
          <cell r="LO42">
            <v>69.5</v>
          </cell>
          <cell r="LS42">
            <v>13.72</v>
          </cell>
          <cell r="LV42">
            <v>17.71</v>
          </cell>
          <cell r="LY42">
            <v>9.3999999999999986</v>
          </cell>
          <cell r="MB42">
            <v>15.07</v>
          </cell>
          <cell r="MC42">
            <v>15.07</v>
          </cell>
          <cell r="MD42">
            <v>15.07</v>
          </cell>
          <cell r="ME42">
            <v>14.52</v>
          </cell>
          <cell r="MF42">
            <v>14.52</v>
          </cell>
          <cell r="MG42">
            <v>14.52</v>
          </cell>
          <cell r="MH42">
            <v>12</v>
          </cell>
          <cell r="MI42">
            <v>12</v>
          </cell>
          <cell r="MJ42">
            <v>12</v>
          </cell>
          <cell r="MK42">
            <v>11.41</v>
          </cell>
          <cell r="ML42">
            <v>11.41</v>
          </cell>
          <cell r="MM42">
            <v>11.41</v>
          </cell>
          <cell r="MN42">
            <v>10.08</v>
          </cell>
          <cell r="MO42">
            <v>10.08</v>
          </cell>
          <cell r="MP42">
            <v>10.08</v>
          </cell>
          <cell r="MQ42">
            <v>8.56</v>
          </cell>
          <cell r="MR42">
            <v>8.56</v>
          </cell>
          <cell r="MS42">
            <v>8.56</v>
          </cell>
          <cell r="MT42">
            <v>6.93</v>
          </cell>
          <cell r="MU42">
            <v>6.93</v>
          </cell>
          <cell r="MV42">
            <v>6.93</v>
          </cell>
          <cell r="MW42">
            <v>11.24</v>
          </cell>
          <cell r="ND42" t="str">
            <v>Chad</v>
          </cell>
          <cell r="NE42">
            <v>11.24</v>
          </cell>
          <cell r="NF42">
            <v>11.24</v>
          </cell>
        </row>
        <row r="43">
          <cell r="A43" t="str">
            <v>Chile</v>
          </cell>
          <cell r="B43">
            <v>54</v>
          </cell>
          <cell r="C43">
            <v>55</v>
          </cell>
          <cell r="D43">
            <v>59</v>
          </cell>
          <cell r="E43">
            <v>55</v>
          </cell>
          <cell r="F43">
            <v>54</v>
          </cell>
          <cell r="G43">
            <v>49</v>
          </cell>
          <cell r="H43">
            <v>48</v>
          </cell>
          <cell r="I43">
            <v>47.5</v>
          </cell>
          <cell r="J43">
            <v>49</v>
          </cell>
          <cell r="K43">
            <v>48.5</v>
          </cell>
          <cell r="L43">
            <v>49</v>
          </cell>
          <cell r="M43">
            <v>50.5</v>
          </cell>
          <cell r="N43">
            <v>49.5</v>
          </cell>
          <cell r="O43">
            <v>49</v>
          </cell>
          <cell r="P43">
            <v>49</v>
          </cell>
          <cell r="Q43">
            <v>49</v>
          </cell>
          <cell r="R43">
            <v>51.5</v>
          </cell>
          <cell r="S43">
            <v>51.5</v>
          </cell>
          <cell r="T43">
            <v>50</v>
          </cell>
          <cell r="U43">
            <v>50</v>
          </cell>
          <cell r="V43">
            <v>50</v>
          </cell>
          <cell r="W43">
            <v>50.5</v>
          </cell>
          <cell r="X43">
            <v>50.5</v>
          </cell>
          <cell r="Y43">
            <v>50</v>
          </cell>
          <cell r="Z43">
            <v>50.5</v>
          </cell>
          <cell r="AA43">
            <v>50</v>
          </cell>
          <cell r="AB43">
            <v>50</v>
          </cell>
          <cell r="AC43">
            <v>49</v>
          </cell>
          <cell r="AD43">
            <v>48.5</v>
          </cell>
          <cell r="AE43">
            <v>48.5</v>
          </cell>
          <cell r="AF43">
            <v>48.5</v>
          </cell>
          <cell r="AG43">
            <v>48</v>
          </cell>
          <cell r="AH43">
            <v>48.5</v>
          </cell>
          <cell r="AI43">
            <v>49</v>
          </cell>
          <cell r="AJ43">
            <v>51.5</v>
          </cell>
          <cell r="AK43">
            <v>51.5</v>
          </cell>
          <cell r="AL43">
            <v>51.5</v>
          </cell>
          <cell r="AM43">
            <v>51</v>
          </cell>
          <cell r="AN43">
            <v>50.5</v>
          </cell>
          <cell r="AO43">
            <v>50.5</v>
          </cell>
          <cell r="AP43">
            <v>50.5</v>
          </cell>
          <cell r="AQ43">
            <v>49.5</v>
          </cell>
          <cell r="AR43">
            <v>50</v>
          </cell>
          <cell r="AS43">
            <v>49</v>
          </cell>
          <cell r="AT43">
            <v>49.5</v>
          </cell>
          <cell r="AU43">
            <v>50.5</v>
          </cell>
          <cell r="AV43">
            <v>50.5</v>
          </cell>
          <cell r="AW43">
            <v>50.5</v>
          </cell>
          <cell r="AX43">
            <v>52.5</v>
          </cell>
          <cell r="AY43">
            <v>52</v>
          </cell>
          <cell r="AZ43">
            <v>49.5</v>
          </cell>
          <cell r="BA43">
            <v>50</v>
          </cell>
          <cell r="BB43">
            <v>51.5</v>
          </cell>
          <cell r="BC43">
            <v>51.5</v>
          </cell>
          <cell r="BD43">
            <v>50.5</v>
          </cell>
          <cell r="BE43">
            <v>51</v>
          </cell>
          <cell r="BF43">
            <v>51.5</v>
          </cell>
          <cell r="BG43">
            <v>51.5</v>
          </cell>
          <cell r="BH43">
            <v>51</v>
          </cell>
          <cell r="BI43">
            <v>51.5</v>
          </cell>
          <cell r="BJ43">
            <v>51.5</v>
          </cell>
          <cell r="BK43">
            <v>51.5</v>
          </cell>
          <cell r="BL43">
            <v>51.5</v>
          </cell>
          <cell r="BM43">
            <v>51.5</v>
          </cell>
          <cell r="BN43">
            <v>51.5</v>
          </cell>
          <cell r="BO43">
            <v>51.5</v>
          </cell>
          <cell r="BP43">
            <v>52</v>
          </cell>
          <cell r="BQ43">
            <v>52</v>
          </cell>
          <cell r="BR43">
            <v>51</v>
          </cell>
          <cell r="BS43">
            <v>51.5</v>
          </cell>
          <cell r="BT43">
            <v>52.5</v>
          </cell>
          <cell r="BU43">
            <v>53</v>
          </cell>
          <cell r="BV43">
            <v>53</v>
          </cell>
          <cell r="BW43">
            <v>54.5</v>
          </cell>
          <cell r="BX43">
            <v>54.5</v>
          </cell>
          <cell r="BY43">
            <v>55</v>
          </cell>
          <cell r="BZ43">
            <v>55</v>
          </cell>
          <cell r="CA43">
            <v>54</v>
          </cell>
          <cell r="CB43">
            <v>53</v>
          </cell>
          <cell r="CC43">
            <v>53.5</v>
          </cell>
          <cell r="CD43">
            <v>54.5</v>
          </cell>
          <cell r="CE43">
            <v>55.5</v>
          </cell>
          <cell r="CF43">
            <v>56.5</v>
          </cell>
          <cell r="CG43">
            <v>58</v>
          </cell>
          <cell r="CH43">
            <v>59</v>
          </cell>
          <cell r="CI43">
            <v>59.5</v>
          </cell>
          <cell r="CJ43">
            <v>59.5</v>
          </cell>
          <cell r="CK43">
            <v>59</v>
          </cell>
          <cell r="CL43">
            <v>58</v>
          </cell>
          <cell r="CM43">
            <v>57.5</v>
          </cell>
          <cell r="CN43">
            <v>57.5</v>
          </cell>
          <cell r="CO43">
            <v>56.5</v>
          </cell>
          <cell r="CP43">
            <v>56.5</v>
          </cell>
          <cell r="CQ43">
            <v>56.5</v>
          </cell>
          <cell r="CR43">
            <v>57.5</v>
          </cell>
          <cell r="CS43">
            <v>56.5</v>
          </cell>
          <cell r="CT43">
            <v>57</v>
          </cell>
          <cell r="CU43">
            <v>57</v>
          </cell>
          <cell r="CV43">
            <v>57.5</v>
          </cell>
          <cell r="CW43">
            <v>58</v>
          </cell>
          <cell r="CX43">
            <v>58.5</v>
          </cell>
          <cell r="CY43">
            <v>61</v>
          </cell>
          <cell r="CZ43">
            <v>61</v>
          </cell>
          <cell r="DA43">
            <v>61</v>
          </cell>
          <cell r="DB43">
            <v>61</v>
          </cell>
          <cell r="DC43">
            <v>61</v>
          </cell>
          <cell r="DD43">
            <v>61</v>
          </cell>
          <cell r="DE43">
            <v>62</v>
          </cell>
          <cell r="DF43">
            <v>62</v>
          </cell>
          <cell r="DG43">
            <v>62</v>
          </cell>
          <cell r="DH43">
            <v>62.5</v>
          </cell>
          <cell r="DI43">
            <v>62.5</v>
          </cell>
          <cell r="DJ43">
            <v>63</v>
          </cell>
          <cell r="DK43">
            <v>63</v>
          </cell>
          <cell r="DL43">
            <v>63</v>
          </cell>
          <cell r="DM43">
            <v>63</v>
          </cell>
          <cell r="DN43">
            <v>63</v>
          </cell>
          <cell r="DO43">
            <v>62</v>
          </cell>
          <cell r="DP43">
            <v>63.5</v>
          </cell>
          <cell r="DQ43">
            <v>63.5</v>
          </cell>
          <cell r="DR43">
            <v>64</v>
          </cell>
          <cell r="DS43">
            <v>63.5</v>
          </cell>
          <cell r="DT43">
            <v>63.5</v>
          </cell>
          <cell r="DU43">
            <v>63.5</v>
          </cell>
          <cell r="DV43">
            <v>63.5</v>
          </cell>
          <cell r="DW43">
            <v>62.5</v>
          </cell>
          <cell r="DX43">
            <v>62</v>
          </cell>
          <cell r="DY43">
            <v>62</v>
          </cell>
          <cell r="DZ43">
            <v>62</v>
          </cell>
          <cell r="EA43">
            <v>62</v>
          </cell>
          <cell r="EB43">
            <v>62.5</v>
          </cell>
          <cell r="EC43">
            <v>63</v>
          </cell>
          <cell r="ED43">
            <v>63.5</v>
          </cell>
          <cell r="EE43">
            <v>63.5</v>
          </cell>
          <cell r="EF43">
            <v>61</v>
          </cell>
          <cell r="EG43">
            <v>60.5</v>
          </cell>
          <cell r="EH43">
            <v>61.5</v>
          </cell>
          <cell r="EI43">
            <v>63</v>
          </cell>
          <cell r="EJ43">
            <v>62.5</v>
          </cell>
          <cell r="EK43">
            <v>61.5</v>
          </cell>
          <cell r="EL43">
            <v>62</v>
          </cell>
          <cell r="EM43">
            <v>61.5</v>
          </cell>
          <cell r="EN43">
            <v>62</v>
          </cell>
          <cell r="EO43">
            <v>60</v>
          </cell>
          <cell r="EP43">
            <v>60</v>
          </cell>
          <cell r="EQ43">
            <v>59.5</v>
          </cell>
          <cell r="ER43">
            <v>59.5</v>
          </cell>
          <cell r="ES43">
            <v>59.5</v>
          </cell>
          <cell r="ET43">
            <v>61</v>
          </cell>
          <cell r="EU43">
            <v>60</v>
          </cell>
          <cell r="EV43">
            <v>60</v>
          </cell>
          <cell r="EW43">
            <v>62</v>
          </cell>
          <cell r="EX43">
            <v>63</v>
          </cell>
          <cell r="EY43">
            <v>63</v>
          </cell>
          <cell r="EZ43">
            <v>59.5</v>
          </cell>
          <cell r="FA43">
            <v>59.5</v>
          </cell>
          <cell r="FB43">
            <v>59.5</v>
          </cell>
          <cell r="FC43">
            <v>57.5</v>
          </cell>
          <cell r="FD43">
            <v>56</v>
          </cell>
          <cell r="FE43">
            <v>58</v>
          </cell>
          <cell r="FF43">
            <v>57.5</v>
          </cell>
          <cell r="FG43">
            <v>56.5</v>
          </cell>
          <cell r="FH43">
            <v>59.8</v>
          </cell>
          <cell r="FI43">
            <v>61.8</v>
          </cell>
          <cell r="FJ43">
            <v>62</v>
          </cell>
          <cell r="FK43">
            <v>64.2</v>
          </cell>
          <cell r="FL43">
            <v>64.2</v>
          </cell>
          <cell r="FM43">
            <v>64.2</v>
          </cell>
          <cell r="FN43">
            <v>64</v>
          </cell>
          <cell r="FO43">
            <v>64.2</v>
          </cell>
          <cell r="FP43">
            <v>64.5</v>
          </cell>
          <cell r="FQ43">
            <v>63.2</v>
          </cell>
          <cell r="FR43">
            <v>62.2</v>
          </cell>
          <cell r="FS43">
            <v>61.7</v>
          </cell>
          <cell r="FT43">
            <v>62.2</v>
          </cell>
          <cell r="FU43">
            <v>62</v>
          </cell>
          <cell r="FV43">
            <v>62.2</v>
          </cell>
          <cell r="FW43">
            <v>60</v>
          </cell>
          <cell r="FX43">
            <v>61.2</v>
          </cell>
          <cell r="FY43">
            <v>60.7</v>
          </cell>
          <cell r="FZ43">
            <v>62</v>
          </cell>
          <cell r="GA43">
            <v>61.5</v>
          </cell>
          <cell r="GB43">
            <v>60</v>
          </cell>
          <cell r="GC43">
            <v>58.5</v>
          </cell>
          <cell r="GD43">
            <v>58.4</v>
          </cell>
          <cell r="GE43">
            <v>56.4</v>
          </cell>
          <cell r="GF43">
            <v>56.4</v>
          </cell>
          <cell r="GG43">
            <v>55.9</v>
          </cell>
          <cell r="GH43">
            <v>57</v>
          </cell>
          <cell r="GI43">
            <v>58</v>
          </cell>
          <cell r="GJ43">
            <v>57</v>
          </cell>
          <cell r="GK43">
            <v>54</v>
          </cell>
          <cell r="GL43">
            <v>49.7</v>
          </cell>
          <cell r="GM43">
            <v>49.2</v>
          </cell>
          <cell r="GN43">
            <v>49.7</v>
          </cell>
          <cell r="GO43">
            <v>50</v>
          </cell>
          <cell r="GP43">
            <v>50.2</v>
          </cell>
          <cell r="GQ43">
            <v>49.5</v>
          </cell>
          <cell r="GR43">
            <v>49.5</v>
          </cell>
          <cell r="GS43">
            <v>49.5</v>
          </cell>
          <cell r="GT43">
            <v>47</v>
          </cell>
          <cell r="GU43">
            <v>49.7</v>
          </cell>
          <cell r="GV43">
            <v>51.2</v>
          </cell>
          <cell r="GW43">
            <v>52.7</v>
          </cell>
          <cell r="GX43">
            <v>56.7</v>
          </cell>
          <cell r="GY43">
            <v>57.3</v>
          </cell>
          <cell r="GZ43">
            <v>58.7</v>
          </cell>
          <cell r="HA43">
            <v>61.5</v>
          </cell>
          <cell r="HB43">
            <v>61.5</v>
          </cell>
          <cell r="HC43">
            <v>61.5</v>
          </cell>
          <cell r="HD43">
            <v>61.7</v>
          </cell>
          <cell r="HE43">
            <v>61.7</v>
          </cell>
          <cell r="HF43">
            <v>61</v>
          </cell>
          <cell r="HG43">
            <v>61.5</v>
          </cell>
          <cell r="HH43">
            <v>60.7</v>
          </cell>
          <cell r="HI43">
            <v>60.7</v>
          </cell>
          <cell r="HJ43">
            <v>60.7</v>
          </cell>
          <cell r="HK43">
            <v>60.7</v>
          </cell>
          <cell r="HL43">
            <v>60.7</v>
          </cell>
          <cell r="HM43">
            <v>59.7</v>
          </cell>
          <cell r="HN43">
            <v>59.7</v>
          </cell>
          <cell r="HO43">
            <v>59.7</v>
          </cell>
          <cell r="HP43">
            <v>60.2</v>
          </cell>
          <cell r="HQ43">
            <v>60.2</v>
          </cell>
          <cell r="HR43">
            <v>60</v>
          </cell>
          <cell r="HS43">
            <v>59.7</v>
          </cell>
          <cell r="HT43">
            <v>59.7</v>
          </cell>
          <cell r="HU43">
            <v>60.7</v>
          </cell>
          <cell r="HV43">
            <v>61.5</v>
          </cell>
          <cell r="HW43">
            <v>60.5</v>
          </cell>
          <cell r="HX43">
            <v>60.5</v>
          </cell>
          <cell r="HY43">
            <v>60.5</v>
          </cell>
          <cell r="HZ43">
            <v>62</v>
          </cell>
          <cell r="IA43">
            <v>61.7</v>
          </cell>
          <cell r="IB43">
            <v>63.2</v>
          </cell>
          <cell r="IC43">
            <v>63.2</v>
          </cell>
          <cell r="ID43">
            <v>63.2</v>
          </cell>
          <cell r="IE43">
            <v>62.5</v>
          </cell>
          <cell r="IF43">
            <v>62.5</v>
          </cell>
          <cell r="IG43">
            <v>62</v>
          </cell>
          <cell r="IH43">
            <v>62.2</v>
          </cell>
          <cell r="II43">
            <v>63.2</v>
          </cell>
          <cell r="IJ43">
            <v>63.2</v>
          </cell>
          <cell r="IK43">
            <v>64.2</v>
          </cell>
          <cell r="IL43">
            <v>64</v>
          </cell>
          <cell r="IM43">
            <v>65</v>
          </cell>
          <cell r="IN43">
            <v>64.7</v>
          </cell>
          <cell r="IO43">
            <v>64.7</v>
          </cell>
          <cell r="IP43">
            <v>64.7</v>
          </cell>
          <cell r="IQ43">
            <v>65.2</v>
          </cell>
          <cell r="IR43">
            <v>65</v>
          </cell>
          <cell r="IS43">
            <v>65.2</v>
          </cell>
          <cell r="IT43">
            <v>67</v>
          </cell>
          <cell r="IU43">
            <v>67</v>
          </cell>
          <cell r="IV43">
            <v>67</v>
          </cell>
          <cell r="IW43">
            <v>65.5</v>
          </cell>
          <cell r="IX43">
            <v>66</v>
          </cell>
          <cell r="IY43">
            <v>65.2</v>
          </cell>
          <cell r="IZ43">
            <v>65.2</v>
          </cell>
          <cell r="JA43">
            <v>65.2</v>
          </cell>
          <cell r="JB43">
            <v>65.2</v>
          </cell>
          <cell r="JC43">
            <v>65</v>
          </cell>
          <cell r="JD43">
            <v>65</v>
          </cell>
          <cell r="JE43">
            <v>64.7</v>
          </cell>
          <cell r="JF43">
            <v>64.5</v>
          </cell>
          <cell r="JG43">
            <v>64.5</v>
          </cell>
          <cell r="JH43">
            <v>64.2</v>
          </cell>
          <cell r="JI43">
            <v>64.2</v>
          </cell>
          <cell r="JJ43">
            <v>63.5</v>
          </cell>
          <cell r="JK43">
            <v>63.2</v>
          </cell>
          <cell r="JL43">
            <v>63.2</v>
          </cell>
          <cell r="JM43">
            <v>63.2</v>
          </cell>
          <cell r="JN43">
            <v>63.2</v>
          </cell>
          <cell r="JO43">
            <v>63.2</v>
          </cell>
          <cell r="JP43">
            <v>63</v>
          </cell>
          <cell r="JQ43">
            <v>65.7</v>
          </cell>
          <cell r="JR43">
            <v>65.7</v>
          </cell>
          <cell r="JS43">
            <v>65.7</v>
          </cell>
          <cell r="JT43">
            <v>65.7</v>
          </cell>
          <cell r="JU43">
            <v>65.7</v>
          </cell>
          <cell r="JV43">
            <v>66.2</v>
          </cell>
          <cell r="JW43">
            <v>67.5</v>
          </cell>
          <cell r="JX43">
            <v>65.5</v>
          </cell>
          <cell r="JY43">
            <v>65.2</v>
          </cell>
          <cell r="JZ43">
            <v>65.2</v>
          </cell>
          <cell r="KA43">
            <v>65.2</v>
          </cell>
          <cell r="KB43">
            <v>64.2</v>
          </cell>
          <cell r="KC43">
            <v>64</v>
          </cell>
          <cell r="KD43">
            <v>64.2</v>
          </cell>
          <cell r="KE43">
            <v>64</v>
          </cell>
          <cell r="KF43">
            <v>65.5</v>
          </cell>
          <cell r="KG43">
            <v>65.5</v>
          </cell>
          <cell r="KH43">
            <v>65.5</v>
          </cell>
          <cell r="KI43">
            <v>65.7</v>
          </cell>
          <cell r="KJ43">
            <v>65.2</v>
          </cell>
          <cell r="KK43">
            <v>65.2</v>
          </cell>
          <cell r="KL43">
            <v>65.2</v>
          </cell>
          <cell r="KM43">
            <v>65.2</v>
          </cell>
          <cell r="KN43">
            <v>65.2</v>
          </cell>
          <cell r="KO43">
            <v>65.2</v>
          </cell>
          <cell r="KP43">
            <v>65.2</v>
          </cell>
          <cell r="KQ43">
            <v>65.5</v>
          </cell>
          <cell r="KR43">
            <v>62.5</v>
          </cell>
          <cell r="KS43">
            <v>62.5</v>
          </cell>
          <cell r="KT43">
            <v>63</v>
          </cell>
          <cell r="KU43">
            <v>59.5</v>
          </cell>
          <cell r="KV43">
            <v>59.7</v>
          </cell>
          <cell r="KW43">
            <v>59.5</v>
          </cell>
          <cell r="KX43">
            <v>59.5</v>
          </cell>
          <cell r="KY43">
            <v>59.5</v>
          </cell>
          <cell r="KZ43">
            <v>59.7</v>
          </cell>
          <cell r="LA43">
            <v>59.2</v>
          </cell>
          <cell r="LB43">
            <v>62.7</v>
          </cell>
          <cell r="LC43">
            <v>63</v>
          </cell>
          <cell r="LD43">
            <v>63</v>
          </cell>
          <cell r="LE43">
            <v>62.7</v>
          </cell>
          <cell r="LF43">
            <v>64.5</v>
          </cell>
          <cell r="LG43">
            <v>64.5</v>
          </cell>
          <cell r="LH43">
            <v>64</v>
          </cell>
          <cell r="LI43">
            <v>64.5</v>
          </cell>
          <cell r="LJ43">
            <v>64.7</v>
          </cell>
          <cell r="LK43">
            <v>64.2</v>
          </cell>
          <cell r="LL43">
            <v>64.2</v>
          </cell>
          <cell r="LM43">
            <v>64.5</v>
          </cell>
          <cell r="LN43">
            <v>64</v>
          </cell>
          <cell r="LO43">
            <v>64</v>
          </cell>
          <cell r="LS43">
            <v>74.44</v>
          </cell>
          <cell r="LV43">
            <v>78.91</v>
          </cell>
          <cell r="LY43">
            <v>75.239687926995231</v>
          </cell>
          <cell r="MB43">
            <v>74.58</v>
          </cell>
          <cell r="MC43">
            <v>74.58</v>
          </cell>
          <cell r="MD43">
            <v>74.58</v>
          </cell>
          <cell r="ME43">
            <v>74.94</v>
          </cell>
          <cell r="MF43">
            <v>74.89</v>
          </cell>
          <cell r="MG43">
            <v>74.89</v>
          </cell>
          <cell r="MH43">
            <v>74.72</v>
          </cell>
          <cell r="MI43">
            <v>74.64</v>
          </cell>
          <cell r="MJ43">
            <v>74.64</v>
          </cell>
          <cell r="MK43">
            <v>74.37</v>
          </cell>
          <cell r="ML43">
            <v>74.37</v>
          </cell>
          <cell r="MM43">
            <v>74.400000000000006</v>
          </cell>
          <cell r="MN43">
            <v>75.23</v>
          </cell>
          <cell r="MO43">
            <v>75.209999999999994</v>
          </cell>
          <cell r="MP43">
            <v>75.209999999999994</v>
          </cell>
          <cell r="MQ43">
            <v>75.180000000000007</v>
          </cell>
          <cell r="MR43">
            <v>75.180000000000007</v>
          </cell>
          <cell r="MS43">
            <v>75.180000000000007</v>
          </cell>
          <cell r="MT43">
            <v>76.12</v>
          </cell>
          <cell r="MU43">
            <v>76.12</v>
          </cell>
          <cell r="MV43">
            <v>76.12</v>
          </cell>
          <cell r="MW43">
            <v>78.260000000000005</v>
          </cell>
          <cell r="ND43" t="str">
            <v>Chile</v>
          </cell>
          <cell r="NE43">
            <v>78.260000000000005</v>
          </cell>
          <cell r="NF43">
            <v>78.260000000000005</v>
          </cell>
        </row>
        <row r="44">
          <cell r="A44" t="str">
            <v>China</v>
          </cell>
          <cell r="B44">
            <v>51</v>
          </cell>
          <cell r="C44">
            <v>51</v>
          </cell>
          <cell r="D44">
            <v>52</v>
          </cell>
          <cell r="E44">
            <v>50.5</v>
          </cell>
          <cell r="F44">
            <v>51.5</v>
          </cell>
          <cell r="G44">
            <v>51.5</v>
          </cell>
          <cell r="H44">
            <v>50.5</v>
          </cell>
          <cell r="I44">
            <v>51.5</v>
          </cell>
          <cell r="J44">
            <v>53</v>
          </cell>
          <cell r="K44">
            <v>53.5</v>
          </cell>
          <cell r="L44">
            <v>54</v>
          </cell>
          <cell r="M44">
            <v>52</v>
          </cell>
          <cell r="N44">
            <v>51.5</v>
          </cell>
          <cell r="O44">
            <v>51.5</v>
          </cell>
          <cell r="P44">
            <v>52</v>
          </cell>
          <cell r="Q44">
            <v>52</v>
          </cell>
          <cell r="R44">
            <v>51</v>
          </cell>
          <cell r="S44">
            <v>51</v>
          </cell>
          <cell r="T44">
            <v>52</v>
          </cell>
          <cell r="U44">
            <v>52</v>
          </cell>
          <cell r="V44">
            <v>51.5</v>
          </cell>
          <cell r="W44">
            <v>51</v>
          </cell>
          <cell r="X44">
            <v>51</v>
          </cell>
          <cell r="Y44">
            <v>49.5</v>
          </cell>
          <cell r="Z44">
            <v>48.5</v>
          </cell>
          <cell r="AA44">
            <v>46</v>
          </cell>
          <cell r="AB44">
            <v>45</v>
          </cell>
          <cell r="AC44">
            <v>45</v>
          </cell>
          <cell r="AD44">
            <v>42.5</v>
          </cell>
          <cell r="AE44">
            <v>43</v>
          </cell>
          <cell r="AF44">
            <v>41.5</v>
          </cell>
          <cell r="AG44">
            <v>41.5</v>
          </cell>
          <cell r="AH44">
            <v>41.5</v>
          </cell>
          <cell r="AI44">
            <v>41.5</v>
          </cell>
          <cell r="AJ44">
            <v>41</v>
          </cell>
          <cell r="AK44">
            <v>41</v>
          </cell>
          <cell r="AL44">
            <v>41</v>
          </cell>
          <cell r="AM44">
            <v>40</v>
          </cell>
          <cell r="AN44">
            <v>40.5</v>
          </cell>
          <cell r="AO44">
            <v>40</v>
          </cell>
          <cell r="AP44">
            <v>41</v>
          </cell>
          <cell r="AQ44">
            <v>41.5</v>
          </cell>
          <cell r="AR44">
            <v>42</v>
          </cell>
          <cell r="AS44">
            <v>41.5</v>
          </cell>
          <cell r="AT44">
            <v>42.5</v>
          </cell>
          <cell r="AU44">
            <v>43</v>
          </cell>
          <cell r="AV44">
            <v>43</v>
          </cell>
          <cell r="AW44">
            <v>43.5</v>
          </cell>
          <cell r="AX44">
            <v>45</v>
          </cell>
          <cell r="AY44">
            <v>45</v>
          </cell>
          <cell r="AZ44">
            <v>44</v>
          </cell>
          <cell r="BA44">
            <v>44</v>
          </cell>
          <cell r="BB44">
            <v>43</v>
          </cell>
          <cell r="BC44">
            <v>44</v>
          </cell>
          <cell r="BD44">
            <v>44</v>
          </cell>
          <cell r="BE44">
            <v>44.5</v>
          </cell>
          <cell r="BF44">
            <v>44.5</v>
          </cell>
          <cell r="BG44">
            <v>44.5</v>
          </cell>
          <cell r="BH44">
            <v>44</v>
          </cell>
          <cell r="BI44">
            <v>43.5</v>
          </cell>
          <cell r="BJ44">
            <v>43</v>
          </cell>
          <cell r="BK44">
            <v>42</v>
          </cell>
          <cell r="BL44">
            <v>42.5</v>
          </cell>
          <cell r="BM44">
            <v>44</v>
          </cell>
          <cell r="BN44">
            <v>45</v>
          </cell>
          <cell r="BO44">
            <v>45.5</v>
          </cell>
          <cell r="BP44">
            <v>46</v>
          </cell>
          <cell r="BQ44">
            <v>46</v>
          </cell>
          <cell r="BR44">
            <v>46.5</v>
          </cell>
          <cell r="BS44">
            <v>46.5</v>
          </cell>
          <cell r="BT44">
            <v>47</v>
          </cell>
          <cell r="BU44">
            <v>46.5</v>
          </cell>
          <cell r="BV44">
            <v>47.5</v>
          </cell>
          <cell r="BW44">
            <v>48</v>
          </cell>
          <cell r="BX44">
            <v>48</v>
          </cell>
          <cell r="BY44">
            <v>47.5</v>
          </cell>
          <cell r="BZ44">
            <v>48</v>
          </cell>
          <cell r="CA44">
            <v>48</v>
          </cell>
          <cell r="CB44">
            <v>48</v>
          </cell>
          <cell r="CC44">
            <v>49</v>
          </cell>
          <cell r="CD44">
            <v>49</v>
          </cell>
          <cell r="CE44">
            <v>47</v>
          </cell>
          <cell r="CF44">
            <v>47.5</v>
          </cell>
          <cell r="CG44">
            <v>47.5</v>
          </cell>
          <cell r="CH44">
            <v>48</v>
          </cell>
          <cell r="CI44">
            <v>46.5</v>
          </cell>
          <cell r="CJ44">
            <v>46.5</v>
          </cell>
          <cell r="CK44">
            <v>50.5</v>
          </cell>
          <cell r="CL44">
            <v>52.5</v>
          </cell>
          <cell r="CM44">
            <v>54.5</v>
          </cell>
          <cell r="CN44">
            <v>55.5</v>
          </cell>
          <cell r="CO44">
            <v>56.5</v>
          </cell>
          <cell r="CP44">
            <v>57</v>
          </cell>
          <cell r="CQ44">
            <v>57</v>
          </cell>
          <cell r="CR44">
            <v>57.5</v>
          </cell>
          <cell r="CS44">
            <v>59</v>
          </cell>
          <cell r="CT44">
            <v>65</v>
          </cell>
          <cell r="CU44">
            <v>64.5</v>
          </cell>
          <cell r="CV44">
            <v>64.5</v>
          </cell>
          <cell r="CW44">
            <v>64</v>
          </cell>
          <cell r="CX44">
            <v>63</v>
          </cell>
          <cell r="CY44">
            <v>62.5</v>
          </cell>
          <cell r="CZ44">
            <v>61.5</v>
          </cell>
          <cell r="DA44">
            <v>62</v>
          </cell>
          <cell r="DB44">
            <v>63</v>
          </cell>
          <cell r="DC44">
            <v>63.5</v>
          </cell>
          <cell r="DD44">
            <v>63</v>
          </cell>
          <cell r="DE44">
            <v>65.5</v>
          </cell>
          <cell r="DF44">
            <v>66.5</v>
          </cell>
          <cell r="DG44">
            <v>68.5</v>
          </cell>
          <cell r="DH44">
            <v>68.5</v>
          </cell>
          <cell r="DI44">
            <v>69</v>
          </cell>
          <cell r="DJ44">
            <v>69</v>
          </cell>
          <cell r="DK44">
            <v>69</v>
          </cell>
          <cell r="DL44">
            <v>69</v>
          </cell>
          <cell r="DM44">
            <v>69</v>
          </cell>
          <cell r="DN44">
            <v>70</v>
          </cell>
          <cell r="DO44">
            <v>70</v>
          </cell>
          <cell r="DP44">
            <v>70</v>
          </cell>
          <cell r="DQ44">
            <v>70</v>
          </cell>
          <cell r="DR44">
            <v>70</v>
          </cell>
          <cell r="DS44">
            <v>71.5</v>
          </cell>
          <cell r="DT44">
            <v>72.5</v>
          </cell>
          <cell r="DU44">
            <v>72.5</v>
          </cell>
          <cell r="DV44">
            <v>72</v>
          </cell>
          <cell r="DW44">
            <v>72.5</v>
          </cell>
          <cell r="DX44">
            <v>72</v>
          </cell>
          <cell r="DY44">
            <v>72</v>
          </cell>
          <cell r="DZ44">
            <v>72.5</v>
          </cell>
          <cell r="EA44">
            <v>72.5</v>
          </cell>
          <cell r="EB44">
            <v>72.5</v>
          </cell>
          <cell r="EC44">
            <v>72</v>
          </cell>
          <cell r="ED44">
            <v>72</v>
          </cell>
          <cell r="EE44">
            <v>72</v>
          </cell>
          <cell r="EF44">
            <v>71.5</v>
          </cell>
          <cell r="EG44">
            <v>71.5</v>
          </cell>
          <cell r="EH44">
            <v>71.5</v>
          </cell>
          <cell r="EI44">
            <v>71.5</v>
          </cell>
          <cell r="EJ44">
            <v>71.5</v>
          </cell>
          <cell r="EK44">
            <v>71.5</v>
          </cell>
          <cell r="EL44">
            <v>72</v>
          </cell>
          <cell r="EM44">
            <v>72</v>
          </cell>
          <cell r="EN44">
            <v>71.5</v>
          </cell>
          <cell r="EO44">
            <v>71</v>
          </cell>
          <cell r="EP44">
            <v>70.5</v>
          </cell>
          <cell r="EQ44">
            <v>69</v>
          </cell>
          <cell r="ER44">
            <v>69</v>
          </cell>
          <cell r="ES44">
            <v>69</v>
          </cell>
          <cell r="ET44">
            <v>69</v>
          </cell>
          <cell r="EU44">
            <v>68.5</v>
          </cell>
          <cell r="EV44">
            <v>68</v>
          </cell>
          <cell r="EW44">
            <v>67.5</v>
          </cell>
          <cell r="EX44">
            <v>67.5</v>
          </cell>
          <cell r="EY44">
            <v>68</v>
          </cell>
          <cell r="EZ44">
            <v>67.5</v>
          </cell>
          <cell r="FA44">
            <v>67.5</v>
          </cell>
          <cell r="FB44">
            <v>68.5</v>
          </cell>
          <cell r="FC44">
            <v>68.5</v>
          </cell>
          <cell r="FD44">
            <v>70</v>
          </cell>
          <cell r="FE44">
            <v>71</v>
          </cell>
          <cell r="FF44">
            <v>71</v>
          </cell>
          <cell r="FG44">
            <v>71</v>
          </cell>
          <cell r="FH44">
            <v>71.5</v>
          </cell>
          <cell r="FI44">
            <v>72.5</v>
          </cell>
          <cell r="FJ44">
            <v>71.5</v>
          </cell>
          <cell r="FK44">
            <v>70</v>
          </cell>
          <cell r="FL44">
            <v>70.2</v>
          </cell>
          <cell r="FM44">
            <v>69.7</v>
          </cell>
          <cell r="FN44">
            <v>69.7</v>
          </cell>
          <cell r="FO44">
            <v>69.5</v>
          </cell>
          <cell r="FP44">
            <v>69.5</v>
          </cell>
          <cell r="FQ44">
            <v>69.5</v>
          </cell>
          <cell r="FR44">
            <v>70.2</v>
          </cell>
          <cell r="FS44">
            <v>70.7</v>
          </cell>
          <cell r="FT44">
            <v>70.7</v>
          </cell>
          <cell r="FU44">
            <v>71</v>
          </cell>
          <cell r="FV44">
            <v>71</v>
          </cell>
          <cell r="FW44">
            <v>70.5</v>
          </cell>
          <cell r="FX44">
            <v>70.5</v>
          </cell>
          <cell r="FY44">
            <v>70.7</v>
          </cell>
          <cell r="FZ44">
            <v>69.2</v>
          </cell>
          <cell r="GA44">
            <v>69</v>
          </cell>
          <cell r="GB44">
            <v>69</v>
          </cell>
          <cell r="GC44">
            <v>69.5</v>
          </cell>
          <cell r="GD44">
            <v>69.099999999999994</v>
          </cell>
          <cell r="GE44">
            <v>67.8</v>
          </cell>
          <cell r="GF44">
            <v>67.8</v>
          </cell>
          <cell r="GG44">
            <v>67.8</v>
          </cell>
          <cell r="GH44">
            <v>68.2</v>
          </cell>
          <cell r="GI44">
            <v>68.5</v>
          </cell>
          <cell r="GJ44">
            <v>68.5</v>
          </cell>
          <cell r="GK44">
            <v>68.2</v>
          </cell>
          <cell r="GL44">
            <v>71.7</v>
          </cell>
          <cell r="GM44">
            <v>71.2</v>
          </cell>
          <cell r="GN44">
            <v>70.5</v>
          </cell>
          <cell r="GO44">
            <v>70.2</v>
          </cell>
          <cell r="GP44">
            <v>70.5</v>
          </cell>
          <cell r="GQ44">
            <v>70.2</v>
          </cell>
          <cell r="GR44">
            <v>70.2</v>
          </cell>
          <cell r="GS44">
            <v>69.7</v>
          </cell>
          <cell r="GT44">
            <v>69.7</v>
          </cell>
          <cell r="GU44">
            <v>69.7</v>
          </cell>
          <cell r="GV44">
            <v>69</v>
          </cell>
          <cell r="GW44">
            <v>69.2</v>
          </cell>
          <cell r="GX44">
            <v>69.7</v>
          </cell>
          <cell r="GY44">
            <v>69.5</v>
          </cell>
          <cell r="GZ44">
            <v>69.5</v>
          </cell>
          <cell r="HA44">
            <v>69.5</v>
          </cell>
          <cell r="HB44">
            <v>69.7</v>
          </cell>
          <cell r="HC44">
            <v>70</v>
          </cell>
          <cell r="HD44">
            <v>70</v>
          </cell>
          <cell r="HE44">
            <v>69.7</v>
          </cell>
          <cell r="HF44">
            <v>69</v>
          </cell>
          <cell r="HG44">
            <v>68</v>
          </cell>
          <cell r="HH44">
            <v>68</v>
          </cell>
          <cell r="HI44">
            <v>68.7</v>
          </cell>
          <cell r="HJ44">
            <v>69.2</v>
          </cell>
          <cell r="HK44">
            <v>69.2</v>
          </cell>
          <cell r="HL44">
            <v>69.2</v>
          </cell>
          <cell r="HM44">
            <v>68</v>
          </cell>
          <cell r="HN44">
            <v>66.7</v>
          </cell>
          <cell r="HO44">
            <v>66.7</v>
          </cell>
          <cell r="HP44">
            <v>65.7</v>
          </cell>
          <cell r="HQ44">
            <v>66.2</v>
          </cell>
          <cell r="HR44">
            <v>66.5</v>
          </cell>
          <cell r="HS44">
            <v>66.7</v>
          </cell>
          <cell r="HT44">
            <v>67</v>
          </cell>
          <cell r="HU44">
            <v>67.5</v>
          </cell>
          <cell r="HV44">
            <v>68.2</v>
          </cell>
          <cell r="HW44">
            <v>68.5</v>
          </cell>
          <cell r="HX44">
            <v>67</v>
          </cell>
          <cell r="HY44">
            <v>66</v>
          </cell>
          <cell r="HZ44">
            <v>65.5</v>
          </cell>
          <cell r="IA44">
            <v>65.5</v>
          </cell>
          <cell r="IB44">
            <v>66</v>
          </cell>
          <cell r="IC44">
            <v>65.7</v>
          </cell>
          <cell r="ID44">
            <v>65.7</v>
          </cell>
          <cell r="IE44">
            <v>66</v>
          </cell>
          <cell r="IF44">
            <v>66</v>
          </cell>
          <cell r="IG44">
            <v>66</v>
          </cell>
          <cell r="IH44">
            <v>66.7</v>
          </cell>
          <cell r="II44">
            <v>68.5</v>
          </cell>
          <cell r="IJ44">
            <v>68.7</v>
          </cell>
          <cell r="IK44">
            <v>70.7</v>
          </cell>
          <cell r="IL44">
            <v>71</v>
          </cell>
          <cell r="IM44">
            <v>71</v>
          </cell>
          <cell r="IN44">
            <v>69.2</v>
          </cell>
          <cell r="IO44">
            <v>69.2</v>
          </cell>
          <cell r="IP44">
            <v>69.2</v>
          </cell>
          <cell r="IQ44">
            <v>69.2</v>
          </cell>
          <cell r="IR44">
            <v>69.2</v>
          </cell>
          <cell r="IS44">
            <v>69.2</v>
          </cell>
          <cell r="IT44">
            <v>70</v>
          </cell>
          <cell r="IU44">
            <v>70</v>
          </cell>
          <cell r="IV44">
            <v>70</v>
          </cell>
          <cell r="IW44">
            <v>70</v>
          </cell>
          <cell r="IX44">
            <v>69</v>
          </cell>
          <cell r="IY44">
            <v>67.7</v>
          </cell>
          <cell r="IZ44">
            <v>67.7</v>
          </cell>
          <cell r="JA44">
            <v>67.7</v>
          </cell>
          <cell r="JB44">
            <v>68.2</v>
          </cell>
          <cell r="JC44">
            <v>68.5</v>
          </cell>
          <cell r="JD44">
            <v>69</v>
          </cell>
          <cell r="JE44">
            <v>68.7</v>
          </cell>
          <cell r="JF44">
            <v>69</v>
          </cell>
          <cell r="JG44">
            <v>69</v>
          </cell>
          <cell r="JH44">
            <v>69</v>
          </cell>
          <cell r="JI44">
            <v>68.7</v>
          </cell>
          <cell r="JJ44">
            <v>68.5</v>
          </cell>
          <cell r="JK44">
            <v>68.5</v>
          </cell>
          <cell r="JL44">
            <v>69</v>
          </cell>
          <cell r="JM44">
            <v>68.7</v>
          </cell>
          <cell r="JN44">
            <v>68.5</v>
          </cell>
          <cell r="JO44">
            <v>68.7</v>
          </cell>
          <cell r="JP44">
            <v>68.7</v>
          </cell>
          <cell r="JQ44">
            <v>68.7</v>
          </cell>
          <cell r="JR44">
            <v>68.7</v>
          </cell>
          <cell r="JS44">
            <v>68.7</v>
          </cell>
          <cell r="JT44">
            <v>69</v>
          </cell>
          <cell r="JU44">
            <v>69.2</v>
          </cell>
          <cell r="JV44">
            <v>68.7</v>
          </cell>
          <cell r="JW44">
            <v>68.7</v>
          </cell>
          <cell r="JX44">
            <v>68.5</v>
          </cell>
          <cell r="JY44">
            <v>68.5</v>
          </cell>
          <cell r="JZ44">
            <v>69.2</v>
          </cell>
          <cell r="KA44">
            <v>69.2</v>
          </cell>
          <cell r="KB44">
            <v>69.2</v>
          </cell>
          <cell r="KC44">
            <v>69</v>
          </cell>
          <cell r="KD44">
            <v>69</v>
          </cell>
          <cell r="KE44">
            <v>68.5</v>
          </cell>
          <cell r="KF44">
            <v>67.2</v>
          </cell>
          <cell r="KG44">
            <v>67</v>
          </cell>
          <cell r="KH44">
            <v>67.2</v>
          </cell>
          <cell r="KI44">
            <v>65.7</v>
          </cell>
          <cell r="KJ44">
            <v>65.7</v>
          </cell>
          <cell r="KK44">
            <v>65.7</v>
          </cell>
          <cell r="KL44">
            <v>65.7</v>
          </cell>
          <cell r="KM44">
            <v>65.5</v>
          </cell>
          <cell r="KN44">
            <v>65.5</v>
          </cell>
          <cell r="KO44">
            <v>65.5</v>
          </cell>
          <cell r="KP44">
            <v>67</v>
          </cell>
          <cell r="KQ44">
            <v>67</v>
          </cell>
          <cell r="KR44">
            <v>67</v>
          </cell>
          <cell r="KS44">
            <v>67</v>
          </cell>
          <cell r="KT44">
            <v>67</v>
          </cell>
          <cell r="KU44">
            <v>67</v>
          </cell>
          <cell r="KV44">
            <v>66.2</v>
          </cell>
          <cell r="KW44">
            <v>66.2</v>
          </cell>
          <cell r="KX44">
            <v>66.2</v>
          </cell>
          <cell r="KY44">
            <v>66.2</v>
          </cell>
          <cell r="KZ44">
            <v>66.2</v>
          </cell>
          <cell r="LA44">
            <v>66.2</v>
          </cell>
          <cell r="LB44">
            <v>66.7</v>
          </cell>
          <cell r="LC44">
            <v>66.5</v>
          </cell>
          <cell r="LD44">
            <v>66.5</v>
          </cell>
          <cell r="LE44">
            <v>66.5</v>
          </cell>
          <cell r="LF44">
            <v>66.5</v>
          </cell>
          <cell r="LG44">
            <v>66.2</v>
          </cell>
          <cell r="LH44">
            <v>66.2</v>
          </cell>
          <cell r="LI44">
            <v>66.5</v>
          </cell>
          <cell r="LJ44">
            <v>66.5</v>
          </cell>
          <cell r="LK44">
            <v>66</v>
          </cell>
          <cell r="LL44">
            <v>66</v>
          </cell>
          <cell r="LM44">
            <v>65.2</v>
          </cell>
          <cell r="LN44">
            <v>64.5</v>
          </cell>
          <cell r="LO44">
            <v>62</v>
          </cell>
          <cell r="LS44">
            <v>63.03</v>
          </cell>
          <cell r="LV44">
            <v>65.099999999999994</v>
          </cell>
          <cell r="LY44">
            <v>61.771300711464299</v>
          </cell>
          <cell r="MB44">
            <v>62.13</v>
          </cell>
          <cell r="MC44">
            <v>62.13</v>
          </cell>
          <cell r="MD44">
            <v>62.13</v>
          </cell>
          <cell r="ME44">
            <v>61.61</v>
          </cell>
          <cell r="MF44">
            <v>61.69</v>
          </cell>
          <cell r="MG44">
            <v>61.69</v>
          </cell>
          <cell r="MH44">
            <v>59.64</v>
          </cell>
          <cell r="MI44">
            <v>59.64</v>
          </cell>
          <cell r="MJ44">
            <v>59.64</v>
          </cell>
          <cell r="MK44">
            <v>59.88</v>
          </cell>
          <cell r="ML44">
            <v>59.88</v>
          </cell>
          <cell r="MM44">
            <v>59.88</v>
          </cell>
          <cell r="MN44">
            <v>59.66</v>
          </cell>
          <cell r="MO44">
            <v>59.67</v>
          </cell>
          <cell r="MP44">
            <v>59.67</v>
          </cell>
          <cell r="MQ44">
            <v>59.42</v>
          </cell>
          <cell r="MR44">
            <v>59.34</v>
          </cell>
          <cell r="MS44">
            <v>59.36</v>
          </cell>
          <cell r="MT44">
            <v>60.33</v>
          </cell>
          <cell r="MU44">
            <v>60.33</v>
          </cell>
          <cell r="MV44">
            <v>60.39</v>
          </cell>
          <cell r="MW44">
            <v>59.85</v>
          </cell>
          <cell r="ND44" t="str">
            <v>China</v>
          </cell>
          <cell r="NE44">
            <v>59.85</v>
          </cell>
          <cell r="NF44">
            <v>59.85</v>
          </cell>
        </row>
        <row r="45">
          <cell r="A45" t="str">
            <v>Colombia</v>
          </cell>
          <cell r="B45">
            <v>36</v>
          </cell>
          <cell r="C45">
            <v>36</v>
          </cell>
          <cell r="D45">
            <v>36</v>
          </cell>
          <cell r="E45">
            <v>37.5</v>
          </cell>
          <cell r="F45">
            <v>35.5</v>
          </cell>
          <cell r="G45">
            <v>34.5</v>
          </cell>
          <cell r="H45">
            <v>35</v>
          </cell>
          <cell r="I45">
            <v>37</v>
          </cell>
          <cell r="J45">
            <v>37.5</v>
          </cell>
          <cell r="K45">
            <v>38</v>
          </cell>
          <cell r="L45">
            <v>39</v>
          </cell>
          <cell r="M45">
            <v>39</v>
          </cell>
          <cell r="N45">
            <v>39</v>
          </cell>
          <cell r="O45">
            <v>38.5</v>
          </cell>
          <cell r="P45">
            <v>38.5</v>
          </cell>
          <cell r="Q45">
            <v>38.5</v>
          </cell>
          <cell r="R45">
            <v>38.5</v>
          </cell>
          <cell r="S45">
            <v>38</v>
          </cell>
          <cell r="T45">
            <v>40</v>
          </cell>
          <cell r="U45">
            <v>40</v>
          </cell>
          <cell r="V45">
            <v>38.5</v>
          </cell>
          <cell r="W45">
            <v>38.5</v>
          </cell>
          <cell r="X45">
            <v>38.5</v>
          </cell>
          <cell r="Y45">
            <v>38.5</v>
          </cell>
          <cell r="Z45">
            <v>37.5</v>
          </cell>
          <cell r="AA45">
            <v>37</v>
          </cell>
          <cell r="AB45">
            <v>38.5</v>
          </cell>
          <cell r="AC45">
            <v>38</v>
          </cell>
          <cell r="AD45">
            <v>38</v>
          </cell>
          <cell r="AE45">
            <v>37.5</v>
          </cell>
          <cell r="AF45">
            <v>38.5</v>
          </cell>
          <cell r="AG45">
            <v>38.5</v>
          </cell>
          <cell r="AH45">
            <v>38.5</v>
          </cell>
          <cell r="AI45">
            <v>36.5</v>
          </cell>
          <cell r="AJ45">
            <v>37</v>
          </cell>
          <cell r="AK45">
            <v>37</v>
          </cell>
          <cell r="AL45">
            <v>37</v>
          </cell>
          <cell r="AM45">
            <v>37</v>
          </cell>
          <cell r="AN45">
            <v>36.5</v>
          </cell>
          <cell r="AO45">
            <v>36.5</v>
          </cell>
          <cell r="AP45">
            <v>37.5</v>
          </cell>
          <cell r="AQ45">
            <v>38</v>
          </cell>
          <cell r="AR45">
            <v>38</v>
          </cell>
          <cell r="AS45">
            <v>38</v>
          </cell>
          <cell r="AT45">
            <v>38</v>
          </cell>
          <cell r="AU45">
            <v>38</v>
          </cell>
          <cell r="AV45">
            <v>38</v>
          </cell>
          <cell r="AW45">
            <v>39</v>
          </cell>
          <cell r="AX45">
            <v>37.5</v>
          </cell>
          <cell r="AY45">
            <v>38</v>
          </cell>
          <cell r="AZ45">
            <v>38.5</v>
          </cell>
          <cell r="BA45">
            <v>39</v>
          </cell>
          <cell r="BB45">
            <v>39</v>
          </cell>
          <cell r="BC45">
            <v>38.5</v>
          </cell>
          <cell r="BD45">
            <v>38</v>
          </cell>
          <cell r="BE45">
            <v>38</v>
          </cell>
          <cell r="BF45">
            <v>38</v>
          </cell>
          <cell r="BG45">
            <v>38.5</v>
          </cell>
          <cell r="BH45">
            <v>39</v>
          </cell>
          <cell r="BI45">
            <v>38</v>
          </cell>
          <cell r="BJ45">
            <v>38</v>
          </cell>
          <cell r="BK45">
            <v>38</v>
          </cell>
          <cell r="BL45">
            <v>38</v>
          </cell>
          <cell r="BM45">
            <v>40.5</v>
          </cell>
          <cell r="BN45">
            <v>41</v>
          </cell>
          <cell r="BO45">
            <v>40.5</v>
          </cell>
          <cell r="BP45">
            <v>41</v>
          </cell>
          <cell r="BQ45">
            <v>41</v>
          </cell>
          <cell r="BR45">
            <v>41</v>
          </cell>
          <cell r="BS45">
            <v>41</v>
          </cell>
          <cell r="BT45">
            <v>41.5</v>
          </cell>
          <cell r="BU45">
            <v>41.5</v>
          </cell>
          <cell r="BV45">
            <v>41.5</v>
          </cell>
          <cell r="BW45">
            <v>41.5</v>
          </cell>
          <cell r="BX45">
            <v>42</v>
          </cell>
          <cell r="BY45">
            <v>42.5</v>
          </cell>
          <cell r="BZ45">
            <v>42.5</v>
          </cell>
          <cell r="CA45">
            <v>41</v>
          </cell>
          <cell r="CB45">
            <v>41</v>
          </cell>
          <cell r="CC45">
            <v>41</v>
          </cell>
          <cell r="CD45">
            <v>41</v>
          </cell>
          <cell r="CE45">
            <v>41.5</v>
          </cell>
          <cell r="CF45">
            <v>41.5</v>
          </cell>
          <cell r="CG45">
            <v>41.5</v>
          </cell>
          <cell r="CH45">
            <v>43.5</v>
          </cell>
          <cell r="CI45">
            <v>43.5</v>
          </cell>
          <cell r="CJ45">
            <v>43.5</v>
          </cell>
          <cell r="CK45">
            <v>43</v>
          </cell>
          <cell r="CL45">
            <v>44</v>
          </cell>
          <cell r="CM45">
            <v>43.5</v>
          </cell>
          <cell r="CN45">
            <v>43.5</v>
          </cell>
          <cell r="CO45">
            <v>43.5</v>
          </cell>
          <cell r="CP45">
            <v>43.5</v>
          </cell>
          <cell r="CQ45">
            <v>43.5</v>
          </cell>
          <cell r="CR45">
            <v>43.5</v>
          </cell>
          <cell r="CS45">
            <v>43.5</v>
          </cell>
          <cell r="CT45">
            <v>44.5</v>
          </cell>
          <cell r="CU45">
            <v>46.5</v>
          </cell>
          <cell r="CV45">
            <v>46.5</v>
          </cell>
          <cell r="CW45">
            <v>47</v>
          </cell>
          <cell r="CX45">
            <v>47</v>
          </cell>
          <cell r="CY45">
            <v>49</v>
          </cell>
          <cell r="CZ45">
            <v>49</v>
          </cell>
          <cell r="DA45">
            <v>50</v>
          </cell>
          <cell r="DB45">
            <v>50.5</v>
          </cell>
          <cell r="DC45">
            <v>50.5</v>
          </cell>
          <cell r="DD45">
            <v>52</v>
          </cell>
          <cell r="DE45">
            <v>56</v>
          </cell>
          <cell r="DF45">
            <v>56.5</v>
          </cell>
          <cell r="DG45">
            <v>56.5</v>
          </cell>
          <cell r="DH45">
            <v>60.5</v>
          </cell>
          <cell r="DI45">
            <v>61</v>
          </cell>
          <cell r="DJ45">
            <v>62</v>
          </cell>
          <cell r="DK45">
            <v>62</v>
          </cell>
          <cell r="DL45">
            <v>62</v>
          </cell>
          <cell r="DM45">
            <v>62</v>
          </cell>
          <cell r="DN45">
            <v>62</v>
          </cell>
          <cell r="DO45">
            <v>62</v>
          </cell>
          <cell r="DP45">
            <v>63</v>
          </cell>
          <cell r="DQ45">
            <v>63</v>
          </cell>
          <cell r="DR45">
            <v>61</v>
          </cell>
          <cell r="DS45">
            <v>60.5</v>
          </cell>
          <cell r="DT45">
            <v>60.5</v>
          </cell>
          <cell r="DU45">
            <v>63</v>
          </cell>
          <cell r="DV45">
            <v>64.5</v>
          </cell>
          <cell r="DW45">
            <v>64.5</v>
          </cell>
          <cell r="DX45">
            <v>64.5</v>
          </cell>
          <cell r="DY45">
            <v>64.5</v>
          </cell>
          <cell r="DZ45">
            <v>64.5</v>
          </cell>
          <cell r="EA45">
            <v>65.5</v>
          </cell>
          <cell r="EB45">
            <v>66.5</v>
          </cell>
          <cell r="EC45">
            <v>66.5</v>
          </cell>
          <cell r="ED45">
            <v>67</v>
          </cell>
          <cell r="EE45">
            <v>67</v>
          </cell>
          <cell r="EF45">
            <v>67.5</v>
          </cell>
          <cell r="EG45">
            <v>67</v>
          </cell>
          <cell r="EH45">
            <v>67</v>
          </cell>
          <cell r="EI45">
            <v>68.5</v>
          </cell>
          <cell r="EJ45">
            <v>68.5</v>
          </cell>
          <cell r="EK45">
            <v>68.5</v>
          </cell>
          <cell r="EL45">
            <v>68.5</v>
          </cell>
          <cell r="EM45">
            <v>68.5</v>
          </cell>
          <cell r="EN45">
            <v>69.5</v>
          </cell>
          <cell r="EO45">
            <v>69.5</v>
          </cell>
          <cell r="EP45">
            <v>68</v>
          </cell>
          <cell r="EQ45">
            <v>68</v>
          </cell>
          <cell r="ER45">
            <v>68.5</v>
          </cell>
          <cell r="ES45">
            <v>68.5</v>
          </cell>
          <cell r="ET45">
            <v>68</v>
          </cell>
          <cell r="EU45">
            <v>68</v>
          </cell>
          <cell r="EV45">
            <v>68</v>
          </cell>
          <cell r="EW45">
            <v>68</v>
          </cell>
          <cell r="EX45">
            <v>68</v>
          </cell>
          <cell r="EY45">
            <v>68</v>
          </cell>
          <cell r="EZ45">
            <v>68</v>
          </cell>
          <cell r="FA45">
            <v>68.5</v>
          </cell>
          <cell r="FB45">
            <v>68</v>
          </cell>
          <cell r="FC45">
            <v>68</v>
          </cell>
          <cell r="FD45">
            <v>68</v>
          </cell>
          <cell r="FE45">
            <v>68</v>
          </cell>
          <cell r="FF45">
            <v>68</v>
          </cell>
          <cell r="FG45">
            <v>68</v>
          </cell>
          <cell r="FH45">
            <v>68</v>
          </cell>
          <cell r="FI45">
            <v>71</v>
          </cell>
          <cell r="FJ45">
            <v>73.5</v>
          </cell>
          <cell r="FK45">
            <v>75</v>
          </cell>
          <cell r="FL45">
            <v>75</v>
          </cell>
          <cell r="FM45">
            <v>75</v>
          </cell>
          <cell r="FN45">
            <v>75.5</v>
          </cell>
          <cell r="FO45">
            <v>76.2</v>
          </cell>
          <cell r="FP45">
            <v>76.5</v>
          </cell>
          <cell r="FQ45">
            <v>76.5</v>
          </cell>
          <cell r="FR45">
            <v>76.5</v>
          </cell>
          <cell r="FS45">
            <v>76.2</v>
          </cell>
          <cell r="FT45">
            <v>76</v>
          </cell>
          <cell r="FU45">
            <v>76</v>
          </cell>
          <cell r="FV45">
            <v>76.2</v>
          </cell>
          <cell r="FW45">
            <v>76.5</v>
          </cell>
          <cell r="FX45">
            <v>74.7</v>
          </cell>
          <cell r="FY45">
            <v>75.400000000000006</v>
          </cell>
          <cell r="FZ45">
            <v>77.2</v>
          </cell>
          <cell r="GA45">
            <v>76.7</v>
          </cell>
          <cell r="GB45">
            <v>76.7</v>
          </cell>
          <cell r="GC45">
            <v>77.2</v>
          </cell>
          <cell r="GD45">
            <v>76.8</v>
          </cell>
          <cell r="GE45">
            <v>77.099999999999994</v>
          </cell>
          <cell r="GF45">
            <v>77.099999999999994</v>
          </cell>
          <cell r="GG45">
            <v>77.099999999999994</v>
          </cell>
          <cell r="GH45">
            <v>77.7</v>
          </cell>
          <cell r="GI45">
            <v>76.7</v>
          </cell>
          <cell r="GJ45">
            <v>76.7</v>
          </cell>
          <cell r="GK45">
            <v>75.7</v>
          </cell>
          <cell r="GL45">
            <v>76</v>
          </cell>
          <cell r="GM45">
            <v>76</v>
          </cell>
          <cell r="GN45">
            <v>76</v>
          </cell>
          <cell r="GO45">
            <v>74.5</v>
          </cell>
          <cell r="GP45">
            <v>74.5</v>
          </cell>
          <cell r="GQ45">
            <v>74.5</v>
          </cell>
          <cell r="GR45">
            <v>74.5</v>
          </cell>
          <cell r="GS45">
            <v>75</v>
          </cell>
          <cell r="GT45">
            <v>75</v>
          </cell>
          <cell r="GU45">
            <v>75</v>
          </cell>
          <cell r="GV45">
            <v>75</v>
          </cell>
          <cell r="GW45">
            <v>75</v>
          </cell>
          <cell r="GX45">
            <v>74.5</v>
          </cell>
          <cell r="GY45">
            <v>74.5</v>
          </cell>
          <cell r="GZ45">
            <v>73.5</v>
          </cell>
          <cell r="HA45">
            <v>74.7</v>
          </cell>
          <cell r="HB45">
            <v>76</v>
          </cell>
          <cell r="HC45">
            <v>76</v>
          </cell>
          <cell r="HD45">
            <v>76</v>
          </cell>
          <cell r="HE45">
            <v>77.2</v>
          </cell>
          <cell r="HF45">
            <v>76.2</v>
          </cell>
          <cell r="HG45">
            <v>74.7</v>
          </cell>
          <cell r="HH45">
            <v>73.5</v>
          </cell>
          <cell r="HI45">
            <v>73.5</v>
          </cell>
          <cell r="HJ45">
            <v>72.2</v>
          </cell>
          <cell r="HK45">
            <v>72</v>
          </cell>
          <cell r="HL45">
            <v>72</v>
          </cell>
          <cell r="HM45">
            <v>72</v>
          </cell>
          <cell r="HN45">
            <v>72</v>
          </cell>
          <cell r="HO45">
            <v>72</v>
          </cell>
          <cell r="HP45">
            <v>71.2</v>
          </cell>
          <cell r="HQ45">
            <v>71.2</v>
          </cell>
          <cell r="HR45">
            <v>71.2</v>
          </cell>
          <cell r="HS45">
            <v>71.5</v>
          </cell>
          <cell r="HT45">
            <v>71.7</v>
          </cell>
          <cell r="HU45">
            <v>71.7</v>
          </cell>
          <cell r="HV45">
            <v>69.7</v>
          </cell>
          <cell r="HW45">
            <v>69.7</v>
          </cell>
          <cell r="HX45">
            <v>69.7</v>
          </cell>
          <cell r="HY45">
            <v>70</v>
          </cell>
          <cell r="HZ45">
            <v>70</v>
          </cell>
          <cell r="IA45">
            <v>70</v>
          </cell>
          <cell r="IB45">
            <v>69.7</v>
          </cell>
          <cell r="IC45">
            <v>69.7</v>
          </cell>
          <cell r="ID45">
            <v>69.5</v>
          </cell>
          <cell r="IE45">
            <v>69.7</v>
          </cell>
          <cell r="IF45">
            <v>70</v>
          </cell>
          <cell r="IG45">
            <v>70.2</v>
          </cell>
          <cell r="IH45">
            <v>70.7</v>
          </cell>
          <cell r="II45">
            <v>70.7</v>
          </cell>
          <cell r="IJ45">
            <v>70.5</v>
          </cell>
          <cell r="IK45">
            <v>71</v>
          </cell>
          <cell r="IL45">
            <v>71</v>
          </cell>
          <cell r="IM45">
            <v>70.7</v>
          </cell>
          <cell r="IN45">
            <v>69.7</v>
          </cell>
          <cell r="IO45">
            <v>69.7</v>
          </cell>
          <cell r="IP45">
            <v>69.7</v>
          </cell>
          <cell r="IQ45">
            <v>69.5</v>
          </cell>
          <cell r="IR45">
            <v>69.5</v>
          </cell>
          <cell r="IS45">
            <v>69.5</v>
          </cell>
          <cell r="IT45">
            <v>69.5</v>
          </cell>
          <cell r="IU45">
            <v>69.5</v>
          </cell>
          <cell r="IV45">
            <v>69.5</v>
          </cell>
          <cell r="IW45">
            <v>69.5</v>
          </cell>
          <cell r="IX45">
            <v>69.5</v>
          </cell>
          <cell r="IY45">
            <v>69.5</v>
          </cell>
          <cell r="IZ45">
            <v>69.2</v>
          </cell>
          <cell r="JA45">
            <v>69.2</v>
          </cell>
          <cell r="JB45">
            <v>69.2</v>
          </cell>
          <cell r="JC45">
            <v>68.2</v>
          </cell>
          <cell r="JD45">
            <v>68.2</v>
          </cell>
          <cell r="JE45">
            <v>68.2</v>
          </cell>
          <cell r="JF45">
            <v>69.2</v>
          </cell>
          <cell r="JG45">
            <v>69.2</v>
          </cell>
          <cell r="JH45">
            <v>69.2</v>
          </cell>
          <cell r="JI45">
            <v>69.5</v>
          </cell>
          <cell r="JJ45">
            <v>70</v>
          </cell>
          <cell r="JK45">
            <v>70</v>
          </cell>
          <cell r="JL45">
            <v>70</v>
          </cell>
          <cell r="JM45">
            <v>69.7</v>
          </cell>
          <cell r="JN45">
            <v>69.7</v>
          </cell>
          <cell r="JO45">
            <v>69.7</v>
          </cell>
          <cell r="JP45">
            <v>69.7</v>
          </cell>
          <cell r="JQ45">
            <v>69.7</v>
          </cell>
          <cell r="JR45">
            <v>69.5</v>
          </cell>
          <cell r="JS45">
            <v>68.7</v>
          </cell>
          <cell r="JT45">
            <v>68.7</v>
          </cell>
          <cell r="JU45">
            <v>68.7</v>
          </cell>
          <cell r="JV45">
            <v>68.7</v>
          </cell>
          <cell r="JW45">
            <v>68</v>
          </cell>
          <cell r="JX45">
            <v>68.2</v>
          </cell>
          <cell r="JY45">
            <v>68.2</v>
          </cell>
          <cell r="JZ45">
            <v>68.7</v>
          </cell>
          <cell r="KA45">
            <v>68.7</v>
          </cell>
          <cell r="KB45">
            <v>68.7</v>
          </cell>
          <cell r="KC45">
            <v>68.7</v>
          </cell>
          <cell r="KD45">
            <v>68.7</v>
          </cell>
          <cell r="KE45">
            <v>69</v>
          </cell>
          <cell r="KF45">
            <v>69</v>
          </cell>
          <cell r="KG45">
            <v>69</v>
          </cell>
          <cell r="KH45">
            <v>67.5</v>
          </cell>
          <cell r="KI45">
            <v>67.5</v>
          </cell>
          <cell r="KJ45">
            <v>67.2</v>
          </cell>
          <cell r="KK45">
            <v>67.2</v>
          </cell>
          <cell r="KL45">
            <v>67.2</v>
          </cell>
          <cell r="KM45">
            <v>67</v>
          </cell>
          <cell r="KN45">
            <v>67</v>
          </cell>
          <cell r="KO45">
            <v>67</v>
          </cell>
          <cell r="KP45">
            <v>67</v>
          </cell>
          <cell r="KQ45">
            <v>66.7</v>
          </cell>
          <cell r="KR45">
            <v>66.7</v>
          </cell>
          <cell r="KS45">
            <v>67</v>
          </cell>
          <cell r="KT45">
            <v>67.7</v>
          </cell>
          <cell r="KU45">
            <v>68</v>
          </cell>
          <cell r="KV45">
            <v>68</v>
          </cell>
          <cell r="KW45">
            <v>68</v>
          </cell>
          <cell r="KX45">
            <v>68</v>
          </cell>
          <cell r="KY45">
            <v>68</v>
          </cell>
          <cell r="KZ45">
            <v>68</v>
          </cell>
          <cell r="LA45">
            <v>68</v>
          </cell>
          <cell r="LB45">
            <v>68.5</v>
          </cell>
          <cell r="LC45">
            <v>69.2</v>
          </cell>
          <cell r="LD45">
            <v>69.2</v>
          </cell>
          <cell r="LE45">
            <v>69.2</v>
          </cell>
          <cell r="LF45">
            <v>69.2</v>
          </cell>
          <cell r="LG45">
            <v>69.2</v>
          </cell>
          <cell r="LH45">
            <v>69.2</v>
          </cell>
          <cell r="LI45">
            <v>69.2</v>
          </cell>
          <cell r="LJ45">
            <v>69.7</v>
          </cell>
          <cell r="LK45">
            <v>69.7</v>
          </cell>
          <cell r="LL45">
            <v>69.7</v>
          </cell>
          <cell r="LM45">
            <v>69.7</v>
          </cell>
          <cell r="LN45">
            <v>69.7</v>
          </cell>
          <cell r="LO45">
            <v>70.7</v>
          </cell>
          <cell r="LS45">
            <v>59.34</v>
          </cell>
          <cell r="LV45">
            <v>63.26</v>
          </cell>
          <cell r="LY45">
            <v>59.705643416021751</v>
          </cell>
          <cell r="MB45">
            <v>59.79</v>
          </cell>
          <cell r="MC45">
            <v>59.79</v>
          </cell>
          <cell r="MD45">
            <v>59.79</v>
          </cell>
          <cell r="ME45">
            <v>59.53</v>
          </cell>
          <cell r="MF45">
            <v>58.96</v>
          </cell>
          <cell r="MG45">
            <v>58.96</v>
          </cell>
          <cell r="MH45">
            <v>58.49</v>
          </cell>
          <cell r="MI45">
            <v>58.81</v>
          </cell>
          <cell r="MJ45">
            <v>58.66</v>
          </cell>
          <cell r="MK45">
            <v>58.76</v>
          </cell>
          <cell r="ML45">
            <v>58.62</v>
          </cell>
          <cell r="MM45">
            <v>58.62</v>
          </cell>
          <cell r="MN45">
            <v>58.7</v>
          </cell>
          <cell r="MO45">
            <v>58.7</v>
          </cell>
          <cell r="MP45">
            <v>58.7</v>
          </cell>
          <cell r="MQ45">
            <v>58.73</v>
          </cell>
          <cell r="MR45">
            <v>58.73</v>
          </cell>
          <cell r="MS45">
            <v>58.73</v>
          </cell>
          <cell r="MT45">
            <v>57.63</v>
          </cell>
          <cell r="MU45">
            <v>57.55</v>
          </cell>
          <cell r="MV45">
            <v>57.56</v>
          </cell>
          <cell r="MW45">
            <v>57.17</v>
          </cell>
          <cell r="ND45" t="str">
            <v>Colombia</v>
          </cell>
          <cell r="NE45">
            <v>57.17</v>
          </cell>
          <cell r="NF45">
            <v>57.17</v>
          </cell>
        </row>
        <row r="46">
          <cell r="A46" t="str">
            <v>Congo</v>
          </cell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P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T46" t="str">
            <v xml:space="preserve"> </v>
          </cell>
          <cell r="U46" t="str">
            <v xml:space="preserve"> </v>
          </cell>
          <cell r="V46" t="str">
            <v xml:space="preserve"> </v>
          </cell>
          <cell r="W46" t="str">
            <v xml:space="preserve"> </v>
          </cell>
          <cell r="X46" t="str">
            <v xml:space="preserve"> 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 t="str">
            <v xml:space="preserve"> </v>
          </cell>
          <cell r="AC46" t="str">
            <v xml:space="preserve"> 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  <cell r="AG46" t="str">
            <v xml:space="preserve"> </v>
          </cell>
          <cell r="AH46" t="str">
            <v xml:space="preserve"> </v>
          </cell>
          <cell r="AI46" t="str">
            <v xml:space="preserve"> </v>
          </cell>
          <cell r="AJ46" t="str">
            <v xml:space="preserve"> </v>
          </cell>
          <cell r="AK46" t="str">
            <v xml:space="preserve"> </v>
          </cell>
          <cell r="AL46" t="str">
            <v xml:space="preserve"> </v>
          </cell>
          <cell r="AM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 t="str">
            <v xml:space="preserve"> </v>
          </cell>
          <cell r="AQ46" t="str">
            <v xml:space="preserve"> </v>
          </cell>
          <cell r="AR46" t="str">
            <v xml:space="preserve"> </v>
          </cell>
          <cell r="AS46" t="str">
            <v xml:space="preserve"> </v>
          </cell>
          <cell r="AT46" t="str">
            <v xml:space="preserve"> </v>
          </cell>
          <cell r="AU46" t="str">
            <v xml:space="preserve"> </v>
          </cell>
          <cell r="AV46" t="str">
            <v xml:space="preserve"> </v>
          </cell>
          <cell r="AW46" t="str">
            <v xml:space="preserve"> </v>
          </cell>
          <cell r="AX46" t="str">
            <v xml:space="preserve"> </v>
          </cell>
          <cell r="AY46" t="str">
            <v xml:space="preserve"> </v>
          </cell>
          <cell r="AZ46" t="str">
            <v xml:space="preserve"> </v>
          </cell>
          <cell r="BA46" t="str">
            <v xml:space="preserve"> </v>
          </cell>
          <cell r="BB46" t="str">
            <v xml:space="preserve"> </v>
          </cell>
          <cell r="BC46" t="str">
            <v xml:space="preserve"> </v>
          </cell>
          <cell r="BD46" t="str">
            <v xml:space="preserve"> </v>
          </cell>
          <cell r="BE46" t="str">
            <v xml:space="preserve"> </v>
          </cell>
          <cell r="BF46" t="str">
            <v xml:space="preserve"> </v>
          </cell>
          <cell r="BG46" t="str">
            <v xml:space="preserve"> </v>
          </cell>
          <cell r="BH46" t="str">
            <v xml:space="preserve"> </v>
          </cell>
          <cell r="BI46" t="str">
            <v xml:space="preserve"> </v>
          </cell>
          <cell r="BJ46" t="str">
            <v xml:space="preserve"> </v>
          </cell>
          <cell r="BK46" t="str">
            <v xml:space="preserve"> </v>
          </cell>
          <cell r="BL46" t="str">
            <v xml:space="preserve"> </v>
          </cell>
          <cell r="BM46" t="str">
            <v xml:space="preserve"> </v>
          </cell>
          <cell r="BN46" t="str">
            <v xml:space="preserve"> </v>
          </cell>
          <cell r="BO46" t="str">
            <v xml:space="preserve"> </v>
          </cell>
          <cell r="BP46" t="str">
            <v xml:space="preserve"> </v>
          </cell>
          <cell r="BQ46" t="str">
            <v xml:space="preserve"> </v>
          </cell>
          <cell r="BR46" t="str">
            <v xml:space="preserve"> </v>
          </cell>
          <cell r="BS46" t="str">
            <v xml:space="preserve"> </v>
          </cell>
          <cell r="BT46" t="str">
            <v xml:space="preserve"> </v>
          </cell>
          <cell r="BU46" t="str">
            <v xml:space="preserve"> </v>
          </cell>
          <cell r="BV46" t="str">
            <v xml:space="preserve"> </v>
          </cell>
          <cell r="BW46" t="str">
            <v xml:space="preserve"> </v>
          </cell>
          <cell r="BX46" t="str">
            <v xml:space="preserve"> </v>
          </cell>
          <cell r="BY46" t="str">
            <v xml:space="preserve"> </v>
          </cell>
          <cell r="BZ46" t="str">
            <v xml:space="preserve"> </v>
          </cell>
          <cell r="CA46" t="str">
            <v xml:space="preserve"> </v>
          </cell>
          <cell r="CB46" t="str">
            <v xml:space="preserve"> </v>
          </cell>
          <cell r="CC46" t="str">
            <v xml:space="preserve"> </v>
          </cell>
          <cell r="CD46" t="str">
            <v xml:space="preserve"> </v>
          </cell>
          <cell r="CE46" t="str">
            <v xml:space="preserve"> </v>
          </cell>
          <cell r="CF46" t="str">
            <v xml:space="preserve"> </v>
          </cell>
          <cell r="CG46" t="str">
            <v xml:space="preserve"> </v>
          </cell>
          <cell r="CH46" t="str">
            <v xml:space="preserve"> </v>
          </cell>
          <cell r="CI46" t="str">
            <v xml:space="preserve"> </v>
          </cell>
          <cell r="CJ46" t="str">
            <v xml:space="preserve"> </v>
          </cell>
          <cell r="CK46" t="str">
            <v xml:space="preserve"> </v>
          </cell>
          <cell r="CL46" t="str">
            <v xml:space="preserve"> </v>
          </cell>
          <cell r="CM46" t="str">
            <v xml:space="preserve"> </v>
          </cell>
          <cell r="CN46" t="str">
            <v xml:space="preserve"> </v>
          </cell>
          <cell r="CO46" t="str">
            <v xml:space="preserve"> </v>
          </cell>
          <cell r="CP46" t="str">
            <v xml:space="preserve"> </v>
          </cell>
          <cell r="CQ46" t="str">
            <v xml:space="preserve"> </v>
          </cell>
          <cell r="CR46" t="str">
            <v xml:space="preserve"> </v>
          </cell>
          <cell r="CS46" t="str">
            <v xml:space="preserve"> </v>
          </cell>
          <cell r="CT46" t="str">
            <v xml:space="preserve"> </v>
          </cell>
          <cell r="CU46" t="str">
            <v xml:space="preserve"> </v>
          </cell>
          <cell r="CV46" t="str">
            <v xml:space="preserve"> </v>
          </cell>
          <cell r="CW46" t="str">
            <v xml:space="preserve"> </v>
          </cell>
          <cell r="CX46" t="str">
            <v xml:space="preserve"> </v>
          </cell>
          <cell r="CY46" t="str">
            <v xml:space="preserve"> </v>
          </cell>
          <cell r="CZ46" t="str">
            <v xml:space="preserve"> </v>
          </cell>
          <cell r="DA46" t="str">
            <v xml:space="preserve"> </v>
          </cell>
          <cell r="DB46" t="str">
            <v xml:space="preserve"> </v>
          </cell>
          <cell r="DC46" t="str">
            <v xml:space="preserve"> </v>
          </cell>
          <cell r="DD46" t="str">
            <v xml:space="preserve"> </v>
          </cell>
          <cell r="DE46" t="str">
            <v xml:space="preserve"> </v>
          </cell>
          <cell r="DF46" t="str">
            <v xml:space="preserve"> </v>
          </cell>
          <cell r="DG46" t="str">
            <v xml:space="preserve"> </v>
          </cell>
          <cell r="DH46" t="str">
            <v xml:space="preserve"> </v>
          </cell>
          <cell r="DI46" t="str">
            <v xml:space="preserve"> </v>
          </cell>
          <cell r="DJ46" t="str">
            <v xml:space="preserve"> </v>
          </cell>
          <cell r="DK46" t="str">
            <v xml:space="preserve"> </v>
          </cell>
          <cell r="DL46" t="str">
            <v xml:space="preserve"> </v>
          </cell>
          <cell r="DM46" t="str">
            <v xml:space="preserve"> </v>
          </cell>
          <cell r="DN46" t="str">
            <v xml:space="preserve"> </v>
          </cell>
          <cell r="DO46" t="str">
            <v xml:space="preserve"> </v>
          </cell>
          <cell r="DP46" t="str">
            <v xml:space="preserve"> </v>
          </cell>
          <cell r="DQ46" t="str">
            <v xml:space="preserve"> </v>
          </cell>
          <cell r="DR46" t="str">
            <v xml:space="preserve"> </v>
          </cell>
          <cell r="DS46" t="str">
            <v xml:space="preserve"> </v>
          </cell>
          <cell r="DT46" t="str">
            <v xml:space="preserve"> </v>
          </cell>
          <cell r="DU46" t="str">
            <v xml:space="preserve"> </v>
          </cell>
          <cell r="DV46" t="str">
            <v xml:space="preserve"> </v>
          </cell>
          <cell r="DW46" t="str">
            <v xml:space="preserve"> </v>
          </cell>
          <cell r="DX46" t="str">
            <v xml:space="preserve"> </v>
          </cell>
          <cell r="DY46" t="str">
            <v xml:space="preserve"> </v>
          </cell>
          <cell r="DZ46" t="str">
            <v xml:space="preserve"> </v>
          </cell>
          <cell r="EA46" t="str">
            <v xml:space="preserve"> </v>
          </cell>
          <cell r="EB46" t="str">
            <v xml:space="preserve"> </v>
          </cell>
          <cell r="EC46" t="str">
            <v xml:space="preserve"> </v>
          </cell>
          <cell r="ED46" t="str">
            <v xml:space="preserve"> </v>
          </cell>
          <cell r="EE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H46" t="str">
            <v xml:space="preserve"> </v>
          </cell>
          <cell r="EI46" t="str">
            <v xml:space="preserve"> </v>
          </cell>
          <cell r="EJ46" t="str">
            <v xml:space="preserve"> </v>
          </cell>
          <cell r="EK46" t="str">
            <v xml:space="preserve"> </v>
          </cell>
          <cell r="EL46" t="str">
            <v xml:space="preserve"> </v>
          </cell>
          <cell r="EM46" t="str">
            <v xml:space="preserve"> </v>
          </cell>
          <cell r="EN46" t="str">
            <v xml:space="preserve"> </v>
          </cell>
          <cell r="EO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R46" t="str">
            <v xml:space="preserve"> </v>
          </cell>
          <cell r="ES46" t="str">
            <v xml:space="preserve"> </v>
          </cell>
          <cell r="ET46" t="str">
            <v xml:space="preserve"> </v>
          </cell>
          <cell r="EU46" t="str">
            <v xml:space="preserve"> </v>
          </cell>
          <cell r="EV46" t="str">
            <v xml:space="preserve"> </v>
          </cell>
          <cell r="EW46" t="str">
            <v xml:space="preserve"> </v>
          </cell>
          <cell r="EX46" t="str">
            <v xml:space="preserve"> </v>
          </cell>
          <cell r="EY46" t="str">
            <v xml:space="preserve"> </v>
          </cell>
          <cell r="EZ46" t="str">
            <v xml:space="preserve"> </v>
          </cell>
          <cell r="FA46" t="str">
            <v xml:space="preserve"> </v>
          </cell>
          <cell r="FB46" t="str">
            <v xml:space="preserve"> </v>
          </cell>
          <cell r="FC46" t="str">
            <v xml:space="preserve"> </v>
          </cell>
          <cell r="FD46" t="str">
            <v xml:space="preserve"> </v>
          </cell>
          <cell r="FE46" t="str">
            <v xml:space="preserve"> </v>
          </cell>
          <cell r="FF46" t="str">
            <v xml:space="preserve"> </v>
          </cell>
          <cell r="FG46" t="str">
            <v xml:space="preserve"> </v>
          </cell>
          <cell r="FH46" t="str">
            <v xml:space="preserve"> </v>
          </cell>
          <cell r="FI46" t="str">
            <v xml:space="preserve"> </v>
          </cell>
          <cell r="FJ46" t="str">
            <v xml:space="preserve"> </v>
          </cell>
          <cell r="FK46" t="str">
            <v xml:space="preserve"> </v>
          </cell>
          <cell r="FL46" t="str">
            <v xml:space="preserve"> </v>
          </cell>
          <cell r="FM46" t="str">
            <v xml:space="preserve"> </v>
          </cell>
          <cell r="FN46" t="str">
            <v xml:space="preserve"> </v>
          </cell>
          <cell r="FO46" t="str">
            <v xml:space="preserve"> </v>
          </cell>
          <cell r="FP46" t="str">
            <v xml:space="preserve"> </v>
          </cell>
          <cell r="FQ46" t="str">
            <v xml:space="preserve"> </v>
          </cell>
          <cell r="FR46" t="str">
            <v xml:space="preserve"> </v>
          </cell>
          <cell r="FS46" t="str">
            <v xml:space="preserve"> </v>
          </cell>
          <cell r="FT46" t="str">
            <v xml:space="preserve"> </v>
          </cell>
          <cell r="FU46" t="str">
            <v xml:space="preserve"> </v>
          </cell>
          <cell r="FV46" t="str">
            <v xml:space="preserve"> </v>
          </cell>
          <cell r="FW46" t="str">
            <v xml:space="preserve"> </v>
          </cell>
          <cell r="FX46">
            <v>72.7</v>
          </cell>
          <cell r="FY46">
            <v>73</v>
          </cell>
          <cell r="FZ46">
            <v>73</v>
          </cell>
          <cell r="GA46">
            <v>73</v>
          </cell>
          <cell r="GB46">
            <v>73</v>
          </cell>
          <cell r="GC46">
            <v>73.7</v>
          </cell>
          <cell r="GD46">
            <v>73</v>
          </cell>
          <cell r="GE46">
            <v>72</v>
          </cell>
          <cell r="GF46">
            <v>72</v>
          </cell>
          <cell r="GG46">
            <v>73</v>
          </cell>
          <cell r="GH46">
            <v>74</v>
          </cell>
          <cell r="GI46">
            <v>73.5</v>
          </cell>
          <cell r="GJ46">
            <v>74</v>
          </cell>
          <cell r="GK46">
            <v>73.5</v>
          </cell>
          <cell r="GL46">
            <v>73.5</v>
          </cell>
          <cell r="GM46">
            <v>74</v>
          </cell>
          <cell r="GN46">
            <v>74.2</v>
          </cell>
          <cell r="GO46">
            <v>74.5</v>
          </cell>
          <cell r="GP46">
            <v>73.7</v>
          </cell>
          <cell r="GQ46">
            <v>73.7</v>
          </cell>
          <cell r="GR46">
            <v>74.7</v>
          </cell>
          <cell r="GS46">
            <v>74.5</v>
          </cell>
          <cell r="GT46">
            <v>73.7</v>
          </cell>
          <cell r="GU46">
            <v>74</v>
          </cell>
          <cell r="GV46">
            <v>73.2</v>
          </cell>
          <cell r="GW46">
            <v>73.7</v>
          </cell>
          <cell r="GX46">
            <v>75.5</v>
          </cell>
          <cell r="GY46">
            <v>76.5</v>
          </cell>
          <cell r="GZ46">
            <v>76.2</v>
          </cell>
          <cell r="HA46">
            <v>77</v>
          </cell>
          <cell r="HB46">
            <v>76.7</v>
          </cell>
          <cell r="HC46">
            <v>76.2</v>
          </cell>
          <cell r="HD46">
            <v>76.2</v>
          </cell>
          <cell r="HE46">
            <v>76</v>
          </cell>
          <cell r="HF46">
            <v>75.7</v>
          </cell>
          <cell r="HG46">
            <v>75.5</v>
          </cell>
          <cell r="HH46">
            <v>75.5</v>
          </cell>
          <cell r="HI46">
            <v>75</v>
          </cell>
          <cell r="HJ46">
            <v>74.7</v>
          </cell>
          <cell r="HK46">
            <v>74</v>
          </cell>
          <cell r="HL46">
            <v>74.7</v>
          </cell>
          <cell r="HM46">
            <v>74.7</v>
          </cell>
          <cell r="HN46">
            <v>74.7</v>
          </cell>
          <cell r="HO46">
            <v>74.7</v>
          </cell>
          <cell r="HP46">
            <v>74.7</v>
          </cell>
          <cell r="HQ46">
            <v>74.5</v>
          </cell>
          <cell r="HR46">
            <v>75.2</v>
          </cell>
          <cell r="HS46">
            <v>75.2</v>
          </cell>
          <cell r="HT46">
            <v>75.2</v>
          </cell>
          <cell r="HU46">
            <v>74.7</v>
          </cell>
          <cell r="HV46">
            <v>74.5</v>
          </cell>
          <cell r="HW46">
            <v>74.2</v>
          </cell>
          <cell r="HX46">
            <v>73.5</v>
          </cell>
          <cell r="HY46">
            <v>73.5</v>
          </cell>
          <cell r="HZ46">
            <v>75</v>
          </cell>
          <cell r="IA46">
            <v>74.7</v>
          </cell>
          <cell r="IB46">
            <v>75</v>
          </cell>
          <cell r="IC46">
            <v>75</v>
          </cell>
          <cell r="ID46">
            <v>75</v>
          </cell>
          <cell r="IE46">
            <v>75</v>
          </cell>
          <cell r="IF46">
            <v>75</v>
          </cell>
          <cell r="IG46">
            <v>75</v>
          </cell>
          <cell r="IH46">
            <v>75</v>
          </cell>
          <cell r="II46">
            <v>74.7</v>
          </cell>
          <cell r="IJ46">
            <v>74.7</v>
          </cell>
          <cell r="IK46">
            <v>74.7</v>
          </cell>
          <cell r="IL46">
            <v>75</v>
          </cell>
          <cell r="IM46">
            <v>75.5</v>
          </cell>
          <cell r="IN46">
            <v>75.5</v>
          </cell>
          <cell r="IO46">
            <v>75.2</v>
          </cell>
          <cell r="IP46">
            <v>75.5</v>
          </cell>
          <cell r="IQ46">
            <v>75.5</v>
          </cell>
          <cell r="IR46">
            <v>75</v>
          </cell>
          <cell r="IS46">
            <v>75.2</v>
          </cell>
          <cell r="IT46">
            <v>75.5</v>
          </cell>
          <cell r="IU46">
            <v>75.5</v>
          </cell>
          <cell r="IV46">
            <v>75.5</v>
          </cell>
          <cell r="IW46">
            <v>75.5</v>
          </cell>
          <cell r="IX46">
            <v>75.7</v>
          </cell>
          <cell r="IY46">
            <v>75.7</v>
          </cell>
          <cell r="IZ46">
            <v>75.7</v>
          </cell>
          <cell r="JA46">
            <v>75.7</v>
          </cell>
          <cell r="JB46">
            <v>75.7</v>
          </cell>
          <cell r="JC46">
            <v>75.7</v>
          </cell>
          <cell r="JD46">
            <v>75.5</v>
          </cell>
          <cell r="JE46">
            <v>75</v>
          </cell>
          <cell r="JF46">
            <v>75.5</v>
          </cell>
          <cell r="JG46">
            <v>76</v>
          </cell>
          <cell r="JH46">
            <v>76</v>
          </cell>
          <cell r="JI46">
            <v>76.5</v>
          </cell>
          <cell r="JJ46">
            <v>76.7</v>
          </cell>
          <cell r="JK46">
            <v>76.7</v>
          </cell>
          <cell r="JL46">
            <v>76.7</v>
          </cell>
          <cell r="JM46">
            <v>76.7</v>
          </cell>
          <cell r="JN46">
            <v>76.2</v>
          </cell>
          <cell r="JO46">
            <v>76.2</v>
          </cell>
          <cell r="JP46">
            <v>76.2</v>
          </cell>
          <cell r="JQ46">
            <v>76.2</v>
          </cell>
          <cell r="JR46">
            <v>76.7</v>
          </cell>
          <cell r="JS46">
            <v>73.7</v>
          </cell>
          <cell r="JT46">
            <v>73.5</v>
          </cell>
          <cell r="JU46">
            <v>74.2</v>
          </cell>
          <cell r="JV46">
            <v>73.5</v>
          </cell>
          <cell r="JW46">
            <v>73.5</v>
          </cell>
          <cell r="JX46">
            <v>73.5</v>
          </cell>
          <cell r="JY46">
            <v>74</v>
          </cell>
          <cell r="JZ46">
            <v>74</v>
          </cell>
          <cell r="KA46">
            <v>74</v>
          </cell>
          <cell r="KB46">
            <v>74</v>
          </cell>
          <cell r="KC46">
            <v>74.2</v>
          </cell>
          <cell r="KD46">
            <v>72.7</v>
          </cell>
          <cell r="KE46">
            <v>72.5</v>
          </cell>
          <cell r="KF46">
            <v>72.2</v>
          </cell>
          <cell r="KG46">
            <v>72.2</v>
          </cell>
          <cell r="KH46">
            <v>71.5</v>
          </cell>
          <cell r="KI46">
            <v>71.5</v>
          </cell>
          <cell r="KJ46">
            <v>71.7</v>
          </cell>
          <cell r="KK46">
            <v>72</v>
          </cell>
          <cell r="KL46">
            <v>72</v>
          </cell>
          <cell r="KM46">
            <v>71.5</v>
          </cell>
          <cell r="KN46">
            <v>71.2</v>
          </cell>
          <cell r="KO46">
            <v>71.5</v>
          </cell>
          <cell r="KP46">
            <v>70.2</v>
          </cell>
          <cell r="KQ46">
            <v>69</v>
          </cell>
          <cell r="KR46">
            <v>69.2</v>
          </cell>
          <cell r="KS46">
            <v>69.7</v>
          </cell>
          <cell r="KT46">
            <v>69.7</v>
          </cell>
          <cell r="KU46">
            <v>70.2</v>
          </cell>
          <cell r="KV46">
            <v>70.7</v>
          </cell>
          <cell r="KW46">
            <v>70.5</v>
          </cell>
          <cell r="KX46">
            <v>64.2</v>
          </cell>
          <cell r="KY46">
            <v>64</v>
          </cell>
          <cell r="KZ46">
            <v>64.2</v>
          </cell>
          <cell r="LA46">
            <v>64</v>
          </cell>
          <cell r="LB46">
            <v>62.7</v>
          </cell>
          <cell r="LC46">
            <v>63</v>
          </cell>
          <cell r="LD46">
            <v>63</v>
          </cell>
          <cell r="LE46">
            <v>63.5</v>
          </cell>
          <cell r="LF46">
            <v>62.2</v>
          </cell>
          <cell r="LG46">
            <v>61.7</v>
          </cell>
          <cell r="LH46">
            <v>63.7</v>
          </cell>
          <cell r="LI46">
            <v>62.5</v>
          </cell>
          <cell r="LJ46">
            <v>62.7</v>
          </cell>
          <cell r="LK46">
            <v>72.7</v>
          </cell>
          <cell r="LL46">
            <v>72.5</v>
          </cell>
          <cell r="LM46">
            <v>72.2</v>
          </cell>
          <cell r="LN46">
            <v>72</v>
          </cell>
          <cell r="LO46">
            <v>72</v>
          </cell>
          <cell r="LS46">
            <v>28.21</v>
          </cell>
          <cell r="LV46">
            <v>28.26</v>
          </cell>
          <cell r="LY46">
            <v>24.502999999999997</v>
          </cell>
          <cell r="MB46">
            <v>27.07</v>
          </cell>
          <cell r="MC46">
            <v>27.07</v>
          </cell>
          <cell r="MD46">
            <v>27.07</v>
          </cell>
          <cell r="ME46">
            <v>27.47</v>
          </cell>
          <cell r="MF46">
            <v>30.39</v>
          </cell>
          <cell r="MG46">
            <v>30.39</v>
          </cell>
          <cell r="MH46">
            <v>29.92</v>
          </cell>
          <cell r="MI46">
            <v>29.92</v>
          </cell>
          <cell r="MJ46">
            <v>29.92</v>
          </cell>
          <cell r="MK46">
            <v>28.43</v>
          </cell>
          <cell r="ML46">
            <v>28.43</v>
          </cell>
          <cell r="MM46">
            <v>28.43</v>
          </cell>
          <cell r="MN46">
            <v>32.409999999999997</v>
          </cell>
          <cell r="MO46">
            <v>32.409999999999997</v>
          </cell>
          <cell r="MP46">
            <v>32.409999999999997</v>
          </cell>
          <cell r="MQ46">
            <v>31.97</v>
          </cell>
          <cell r="MR46">
            <v>31.97</v>
          </cell>
          <cell r="MS46">
            <v>31.97</v>
          </cell>
          <cell r="MT46">
            <v>31.04</v>
          </cell>
          <cell r="MU46">
            <v>31.04</v>
          </cell>
          <cell r="MV46">
            <v>31.04</v>
          </cell>
          <cell r="MW46">
            <v>38.47</v>
          </cell>
          <cell r="ND46" t="str">
            <v>Congo</v>
          </cell>
          <cell r="NE46">
            <v>38.47</v>
          </cell>
          <cell r="NF46">
            <v>38.47</v>
          </cell>
        </row>
        <row r="47">
          <cell r="A47" t="str">
            <v>Congo, DR</v>
          </cell>
          <cell r="B47" t="str">
            <v xml:space="preserve"> </v>
          </cell>
          <cell r="C47" t="str">
            <v xml:space="preserve"> 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>
            <v>43</v>
          </cell>
          <cell r="M47">
            <v>43</v>
          </cell>
          <cell r="N47">
            <v>39</v>
          </cell>
          <cell r="O47">
            <v>35.5</v>
          </cell>
          <cell r="P47">
            <v>35.5</v>
          </cell>
          <cell r="Q47">
            <v>35.5</v>
          </cell>
          <cell r="R47">
            <v>37</v>
          </cell>
          <cell r="S47">
            <v>36.5</v>
          </cell>
          <cell r="T47">
            <v>36.5</v>
          </cell>
          <cell r="U47">
            <v>36.5</v>
          </cell>
          <cell r="V47">
            <v>37.5</v>
          </cell>
          <cell r="W47">
            <v>37.5</v>
          </cell>
          <cell r="X47">
            <v>37.5</v>
          </cell>
          <cell r="Y47">
            <v>37.5</v>
          </cell>
          <cell r="Z47">
            <v>37</v>
          </cell>
          <cell r="AA47">
            <v>37</v>
          </cell>
          <cell r="AB47">
            <v>37</v>
          </cell>
          <cell r="AC47">
            <v>37</v>
          </cell>
          <cell r="AD47">
            <v>38</v>
          </cell>
          <cell r="AE47">
            <v>38</v>
          </cell>
          <cell r="AF47">
            <v>38</v>
          </cell>
          <cell r="AG47">
            <v>38</v>
          </cell>
          <cell r="AH47">
            <v>38</v>
          </cell>
          <cell r="AI47">
            <v>38</v>
          </cell>
          <cell r="AJ47">
            <v>38</v>
          </cell>
          <cell r="AK47">
            <v>38</v>
          </cell>
          <cell r="AL47">
            <v>38</v>
          </cell>
          <cell r="AM47">
            <v>38.5</v>
          </cell>
          <cell r="AN47">
            <v>39</v>
          </cell>
          <cell r="AO47">
            <v>39</v>
          </cell>
          <cell r="AP47">
            <v>39</v>
          </cell>
          <cell r="AQ47">
            <v>39</v>
          </cell>
          <cell r="AR47">
            <v>40</v>
          </cell>
          <cell r="AS47">
            <v>40</v>
          </cell>
          <cell r="AT47">
            <v>39.5</v>
          </cell>
          <cell r="AU47">
            <v>39.5</v>
          </cell>
          <cell r="AV47">
            <v>39.5</v>
          </cell>
          <cell r="AW47">
            <v>39.5</v>
          </cell>
          <cell r="AX47">
            <v>40.5</v>
          </cell>
          <cell r="AY47">
            <v>41</v>
          </cell>
          <cell r="AZ47">
            <v>41</v>
          </cell>
          <cell r="BA47">
            <v>40.5</v>
          </cell>
          <cell r="BB47">
            <v>40.5</v>
          </cell>
          <cell r="BC47">
            <v>40.5</v>
          </cell>
          <cell r="BD47">
            <v>41</v>
          </cell>
          <cell r="BE47">
            <v>41.5</v>
          </cell>
          <cell r="BF47">
            <v>41</v>
          </cell>
          <cell r="BG47">
            <v>41</v>
          </cell>
          <cell r="BH47">
            <v>41</v>
          </cell>
          <cell r="BI47">
            <v>41</v>
          </cell>
          <cell r="BJ47">
            <v>40</v>
          </cell>
          <cell r="BK47">
            <v>40</v>
          </cell>
          <cell r="BL47">
            <v>40</v>
          </cell>
          <cell r="BM47">
            <v>40</v>
          </cell>
          <cell r="BN47">
            <v>40</v>
          </cell>
          <cell r="BO47">
            <v>39</v>
          </cell>
          <cell r="BP47">
            <v>38.5</v>
          </cell>
          <cell r="BQ47">
            <v>38.5</v>
          </cell>
          <cell r="BR47">
            <v>38.5</v>
          </cell>
          <cell r="BS47">
            <v>38</v>
          </cell>
          <cell r="BT47">
            <v>37.5</v>
          </cell>
          <cell r="BU47">
            <v>36.5</v>
          </cell>
          <cell r="BV47">
            <v>34</v>
          </cell>
          <cell r="BW47">
            <v>33.5</v>
          </cell>
          <cell r="BX47">
            <v>32.5</v>
          </cell>
          <cell r="BY47">
            <v>32</v>
          </cell>
          <cell r="BZ47">
            <v>32</v>
          </cell>
          <cell r="CA47">
            <v>31.5</v>
          </cell>
          <cell r="CB47">
            <v>32.5</v>
          </cell>
          <cell r="CC47">
            <v>32.5</v>
          </cell>
          <cell r="CD47">
            <v>32.5</v>
          </cell>
          <cell r="CE47">
            <v>32.5</v>
          </cell>
          <cell r="CF47">
            <v>32.5</v>
          </cell>
          <cell r="CG47">
            <v>32.5</v>
          </cell>
          <cell r="CH47">
            <v>33</v>
          </cell>
          <cell r="CI47">
            <v>33</v>
          </cell>
          <cell r="CJ47">
            <v>33</v>
          </cell>
          <cell r="CK47">
            <v>33</v>
          </cell>
          <cell r="CL47">
            <v>31.5</v>
          </cell>
          <cell r="CM47">
            <v>30</v>
          </cell>
          <cell r="CN47">
            <v>31.5</v>
          </cell>
          <cell r="CO47">
            <v>31.5</v>
          </cell>
          <cell r="CP47">
            <v>31.5</v>
          </cell>
          <cell r="CQ47">
            <v>31.5</v>
          </cell>
          <cell r="CR47">
            <v>29.5</v>
          </cell>
          <cell r="CS47">
            <v>29.5</v>
          </cell>
          <cell r="CT47">
            <v>32</v>
          </cell>
          <cell r="CU47">
            <v>32</v>
          </cell>
          <cell r="CV47">
            <v>32</v>
          </cell>
          <cell r="CW47">
            <v>32</v>
          </cell>
          <cell r="CX47">
            <v>32.5</v>
          </cell>
          <cell r="CY47">
            <v>32.5</v>
          </cell>
          <cell r="CZ47">
            <v>31</v>
          </cell>
          <cell r="DA47">
            <v>28</v>
          </cell>
          <cell r="DB47">
            <v>27.5</v>
          </cell>
          <cell r="DC47">
            <v>27</v>
          </cell>
          <cell r="DD47">
            <v>27</v>
          </cell>
          <cell r="DE47">
            <v>25.5</v>
          </cell>
          <cell r="DF47">
            <v>28</v>
          </cell>
          <cell r="DG47">
            <v>33.5</v>
          </cell>
          <cell r="DH47">
            <v>34</v>
          </cell>
          <cell r="DI47">
            <v>33.5</v>
          </cell>
          <cell r="DJ47">
            <v>37.5</v>
          </cell>
          <cell r="DK47">
            <v>37</v>
          </cell>
          <cell r="DL47">
            <v>38.5</v>
          </cell>
          <cell r="DM47">
            <v>38.5</v>
          </cell>
          <cell r="DN47">
            <v>41.5</v>
          </cell>
          <cell r="DO47">
            <v>44</v>
          </cell>
          <cell r="DP47">
            <v>44</v>
          </cell>
          <cell r="DQ47">
            <v>44.5</v>
          </cell>
          <cell r="DR47">
            <v>44.5</v>
          </cell>
          <cell r="DS47">
            <v>45.5</v>
          </cell>
          <cell r="DT47">
            <v>47.5</v>
          </cell>
          <cell r="DU47">
            <v>48.5</v>
          </cell>
          <cell r="DV47">
            <v>48.5</v>
          </cell>
          <cell r="DW47">
            <v>48.5</v>
          </cell>
          <cell r="DX47">
            <v>48.5</v>
          </cell>
          <cell r="DY47">
            <v>49</v>
          </cell>
          <cell r="DZ47">
            <v>51</v>
          </cell>
          <cell r="EA47">
            <v>51.5</v>
          </cell>
          <cell r="EB47">
            <v>51.5</v>
          </cell>
          <cell r="EC47">
            <v>51.5</v>
          </cell>
          <cell r="ED47">
            <v>51.5</v>
          </cell>
          <cell r="EE47">
            <v>51.5</v>
          </cell>
          <cell r="EF47">
            <v>52.5</v>
          </cell>
          <cell r="EG47">
            <v>52.5</v>
          </cell>
          <cell r="EH47">
            <v>53</v>
          </cell>
          <cell r="EI47">
            <v>55</v>
          </cell>
          <cell r="EJ47">
            <v>57.5</v>
          </cell>
          <cell r="EK47">
            <v>58</v>
          </cell>
          <cell r="EL47">
            <v>58</v>
          </cell>
          <cell r="EM47">
            <v>60.5</v>
          </cell>
          <cell r="EN47">
            <v>60</v>
          </cell>
          <cell r="EO47">
            <v>59.5</v>
          </cell>
          <cell r="EP47">
            <v>59.5</v>
          </cell>
          <cell r="EQ47">
            <v>59.5</v>
          </cell>
          <cell r="ER47">
            <v>60</v>
          </cell>
          <cell r="ES47">
            <v>60</v>
          </cell>
          <cell r="ET47">
            <v>61</v>
          </cell>
          <cell r="EU47">
            <v>59.5</v>
          </cell>
          <cell r="EV47">
            <v>61</v>
          </cell>
          <cell r="EW47">
            <v>61.5</v>
          </cell>
          <cell r="EX47">
            <v>61.5</v>
          </cell>
          <cell r="EY47">
            <v>62</v>
          </cell>
          <cell r="EZ47">
            <v>63</v>
          </cell>
          <cell r="FA47">
            <v>63.5</v>
          </cell>
          <cell r="FB47">
            <v>63.5</v>
          </cell>
          <cell r="FC47">
            <v>63.5</v>
          </cell>
          <cell r="FD47">
            <v>63</v>
          </cell>
          <cell r="FE47">
            <v>64</v>
          </cell>
          <cell r="FF47">
            <v>64</v>
          </cell>
          <cell r="FG47">
            <v>63.5</v>
          </cell>
          <cell r="FH47">
            <v>63.3</v>
          </cell>
          <cell r="FI47">
            <v>65</v>
          </cell>
          <cell r="FJ47">
            <v>66.3</v>
          </cell>
          <cell r="FK47">
            <v>66.7</v>
          </cell>
          <cell r="FL47">
            <v>67</v>
          </cell>
          <cell r="FM47">
            <v>69.2</v>
          </cell>
          <cell r="FN47">
            <v>69.5</v>
          </cell>
          <cell r="FO47">
            <v>69.5</v>
          </cell>
          <cell r="FP47">
            <v>69.7</v>
          </cell>
          <cell r="FQ47">
            <v>68.7</v>
          </cell>
          <cell r="FR47">
            <v>68.2</v>
          </cell>
          <cell r="FS47">
            <v>64.5</v>
          </cell>
          <cell r="FT47">
            <v>66.5</v>
          </cell>
          <cell r="FU47">
            <v>66.7</v>
          </cell>
          <cell r="FV47">
            <v>66.7</v>
          </cell>
          <cell r="FW47">
            <v>67.2</v>
          </cell>
          <cell r="FX47">
            <v>67.7</v>
          </cell>
          <cell r="FY47">
            <v>59.2</v>
          </cell>
          <cell r="FZ47">
            <v>59.2</v>
          </cell>
          <cell r="GA47">
            <v>57.7</v>
          </cell>
          <cell r="GB47">
            <v>58.2</v>
          </cell>
          <cell r="GC47">
            <v>57.5</v>
          </cell>
          <cell r="GD47">
            <v>57</v>
          </cell>
          <cell r="GE47">
            <v>57</v>
          </cell>
          <cell r="GF47">
            <v>57</v>
          </cell>
          <cell r="GG47">
            <v>56.3</v>
          </cell>
          <cell r="GH47">
            <v>57.2</v>
          </cell>
          <cell r="GI47">
            <v>57.2</v>
          </cell>
          <cell r="GJ47">
            <v>56.7</v>
          </cell>
          <cell r="GK47">
            <v>57</v>
          </cell>
          <cell r="GL47">
            <v>57.5</v>
          </cell>
          <cell r="GM47">
            <v>58</v>
          </cell>
          <cell r="GN47">
            <v>57.5</v>
          </cell>
          <cell r="GO47">
            <v>57</v>
          </cell>
          <cell r="GP47">
            <v>57.5</v>
          </cell>
          <cell r="GQ47">
            <v>58.5</v>
          </cell>
          <cell r="GR47">
            <v>59.5</v>
          </cell>
          <cell r="GS47">
            <v>60.7</v>
          </cell>
          <cell r="GT47">
            <v>61.2</v>
          </cell>
          <cell r="GU47">
            <v>60.7</v>
          </cell>
          <cell r="GV47">
            <v>61.2</v>
          </cell>
          <cell r="GW47">
            <v>61.2</v>
          </cell>
          <cell r="GX47">
            <v>60</v>
          </cell>
          <cell r="GY47">
            <v>59.5</v>
          </cell>
          <cell r="GZ47">
            <v>59.5</v>
          </cell>
          <cell r="HA47">
            <v>60.2</v>
          </cell>
          <cell r="HB47">
            <v>62.2</v>
          </cell>
          <cell r="HC47">
            <v>61.5</v>
          </cell>
          <cell r="HD47">
            <v>60.7</v>
          </cell>
          <cell r="HE47">
            <v>59.5</v>
          </cell>
          <cell r="HF47">
            <v>60.2</v>
          </cell>
          <cell r="HG47">
            <v>60.5</v>
          </cell>
          <cell r="HH47">
            <v>60.5</v>
          </cell>
          <cell r="HI47">
            <v>60.5</v>
          </cell>
          <cell r="HJ47">
            <v>59.2</v>
          </cell>
          <cell r="HK47">
            <v>59.5</v>
          </cell>
          <cell r="HL47">
            <v>59.5</v>
          </cell>
          <cell r="HM47">
            <v>59.5</v>
          </cell>
          <cell r="HN47">
            <v>60</v>
          </cell>
          <cell r="HO47">
            <v>60</v>
          </cell>
          <cell r="HP47">
            <v>59.7</v>
          </cell>
          <cell r="HQ47">
            <v>59.7</v>
          </cell>
          <cell r="HR47">
            <v>60</v>
          </cell>
          <cell r="HS47">
            <v>59.2</v>
          </cell>
          <cell r="HT47">
            <v>58.2</v>
          </cell>
          <cell r="HU47">
            <v>57</v>
          </cell>
          <cell r="HV47">
            <v>58.5</v>
          </cell>
          <cell r="HW47">
            <v>57.7</v>
          </cell>
          <cell r="HX47">
            <v>57.7</v>
          </cell>
          <cell r="HY47">
            <v>57.7</v>
          </cell>
          <cell r="HZ47">
            <v>58.7</v>
          </cell>
          <cell r="IA47">
            <v>58.7</v>
          </cell>
          <cell r="IB47">
            <v>58.7</v>
          </cell>
          <cell r="IC47">
            <v>58.7</v>
          </cell>
          <cell r="ID47">
            <v>59.2</v>
          </cell>
          <cell r="IE47">
            <v>59.2</v>
          </cell>
          <cell r="IF47">
            <v>59.2</v>
          </cell>
          <cell r="IG47">
            <v>59</v>
          </cell>
          <cell r="IH47">
            <v>59</v>
          </cell>
          <cell r="II47">
            <v>59</v>
          </cell>
          <cell r="IJ47">
            <v>59</v>
          </cell>
          <cell r="IK47">
            <v>58.7</v>
          </cell>
          <cell r="IL47">
            <v>58.7</v>
          </cell>
          <cell r="IM47">
            <v>58.7</v>
          </cell>
          <cell r="IN47">
            <v>58.7</v>
          </cell>
          <cell r="IO47">
            <v>58.7</v>
          </cell>
          <cell r="IP47">
            <v>58.7</v>
          </cell>
          <cell r="IQ47">
            <v>58.7</v>
          </cell>
          <cell r="IR47">
            <v>58.5</v>
          </cell>
          <cell r="IS47">
            <v>58.7</v>
          </cell>
          <cell r="IT47">
            <v>57.5</v>
          </cell>
          <cell r="IU47">
            <v>57.7</v>
          </cell>
          <cell r="IV47">
            <v>57.7</v>
          </cell>
          <cell r="IW47">
            <v>57.7</v>
          </cell>
          <cell r="IX47">
            <v>57.7</v>
          </cell>
          <cell r="IY47">
            <v>57.2</v>
          </cell>
          <cell r="IZ47">
            <v>57.2</v>
          </cell>
          <cell r="JA47">
            <v>55.7</v>
          </cell>
          <cell r="JB47">
            <v>55.7</v>
          </cell>
          <cell r="JC47">
            <v>56.5</v>
          </cell>
          <cell r="JD47">
            <v>56</v>
          </cell>
          <cell r="JE47">
            <v>56</v>
          </cell>
          <cell r="JF47">
            <v>57.2</v>
          </cell>
          <cell r="JG47">
            <v>57.5</v>
          </cell>
          <cell r="JH47">
            <v>57.5</v>
          </cell>
          <cell r="JI47">
            <v>57.5</v>
          </cell>
          <cell r="JJ47">
            <v>57.5</v>
          </cell>
          <cell r="JK47">
            <v>57.5</v>
          </cell>
          <cell r="JL47">
            <v>57.5</v>
          </cell>
          <cell r="JM47">
            <v>57.5</v>
          </cell>
          <cell r="JN47">
            <v>57.7</v>
          </cell>
          <cell r="JO47">
            <v>57.7</v>
          </cell>
          <cell r="JP47">
            <v>57.5</v>
          </cell>
          <cell r="JQ47">
            <v>57.5</v>
          </cell>
          <cell r="JR47">
            <v>57.5</v>
          </cell>
          <cell r="JS47">
            <v>60.2</v>
          </cell>
          <cell r="JT47">
            <v>60</v>
          </cell>
          <cell r="JU47">
            <v>59.7</v>
          </cell>
          <cell r="JV47">
            <v>59.7</v>
          </cell>
          <cell r="JW47">
            <v>59.7</v>
          </cell>
          <cell r="JX47">
            <v>59.7</v>
          </cell>
          <cell r="JY47">
            <v>59.7</v>
          </cell>
          <cell r="JZ47">
            <v>60</v>
          </cell>
          <cell r="KA47">
            <v>60</v>
          </cell>
          <cell r="KB47">
            <v>60.2</v>
          </cell>
          <cell r="KC47">
            <v>60</v>
          </cell>
          <cell r="KD47">
            <v>60</v>
          </cell>
          <cell r="KE47">
            <v>59.7</v>
          </cell>
          <cell r="KF47">
            <v>59.5</v>
          </cell>
          <cell r="KG47">
            <v>59.5</v>
          </cell>
          <cell r="KH47">
            <v>60.2</v>
          </cell>
          <cell r="KI47">
            <v>60.5</v>
          </cell>
          <cell r="KJ47">
            <v>59.5</v>
          </cell>
          <cell r="KK47">
            <v>59.5</v>
          </cell>
          <cell r="KL47">
            <v>59.2</v>
          </cell>
          <cell r="KM47">
            <v>59.7</v>
          </cell>
          <cell r="KN47">
            <v>59.7</v>
          </cell>
          <cell r="KO47">
            <v>60.2</v>
          </cell>
          <cell r="KP47">
            <v>59.2</v>
          </cell>
          <cell r="KQ47">
            <v>59.7</v>
          </cell>
          <cell r="KR47">
            <v>59.7</v>
          </cell>
          <cell r="KS47">
            <v>59.2</v>
          </cell>
          <cell r="KT47">
            <v>59.2</v>
          </cell>
          <cell r="KU47">
            <v>59.2</v>
          </cell>
          <cell r="KV47">
            <v>58</v>
          </cell>
          <cell r="KW47">
            <v>57.2</v>
          </cell>
          <cell r="KX47">
            <v>57.2</v>
          </cell>
          <cell r="KY47">
            <v>57.2</v>
          </cell>
          <cell r="KZ47">
            <v>56.7</v>
          </cell>
          <cell r="LA47">
            <v>58</v>
          </cell>
          <cell r="LB47">
            <v>57.5</v>
          </cell>
          <cell r="LC47">
            <v>56.7</v>
          </cell>
          <cell r="LD47">
            <v>57.2</v>
          </cell>
          <cell r="LE47">
            <v>57</v>
          </cell>
          <cell r="LF47">
            <v>56.5</v>
          </cell>
          <cell r="LG47">
            <v>58.2</v>
          </cell>
          <cell r="LH47">
            <v>58.7</v>
          </cell>
          <cell r="LI47">
            <v>58.7</v>
          </cell>
          <cell r="LJ47">
            <v>56.7</v>
          </cell>
          <cell r="LK47">
            <v>56.7</v>
          </cell>
          <cell r="LL47">
            <v>57</v>
          </cell>
          <cell r="LM47">
            <v>57</v>
          </cell>
          <cell r="LN47">
            <v>57.5</v>
          </cell>
          <cell r="LO47">
            <v>57.5</v>
          </cell>
          <cell r="LS47">
            <v>24.92</v>
          </cell>
          <cell r="LV47">
            <v>27.33</v>
          </cell>
          <cell r="LY47">
            <v>28.770151461820085</v>
          </cell>
          <cell r="MB47">
            <v>28.85</v>
          </cell>
          <cell r="MC47">
            <v>28.85</v>
          </cell>
          <cell r="MD47">
            <v>28.85</v>
          </cell>
          <cell r="ME47">
            <v>28.8</v>
          </cell>
          <cell r="MF47">
            <v>29.71</v>
          </cell>
          <cell r="MG47">
            <v>29.71</v>
          </cell>
          <cell r="MH47">
            <v>29.55</v>
          </cell>
          <cell r="MI47">
            <v>29.55</v>
          </cell>
          <cell r="MJ47">
            <v>29.55</v>
          </cell>
          <cell r="MK47">
            <v>29.55</v>
          </cell>
          <cell r="ML47">
            <v>29.55</v>
          </cell>
          <cell r="MM47">
            <v>29.55</v>
          </cell>
          <cell r="MN47">
            <v>30.95</v>
          </cell>
          <cell r="MO47">
            <v>30.95</v>
          </cell>
          <cell r="MP47">
            <v>30.95</v>
          </cell>
          <cell r="MQ47">
            <v>30.79</v>
          </cell>
          <cell r="MR47">
            <v>30.79</v>
          </cell>
          <cell r="MS47">
            <v>30.79</v>
          </cell>
          <cell r="MT47">
            <v>31.84</v>
          </cell>
          <cell r="MU47">
            <v>31.84</v>
          </cell>
          <cell r="MV47">
            <v>31.84</v>
          </cell>
          <cell r="MW47">
            <v>31.84</v>
          </cell>
          <cell r="ND47" t="str">
            <v>Congo, DR</v>
          </cell>
          <cell r="NE47">
            <v>31.84</v>
          </cell>
          <cell r="NF47">
            <v>31.84</v>
          </cell>
        </row>
        <row r="48">
          <cell r="A48" t="str">
            <v>Costa Rica</v>
          </cell>
          <cell r="B48">
            <v>87</v>
          </cell>
          <cell r="C48">
            <v>88</v>
          </cell>
          <cell r="D48">
            <v>88</v>
          </cell>
          <cell r="E48">
            <v>87.5</v>
          </cell>
          <cell r="F48">
            <v>87</v>
          </cell>
          <cell r="G48">
            <v>87.5</v>
          </cell>
          <cell r="H48">
            <v>87.5</v>
          </cell>
          <cell r="I48">
            <v>88</v>
          </cell>
          <cell r="J48">
            <v>88</v>
          </cell>
          <cell r="K48">
            <v>87.5</v>
          </cell>
          <cell r="L48">
            <v>87.5</v>
          </cell>
          <cell r="M48">
            <v>87.5</v>
          </cell>
          <cell r="N48">
            <v>87</v>
          </cell>
          <cell r="O48">
            <v>87</v>
          </cell>
          <cell r="P48">
            <v>87</v>
          </cell>
          <cell r="Q48">
            <v>87.5</v>
          </cell>
          <cell r="R48">
            <v>87</v>
          </cell>
          <cell r="S48">
            <v>87.5</v>
          </cell>
          <cell r="T48">
            <v>87.5</v>
          </cell>
          <cell r="U48">
            <v>87.5</v>
          </cell>
          <cell r="V48">
            <v>87.5</v>
          </cell>
          <cell r="W48">
            <v>87</v>
          </cell>
          <cell r="X48">
            <v>87</v>
          </cell>
          <cell r="Y48">
            <v>86</v>
          </cell>
          <cell r="Z48">
            <v>87</v>
          </cell>
          <cell r="AA48">
            <v>87</v>
          </cell>
          <cell r="AB48">
            <v>86.5</v>
          </cell>
          <cell r="AC48">
            <v>86</v>
          </cell>
          <cell r="AD48">
            <v>85.5</v>
          </cell>
          <cell r="AE48">
            <v>86</v>
          </cell>
          <cell r="AF48">
            <v>85.5</v>
          </cell>
          <cell r="AG48">
            <v>84.5</v>
          </cell>
          <cell r="AH48">
            <v>84</v>
          </cell>
          <cell r="AI48">
            <v>83.5</v>
          </cell>
          <cell r="AJ48">
            <v>84</v>
          </cell>
          <cell r="AK48">
            <v>84</v>
          </cell>
          <cell r="AL48">
            <v>84</v>
          </cell>
          <cell r="AM48">
            <v>83</v>
          </cell>
          <cell r="AN48">
            <v>84</v>
          </cell>
          <cell r="AO48">
            <v>85</v>
          </cell>
          <cell r="AP48">
            <v>85.5</v>
          </cell>
          <cell r="AQ48">
            <v>85.5</v>
          </cell>
          <cell r="AR48">
            <v>85</v>
          </cell>
          <cell r="AS48">
            <v>85.5</v>
          </cell>
          <cell r="AT48">
            <v>85.5</v>
          </cell>
          <cell r="AU48">
            <v>85.5</v>
          </cell>
          <cell r="AV48">
            <v>85.5</v>
          </cell>
          <cell r="AW48">
            <v>86</v>
          </cell>
          <cell r="AX48">
            <v>85.5</v>
          </cell>
          <cell r="AY48">
            <v>85</v>
          </cell>
          <cell r="AZ48">
            <v>84.5</v>
          </cell>
          <cell r="BA48">
            <v>84</v>
          </cell>
          <cell r="BB48">
            <v>83</v>
          </cell>
          <cell r="BC48">
            <v>83</v>
          </cell>
          <cell r="BD48">
            <v>82.5</v>
          </cell>
          <cell r="BE48">
            <v>82.5</v>
          </cell>
          <cell r="BF48">
            <v>82.5</v>
          </cell>
          <cell r="BG48">
            <v>83</v>
          </cell>
          <cell r="BH48">
            <v>83</v>
          </cell>
          <cell r="BI48">
            <v>83</v>
          </cell>
          <cell r="BJ48">
            <v>82.5</v>
          </cell>
          <cell r="BK48">
            <v>82.5</v>
          </cell>
          <cell r="BL48">
            <v>82.5</v>
          </cell>
          <cell r="BM48">
            <v>82.5</v>
          </cell>
          <cell r="BN48">
            <v>82.5</v>
          </cell>
          <cell r="BO48">
            <v>82.5</v>
          </cell>
          <cell r="BP48">
            <v>82.5</v>
          </cell>
          <cell r="BQ48">
            <v>82.5</v>
          </cell>
          <cell r="BR48">
            <v>82.5</v>
          </cell>
          <cell r="BS48">
            <v>82.5</v>
          </cell>
          <cell r="BT48">
            <v>82.5</v>
          </cell>
          <cell r="BU48">
            <v>82.5</v>
          </cell>
          <cell r="BV48">
            <v>82</v>
          </cell>
          <cell r="BW48">
            <v>82.5</v>
          </cell>
          <cell r="BX48">
            <v>83</v>
          </cell>
          <cell r="BY48">
            <v>83</v>
          </cell>
          <cell r="BZ48">
            <v>83.5</v>
          </cell>
          <cell r="CA48">
            <v>83.5</v>
          </cell>
          <cell r="CB48">
            <v>83.5</v>
          </cell>
          <cell r="CC48">
            <v>83</v>
          </cell>
          <cell r="CD48">
            <v>82.5</v>
          </cell>
          <cell r="CE48">
            <v>81.5</v>
          </cell>
          <cell r="CF48">
            <v>81.5</v>
          </cell>
          <cell r="CG48">
            <v>81</v>
          </cell>
          <cell r="CH48">
            <v>80.5</v>
          </cell>
          <cell r="CI48">
            <v>80</v>
          </cell>
          <cell r="CJ48">
            <v>80</v>
          </cell>
          <cell r="CK48">
            <v>80.5</v>
          </cell>
          <cell r="CL48">
            <v>80.5</v>
          </cell>
          <cell r="CM48">
            <v>79.5</v>
          </cell>
          <cell r="CN48">
            <v>81</v>
          </cell>
          <cell r="CO48">
            <v>80.5</v>
          </cell>
          <cell r="CP48">
            <v>80</v>
          </cell>
          <cell r="CQ48">
            <v>80</v>
          </cell>
          <cell r="CR48">
            <v>80</v>
          </cell>
          <cell r="CS48">
            <v>80</v>
          </cell>
          <cell r="CT48">
            <v>82</v>
          </cell>
          <cell r="CU48">
            <v>82</v>
          </cell>
          <cell r="CV48">
            <v>81</v>
          </cell>
          <cell r="CW48">
            <v>81</v>
          </cell>
          <cell r="CX48">
            <v>80</v>
          </cell>
          <cell r="CY48">
            <v>79.5</v>
          </cell>
          <cell r="CZ48">
            <v>79.5</v>
          </cell>
          <cell r="DA48">
            <v>79.5</v>
          </cell>
          <cell r="DB48">
            <v>79</v>
          </cell>
          <cell r="DC48">
            <v>79</v>
          </cell>
          <cell r="DD48">
            <v>79</v>
          </cell>
          <cell r="DE48">
            <v>79</v>
          </cell>
          <cell r="DF48">
            <v>79.5</v>
          </cell>
          <cell r="DG48">
            <v>80</v>
          </cell>
          <cell r="DH48">
            <v>79.5</v>
          </cell>
          <cell r="DI48">
            <v>79.5</v>
          </cell>
          <cell r="DJ48">
            <v>79.5</v>
          </cell>
          <cell r="DK48">
            <v>79.5</v>
          </cell>
          <cell r="DL48">
            <v>80</v>
          </cell>
          <cell r="DM48">
            <v>79.5</v>
          </cell>
          <cell r="DN48">
            <v>81.5</v>
          </cell>
          <cell r="DO48">
            <v>81.5</v>
          </cell>
          <cell r="DP48">
            <v>81.5</v>
          </cell>
          <cell r="DQ48">
            <v>81.5</v>
          </cell>
          <cell r="DR48">
            <v>82</v>
          </cell>
          <cell r="DS48">
            <v>83</v>
          </cell>
          <cell r="DT48">
            <v>83</v>
          </cell>
          <cell r="DU48">
            <v>83.5</v>
          </cell>
          <cell r="DV48">
            <v>83.5</v>
          </cell>
          <cell r="DW48">
            <v>83</v>
          </cell>
          <cell r="DX48">
            <v>83</v>
          </cell>
          <cell r="DY48">
            <v>83</v>
          </cell>
          <cell r="DZ48">
            <v>83</v>
          </cell>
          <cell r="EA48">
            <v>83</v>
          </cell>
          <cell r="EB48">
            <v>83</v>
          </cell>
          <cell r="EC48">
            <v>83.5</v>
          </cell>
          <cell r="ED48">
            <v>84</v>
          </cell>
          <cell r="EE48">
            <v>84</v>
          </cell>
          <cell r="EF48">
            <v>84.5</v>
          </cell>
          <cell r="EG48">
            <v>82.5</v>
          </cell>
          <cell r="EH48">
            <v>83.5</v>
          </cell>
          <cell r="EI48">
            <v>83.5</v>
          </cell>
          <cell r="EJ48">
            <v>83.5</v>
          </cell>
          <cell r="EK48">
            <v>83</v>
          </cell>
          <cell r="EL48">
            <v>84</v>
          </cell>
          <cell r="EM48">
            <v>84.5</v>
          </cell>
          <cell r="EN48">
            <v>85</v>
          </cell>
          <cell r="EO48">
            <v>85.5</v>
          </cell>
          <cell r="EP48">
            <v>84.5</v>
          </cell>
          <cell r="EQ48">
            <v>85</v>
          </cell>
          <cell r="ER48">
            <v>85</v>
          </cell>
          <cell r="ES48">
            <v>84</v>
          </cell>
          <cell r="ET48">
            <v>83.5</v>
          </cell>
          <cell r="EU48">
            <v>83</v>
          </cell>
          <cell r="EV48">
            <v>83</v>
          </cell>
          <cell r="EW48">
            <v>83</v>
          </cell>
          <cell r="EX48">
            <v>84</v>
          </cell>
          <cell r="EY48">
            <v>84</v>
          </cell>
          <cell r="EZ48">
            <v>85</v>
          </cell>
          <cell r="FA48">
            <v>85</v>
          </cell>
          <cell r="FB48">
            <v>85</v>
          </cell>
          <cell r="FC48">
            <v>85</v>
          </cell>
          <cell r="FD48">
            <v>86.5</v>
          </cell>
          <cell r="FE48">
            <v>86.5</v>
          </cell>
          <cell r="FF48">
            <v>86.5</v>
          </cell>
          <cell r="FG48">
            <v>86.5</v>
          </cell>
          <cell r="FH48">
            <v>86.8</v>
          </cell>
          <cell r="FI48">
            <v>88.8</v>
          </cell>
          <cell r="FJ48">
            <v>86</v>
          </cell>
          <cell r="FK48">
            <v>86.5</v>
          </cell>
          <cell r="FL48">
            <v>86</v>
          </cell>
          <cell r="FM48">
            <v>86.5</v>
          </cell>
          <cell r="FN48">
            <v>86.2</v>
          </cell>
          <cell r="FO48">
            <v>86.7</v>
          </cell>
          <cell r="FP48">
            <v>86.2</v>
          </cell>
          <cell r="FQ48">
            <v>86.7</v>
          </cell>
          <cell r="FR48">
            <v>86.5</v>
          </cell>
          <cell r="FS48">
            <v>88</v>
          </cell>
          <cell r="FT48">
            <v>88.7</v>
          </cell>
          <cell r="FU48">
            <v>89</v>
          </cell>
          <cell r="FV48">
            <v>87.7</v>
          </cell>
          <cell r="FW48">
            <v>86.7</v>
          </cell>
          <cell r="FX48">
            <v>86.7</v>
          </cell>
          <cell r="FY48">
            <v>87.2</v>
          </cell>
          <cell r="FZ48">
            <v>86</v>
          </cell>
          <cell r="GA48">
            <v>86.5</v>
          </cell>
          <cell r="GB48">
            <v>86</v>
          </cell>
          <cell r="GC48">
            <v>85</v>
          </cell>
          <cell r="GD48">
            <v>86.5</v>
          </cell>
          <cell r="GE48">
            <v>86.5</v>
          </cell>
          <cell r="GF48">
            <v>86.5</v>
          </cell>
          <cell r="GG48">
            <v>86.2</v>
          </cell>
          <cell r="GH48">
            <v>87.5</v>
          </cell>
          <cell r="GI48">
            <v>86.7</v>
          </cell>
          <cell r="GJ48">
            <v>87.2</v>
          </cell>
          <cell r="GK48">
            <v>87.5</v>
          </cell>
          <cell r="GL48">
            <v>88</v>
          </cell>
          <cell r="GM48">
            <v>88.2</v>
          </cell>
          <cell r="GN48">
            <v>88.7</v>
          </cell>
          <cell r="GO48">
            <v>88.7</v>
          </cell>
          <cell r="GP48">
            <v>88</v>
          </cell>
          <cell r="GQ48">
            <v>88.2</v>
          </cell>
          <cell r="GR48">
            <v>88.5</v>
          </cell>
          <cell r="GS48">
            <v>88.7</v>
          </cell>
          <cell r="GT48">
            <v>88</v>
          </cell>
          <cell r="GU48">
            <v>87.7</v>
          </cell>
          <cell r="GV48">
            <v>87</v>
          </cell>
          <cell r="GW48">
            <v>87</v>
          </cell>
          <cell r="GX48">
            <v>87.7</v>
          </cell>
          <cell r="GY48">
            <v>89</v>
          </cell>
          <cell r="GZ48">
            <v>88.5</v>
          </cell>
          <cell r="HA48">
            <v>90</v>
          </cell>
          <cell r="HB48">
            <v>90.5</v>
          </cell>
          <cell r="HC48">
            <v>89.5</v>
          </cell>
          <cell r="HD48">
            <v>90.2</v>
          </cell>
          <cell r="HE48">
            <v>90.5</v>
          </cell>
          <cell r="HF48">
            <v>89.5</v>
          </cell>
          <cell r="HG48">
            <v>89.5</v>
          </cell>
          <cell r="HH48">
            <v>89.5</v>
          </cell>
          <cell r="HI48">
            <v>88.2</v>
          </cell>
          <cell r="HJ48">
            <v>89</v>
          </cell>
          <cell r="HK48">
            <v>89</v>
          </cell>
          <cell r="HL48">
            <v>89</v>
          </cell>
          <cell r="HM48">
            <v>88</v>
          </cell>
          <cell r="HN48">
            <v>89</v>
          </cell>
          <cell r="HO48">
            <v>89</v>
          </cell>
          <cell r="HP48">
            <v>89</v>
          </cell>
          <cell r="HQ48">
            <v>88.7</v>
          </cell>
          <cell r="HR48">
            <v>89.2</v>
          </cell>
          <cell r="HS48">
            <v>89.5</v>
          </cell>
          <cell r="HT48">
            <v>89</v>
          </cell>
          <cell r="HU48">
            <v>89</v>
          </cell>
          <cell r="HV48">
            <v>88.7</v>
          </cell>
          <cell r="HW48">
            <v>89</v>
          </cell>
          <cell r="HX48">
            <v>89.7</v>
          </cell>
          <cell r="HY48">
            <v>88.2</v>
          </cell>
          <cell r="HZ48">
            <v>88.7</v>
          </cell>
          <cell r="IA48">
            <v>87.2</v>
          </cell>
          <cell r="IB48">
            <v>88.2</v>
          </cell>
          <cell r="IC48">
            <v>88.7</v>
          </cell>
          <cell r="ID48">
            <v>86.7</v>
          </cell>
          <cell r="IE48">
            <v>86.7</v>
          </cell>
          <cell r="IF48">
            <v>86.7</v>
          </cell>
          <cell r="IG48">
            <v>86.7</v>
          </cell>
          <cell r="IH48">
            <v>86.7</v>
          </cell>
          <cell r="II48">
            <v>86.7</v>
          </cell>
          <cell r="IJ48">
            <v>87.2</v>
          </cell>
          <cell r="IK48">
            <v>87.2</v>
          </cell>
          <cell r="IL48">
            <v>87.5</v>
          </cell>
          <cell r="IM48">
            <v>87.5</v>
          </cell>
          <cell r="IN48">
            <v>87.5</v>
          </cell>
          <cell r="IO48">
            <v>87.2</v>
          </cell>
          <cell r="IP48">
            <v>87.5</v>
          </cell>
          <cell r="IQ48">
            <v>87.5</v>
          </cell>
          <cell r="IR48">
            <v>87.5</v>
          </cell>
          <cell r="IS48">
            <v>87.5</v>
          </cell>
          <cell r="IT48">
            <v>87.5</v>
          </cell>
          <cell r="IU48">
            <v>87.5</v>
          </cell>
          <cell r="IV48">
            <v>87.7</v>
          </cell>
          <cell r="IW48">
            <v>87.7</v>
          </cell>
          <cell r="IX48">
            <v>87.7</v>
          </cell>
          <cell r="IY48">
            <v>87.7</v>
          </cell>
          <cell r="IZ48">
            <v>87.7</v>
          </cell>
          <cell r="JA48">
            <v>87.7</v>
          </cell>
          <cell r="JB48">
            <v>87.7</v>
          </cell>
          <cell r="JC48">
            <v>87.7</v>
          </cell>
          <cell r="JD48">
            <v>87.5</v>
          </cell>
          <cell r="JE48">
            <v>86.7</v>
          </cell>
          <cell r="JF48">
            <v>87.2</v>
          </cell>
          <cell r="JG48">
            <v>87.2</v>
          </cell>
          <cell r="JH48">
            <v>87.2</v>
          </cell>
          <cell r="JI48">
            <v>87.5</v>
          </cell>
          <cell r="JJ48">
            <v>87.7</v>
          </cell>
          <cell r="JK48">
            <v>87.7</v>
          </cell>
          <cell r="JL48">
            <v>87.7</v>
          </cell>
          <cell r="JM48">
            <v>87.7</v>
          </cell>
          <cell r="JN48">
            <v>87.2</v>
          </cell>
          <cell r="JO48">
            <v>87.5</v>
          </cell>
          <cell r="JP48">
            <v>87.5</v>
          </cell>
          <cell r="JQ48">
            <v>87.5</v>
          </cell>
          <cell r="JR48">
            <v>87.5</v>
          </cell>
          <cell r="JS48">
            <v>87.5</v>
          </cell>
          <cell r="JT48">
            <v>88.2</v>
          </cell>
          <cell r="JU48">
            <v>87.5</v>
          </cell>
          <cell r="JV48">
            <v>88.2</v>
          </cell>
          <cell r="JW48">
            <v>88.5</v>
          </cell>
          <cell r="JX48">
            <v>88.5</v>
          </cell>
          <cell r="JY48">
            <v>88.5</v>
          </cell>
          <cell r="JZ48">
            <v>88.5</v>
          </cell>
          <cell r="KA48">
            <v>88.5</v>
          </cell>
          <cell r="KB48">
            <v>88.2</v>
          </cell>
          <cell r="KC48">
            <v>88.2</v>
          </cell>
          <cell r="KD48">
            <v>87.7</v>
          </cell>
          <cell r="KE48">
            <v>87.7</v>
          </cell>
          <cell r="KF48">
            <v>87.7</v>
          </cell>
          <cell r="KG48">
            <v>87.5</v>
          </cell>
          <cell r="KH48">
            <v>87.5</v>
          </cell>
          <cell r="KI48">
            <v>87.2</v>
          </cell>
          <cell r="KJ48">
            <v>87.5</v>
          </cell>
          <cell r="KK48">
            <v>87.7</v>
          </cell>
          <cell r="KL48">
            <v>87.7</v>
          </cell>
          <cell r="KM48">
            <v>87</v>
          </cell>
          <cell r="KN48">
            <v>86.7</v>
          </cell>
          <cell r="KO48">
            <v>87</v>
          </cell>
          <cell r="KP48">
            <v>87</v>
          </cell>
          <cell r="KQ48">
            <v>83</v>
          </cell>
          <cell r="KR48">
            <v>83</v>
          </cell>
          <cell r="KS48">
            <v>83.7</v>
          </cell>
          <cell r="KT48">
            <v>84.2</v>
          </cell>
          <cell r="KU48">
            <v>84</v>
          </cell>
          <cell r="KV48">
            <v>81</v>
          </cell>
          <cell r="KW48">
            <v>81</v>
          </cell>
          <cell r="KX48">
            <v>81</v>
          </cell>
          <cell r="KY48">
            <v>81</v>
          </cell>
          <cell r="KZ48">
            <v>81.2</v>
          </cell>
          <cell r="LA48">
            <v>81.2</v>
          </cell>
          <cell r="LB48">
            <v>80.7</v>
          </cell>
          <cell r="LC48">
            <v>81</v>
          </cell>
          <cell r="LD48">
            <v>81</v>
          </cell>
          <cell r="LE48">
            <v>81</v>
          </cell>
          <cell r="LF48">
            <v>80</v>
          </cell>
          <cell r="LG48">
            <v>79.5</v>
          </cell>
          <cell r="LH48">
            <v>83.2</v>
          </cell>
          <cell r="LI48">
            <v>82.5</v>
          </cell>
          <cell r="LJ48">
            <v>83</v>
          </cell>
          <cell r="LK48">
            <v>83.7</v>
          </cell>
          <cell r="LL48">
            <v>83.5</v>
          </cell>
          <cell r="LM48">
            <v>83.2</v>
          </cell>
          <cell r="LN48">
            <v>83.7</v>
          </cell>
          <cell r="LO48">
            <v>84</v>
          </cell>
          <cell r="LS48">
            <v>50.32</v>
          </cell>
          <cell r="LV48">
            <v>52.94</v>
          </cell>
          <cell r="LY48">
            <v>52.268345030901592</v>
          </cell>
          <cell r="MB48">
            <v>51.08</v>
          </cell>
          <cell r="MC48">
            <v>51.08</v>
          </cell>
          <cell r="MD48">
            <v>51.08</v>
          </cell>
          <cell r="ME48">
            <v>50.85</v>
          </cell>
          <cell r="MF48">
            <v>50.85</v>
          </cell>
          <cell r="MG48">
            <v>50.85</v>
          </cell>
          <cell r="MH48">
            <v>50.82</v>
          </cell>
          <cell r="MI48">
            <v>50.82</v>
          </cell>
          <cell r="MJ48">
            <v>50.82</v>
          </cell>
          <cell r="MK48">
            <v>50.08</v>
          </cell>
          <cell r="ML48">
            <v>50.08</v>
          </cell>
          <cell r="MM48">
            <v>50.08</v>
          </cell>
          <cell r="MN48">
            <v>50.59</v>
          </cell>
          <cell r="MO48">
            <v>50.59</v>
          </cell>
          <cell r="MP48">
            <v>50.59</v>
          </cell>
          <cell r="MQ48">
            <v>50.47</v>
          </cell>
          <cell r="MR48">
            <v>50.47</v>
          </cell>
          <cell r="MS48">
            <v>50.47</v>
          </cell>
          <cell r="MT48">
            <v>48.66</v>
          </cell>
          <cell r="MU48">
            <v>48.66</v>
          </cell>
          <cell r="MV48">
            <v>48.66</v>
          </cell>
          <cell r="MW48">
            <v>47.79</v>
          </cell>
          <cell r="ND48" t="str">
            <v>Costa Rica</v>
          </cell>
          <cell r="NE48">
            <v>47.79</v>
          </cell>
          <cell r="NF48">
            <v>47.79</v>
          </cell>
        </row>
        <row r="49">
          <cell r="A49" t="str">
            <v>Cote D'Ivoire</v>
          </cell>
          <cell r="B49">
            <v>81</v>
          </cell>
          <cell r="C49">
            <v>81</v>
          </cell>
          <cell r="D49">
            <v>80</v>
          </cell>
          <cell r="E49">
            <v>80</v>
          </cell>
          <cell r="F49">
            <v>80.5</v>
          </cell>
          <cell r="G49">
            <v>80.5</v>
          </cell>
          <cell r="H49">
            <v>81</v>
          </cell>
          <cell r="I49">
            <v>81</v>
          </cell>
          <cell r="J49">
            <v>81</v>
          </cell>
          <cell r="K49">
            <v>81.5</v>
          </cell>
          <cell r="L49">
            <v>81</v>
          </cell>
          <cell r="M49">
            <v>80.5</v>
          </cell>
          <cell r="N49">
            <v>80.5</v>
          </cell>
          <cell r="O49">
            <v>80.5</v>
          </cell>
          <cell r="P49">
            <v>80.5</v>
          </cell>
          <cell r="Q49">
            <v>80.5</v>
          </cell>
          <cell r="R49">
            <v>80.5</v>
          </cell>
          <cell r="S49">
            <v>80</v>
          </cell>
          <cell r="T49">
            <v>80</v>
          </cell>
          <cell r="U49">
            <v>80</v>
          </cell>
          <cell r="V49">
            <v>79</v>
          </cell>
          <cell r="W49">
            <v>78</v>
          </cell>
          <cell r="X49">
            <v>78</v>
          </cell>
          <cell r="Y49">
            <v>78.5</v>
          </cell>
          <cell r="Z49">
            <v>78.5</v>
          </cell>
          <cell r="AA49">
            <v>79.5</v>
          </cell>
          <cell r="AB49">
            <v>79.5</v>
          </cell>
          <cell r="AC49">
            <v>80.5</v>
          </cell>
          <cell r="AD49">
            <v>81.5</v>
          </cell>
          <cell r="AE49">
            <v>81</v>
          </cell>
          <cell r="AF49">
            <v>79.5</v>
          </cell>
          <cell r="AG49">
            <v>79.5</v>
          </cell>
          <cell r="AH49">
            <v>79.5</v>
          </cell>
          <cell r="AI49">
            <v>79</v>
          </cell>
          <cell r="AJ49">
            <v>78.5</v>
          </cell>
          <cell r="AK49">
            <v>78.5</v>
          </cell>
          <cell r="AL49">
            <v>78.5</v>
          </cell>
          <cell r="AM49">
            <v>79</v>
          </cell>
          <cell r="AN49">
            <v>80</v>
          </cell>
          <cell r="AO49">
            <v>80</v>
          </cell>
          <cell r="AP49">
            <v>80</v>
          </cell>
          <cell r="AQ49">
            <v>79.5</v>
          </cell>
          <cell r="AR49">
            <v>79.5</v>
          </cell>
          <cell r="AS49">
            <v>79</v>
          </cell>
          <cell r="AT49">
            <v>79</v>
          </cell>
          <cell r="AU49">
            <v>79</v>
          </cell>
          <cell r="AV49">
            <v>78.5</v>
          </cell>
          <cell r="AW49">
            <v>79</v>
          </cell>
          <cell r="AX49">
            <v>80.5</v>
          </cell>
          <cell r="AY49">
            <v>79.5</v>
          </cell>
          <cell r="AZ49">
            <v>80</v>
          </cell>
          <cell r="BA49">
            <v>79.5</v>
          </cell>
          <cell r="BB49">
            <v>79.5</v>
          </cell>
          <cell r="BC49">
            <v>80.5</v>
          </cell>
          <cell r="BD49">
            <v>81.5</v>
          </cell>
          <cell r="BE49">
            <v>81.5</v>
          </cell>
          <cell r="BF49">
            <v>82</v>
          </cell>
          <cell r="BG49">
            <v>82</v>
          </cell>
          <cell r="BH49">
            <v>81.5</v>
          </cell>
          <cell r="BI49">
            <v>81</v>
          </cell>
          <cell r="BJ49">
            <v>81</v>
          </cell>
          <cell r="BK49">
            <v>81</v>
          </cell>
          <cell r="BL49">
            <v>81</v>
          </cell>
          <cell r="BM49">
            <v>81</v>
          </cell>
          <cell r="BN49">
            <v>81.5</v>
          </cell>
          <cell r="BO49">
            <v>81.5</v>
          </cell>
          <cell r="BP49">
            <v>81.5</v>
          </cell>
          <cell r="BQ49">
            <v>81.5</v>
          </cell>
          <cell r="BR49">
            <v>82</v>
          </cell>
          <cell r="BS49">
            <v>82</v>
          </cell>
          <cell r="BT49">
            <v>81.5</v>
          </cell>
          <cell r="BU49">
            <v>81.5</v>
          </cell>
          <cell r="BV49">
            <v>81.5</v>
          </cell>
          <cell r="BW49">
            <v>81.5</v>
          </cell>
          <cell r="BX49">
            <v>81.5</v>
          </cell>
          <cell r="BY49">
            <v>82</v>
          </cell>
          <cell r="BZ49">
            <v>82</v>
          </cell>
          <cell r="CA49">
            <v>81</v>
          </cell>
          <cell r="CB49">
            <v>81</v>
          </cell>
          <cell r="CC49">
            <v>80.5</v>
          </cell>
          <cell r="CD49">
            <v>80</v>
          </cell>
          <cell r="CE49">
            <v>79.5</v>
          </cell>
          <cell r="CF49">
            <v>79.5</v>
          </cell>
          <cell r="CG49">
            <v>79.5</v>
          </cell>
          <cell r="CH49">
            <v>79</v>
          </cell>
          <cell r="CI49">
            <v>76.5</v>
          </cell>
          <cell r="CJ49">
            <v>79</v>
          </cell>
          <cell r="CK49">
            <v>80</v>
          </cell>
          <cell r="CL49">
            <v>81</v>
          </cell>
          <cell r="CM49">
            <v>80</v>
          </cell>
          <cell r="CN49">
            <v>80</v>
          </cell>
          <cell r="CO49">
            <v>80</v>
          </cell>
          <cell r="CP49">
            <v>80</v>
          </cell>
          <cell r="CQ49">
            <v>80</v>
          </cell>
          <cell r="CR49">
            <v>80</v>
          </cell>
          <cell r="CS49">
            <v>80.5</v>
          </cell>
          <cell r="CT49">
            <v>83</v>
          </cell>
          <cell r="CU49">
            <v>82</v>
          </cell>
          <cell r="CV49">
            <v>80</v>
          </cell>
          <cell r="CW49">
            <v>83</v>
          </cell>
          <cell r="CX49">
            <v>83.5</v>
          </cell>
          <cell r="CY49">
            <v>83.5</v>
          </cell>
          <cell r="CZ49">
            <v>83.5</v>
          </cell>
          <cell r="DA49">
            <v>83.5</v>
          </cell>
          <cell r="DB49">
            <v>81.5</v>
          </cell>
          <cell r="DC49">
            <v>81.5</v>
          </cell>
          <cell r="DD49">
            <v>81.5</v>
          </cell>
          <cell r="DE49">
            <v>82.5</v>
          </cell>
          <cell r="DF49">
            <v>82.5</v>
          </cell>
          <cell r="DG49">
            <v>83.5</v>
          </cell>
          <cell r="DH49">
            <v>80.5</v>
          </cell>
          <cell r="DI49">
            <v>82</v>
          </cell>
          <cell r="DJ49">
            <v>81.5</v>
          </cell>
          <cell r="DK49">
            <v>81.5</v>
          </cell>
          <cell r="DL49">
            <v>82</v>
          </cell>
          <cell r="DM49">
            <v>82</v>
          </cell>
          <cell r="DN49">
            <v>82</v>
          </cell>
          <cell r="DO49">
            <v>82</v>
          </cell>
          <cell r="DP49">
            <v>82</v>
          </cell>
          <cell r="DQ49">
            <v>81.5</v>
          </cell>
          <cell r="DR49">
            <v>81</v>
          </cell>
          <cell r="DS49">
            <v>81</v>
          </cell>
          <cell r="DT49">
            <v>81</v>
          </cell>
          <cell r="DU49">
            <v>81</v>
          </cell>
          <cell r="DV49">
            <v>81.5</v>
          </cell>
          <cell r="DW49">
            <v>81.5</v>
          </cell>
          <cell r="DX49">
            <v>81.5</v>
          </cell>
          <cell r="DY49">
            <v>81.5</v>
          </cell>
          <cell r="DZ49">
            <v>81.5</v>
          </cell>
          <cell r="EA49">
            <v>81.5</v>
          </cell>
          <cell r="EB49">
            <v>81</v>
          </cell>
          <cell r="EC49">
            <v>82</v>
          </cell>
          <cell r="ED49">
            <v>82.5</v>
          </cell>
          <cell r="EE49">
            <v>82.5</v>
          </cell>
          <cell r="EF49">
            <v>82.5</v>
          </cell>
          <cell r="EG49">
            <v>82.5</v>
          </cell>
          <cell r="EH49">
            <v>82.5</v>
          </cell>
          <cell r="EI49">
            <v>83.5</v>
          </cell>
          <cell r="EJ49">
            <v>83.5</v>
          </cell>
          <cell r="EK49">
            <v>82.5</v>
          </cell>
          <cell r="EL49">
            <v>82.5</v>
          </cell>
          <cell r="EM49">
            <v>82</v>
          </cell>
          <cell r="EN49">
            <v>78.5</v>
          </cell>
          <cell r="EO49">
            <v>78.5</v>
          </cell>
          <cell r="EP49">
            <v>78.5</v>
          </cell>
          <cell r="EQ49">
            <v>80</v>
          </cell>
          <cell r="ER49">
            <v>80</v>
          </cell>
          <cell r="ES49">
            <v>80</v>
          </cell>
          <cell r="ET49">
            <v>80.5</v>
          </cell>
          <cell r="EU49">
            <v>81.5</v>
          </cell>
          <cell r="EV49">
            <v>81.5</v>
          </cell>
          <cell r="EW49">
            <v>81.5</v>
          </cell>
          <cell r="EX49">
            <v>81.5</v>
          </cell>
          <cell r="EY49">
            <v>81.5</v>
          </cell>
          <cell r="EZ49">
            <v>82.5</v>
          </cell>
          <cell r="FA49">
            <v>82.5</v>
          </cell>
          <cell r="FB49">
            <v>82.5</v>
          </cell>
          <cell r="FC49">
            <v>82.5</v>
          </cell>
          <cell r="FD49">
            <v>83</v>
          </cell>
          <cell r="FE49">
            <v>82.5</v>
          </cell>
          <cell r="FF49">
            <v>81.5</v>
          </cell>
          <cell r="FG49">
            <v>82</v>
          </cell>
          <cell r="FH49">
            <v>82</v>
          </cell>
          <cell r="FI49">
            <v>85</v>
          </cell>
          <cell r="FJ49">
            <v>81.3</v>
          </cell>
          <cell r="FK49">
            <v>81.7</v>
          </cell>
          <cell r="FL49">
            <v>81.5</v>
          </cell>
          <cell r="FM49">
            <v>82</v>
          </cell>
          <cell r="FN49">
            <v>80.7</v>
          </cell>
          <cell r="FO49">
            <v>79.5</v>
          </cell>
          <cell r="FP49">
            <v>80</v>
          </cell>
          <cell r="FQ49">
            <v>80.2</v>
          </cell>
          <cell r="FR49">
            <v>80.2</v>
          </cell>
          <cell r="FS49">
            <v>80.5</v>
          </cell>
          <cell r="FT49">
            <v>80.7</v>
          </cell>
          <cell r="FU49">
            <v>80.7</v>
          </cell>
          <cell r="FV49">
            <v>81.2</v>
          </cell>
          <cell r="FW49">
            <v>81.7</v>
          </cell>
          <cell r="FX49">
            <v>81.7</v>
          </cell>
          <cell r="FY49">
            <v>82</v>
          </cell>
          <cell r="FZ49">
            <v>82</v>
          </cell>
          <cell r="GA49">
            <v>81.7</v>
          </cell>
          <cell r="GB49">
            <v>81.7</v>
          </cell>
          <cell r="GC49">
            <v>81.7</v>
          </cell>
          <cell r="GD49">
            <v>80</v>
          </cell>
          <cell r="GE49">
            <v>79.2</v>
          </cell>
          <cell r="GF49">
            <v>79.3</v>
          </cell>
          <cell r="GG49">
            <v>78.7</v>
          </cell>
          <cell r="GH49">
            <v>79.2</v>
          </cell>
          <cell r="GI49">
            <v>78.7</v>
          </cell>
          <cell r="GJ49">
            <v>79</v>
          </cell>
          <cell r="GK49">
            <v>78.2</v>
          </cell>
          <cell r="GL49">
            <v>79.5</v>
          </cell>
          <cell r="GM49">
            <v>80.2</v>
          </cell>
          <cell r="GN49">
            <v>80.2</v>
          </cell>
          <cell r="GO49">
            <v>81.5</v>
          </cell>
          <cell r="GP49">
            <v>80.7</v>
          </cell>
          <cell r="GQ49">
            <v>80.7</v>
          </cell>
          <cell r="GR49">
            <v>81.5</v>
          </cell>
          <cell r="GS49">
            <v>81.5</v>
          </cell>
          <cell r="GT49">
            <v>80.2</v>
          </cell>
          <cell r="GU49">
            <v>79.5</v>
          </cell>
          <cell r="GV49">
            <v>78.7</v>
          </cell>
          <cell r="GW49">
            <v>78.5</v>
          </cell>
          <cell r="GX49">
            <v>80</v>
          </cell>
          <cell r="GY49">
            <v>81.3</v>
          </cell>
          <cell r="GZ49">
            <v>80.5</v>
          </cell>
          <cell r="HA49">
            <v>81.5</v>
          </cell>
          <cell r="HB49">
            <v>81.2</v>
          </cell>
          <cell r="HC49">
            <v>80.7</v>
          </cell>
          <cell r="HD49">
            <v>81</v>
          </cell>
          <cell r="HE49">
            <v>81</v>
          </cell>
          <cell r="HF49">
            <v>81.7</v>
          </cell>
          <cell r="HG49">
            <v>81.5</v>
          </cell>
          <cell r="HH49">
            <v>81</v>
          </cell>
          <cell r="HI49">
            <v>81</v>
          </cell>
          <cell r="HJ49">
            <v>81</v>
          </cell>
          <cell r="HK49">
            <v>80.5</v>
          </cell>
          <cell r="HL49">
            <v>80.7</v>
          </cell>
          <cell r="HM49">
            <v>79.2</v>
          </cell>
          <cell r="HN49">
            <v>80.2</v>
          </cell>
          <cell r="HO49">
            <v>81</v>
          </cell>
          <cell r="HP49">
            <v>81.2</v>
          </cell>
          <cell r="HQ49">
            <v>81.2</v>
          </cell>
          <cell r="HR49">
            <v>81.5</v>
          </cell>
          <cell r="HS49">
            <v>82</v>
          </cell>
          <cell r="HT49">
            <v>81.5</v>
          </cell>
          <cell r="HU49">
            <v>81.2</v>
          </cell>
          <cell r="HV49">
            <v>80</v>
          </cell>
          <cell r="HW49">
            <v>80.5</v>
          </cell>
          <cell r="HX49">
            <v>81</v>
          </cell>
          <cell r="HY49">
            <v>80.7</v>
          </cell>
          <cell r="HZ49">
            <v>80</v>
          </cell>
          <cell r="IA49">
            <v>79</v>
          </cell>
          <cell r="IB49">
            <v>79</v>
          </cell>
          <cell r="IC49">
            <v>79</v>
          </cell>
          <cell r="ID49">
            <v>79</v>
          </cell>
          <cell r="IE49">
            <v>79</v>
          </cell>
          <cell r="IF49">
            <v>78.2</v>
          </cell>
          <cell r="IG49">
            <v>78</v>
          </cell>
          <cell r="IH49">
            <v>78.7</v>
          </cell>
          <cell r="II49">
            <v>78.2</v>
          </cell>
          <cell r="IJ49">
            <v>78.2</v>
          </cell>
          <cell r="IK49">
            <v>78.2</v>
          </cell>
          <cell r="IL49">
            <v>77.7</v>
          </cell>
          <cell r="IM49">
            <v>77.7</v>
          </cell>
          <cell r="IN49">
            <v>77.7</v>
          </cell>
          <cell r="IO49">
            <v>78</v>
          </cell>
          <cell r="IP49">
            <v>78.2</v>
          </cell>
          <cell r="IQ49">
            <v>78.2</v>
          </cell>
          <cell r="IR49">
            <v>75.2</v>
          </cell>
          <cell r="IS49">
            <v>75.5</v>
          </cell>
          <cell r="IT49">
            <v>75.7</v>
          </cell>
          <cell r="IU49">
            <v>78.5</v>
          </cell>
          <cell r="IV49">
            <v>78.5</v>
          </cell>
          <cell r="IW49">
            <v>78.5</v>
          </cell>
          <cell r="IX49">
            <v>78.5</v>
          </cell>
          <cell r="IY49">
            <v>78.5</v>
          </cell>
          <cell r="IZ49">
            <v>77.7</v>
          </cell>
          <cell r="JA49">
            <v>77.7</v>
          </cell>
          <cell r="JB49">
            <v>77.7</v>
          </cell>
          <cell r="JC49">
            <v>77.7</v>
          </cell>
          <cell r="JD49">
            <v>77</v>
          </cell>
          <cell r="JE49">
            <v>76.2</v>
          </cell>
          <cell r="JF49">
            <v>76.7</v>
          </cell>
          <cell r="JG49">
            <v>76.7</v>
          </cell>
          <cell r="JH49">
            <v>76.7</v>
          </cell>
          <cell r="JI49">
            <v>76</v>
          </cell>
          <cell r="JJ49">
            <v>76</v>
          </cell>
          <cell r="JK49">
            <v>76</v>
          </cell>
          <cell r="JL49">
            <v>76</v>
          </cell>
          <cell r="JM49">
            <v>76</v>
          </cell>
          <cell r="JN49">
            <v>76.2</v>
          </cell>
          <cell r="JO49">
            <v>76.5</v>
          </cell>
          <cell r="JP49">
            <v>76.2</v>
          </cell>
          <cell r="JQ49">
            <v>76.5</v>
          </cell>
          <cell r="JR49">
            <v>76.5</v>
          </cell>
          <cell r="JS49">
            <v>77</v>
          </cell>
          <cell r="JT49">
            <v>77</v>
          </cell>
          <cell r="JU49">
            <v>77</v>
          </cell>
          <cell r="JV49">
            <v>77.2</v>
          </cell>
          <cell r="JW49">
            <v>79.2</v>
          </cell>
          <cell r="JX49">
            <v>79.5</v>
          </cell>
          <cell r="JY49">
            <v>79.7</v>
          </cell>
          <cell r="JZ49">
            <v>79.7</v>
          </cell>
          <cell r="KA49">
            <v>79.7</v>
          </cell>
          <cell r="KB49">
            <v>79.5</v>
          </cell>
          <cell r="KC49">
            <v>78.7</v>
          </cell>
          <cell r="KD49">
            <v>79</v>
          </cell>
          <cell r="KE49">
            <v>78.5</v>
          </cell>
          <cell r="KF49">
            <v>78.5</v>
          </cell>
          <cell r="KG49">
            <v>78.2</v>
          </cell>
          <cell r="KH49">
            <v>78.2</v>
          </cell>
          <cell r="KI49">
            <v>78</v>
          </cell>
          <cell r="KJ49">
            <v>78</v>
          </cell>
          <cell r="KK49">
            <v>78.2</v>
          </cell>
          <cell r="KL49">
            <v>78.5</v>
          </cell>
          <cell r="KM49">
            <v>78</v>
          </cell>
          <cell r="KN49">
            <v>77.5</v>
          </cell>
          <cell r="KO49">
            <v>77.7</v>
          </cell>
          <cell r="KP49">
            <v>77.5</v>
          </cell>
          <cell r="KQ49">
            <v>75.7</v>
          </cell>
          <cell r="KR49">
            <v>75.5</v>
          </cell>
          <cell r="KS49">
            <v>72.2</v>
          </cell>
          <cell r="KT49">
            <v>72.7</v>
          </cell>
          <cell r="KU49">
            <v>73.5</v>
          </cell>
          <cell r="KV49">
            <v>74.5</v>
          </cell>
          <cell r="KW49">
            <v>75</v>
          </cell>
          <cell r="KX49">
            <v>76</v>
          </cell>
          <cell r="KY49">
            <v>75.7</v>
          </cell>
          <cell r="KZ49">
            <v>76</v>
          </cell>
          <cell r="LA49">
            <v>76</v>
          </cell>
          <cell r="LB49">
            <v>75.5</v>
          </cell>
          <cell r="LC49">
            <v>75.7</v>
          </cell>
          <cell r="LD49">
            <v>75.2</v>
          </cell>
          <cell r="LE49">
            <v>75</v>
          </cell>
          <cell r="LF49">
            <v>74.2</v>
          </cell>
          <cell r="LG49">
            <v>73.7</v>
          </cell>
          <cell r="LH49">
            <v>74.5</v>
          </cell>
          <cell r="LI49">
            <v>73.2</v>
          </cell>
          <cell r="LJ49">
            <v>73.5</v>
          </cell>
          <cell r="LK49">
            <v>74.2</v>
          </cell>
          <cell r="LL49">
            <v>75</v>
          </cell>
          <cell r="LM49">
            <v>74.7</v>
          </cell>
          <cell r="LN49">
            <v>75</v>
          </cell>
          <cell r="LO49">
            <v>75</v>
          </cell>
          <cell r="LS49">
            <v>26.35</v>
          </cell>
          <cell r="LV49">
            <v>29.41</v>
          </cell>
          <cell r="LY49">
            <v>21.451000000000001</v>
          </cell>
          <cell r="MB49">
            <v>21.19</v>
          </cell>
          <cell r="MC49">
            <v>21.19</v>
          </cell>
          <cell r="MD49">
            <v>21.19</v>
          </cell>
          <cell r="ME49">
            <v>21.21</v>
          </cell>
          <cell r="MF49">
            <v>23.53</v>
          </cell>
          <cell r="MG49">
            <v>23.53</v>
          </cell>
          <cell r="MH49">
            <v>23.5</v>
          </cell>
          <cell r="MI49">
            <v>23.5</v>
          </cell>
          <cell r="MJ49">
            <v>23.5</v>
          </cell>
          <cell r="MK49">
            <v>28.12</v>
          </cell>
          <cell r="ML49">
            <v>28.12</v>
          </cell>
          <cell r="MM49">
            <v>28.12</v>
          </cell>
          <cell r="MN49">
            <v>30.11</v>
          </cell>
          <cell r="MO49">
            <v>30.11</v>
          </cell>
          <cell r="MP49">
            <v>30.11</v>
          </cell>
          <cell r="MQ49">
            <v>30.22</v>
          </cell>
          <cell r="MR49">
            <v>30.22</v>
          </cell>
          <cell r="MS49">
            <v>30.22</v>
          </cell>
          <cell r="MT49">
            <v>31.58</v>
          </cell>
          <cell r="MU49">
            <v>31.58</v>
          </cell>
          <cell r="MV49">
            <v>31.58</v>
          </cell>
          <cell r="MW49">
            <v>32.46</v>
          </cell>
          <cell r="ND49" t="str">
            <v>Cote D'Ivoire</v>
          </cell>
          <cell r="NE49">
            <v>32.46</v>
          </cell>
          <cell r="NF49">
            <v>32.46</v>
          </cell>
        </row>
        <row r="50">
          <cell r="A50" t="str">
            <v>Croatia</v>
          </cell>
          <cell r="B50">
            <v>65</v>
          </cell>
          <cell r="C50">
            <v>65</v>
          </cell>
          <cell r="D50">
            <v>65</v>
          </cell>
          <cell r="E50">
            <v>65</v>
          </cell>
          <cell r="F50">
            <v>65</v>
          </cell>
          <cell r="G50">
            <v>64.5</v>
          </cell>
          <cell r="H50">
            <v>65.5</v>
          </cell>
          <cell r="I50">
            <v>66</v>
          </cell>
          <cell r="J50">
            <v>66.5</v>
          </cell>
          <cell r="K50">
            <v>69</v>
          </cell>
          <cell r="L50">
            <v>67.5</v>
          </cell>
          <cell r="M50">
            <v>67.5</v>
          </cell>
          <cell r="N50">
            <v>68</v>
          </cell>
          <cell r="O50">
            <v>67.5</v>
          </cell>
          <cell r="P50">
            <v>68</v>
          </cell>
          <cell r="Q50">
            <v>68</v>
          </cell>
          <cell r="R50">
            <v>68.5</v>
          </cell>
          <cell r="S50">
            <v>68</v>
          </cell>
          <cell r="T50">
            <v>68</v>
          </cell>
          <cell r="U50">
            <v>68</v>
          </cell>
          <cell r="V50">
            <v>67</v>
          </cell>
          <cell r="W50">
            <v>67</v>
          </cell>
          <cell r="X50">
            <v>67</v>
          </cell>
          <cell r="Y50">
            <v>67</v>
          </cell>
          <cell r="Z50">
            <v>66.5</v>
          </cell>
          <cell r="AA50">
            <v>66.5</v>
          </cell>
          <cell r="AB50">
            <v>66.5</v>
          </cell>
          <cell r="AC50">
            <v>67</v>
          </cell>
          <cell r="AD50">
            <v>67</v>
          </cell>
          <cell r="AE50">
            <v>66.5</v>
          </cell>
          <cell r="AF50">
            <v>66</v>
          </cell>
          <cell r="AG50">
            <v>66.5</v>
          </cell>
          <cell r="AH50">
            <v>66</v>
          </cell>
          <cell r="AI50">
            <v>66</v>
          </cell>
          <cell r="AJ50">
            <v>65.5</v>
          </cell>
          <cell r="AK50">
            <v>65.5</v>
          </cell>
          <cell r="AL50">
            <v>65.5</v>
          </cell>
          <cell r="AM50">
            <v>64.5</v>
          </cell>
          <cell r="AN50">
            <v>64.5</v>
          </cell>
          <cell r="AO50">
            <v>64.5</v>
          </cell>
          <cell r="AP50">
            <v>64.5</v>
          </cell>
          <cell r="AQ50">
            <v>64</v>
          </cell>
          <cell r="AR50">
            <v>63.5</v>
          </cell>
          <cell r="AS50">
            <v>63.5</v>
          </cell>
          <cell r="AT50">
            <v>64</v>
          </cell>
          <cell r="AU50">
            <v>60.5</v>
          </cell>
          <cell r="AV50">
            <v>60.5</v>
          </cell>
          <cell r="AW50">
            <v>60.5</v>
          </cell>
          <cell r="AX50">
            <v>60.5</v>
          </cell>
          <cell r="AY50">
            <v>62.5</v>
          </cell>
          <cell r="AZ50">
            <v>63</v>
          </cell>
          <cell r="BA50">
            <v>63.5</v>
          </cell>
          <cell r="BB50">
            <v>63.5</v>
          </cell>
          <cell r="BC50">
            <v>63.5</v>
          </cell>
          <cell r="BD50">
            <v>64</v>
          </cell>
          <cell r="BE50">
            <v>66</v>
          </cell>
          <cell r="BF50">
            <v>64</v>
          </cell>
          <cell r="BG50">
            <v>64</v>
          </cell>
          <cell r="BH50">
            <v>64.5</v>
          </cell>
          <cell r="BI50">
            <v>63</v>
          </cell>
          <cell r="BJ50">
            <v>62.5</v>
          </cell>
          <cell r="BK50">
            <v>62.5</v>
          </cell>
          <cell r="BL50">
            <v>62.5</v>
          </cell>
          <cell r="BM50">
            <v>62.5</v>
          </cell>
          <cell r="BN50">
            <v>62.5</v>
          </cell>
          <cell r="BO50">
            <v>64</v>
          </cell>
          <cell r="BP50">
            <v>64</v>
          </cell>
          <cell r="BQ50">
            <v>64</v>
          </cell>
          <cell r="BR50">
            <v>64</v>
          </cell>
          <cell r="BS50">
            <v>64.5</v>
          </cell>
          <cell r="BT50">
            <v>64.5</v>
          </cell>
          <cell r="BU50">
            <v>64.5</v>
          </cell>
          <cell r="BV50">
            <v>66</v>
          </cell>
          <cell r="BW50">
            <v>66.5</v>
          </cell>
          <cell r="BX50">
            <v>66.5</v>
          </cell>
          <cell r="BY50">
            <v>66</v>
          </cell>
          <cell r="BZ50">
            <v>66</v>
          </cell>
          <cell r="CA50">
            <v>65</v>
          </cell>
          <cell r="CB50">
            <v>65</v>
          </cell>
          <cell r="CC50">
            <v>64.5</v>
          </cell>
          <cell r="CD50">
            <v>65</v>
          </cell>
          <cell r="CE50">
            <v>65.5</v>
          </cell>
          <cell r="CF50">
            <v>65.5</v>
          </cell>
          <cell r="CG50">
            <v>64</v>
          </cell>
          <cell r="CH50">
            <v>64</v>
          </cell>
          <cell r="CI50">
            <v>63.5</v>
          </cell>
          <cell r="CJ50">
            <v>64</v>
          </cell>
          <cell r="CK50">
            <v>64</v>
          </cell>
          <cell r="CL50">
            <v>64.5</v>
          </cell>
          <cell r="CM50">
            <v>64.5</v>
          </cell>
          <cell r="CN50">
            <v>64.5</v>
          </cell>
          <cell r="CO50">
            <v>64.5</v>
          </cell>
          <cell r="CP50">
            <v>64.5</v>
          </cell>
          <cell r="CQ50">
            <v>64.5</v>
          </cell>
          <cell r="CR50">
            <v>64.5</v>
          </cell>
          <cell r="CS50">
            <v>64.5</v>
          </cell>
          <cell r="CT50">
            <v>64.5</v>
          </cell>
          <cell r="CU50">
            <v>64.5</v>
          </cell>
          <cell r="CV50">
            <v>64.5</v>
          </cell>
          <cell r="CW50">
            <v>64.5</v>
          </cell>
          <cell r="CX50">
            <v>64.5</v>
          </cell>
          <cell r="CY50">
            <v>64.5</v>
          </cell>
          <cell r="CZ50">
            <v>64</v>
          </cell>
          <cell r="DA50">
            <v>63</v>
          </cell>
          <cell r="DB50">
            <v>62.5</v>
          </cell>
          <cell r="DC50">
            <v>62.5</v>
          </cell>
          <cell r="DD50">
            <v>62.5</v>
          </cell>
          <cell r="DE50">
            <v>61</v>
          </cell>
          <cell r="DF50">
            <v>62.5</v>
          </cell>
          <cell r="DG50">
            <v>65.5</v>
          </cell>
          <cell r="DH50">
            <v>65</v>
          </cell>
          <cell r="DI50">
            <v>65</v>
          </cell>
          <cell r="DJ50">
            <v>65</v>
          </cell>
          <cell r="DK50">
            <v>65</v>
          </cell>
          <cell r="DL50">
            <v>65</v>
          </cell>
          <cell r="DM50">
            <v>65</v>
          </cell>
          <cell r="DN50">
            <v>65</v>
          </cell>
          <cell r="DO50">
            <v>65</v>
          </cell>
          <cell r="DP50">
            <v>65</v>
          </cell>
          <cell r="DQ50">
            <v>65</v>
          </cell>
          <cell r="DR50">
            <v>63.5</v>
          </cell>
          <cell r="DS50">
            <v>62.5</v>
          </cell>
          <cell r="DT50">
            <v>62.5</v>
          </cell>
          <cell r="DU50">
            <v>62.5</v>
          </cell>
          <cell r="DV50">
            <v>62.5</v>
          </cell>
          <cell r="DW50">
            <v>62.5</v>
          </cell>
          <cell r="DX50">
            <v>60.5</v>
          </cell>
          <cell r="DY50">
            <v>60.5</v>
          </cell>
          <cell r="DZ50">
            <v>60.5</v>
          </cell>
          <cell r="EA50">
            <v>60.5</v>
          </cell>
          <cell r="EB50">
            <v>61.5</v>
          </cell>
          <cell r="EC50">
            <v>61.5</v>
          </cell>
          <cell r="ED50">
            <v>63</v>
          </cell>
          <cell r="EE50">
            <v>63</v>
          </cell>
          <cell r="EF50">
            <v>61.5</v>
          </cell>
          <cell r="EG50">
            <v>61.5</v>
          </cell>
          <cell r="EH50">
            <v>61.5</v>
          </cell>
          <cell r="EI50">
            <v>61.5</v>
          </cell>
          <cell r="EJ50">
            <v>61</v>
          </cell>
          <cell r="EK50">
            <v>61.5</v>
          </cell>
          <cell r="EL50">
            <v>61.5</v>
          </cell>
          <cell r="EM50">
            <v>61.5</v>
          </cell>
          <cell r="EN50">
            <v>61.5</v>
          </cell>
          <cell r="EO50">
            <v>63.5</v>
          </cell>
          <cell r="EP50">
            <v>64</v>
          </cell>
          <cell r="EQ50">
            <v>64</v>
          </cell>
          <cell r="ER50">
            <v>64</v>
          </cell>
          <cell r="ES50">
            <v>65</v>
          </cell>
          <cell r="ET50">
            <v>66</v>
          </cell>
          <cell r="EU50">
            <v>65.5</v>
          </cell>
          <cell r="EV50">
            <v>65</v>
          </cell>
          <cell r="EW50">
            <v>65</v>
          </cell>
          <cell r="EX50">
            <v>66</v>
          </cell>
          <cell r="EY50">
            <v>66</v>
          </cell>
          <cell r="EZ50">
            <v>64.5</v>
          </cell>
          <cell r="FA50">
            <v>64.5</v>
          </cell>
          <cell r="FB50">
            <v>64.5</v>
          </cell>
          <cell r="FC50">
            <v>67</v>
          </cell>
          <cell r="FD50">
            <v>68</v>
          </cell>
          <cell r="FE50">
            <v>68.5</v>
          </cell>
          <cell r="FF50">
            <v>69</v>
          </cell>
          <cell r="FG50">
            <v>67.5</v>
          </cell>
          <cell r="FH50">
            <v>68</v>
          </cell>
          <cell r="FI50">
            <v>70</v>
          </cell>
          <cell r="FJ50">
            <v>68.3</v>
          </cell>
          <cell r="FK50">
            <v>69.7</v>
          </cell>
          <cell r="FL50">
            <v>69.5</v>
          </cell>
          <cell r="FM50">
            <v>70</v>
          </cell>
          <cell r="FN50">
            <v>69</v>
          </cell>
          <cell r="FO50">
            <v>69.5</v>
          </cell>
          <cell r="FP50">
            <v>68.5</v>
          </cell>
          <cell r="FQ50">
            <v>68.7</v>
          </cell>
          <cell r="FR50">
            <v>68.7</v>
          </cell>
          <cell r="FS50">
            <v>69.2</v>
          </cell>
          <cell r="FT50">
            <v>69.2</v>
          </cell>
          <cell r="FU50">
            <v>69.2</v>
          </cell>
          <cell r="FV50">
            <v>69</v>
          </cell>
          <cell r="FW50">
            <v>69</v>
          </cell>
          <cell r="FX50">
            <v>68.7</v>
          </cell>
          <cell r="FY50">
            <v>69</v>
          </cell>
          <cell r="FZ50">
            <v>69</v>
          </cell>
          <cell r="GA50">
            <v>70.5</v>
          </cell>
          <cell r="GB50">
            <v>71</v>
          </cell>
          <cell r="GC50">
            <v>71</v>
          </cell>
          <cell r="GD50">
            <v>69.900000000000006</v>
          </cell>
          <cell r="GE50">
            <v>69.599999999999994</v>
          </cell>
          <cell r="GF50">
            <v>69.599999999999994</v>
          </cell>
          <cell r="GG50">
            <v>69.400000000000006</v>
          </cell>
          <cell r="GH50">
            <v>70.2</v>
          </cell>
          <cell r="GI50">
            <v>69.5</v>
          </cell>
          <cell r="GJ50">
            <v>69.5</v>
          </cell>
          <cell r="GK50">
            <v>69</v>
          </cell>
          <cell r="GL50">
            <v>68.2</v>
          </cell>
          <cell r="GM50">
            <v>68.5</v>
          </cell>
          <cell r="GN50">
            <v>68.5</v>
          </cell>
          <cell r="GO50">
            <v>68.2</v>
          </cell>
          <cell r="GP50">
            <v>67.5</v>
          </cell>
          <cell r="GQ50">
            <v>67.5</v>
          </cell>
          <cell r="GR50">
            <v>68.2</v>
          </cell>
          <cell r="GS50">
            <v>66.5</v>
          </cell>
          <cell r="GT50">
            <v>65.7</v>
          </cell>
          <cell r="GU50">
            <v>65.5</v>
          </cell>
          <cell r="GV50">
            <v>63.5</v>
          </cell>
          <cell r="GW50">
            <v>64.5</v>
          </cell>
          <cell r="GX50">
            <v>67.7</v>
          </cell>
          <cell r="GY50">
            <v>67.8</v>
          </cell>
          <cell r="GZ50">
            <v>67.7</v>
          </cell>
          <cell r="HA50">
            <v>68.7</v>
          </cell>
          <cell r="HB50">
            <v>68.7</v>
          </cell>
          <cell r="HC50">
            <v>68.2</v>
          </cell>
          <cell r="HD50">
            <v>70.2</v>
          </cell>
          <cell r="HE50">
            <v>70.5</v>
          </cell>
          <cell r="HF50">
            <v>70.7</v>
          </cell>
          <cell r="HG50">
            <v>70</v>
          </cell>
          <cell r="HH50">
            <v>70</v>
          </cell>
          <cell r="HI50">
            <v>69.2</v>
          </cell>
          <cell r="HJ50">
            <v>66</v>
          </cell>
          <cell r="HK50">
            <v>66</v>
          </cell>
          <cell r="HL50">
            <v>66.2</v>
          </cell>
          <cell r="HM50">
            <v>66.2</v>
          </cell>
          <cell r="HN50">
            <v>66.2</v>
          </cell>
          <cell r="HO50">
            <v>66.2</v>
          </cell>
          <cell r="HP50">
            <v>67</v>
          </cell>
          <cell r="HQ50">
            <v>66.7</v>
          </cell>
          <cell r="HR50">
            <v>67</v>
          </cell>
          <cell r="HS50">
            <v>66.5</v>
          </cell>
          <cell r="HT50">
            <v>66.5</v>
          </cell>
          <cell r="HU50">
            <v>66.2</v>
          </cell>
          <cell r="HV50">
            <v>66</v>
          </cell>
          <cell r="HW50">
            <v>66</v>
          </cell>
          <cell r="HX50">
            <v>66</v>
          </cell>
          <cell r="HY50">
            <v>65.7</v>
          </cell>
          <cell r="HZ50">
            <v>65.7</v>
          </cell>
          <cell r="IA50">
            <v>65.7</v>
          </cell>
          <cell r="IB50">
            <v>66.2</v>
          </cell>
          <cell r="IC50">
            <v>66.2</v>
          </cell>
          <cell r="ID50">
            <v>66.2</v>
          </cell>
          <cell r="IE50">
            <v>65.2</v>
          </cell>
          <cell r="IF50">
            <v>65.2</v>
          </cell>
          <cell r="IG50">
            <v>65.2</v>
          </cell>
          <cell r="IH50">
            <v>66.2</v>
          </cell>
          <cell r="II50">
            <v>66.5</v>
          </cell>
          <cell r="IJ50">
            <v>66.5</v>
          </cell>
          <cell r="IK50">
            <v>66.5</v>
          </cell>
          <cell r="IL50">
            <v>66.7</v>
          </cell>
          <cell r="IM50">
            <v>66.5</v>
          </cell>
          <cell r="IN50">
            <v>66.5</v>
          </cell>
          <cell r="IO50">
            <v>66.2</v>
          </cell>
          <cell r="IP50">
            <v>66.5</v>
          </cell>
          <cell r="IQ50">
            <v>66.5</v>
          </cell>
          <cell r="IR50">
            <v>71.5</v>
          </cell>
          <cell r="IS50">
            <v>71.7</v>
          </cell>
          <cell r="IT50">
            <v>71.5</v>
          </cell>
          <cell r="IU50">
            <v>71.5</v>
          </cell>
          <cell r="IV50">
            <v>71.5</v>
          </cell>
          <cell r="IW50">
            <v>71.5</v>
          </cell>
          <cell r="IX50">
            <v>72.7</v>
          </cell>
          <cell r="IY50">
            <v>72.7</v>
          </cell>
          <cell r="IZ50">
            <v>72.7</v>
          </cell>
          <cell r="JA50">
            <v>72.7</v>
          </cell>
          <cell r="JB50">
            <v>72.7</v>
          </cell>
          <cell r="JC50">
            <v>72.7</v>
          </cell>
          <cell r="JD50">
            <v>72.5</v>
          </cell>
          <cell r="JE50">
            <v>73</v>
          </cell>
          <cell r="JF50">
            <v>73</v>
          </cell>
          <cell r="JG50">
            <v>73.2</v>
          </cell>
          <cell r="JH50">
            <v>73.2</v>
          </cell>
          <cell r="JI50">
            <v>73.5</v>
          </cell>
          <cell r="JJ50">
            <v>74</v>
          </cell>
          <cell r="JK50">
            <v>74</v>
          </cell>
          <cell r="JL50">
            <v>74</v>
          </cell>
          <cell r="JM50">
            <v>74</v>
          </cell>
          <cell r="JN50">
            <v>74</v>
          </cell>
          <cell r="JO50">
            <v>73.7</v>
          </cell>
          <cell r="JP50">
            <v>73.5</v>
          </cell>
          <cell r="JQ50">
            <v>73.2</v>
          </cell>
          <cell r="JR50">
            <v>73.2</v>
          </cell>
          <cell r="JS50">
            <v>73.2</v>
          </cell>
          <cell r="JT50">
            <v>73.2</v>
          </cell>
          <cell r="JU50">
            <v>74</v>
          </cell>
          <cell r="JV50">
            <v>74</v>
          </cell>
          <cell r="JW50">
            <v>74</v>
          </cell>
          <cell r="JX50">
            <v>74</v>
          </cell>
          <cell r="JY50">
            <v>74</v>
          </cell>
          <cell r="JZ50">
            <v>74</v>
          </cell>
          <cell r="KA50">
            <v>73.7</v>
          </cell>
          <cell r="KB50">
            <v>73.5</v>
          </cell>
          <cell r="KC50">
            <v>73.5</v>
          </cell>
          <cell r="KD50">
            <v>73.5</v>
          </cell>
          <cell r="KE50">
            <v>74</v>
          </cell>
          <cell r="KF50">
            <v>73.7</v>
          </cell>
          <cell r="KG50">
            <v>73.7</v>
          </cell>
          <cell r="KH50">
            <v>74.2</v>
          </cell>
          <cell r="KI50">
            <v>74</v>
          </cell>
          <cell r="KJ50">
            <v>74</v>
          </cell>
          <cell r="KK50">
            <v>74.2</v>
          </cell>
          <cell r="KL50">
            <v>73.2</v>
          </cell>
          <cell r="KM50">
            <v>72.7</v>
          </cell>
          <cell r="KN50">
            <v>73</v>
          </cell>
          <cell r="KO50">
            <v>73.2</v>
          </cell>
          <cell r="KP50">
            <v>72.7</v>
          </cell>
          <cell r="KQ50">
            <v>71.5</v>
          </cell>
          <cell r="KR50">
            <v>71.7</v>
          </cell>
          <cell r="KS50">
            <v>72.5</v>
          </cell>
          <cell r="KT50">
            <v>73</v>
          </cell>
          <cell r="KU50">
            <v>72.7</v>
          </cell>
          <cell r="KV50">
            <v>72.2</v>
          </cell>
          <cell r="KW50">
            <v>72.5</v>
          </cell>
          <cell r="KX50">
            <v>72</v>
          </cell>
          <cell r="KY50">
            <v>71.7</v>
          </cell>
          <cell r="KZ50">
            <v>72.5</v>
          </cell>
          <cell r="LA50">
            <v>72.5</v>
          </cell>
          <cell r="LB50">
            <v>72.2</v>
          </cell>
          <cell r="LC50">
            <v>72.5</v>
          </cell>
          <cell r="LD50">
            <v>74.5</v>
          </cell>
          <cell r="LE50">
            <v>74.7</v>
          </cell>
          <cell r="LF50">
            <v>73.7</v>
          </cell>
          <cell r="LG50">
            <v>73.2</v>
          </cell>
          <cell r="LH50">
            <v>74.2</v>
          </cell>
          <cell r="LI50">
            <v>73.5</v>
          </cell>
          <cell r="LJ50">
            <v>73.7</v>
          </cell>
          <cell r="LK50">
            <v>74.7</v>
          </cell>
          <cell r="LL50">
            <v>75</v>
          </cell>
          <cell r="LM50">
            <v>74.7</v>
          </cell>
          <cell r="LN50">
            <v>75.5</v>
          </cell>
          <cell r="LO50">
            <v>75</v>
          </cell>
          <cell r="LS50">
            <v>55.6</v>
          </cell>
          <cell r="LV50">
            <v>57.34</v>
          </cell>
          <cell r="LY50">
            <v>54.601823563701039</v>
          </cell>
          <cell r="MB50">
            <v>53.61</v>
          </cell>
          <cell r="MC50">
            <v>53.61</v>
          </cell>
          <cell r="MD50">
            <v>53.61</v>
          </cell>
          <cell r="ME50">
            <v>53.57</v>
          </cell>
          <cell r="MF50">
            <v>53.66</v>
          </cell>
          <cell r="MG50">
            <v>53.66</v>
          </cell>
          <cell r="MH50">
            <v>53.63</v>
          </cell>
          <cell r="MI50">
            <v>53.63</v>
          </cell>
          <cell r="MJ50">
            <v>53.63</v>
          </cell>
          <cell r="MK50">
            <v>53.43</v>
          </cell>
          <cell r="ML50">
            <v>53.43</v>
          </cell>
          <cell r="MM50">
            <v>53.43</v>
          </cell>
          <cell r="MN50">
            <v>52.72</v>
          </cell>
          <cell r="MO50">
            <v>52.72</v>
          </cell>
          <cell r="MP50">
            <v>52.72</v>
          </cell>
          <cell r="MQ50">
            <v>52.99</v>
          </cell>
          <cell r="MR50">
            <v>52.99</v>
          </cell>
          <cell r="MS50">
            <v>52.99</v>
          </cell>
          <cell r="MT50">
            <v>52.01</v>
          </cell>
          <cell r="MU50">
            <v>52.01</v>
          </cell>
          <cell r="MV50">
            <v>52.01</v>
          </cell>
          <cell r="MW50">
            <v>49.31</v>
          </cell>
          <cell r="ND50" t="str">
            <v>Croatia</v>
          </cell>
          <cell r="NE50">
            <v>49.31</v>
          </cell>
          <cell r="NF50">
            <v>49.31</v>
          </cell>
        </row>
        <row r="51">
          <cell r="A51" t="str">
            <v>Cuba</v>
          </cell>
          <cell r="B51" t="str">
            <v xml:space="preserve"> </v>
          </cell>
          <cell r="C51" t="str">
            <v xml:space="preserve"> </v>
          </cell>
          <cell r="D51" t="str">
            <v xml:space="preserve"> 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 t="str">
            <v xml:space="preserve"> </v>
          </cell>
          <cell r="I51" t="str">
            <v xml:space="preserve"> </v>
          </cell>
          <cell r="J51" t="str">
            <v xml:space="preserve"> 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T51" t="str">
            <v xml:space="preserve"> </v>
          </cell>
          <cell r="U51" t="str">
            <v xml:space="preserve"> </v>
          </cell>
          <cell r="V51">
            <v>49.5</v>
          </cell>
          <cell r="W51">
            <v>49.5</v>
          </cell>
          <cell r="X51">
            <v>49.5</v>
          </cell>
          <cell r="Y51">
            <v>49.5</v>
          </cell>
          <cell r="Z51">
            <v>49.5</v>
          </cell>
          <cell r="AA51">
            <v>49.5</v>
          </cell>
          <cell r="AB51">
            <v>49.5</v>
          </cell>
          <cell r="AC51">
            <v>49</v>
          </cell>
          <cell r="AD51">
            <v>49</v>
          </cell>
          <cell r="AE51">
            <v>50</v>
          </cell>
          <cell r="AF51">
            <v>50</v>
          </cell>
          <cell r="AG51">
            <v>50</v>
          </cell>
          <cell r="AH51">
            <v>49.5</v>
          </cell>
          <cell r="AI51">
            <v>49.5</v>
          </cell>
          <cell r="AJ51">
            <v>50</v>
          </cell>
          <cell r="AK51">
            <v>50</v>
          </cell>
          <cell r="AL51">
            <v>50</v>
          </cell>
          <cell r="AM51">
            <v>51.5</v>
          </cell>
          <cell r="AN51">
            <v>51</v>
          </cell>
          <cell r="AO51">
            <v>52</v>
          </cell>
          <cell r="AP51">
            <v>52</v>
          </cell>
          <cell r="AQ51">
            <v>51.5</v>
          </cell>
          <cell r="AR51">
            <v>51.5</v>
          </cell>
          <cell r="AS51">
            <v>51.5</v>
          </cell>
          <cell r="AT51">
            <v>51</v>
          </cell>
          <cell r="AU51">
            <v>51</v>
          </cell>
          <cell r="AV51">
            <v>51</v>
          </cell>
          <cell r="AW51">
            <v>50.5</v>
          </cell>
          <cell r="AX51">
            <v>56.5</v>
          </cell>
          <cell r="AY51">
            <v>56.5</v>
          </cell>
          <cell r="AZ51">
            <v>56.5</v>
          </cell>
          <cell r="BA51">
            <v>56.5</v>
          </cell>
          <cell r="BB51">
            <v>56.5</v>
          </cell>
          <cell r="BC51">
            <v>56.5</v>
          </cell>
          <cell r="BD51">
            <v>56.5</v>
          </cell>
          <cell r="BE51">
            <v>56.5</v>
          </cell>
          <cell r="BF51">
            <v>58</v>
          </cell>
          <cell r="BG51">
            <v>58</v>
          </cell>
          <cell r="BH51">
            <v>58</v>
          </cell>
          <cell r="BI51">
            <v>58</v>
          </cell>
          <cell r="BJ51">
            <v>58</v>
          </cell>
          <cell r="BK51">
            <v>58</v>
          </cell>
          <cell r="BL51">
            <v>58</v>
          </cell>
          <cell r="BM51">
            <v>57.5</v>
          </cell>
          <cell r="BN51">
            <v>57</v>
          </cell>
          <cell r="BO51">
            <v>57</v>
          </cell>
          <cell r="BP51">
            <v>57</v>
          </cell>
          <cell r="BQ51">
            <v>57</v>
          </cell>
          <cell r="BR51">
            <v>57</v>
          </cell>
          <cell r="BS51">
            <v>57</v>
          </cell>
          <cell r="BT51">
            <v>57</v>
          </cell>
          <cell r="BU51">
            <v>58.5</v>
          </cell>
          <cell r="BV51">
            <v>58</v>
          </cell>
          <cell r="BW51">
            <v>58</v>
          </cell>
          <cell r="BX51">
            <v>58</v>
          </cell>
          <cell r="BY51">
            <v>58</v>
          </cell>
          <cell r="BZ51">
            <v>58</v>
          </cell>
          <cell r="CA51">
            <v>57.5</v>
          </cell>
          <cell r="CB51">
            <v>58</v>
          </cell>
          <cell r="CC51">
            <v>58</v>
          </cell>
          <cell r="CD51">
            <v>60</v>
          </cell>
          <cell r="CE51">
            <v>60.5</v>
          </cell>
          <cell r="CF51">
            <v>60.5</v>
          </cell>
          <cell r="CG51">
            <v>61</v>
          </cell>
          <cell r="CH51">
            <v>60.5</v>
          </cell>
          <cell r="CI51">
            <v>61</v>
          </cell>
          <cell r="CJ51">
            <v>61</v>
          </cell>
          <cell r="CK51">
            <v>61</v>
          </cell>
          <cell r="CL51">
            <v>61.5</v>
          </cell>
          <cell r="CM51">
            <v>61.5</v>
          </cell>
          <cell r="CN51">
            <v>61</v>
          </cell>
          <cell r="CO51">
            <v>61</v>
          </cell>
          <cell r="CP51">
            <v>61</v>
          </cell>
          <cell r="CQ51">
            <v>60.5</v>
          </cell>
          <cell r="CR51">
            <v>60.5</v>
          </cell>
          <cell r="CS51">
            <v>60.5</v>
          </cell>
          <cell r="CT51">
            <v>65</v>
          </cell>
          <cell r="CU51">
            <v>65</v>
          </cell>
          <cell r="CV51">
            <v>65</v>
          </cell>
          <cell r="CW51">
            <v>65</v>
          </cell>
          <cell r="CX51">
            <v>65.5</v>
          </cell>
          <cell r="CY51">
            <v>65.5</v>
          </cell>
          <cell r="CZ51">
            <v>65.5</v>
          </cell>
          <cell r="DA51">
            <v>65.5</v>
          </cell>
          <cell r="DB51">
            <v>65</v>
          </cell>
          <cell r="DC51">
            <v>65</v>
          </cell>
          <cell r="DD51">
            <v>66.5</v>
          </cell>
          <cell r="DE51">
            <v>65.5</v>
          </cell>
          <cell r="DF51">
            <v>68</v>
          </cell>
          <cell r="DG51">
            <v>68</v>
          </cell>
          <cell r="DH51">
            <v>67.5</v>
          </cell>
          <cell r="DI51">
            <v>67.5</v>
          </cell>
          <cell r="DJ51">
            <v>67.5</v>
          </cell>
          <cell r="DK51">
            <v>67.5</v>
          </cell>
          <cell r="DL51">
            <v>67.5</v>
          </cell>
          <cell r="DM51">
            <v>67.5</v>
          </cell>
          <cell r="DN51">
            <v>69</v>
          </cell>
          <cell r="DO51">
            <v>69</v>
          </cell>
          <cell r="DP51">
            <v>69.5</v>
          </cell>
          <cell r="DQ51">
            <v>69.5</v>
          </cell>
          <cell r="DR51">
            <v>69.5</v>
          </cell>
          <cell r="DS51">
            <v>69</v>
          </cell>
          <cell r="DT51">
            <v>69</v>
          </cell>
          <cell r="DU51">
            <v>69</v>
          </cell>
          <cell r="DV51">
            <v>69</v>
          </cell>
          <cell r="DW51">
            <v>69</v>
          </cell>
          <cell r="DX51">
            <v>69</v>
          </cell>
          <cell r="DY51">
            <v>63.5</v>
          </cell>
          <cell r="DZ51">
            <v>63.5</v>
          </cell>
          <cell r="EA51">
            <v>63.5</v>
          </cell>
          <cell r="EB51">
            <v>63</v>
          </cell>
          <cell r="EC51">
            <v>58.5</v>
          </cell>
          <cell r="ED51">
            <v>58</v>
          </cell>
          <cell r="EE51">
            <v>58</v>
          </cell>
          <cell r="EF51">
            <v>58</v>
          </cell>
          <cell r="EG51">
            <v>57</v>
          </cell>
          <cell r="EH51">
            <v>57</v>
          </cell>
          <cell r="EI51">
            <v>53</v>
          </cell>
          <cell r="EJ51">
            <v>53</v>
          </cell>
          <cell r="EK51">
            <v>53</v>
          </cell>
          <cell r="EL51">
            <v>53</v>
          </cell>
          <cell r="EM51">
            <v>53</v>
          </cell>
          <cell r="EN51">
            <v>54.5</v>
          </cell>
          <cell r="EO51">
            <v>57</v>
          </cell>
          <cell r="EP51">
            <v>57</v>
          </cell>
          <cell r="EQ51">
            <v>57.5</v>
          </cell>
          <cell r="ER51">
            <v>57.5</v>
          </cell>
          <cell r="ES51">
            <v>57.5</v>
          </cell>
          <cell r="ET51">
            <v>59</v>
          </cell>
          <cell r="EU51">
            <v>58</v>
          </cell>
          <cell r="EV51">
            <v>58</v>
          </cell>
          <cell r="EW51">
            <v>58.5</v>
          </cell>
          <cell r="EX51">
            <v>63</v>
          </cell>
          <cell r="EY51">
            <v>63</v>
          </cell>
          <cell r="EZ51">
            <v>64</v>
          </cell>
          <cell r="FA51">
            <v>64.5</v>
          </cell>
          <cell r="FB51">
            <v>64</v>
          </cell>
          <cell r="FC51">
            <v>64</v>
          </cell>
          <cell r="FD51">
            <v>64</v>
          </cell>
          <cell r="FE51">
            <v>64</v>
          </cell>
          <cell r="FF51">
            <v>64</v>
          </cell>
          <cell r="FG51">
            <v>64.5</v>
          </cell>
          <cell r="FH51">
            <v>64.8</v>
          </cell>
          <cell r="FI51">
            <v>66.3</v>
          </cell>
          <cell r="FJ51">
            <v>72.3</v>
          </cell>
          <cell r="FK51">
            <v>72.2</v>
          </cell>
          <cell r="FL51">
            <v>72.2</v>
          </cell>
          <cell r="FM51">
            <v>72.2</v>
          </cell>
          <cell r="FN51">
            <v>71.7</v>
          </cell>
          <cell r="FO51">
            <v>71.7</v>
          </cell>
          <cell r="FP51">
            <v>72.2</v>
          </cell>
          <cell r="FQ51">
            <v>72.2</v>
          </cell>
          <cell r="FR51">
            <v>72.5</v>
          </cell>
          <cell r="FS51">
            <v>72.2</v>
          </cell>
          <cell r="FT51">
            <v>72.2</v>
          </cell>
          <cell r="FU51">
            <v>68.5</v>
          </cell>
          <cell r="FV51">
            <v>68.5</v>
          </cell>
          <cell r="FW51">
            <v>69</v>
          </cell>
          <cell r="FX51">
            <v>68.7</v>
          </cell>
          <cell r="FY51">
            <v>69.5</v>
          </cell>
          <cell r="FZ51">
            <v>69.5</v>
          </cell>
          <cell r="GA51">
            <v>69.2</v>
          </cell>
          <cell r="GB51">
            <v>69.5</v>
          </cell>
          <cell r="GC51">
            <v>69.5</v>
          </cell>
          <cell r="GD51">
            <v>68.7</v>
          </cell>
          <cell r="GE51">
            <v>68.5</v>
          </cell>
          <cell r="GF51">
            <v>68.5</v>
          </cell>
          <cell r="GG51">
            <v>68.3</v>
          </cell>
          <cell r="GH51">
            <v>68</v>
          </cell>
          <cell r="GI51">
            <v>68.5</v>
          </cell>
          <cell r="GJ51">
            <v>68.5</v>
          </cell>
          <cell r="GK51">
            <v>69.2</v>
          </cell>
          <cell r="GL51">
            <v>69.7</v>
          </cell>
          <cell r="GM51">
            <v>69.5</v>
          </cell>
          <cell r="GN51">
            <v>70.2</v>
          </cell>
          <cell r="GO51">
            <v>68.7</v>
          </cell>
          <cell r="GP51">
            <v>68.7</v>
          </cell>
          <cell r="GQ51">
            <v>68.5</v>
          </cell>
          <cell r="GR51">
            <v>68</v>
          </cell>
          <cell r="GS51">
            <v>67.5</v>
          </cell>
          <cell r="GT51">
            <v>67.2</v>
          </cell>
          <cell r="GU51">
            <v>66.7</v>
          </cell>
          <cell r="GV51">
            <v>66</v>
          </cell>
          <cell r="GW51">
            <v>66.2</v>
          </cell>
          <cell r="GX51">
            <v>65.5</v>
          </cell>
          <cell r="GY51">
            <v>65.5</v>
          </cell>
          <cell r="GZ51">
            <v>65.7</v>
          </cell>
          <cell r="HA51">
            <v>67</v>
          </cell>
          <cell r="HB51">
            <v>67.2</v>
          </cell>
          <cell r="HC51">
            <v>67.5</v>
          </cell>
          <cell r="HD51">
            <v>67.2</v>
          </cell>
          <cell r="HE51">
            <v>67.7</v>
          </cell>
          <cell r="HF51">
            <v>67.5</v>
          </cell>
          <cell r="HG51">
            <v>67.7</v>
          </cell>
          <cell r="HH51">
            <v>68.2</v>
          </cell>
          <cell r="HI51">
            <v>68.7</v>
          </cell>
          <cell r="HJ51">
            <v>68.7</v>
          </cell>
          <cell r="HK51">
            <v>68.2</v>
          </cell>
          <cell r="HL51">
            <v>68</v>
          </cell>
          <cell r="HM51">
            <v>68</v>
          </cell>
          <cell r="HN51">
            <v>67.5</v>
          </cell>
          <cell r="HO51">
            <v>67.7</v>
          </cell>
          <cell r="HP51">
            <v>67.7</v>
          </cell>
          <cell r="HQ51">
            <v>67.7</v>
          </cell>
          <cell r="HR51">
            <v>67.5</v>
          </cell>
          <cell r="HS51">
            <v>66.2</v>
          </cell>
          <cell r="HT51">
            <v>66.2</v>
          </cell>
          <cell r="HU51">
            <v>66.2</v>
          </cell>
          <cell r="HV51">
            <v>66.5</v>
          </cell>
          <cell r="HW51">
            <v>66.2</v>
          </cell>
          <cell r="HX51">
            <v>66</v>
          </cell>
          <cell r="HY51">
            <v>66.5</v>
          </cell>
          <cell r="HZ51">
            <v>66.7</v>
          </cell>
          <cell r="IA51">
            <v>67</v>
          </cell>
          <cell r="IB51">
            <v>66.7</v>
          </cell>
          <cell r="IC51">
            <v>67.2</v>
          </cell>
          <cell r="ID51">
            <v>67</v>
          </cell>
          <cell r="IE51">
            <v>67</v>
          </cell>
          <cell r="IF51">
            <v>67.2</v>
          </cell>
          <cell r="IG51">
            <v>67.2</v>
          </cell>
          <cell r="IH51">
            <v>67.7</v>
          </cell>
          <cell r="II51">
            <v>68.2</v>
          </cell>
          <cell r="IJ51">
            <v>68.2</v>
          </cell>
          <cell r="IK51">
            <v>68.7</v>
          </cell>
          <cell r="IL51">
            <v>68.7</v>
          </cell>
          <cell r="IM51">
            <v>69</v>
          </cell>
          <cell r="IN51">
            <v>69</v>
          </cell>
          <cell r="IO51">
            <v>70</v>
          </cell>
          <cell r="IP51">
            <v>70</v>
          </cell>
          <cell r="IQ51">
            <v>69.5</v>
          </cell>
          <cell r="IR51">
            <v>69.5</v>
          </cell>
          <cell r="IS51">
            <v>69.2</v>
          </cell>
          <cell r="IT51">
            <v>68.2</v>
          </cell>
          <cell r="IU51">
            <v>68.2</v>
          </cell>
          <cell r="IV51">
            <v>68.2</v>
          </cell>
          <cell r="IW51">
            <v>68.2</v>
          </cell>
          <cell r="IX51">
            <v>68.5</v>
          </cell>
          <cell r="IY51">
            <v>67.7</v>
          </cell>
          <cell r="IZ51">
            <v>67.7</v>
          </cell>
          <cell r="JA51">
            <v>67.7</v>
          </cell>
          <cell r="JB51">
            <v>67.7</v>
          </cell>
          <cell r="JC51">
            <v>67.7</v>
          </cell>
          <cell r="JD51">
            <v>67.7</v>
          </cell>
          <cell r="JE51">
            <v>67.5</v>
          </cell>
          <cell r="JF51">
            <v>67.5</v>
          </cell>
          <cell r="JG51">
            <v>67.5</v>
          </cell>
          <cell r="JH51">
            <v>67.5</v>
          </cell>
          <cell r="JI51">
            <v>67.5</v>
          </cell>
          <cell r="JJ51">
            <v>67.5</v>
          </cell>
          <cell r="JK51">
            <v>67.5</v>
          </cell>
          <cell r="JL51">
            <v>67.5</v>
          </cell>
          <cell r="JM51">
            <v>67.2</v>
          </cell>
          <cell r="JN51">
            <v>67.2</v>
          </cell>
          <cell r="JO51">
            <v>67.2</v>
          </cell>
          <cell r="JP51">
            <v>67.2</v>
          </cell>
          <cell r="JQ51">
            <v>67</v>
          </cell>
          <cell r="JR51">
            <v>67</v>
          </cell>
          <cell r="JS51">
            <v>68.5</v>
          </cell>
          <cell r="JT51">
            <v>68.5</v>
          </cell>
          <cell r="JU51">
            <v>68.5</v>
          </cell>
          <cell r="JV51">
            <v>68.5</v>
          </cell>
          <cell r="JW51">
            <v>68.5</v>
          </cell>
          <cell r="JX51">
            <v>68.2</v>
          </cell>
          <cell r="JY51">
            <v>68</v>
          </cell>
          <cell r="JZ51">
            <v>67.7</v>
          </cell>
          <cell r="KA51">
            <v>66.5</v>
          </cell>
          <cell r="KB51">
            <v>66.7</v>
          </cell>
          <cell r="KC51">
            <v>67.7</v>
          </cell>
          <cell r="KD51">
            <v>67.7</v>
          </cell>
          <cell r="KE51">
            <v>68</v>
          </cell>
          <cell r="KF51">
            <v>67.7</v>
          </cell>
          <cell r="KG51">
            <v>67.7</v>
          </cell>
          <cell r="KH51">
            <v>67.5</v>
          </cell>
          <cell r="KI51">
            <v>68</v>
          </cell>
          <cell r="KJ51">
            <v>68</v>
          </cell>
          <cell r="KK51">
            <v>71</v>
          </cell>
          <cell r="KL51">
            <v>70.2</v>
          </cell>
          <cell r="KM51">
            <v>69.5</v>
          </cell>
          <cell r="KN51">
            <v>69.5</v>
          </cell>
          <cell r="KO51">
            <v>69</v>
          </cell>
          <cell r="KP51">
            <v>69.5</v>
          </cell>
          <cell r="KQ51">
            <v>69.2</v>
          </cell>
          <cell r="KR51">
            <v>68</v>
          </cell>
          <cell r="KS51">
            <v>68.2</v>
          </cell>
          <cell r="KT51">
            <v>68.5</v>
          </cell>
          <cell r="KU51">
            <v>68.5</v>
          </cell>
          <cell r="KV51">
            <v>68.7</v>
          </cell>
          <cell r="KW51">
            <v>55.2</v>
          </cell>
          <cell r="KX51">
            <v>56.2</v>
          </cell>
          <cell r="KY51">
            <v>56.5</v>
          </cell>
          <cell r="KZ51">
            <v>57</v>
          </cell>
          <cell r="LA51">
            <v>56.7</v>
          </cell>
          <cell r="LB51">
            <v>56.7</v>
          </cell>
          <cell r="LC51">
            <v>57</v>
          </cell>
          <cell r="LD51">
            <v>59.2</v>
          </cell>
          <cell r="LE51">
            <v>59</v>
          </cell>
          <cell r="LF51">
            <v>59</v>
          </cell>
          <cell r="LG51">
            <v>58.7</v>
          </cell>
          <cell r="LH51">
            <v>59</v>
          </cell>
          <cell r="LI51">
            <v>58.5</v>
          </cell>
          <cell r="LJ51">
            <v>58</v>
          </cell>
          <cell r="LK51">
            <v>59</v>
          </cell>
          <cell r="LL51">
            <v>57.7</v>
          </cell>
          <cell r="LM51">
            <v>57.2</v>
          </cell>
          <cell r="LN51">
            <v>57.2</v>
          </cell>
          <cell r="LO51">
            <v>57.5</v>
          </cell>
          <cell r="LS51">
            <v>14.31</v>
          </cell>
          <cell r="LV51">
            <v>13.68</v>
          </cell>
          <cell r="LY51">
            <v>13.679</v>
          </cell>
          <cell r="MB51">
            <v>19.66</v>
          </cell>
          <cell r="MC51">
            <v>19.66</v>
          </cell>
          <cell r="MD51">
            <v>19.66</v>
          </cell>
          <cell r="ME51">
            <v>19.66</v>
          </cell>
          <cell r="MF51">
            <v>19.66</v>
          </cell>
          <cell r="MG51">
            <v>19.66</v>
          </cell>
          <cell r="MH51">
            <v>18.91</v>
          </cell>
          <cell r="MI51">
            <v>18.91</v>
          </cell>
          <cell r="MJ51">
            <v>18.91</v>
          </cell>
          <cell r="MK51">
            <v>18.91</v>
          </cell>
          <cell r="ML51">
            <v>18.91</v>
          </cell>
          <cell r="MM51">
            <v>18.91</v>
          </cell>
          <cell r="MN51">
            <v>21.3</v>
          </cell>
          <cell r="MO51">
            <v>21.3</v>
          </cell>
          <cell r="MP51">
            <v>21.3</v>
          </cell>
          <cell r="MQ51">
            <v>21.02</v>
          </cell>
          <cell r="MR51">
            <v>21.02</v>
          </cell>
          <cell r="MS51">
            <v>21.02</v>
          </cell>
          <cell r="MT51">
            <v>17.82</v>
          </cell>
          <cell r="MU51">
            <v>17.82</v>
          </cell>
          <cell r="MV51">
            <v>17.82</v>
          </cell>
          <cell r="MW51">
            <v>19.72</v>
          </cell>
          <cell r="ND51" t="str">
            <v>Cuba</v>
          </cell>
          <cell r="NE51">
            <v>19.72</v>
          </cell>
          <cell r="NF51">
            <v>19.72</v>
          </cell>
        </row>
        <row r="52">
          <cell r="A52" t="str">
            <v>Cyprus</v>
          </cell>
          <cell r="B52" t="str">
            <v xml:space="preserve"> </v>
          </cell>
          <cell r="C52" t="str">
            <v xml:space="preserve"> </v>
          </cell>
          <cell r="D52" t="str">
            <v xml:space="preserve"> 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 t="str">
            <v xml:space="preserve"> 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T52" t="str">
            <v xml:space="preserve"> </v>
          </cell>
          <cell r="U52" t="str">
            <v xml:space="preserve"> </v>
          </cell>
          <cell r="V52" t="str">
            <v xml:space="preserve"> </v>
          </cell>
          <cell r="W52" t="str">
            <v xml:space="preserve"> </v>
          </cell>
          <cell r="X52" t="str">
            <v xml:space="preserve"> 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 t="str">
            <v xml:space="preserve"> </v>
          </cell>
          <cell r="AC52" t="str">
            <v xml:space="preserve"> 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  <cell r="AG52" t="str">
            <v xml:space="preserve"> </v>
          </cell>
          <cell r="AH52" t="str">
            <v xml:space="preserve"> </v>
          </cell>
          <cell r="AI52" t="str">
            <v xml:space="preserve"> </v>
          </cell>
          <cell r="AJ52" t="str">
            <v xml:space="preserve"> </v>
          </cell>
          <cell r="AK52" t="str">
            <v xml:space="preserve"> </v>
          </cell>
          <cell r="AL52" t="str">
            <v xml:space="preserve"> </v>
          </cell>
          <cell r="AM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 t="str">
            <v xml:space="preserve"> </v>
          </cell>
          <cell r="AQ52" t="str">
            <v xml:space="preserve"> </v>
          </cell>
          <cell r="AR52" t="str">
            <v xml:space="preserve"> </v>
          </cell>
          <cell r="AS52" t="str">
            <v xml:space="preserve"> </v>
          </cell>
          <cell r="AT52" t="str">
            <v xml:space="preserve"> </v>
          </cell>
          <cell r="AU52" t="str">
            <v xml:space="preserve"> </v>
          </cell>
          <cell r="AV52" t="str">
            <v xml:space="preserve"> </v>
          </cell>
          <cell r="AW52" t="str">
            <v xml:space="preserve"> </v>
          </cell>
          <cell r="AX52" t="str">
            <v xml:space="preserve"> </v>
          </cell>
          <cell r="AY52" t="str">
            <v xml:space="preserve"> </v>
          </cell>
          <cell r="AZ52" t="str">
            <v xml:space="preserve"> </v>
          </cell>
          <cell r="BA52" t="str">
            <v xml:space="preserve"> </v>
          </cell>
          <cell r="BB52" t="str">
            <v xml:space="preserve"> </v>
          </cell>
          <cell r="BC52" t="str">
            <v xml:space="preserve"> </v>
          </cell>
          <cell r="BD52" t="str">
            <v xml:space="preserve"> </v>
          </cell>
          <cell r="BE52" t="str">
            <v xml:space="preserve"> </v>
          </cell>
          <cell r="BF52" t="str">
            <v xml:space="preserve"> </v>
          </cell>
          <cell r="BG52" t="str">
            <v xml:space="preserve"> </v>
          </cell>
          <cell r="BH52" t="str">
            <v xml:space="preserve"> </v>
          </cell>
          <cell r="BI52" t="str">
            <v xml:space="preserve"> </v>
          </cell>
          <cell r="BJ52" t="str">
            <v xml:space="preserve"> </v>
          </cell>
          <cell r="BK52" t="str">
            <v xml:space="preserve"> </v>
          </cell>
          <cell r="BL52" t="str">
            <v xml:space="preserve"> </v>
          </cell>
          <cell r="BM52" t="str">
            <v xml:space="preserve"> </v>
          </cell>
          <cell r="BN52" t="str">
            <v xml:space="preserve"> </v>
          </cell>
          <cell r="BO52" t="str">
            <v xml:space="preserve"> </v>
          </cell>
          <cell r="BP52" t="str">
            <v xml:space="preserve"> </v>
          </cell>
          <cell r="BQ52" t="str">
            <v xml:space="preserve"> </v>
          </cell>
          <cell r="BR52" t="str">
            <v xml:space="preserve"> </v>
          </cell>
          <cell r="BS52" t="str">
            <v xml:space="preserve"> </v>
          </cell>
          <cell r="BT52" t="str">
            <v xml:space="preserve"> </v>
          </cell>
          <cell r="BU52" t="str">
            <v xml:space="preserve"> </v>
          </cell>
          <cell r="BV52" t="str">
            <v xml:space="preserve"> </v>
          </cell>
          <cell r="BW52" t="str">
            <v xml:space="preserve"> </v>
          </cell>
          <cell r="BX52" t="str">
            <v xml:space="preserve"> </v>
          </cell>
          <cell r="BY52" t="str">
            <v xml:space="preserve"> </v>
          </cell>
          <cell r="BZ52" t="str">
            <v xml:space="preserve"> </v>
          </cell>
          <cell r="CA52" t="str">
            <v xml:space="preserve"> </v>
          </cell>
          <cell r="CB52" t="str">
            <v xml:space="preserve"> </v>
          </cell>
          <cell r="CC52" t="str">
            <v xml:space="preserve"> </v>
          </cell>
          <cell r="CD52" t="str">
            <v xml:space="preserve"> </v>
          </cell>
          <cell r="CE52">
            <v>87.5</v>
          </cell>
          <cell r="CF52">
            <v>87.5</v>
          </cell>
          <cell r="CG52">
            <v>87.5</v>
          </cell>
          <cell r="CH52">
            <v>86.5</v>
          </cell>
          <cell r="CI52">
            <v>86.5</v>
          </cell>
          <cell r="CJ52">
            <v>86.5</v>
          </cell>
          <cell r="CK52">
            <v>85.5</v>
          </cell>
          <cell r="CL52">
            <v>85.5</v>
          </cell>
          <cell r="CM52">
            <v>86</v>
          </cell>
          <cell r="CN52">
            <v>86</v>
          </cell>
          <cell r="CO52">
            <v>86</v>
          </cell>
          <cell r="CP52">
            <v>86.5</v>
          </cell>
          <cell r="CQ52">
            <v>86.5</v>
          </cell>
          <cell r="CR52">
            <v>86.5</v>
          </cell>
          <cell r="CS52">
            <v>86.5</v>
          </cell>
          <cell r="CT52">
            <v>86.5</v>
          </cell>
          <cell r="CU52">
            <v>85.5</v>
          </cell>
          <cell r="CV52">
            <v>85.5</v>
          </cell>
          <cell r="CW52">
            <v>84.5</v>
          </cell>
          <cell r="CX52">
            <v>84.5</v>
          </cell>
          <cell r="CY52">
            <v>84.5</v>
          </cell>
          <cell r="CZ52">
            <v>84</v>
          </cell>
          <cell r="DA52">
            <v>84</v>
          </cell>
          <cell r="DB52">
            <v>83</v>
          </cell>
          <cell r="DC52">
            <v>83</v>
          </cell>
          <cell r="DD52">
            <v>83.5</v>
          </cell>
          <cell r="DE52">
            <v>83.5</v>
          </cell>
          <cell r="DF52">
            <v>83.5</v>
          </cell>
          <cell r="DG52">
            <v>83</v>
          </cell>
          <cell r="DH52">
            <v>80.5</v>
          </cell>
          <cell r="DI52">
            <v>81</v>
          </cell>
          <cell r="DJ52">
            <v>80.5</v>
          </cell>
          <cell r="DK52">
            <v>79.5</v>
          </cell>
          <cell r="DL52">
            <v>79.5</v>
          </cell>
          <cell r="DM52">
            <v>79.5</v>
          </cell>
          <cell r="DN52">
            <v>80</v>
          </cell>
          <cell r="DO52">
            <v>80</v>
          </cell>
          <cell r="DP52">
            <v>80</v>
          </cell>
          <cell r="DQ52">
            <v>80</v>
          </cell>
          <cell r="DR52">
            <v>80.5</v>
          </cell>
          <cell r="DS52">
            <v>80.5</v>
          </cell>
          <cell r="DT52">
            <v>80.5</v>
          </cell>
          <cell r="DU52">
            <v>81.5</v>
          </cell>
          <cell r="DV52">
            <v>82.5</v>
          </cell>
          <cell r="DW52">
            <v>82.5</v>
          </cell>
          <cell r="DX52">
            <v>84</v>
          </cell>
          <cell r="DY52">
            <v>83.5</v>
          </cell>
          <cell r="DZ52">
            <v>83.5</v>
          </cell>
          <cell r="EA52">
            <v>83.5</v>
          </cell>
          <cell r="EB52">
            <v>84</v>
          </cell>
          <cell r="EC52">
            <v>84.5</v>
          </cell>
          <cell r="ED52">
            <v>84.5</v>
          </cell>
          <cell r="EE52">
            <v>84.5</v>
          </cell>
          <cell r="EF52">
            <v>84.5</v>
          </cell>
          <cell r="EG52">
            <v>84.5</v>
          </cell>
          <cell r="EH52">
            <v>84.5</v>
          </cell>
          <cell r="EI52">
            <v>84.5</v>
          </cell>
          <cell r="EJ52">
            <v>84.5</v>
          </cell>
          <cell r="EK52">
            <v>84.5</v>
          </cell>
          <cell r="EL52">
            <v>84</v>
          </cell>
          <cell r="EM52">
            <v>84.5</v>
          </cell>
          <cell r="EN52">
            <v>84.5</v>
          </cell>
          <cell r="EO52">
            <v>85.5</v>
          </cell>
          <cell r="EP52">
            <v>84.5</v>
          </cell>
          <cell r="EQ52">
            <v>84</v>
          </cell>
          <cell r="ER52">
            <v>83</v>
          </cell>
          <cell r="ES52">
            <v>83</v>
          </cell>
          <cell r="ET52">
            <v>81</v>
          </cell>
          <cell r="EU52">
            <v>83</v>
          </cell>
          <cell r="EV52">
            <v>83</v>
          </cell>
          <cell r="EW52">
            <v>84</v>
          </cell>
          <cell r="EX52">
            <v>84</v>
          </cell>
          <cell r="EY52">
            <v>84</v>
          </cell>
          <cell r="EZ52">
            <v>85</v>
          </cell>
          <cell r="FA52">
            <v>85</v>
          </cell>
          <cell r="FB52">
            <v>85</v>
          </cell>
          <cell r="FC52">
            <v>84</v>
          </cell>
          <cell r="FD52">
            <v>83.5</v>
          </cell>
          <cell r="FE52">
            <v>84</v>
          </cell>
          <cell r="FF52">
            <v>84</v>
          </cell>
          <cell r="FG52">
            <v>84.5</v>
          </cell>
          <cell r="FH52">
            <v>84.5</v>
          </cell>
          <cell r="FI52">
            <v>85.5</v>
          </cell>
          <cell r="FJ52">
            <v>80.8</v>
          </cell>
          <cell r="FK52">
            <v>82.2</v>
          </cell>
          <cell r="FL52">
            <v>82.2</v>
          </cell>
          <cell r="FM52">
            <v>83</v>
          </cell>
          <cell r="FN52">
            <v>82.7</v>
          </cell>
          <cell r="FO52">
            <v>82.7</v>
          </cell>
          <cell r="FP52">
            <v>82.5</v>
          </cell>
          <cell r="FQ52">
            <v>82.7</v>
          </cell>
          <cell r="FR52">
            <v>82.7</v>
          </cell>
          <cell r="FS52">
            <v>83.7</v>
          </cell>
          <cell r="FT52">
            <v>84</v>
          </cell>
          <cell r="FU52">
            <v>84</v>
          </cell>
          <cell r="FV52">
            <v>83</v>
          </cell>
          <cell r="FW52">
            <v>84</v>
          </cell>
          <cell r="FX52">
            <v>83.7</v>
          </cell>
          <cell r="FY52">
            <v>83.7</v>
          </cell>
          <cell r="FZ52">
            <v>82.7</v>
          </cell>
          <cell r="GA52">
            <v>82.7</v>
          </cell>
          <cell r="GB52">
            <v>82.7</v>
          </cell>
          <cell r="GC52">
            <v>83.2</v>
          </cell>
          <cell r="GD52">
            <v>82.8</v>
          </cell>
          <cell r="GE52">
            <v>82.8</v>
          </cell>
          <cell r="GF52">
            <v>82.9</v>
          </cell>
          <cell r="GG52">
            <v>82.8</v>
          </cell>
          <cell r="GH52">
            <v>83.5</v>
          </cell>
          <cell r="GI52">
            <v>81</v>
          </cell>
          <cell r="GJ52">
            <v>81.7</v>
          </cell>
          <cell r="GK52">
            <v>81.2</v>
          </cell>
          <cell r="GL52">
            <v>82.5</v>
          </cell>
          <cell r="GM52">
            <v>83.2</v>
          </cell>
          <cell r="GN52">
            <v>83.2</v>
          </cell>
          <cell r="GO52">
            <v>84</v>
          </cell>
          <cell r="GP52">
            <v>83.2</v>
          </cell>
          <cell r="GQ52">
            <v>84.2</v>
          </cell>
          <cell r="GR52">
            <v>85</v>
          </cell>
          <cell r="GS52">
            <v>85</v>
          </cell>
          <cell r="GT52">
            <v>83.5</v>
          </cell>
          <cell r="GU52">
            <v>83.2</v>
          </cell>
          <cell r="GV52">
            <v>83.2</v>
          </cell>
          <cell r="GW52">
            <v>84.2</v>
          </cell>
          <cell r="GX52">
            <v>83.7</v>
          </cell>
          <cell r="GY52">
            <v>84.5</v>
          </cell>
          <cell r="GZ52">
            <v>84</v>
          </cell>
          <cell r="HA52">
            <v>84.2</v>
          </cell>
          <cell r="HB52">
            <v>84.5</v>
          </cell>
          <cell r="HC52">
            <v>83.7</v>
          </cell>
          <cell r="HD52">
            <v>83.7</v>
          </cell>
          <cell r="HE52">
            <v>83.5</v>
          </cell>
          <cell r="HF52">
            <v>84.2</v>
          </cell>
          <cell r="HG52">
            <v>84.2</v>
          </cell>
          <cell r="HH52">
            <v>83.5</v>
          </cell>
          <cell r="HI52">
            <v>83.7</v>
          </cell>
          <cell r="HJ52">
            <v>84</v>
          </cell>
          <cell r="HK52">
            <v>83.2</v>
          </cell>
          <cell r="HL52">
            <v>83.2</v>
          </cell>
          <cell r="HM52">
            <v>82.5</v>
          </cell>
          <cell r="HN52">
            <v>82.7</v>
          </cell>
          <cell r="HO52">
            <v>82.7</v>
          </cell>
          <cell r="HP52">
            <v>82.7</v>
          </cell>
          <cell r="HQ52">
            <v>82.7</v>
          </cell>
          <cell r="HR52">
            <v>83.5</v>
          </cell>
          <cell r="HS52">
            <v>83.5</v>
          </cell>
          <cell r="HT52">
            <v>83.5</v>
          </cell>
          <cell r="HU52">
            <v>82.7</v>
          </cell>
          <cell r="HV52">
            <v>81.7</v>
          </cell>
          <cell r="HW52">
            <v>82.7</v>
          </cell>
          <cell r="HX52">
            <v>82</v>
          </cell>
          <cell r="HY52">
            <v>82</v>
          </cell>
          <cell r="HZ52">
            <v>81.7</v>
          </cell>
          <cell r="IA52">
            <v>82</v>
          </cell>
          <cell r="IB52">
            <v>82.2</v>
          </cell>
          <cell r="IC52">
            <v>81.7</v>
          </cell>
          <cell r="ID52">
            <v>81.7</v>
          </cell>
          <cell r="IE52">
            <v>81.7</v>
          </cell>
          <cell r="IF52">
            <v>81.2</v>
          </cell>
          <cell r="IG52">
            <v>81.2</v>
          </cell>
          <cell r="IH52">
            <v>81.7</v>
          </cell>
          <cell r="II52">
            <v>82.2</v>
          </cell>
          <cell r="IJ52">
            <v>82.2</v>
          </cell>
          <cell r="IK52">
            <v>82.2</v>
          </cell>
          <cell r="IL52">
            <v>82.2</v>
          </cell>
          <cell r="IM52">
            <v>82.2</v>
          </cell>
          <cell r="IN52">
            <v>82.2</v>
          </cell>
          <cell r="IO52">
            <v>82.2</v>
          </cell>
          <cell r="IP52">
            <v>82.2</v>
          </cell>
          <cell r="IQ52">
            <v>82.2</v>
          </cell>
          <cell r="IR52">
            <v>78.7</v>
          </cell>
          <cell r="IS52">
            <v>78.7</v>
          </cell>
          <cell r="IT52">
            <v>78.7</v>
          </cell>
          <cell r="IU52">
            <v>82.5</v>
          </cell>
          <cell r="IV52">
            <v>82.5</v>
          </cell>
          <cell r="IW52">
            <v>82.5</v>
          </cell>
          <cell r="IX52">
            <v>82.2</v>
          </cell>
          <cell r="IY52">
            <v>81.5</v>
          </cell>
          <cell r="IZ52">
            <v>81.5</v>
          </cell>
          <cell r="JA52">
            <v>81.2</v>
          </cell>
          <cell r="JB52">
            <v>81.2</v>
          </cell>
          <cell r="JC52">
            <v>81.2</v>
          </cell>
          <cell r="JD52">
            <v>82.5</v>
          </cell>
          <cell r="JE52">
            <v>82.7</v>
          </cell>
          <cell r="JF52">
            <v>83.2</v>
          </cell>
          <cell r="JG52">
            <v>83.2</v>
          </cell>
          <cell r="JH52">
            <v>83.2</v>
          </cell>
          <cell r="JI52">
            <v>83</v>
          </cell>
          <cell r="JJ52">
            <v>83.2</v>
          </cell>
          <cell r="JK52">
            <v>83.5</v>
          </cell>
          <cell r="JL52">
            <v>83.5</v>
          </cell>
          <cell r="JM52">
            <v>85.7</v>
          </cell>
          <cell r="JN52">
            <v>85.7</v>
          </cell>
          <cell r="JO52">
            <v>85.7</v>
          </cell>
          <cell r="JP52">
            <v>85.7</v>
          </cell>
          <cell r="JQ52">
            <v>85.7</v>
          </cell>
          <cell r="JR52">
            <v>83.5</v>
          </cell>
          <cell r="JS52">
            <v>83.5</v>
          </cell>
          <cell r="JT52">
            <v>83.7</v>
          </cell>
          <cell r="JU52">
            <v>83.7</v>
          </cell>
          <cell r="JV52">
            <v>84</v>
          </cell>
          <cell r="JW52">
            <v>84.5</v>
          </cell>
          <cell r="JX52">
            <v>85.7</v>
          </cell>
          <cell r="JY52">
            <v>85.7</v>
          </cell>
          <cell r="JZ52">
            <v>85.7</v>
          </cell>
          <cell r="KA52">
            <v>85.7</v>
          </cell>
          <cell r="KB52">
            <v>85.5</v>
          </cell>
          <cell r="KC52">
            <v>85.5</v>
          </cell>
          <cell r="KD52">
            <v>86</v>
          </cell>
          <cell r="KE52">
            <v>86.2</v>
          </cell>
          <cell r="KF52">
            <v>86.2</v>
          </cell>
          <cell r="KG52">
            <v>86</v>
          </cell>
          <cell r="KH52">
            <v>86</v>
          </cell>
          <cell r="KI52">
            <v>86</v>
          </cell>
          <cell r="KJ52">
            <v>86</v>
          </cell>
          <cell r="KK52">
            <v>86.2</v>
          </cell>
          <cell r="KL52">
            <v>86.2</v>
          </cell>
          <cell r="KM52">
            <v>85.5</v>
          </cell>
          <cell r="KN52">
            <v>85.5</v>
          </cell>
          <cell r="KO52">
            <v>85.7</v>
          </cell>
          <cell r="KP52">
            <v>85.2</v>
          </cell>
          <cell r="KQ52">
            <v>80</v>
          </cell>
          <cell r="KR52">
            <v>80</v>
          </cell>
          <cell r="KS52">
            <v>80.7</v>
          </cell>
          <cell r="KT52">
            <v>81</v>
          </cell>
          <cell r="KU52">
            <v>81.2</v>
          </cell>
          <cell r="KV52">
            <v>82</v>
          </cell>
          <cell r="KW52">
            <v>82</v>
          </cell>
          <cell r="KX52">
            <v>82</v>
          </cell>
          <cell r="KY52">
            <v>81</v>
          </cell>
          <cell r="KZ52">
            <v>81.2</v>
          </cell>
          <cell r="LA52">
            <v>81.2</v>
          </cell>
          <cell r="LB52">
            <v>80.5</v>
          </cell>
          <cell r="LC52">
            <v>83.5</v>
          </cell>
          <cell r="LD52">
            <v>83</v>
          </cell>
          <cell r="LE52">
            <v>83</v>
          </cell>
          <cell r="LF52">
            <v>81.7</v>
          </cell>
          <cell r="LG52">
            <v>81.2</v>
          </cell>
          <cell r="LH52">
            <v>82.2</v>
          </cell>
          <cell r="LI52">
            <v>81.5</v>
          </cell>
          <cell r="LJ52">
            <v>85.2</v>
          </cell>
          <cell r="LK52">
            <v>86.2</v>
          </cell>
          <cell r="LL52">
            <v>83.5</v>
          </cell>
          <cell r="LM52">
            <v>82.7</v>
          </cell>
          <cell r="LN52">
            <v>83.5</v>
          </cell>
          <cell r="LO52">
            <v>83.2</v>
          </cell>
          <cell r="LS52">
            <v>75.56</v>
          </cell>
          <cell r="LV52">
            <v>70.010000000000005</v>
          </cell>
          <cell r="LY52">
            <v>66.563999999999993</v>
          </cell>
          <cell r="MB52">
            <v>62.69</v>
          </cell>
          <cell r="MC52">
            <v>62.69</v>
          </cell>
          <cell r="MD52">
            <v>62.69</v>
          </cell>
          <cell r="ME52">
            <v>61.99</v>
          </cell>
          <cell r="MF52">
            <v>61.36</v>
          </cell>
          <cell r="MG52">
            <v>61.36</v>
          </cell>
          <cell r="MH52">
            <v>59.73</v>
          </cell>
          <cell r="MI52">
            <v>59.73</v>
          </cell>
          <cell r="MJ52">
            <v>59.73</v>
          </cell>
          <cell r="MK52">
            <v>58.36</v>
          </cell>
          <cell r="ML52">
            <v>58.36</v>
          </cell>
          <cell r="MM52">
            <v>58.36</v>
          </cell>
          <cell r="MN52">
            <v>52.49</v>
          </cell>
          <cell r="MO52">
            <v>52.49</v>
          </cell>
          <cell r="MP52">
            <v>52.49</v>
          </cell>
          <cell r="MQ52">
            <v>52.2</v>
          </cell>
          <cell r="MR52">
            <v>52.2</v>
          </cell>
          <cell r="MS52">
            <v>52.2</v>
          </cell>
          <cell r="MT52">
            <v>50.95</v>
          </cell>
          <cell r="MU52">
            <v>50.95</v>
          </cell>
          <cell r="MV52">
            <v>50.95</v>
          </cell>
          <cell r="MW52">
            <v>49.84</v>
          </cell>
          <cell r="ND52" t="str">
            <v>Cyprus</v>
          </cell>
          <cell r="NE52">
            <v>49.84</v>
          </cell>
          <cell r="NF52">
            <v>49.84</v>
          </cell>
        </row>
        <row r="53">
          <cell r="A53" t="str">
            <v>Czech Republic</v>
          </cell>
          <cell r="B53" t="str">
            <v xml:space="preserve"> </v>
          </cell>
          <cell r="C53" t="str">
            <v xml:space="preserve"> </v>
          </cell>
          <cell r="D53" t="str">
            <v xml:space="preserve"> 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 t="str">
            <v xml:space="preserve"> </v>
          </cell>
          <cell r="M53" t="str">
            <v xml:space="preserve"> </v>
          </cell>
          <cell r="N53">
            <v>72</v>
          </cell>
          <cell r="O53">
            <v>72</v>
          </cell>
          <cell r="P53">
            <v>71.5</v>
          </cell>
          <cell r="Q53">
            <v>71.5</v>
          </cell>
          <cell r="R53">
            <v>71</v>
          </cell>
          <cell r="S53">
            <v>71</v>
          </cell>
          <cell r="T53">
            <v>71</v>
          </cell>
          <cell r="U53">
            <v>71</v>
          </cell>
          <cell r="V53">
            <v>70</v>
          </cell>
          <cell r="W53">
            <v>70</v>
          </cell>
          <cell r="X53">
            <v>70</v>
          </cell>
          <cell r="Y53">
            <v>70.5</v>
          </cell>
          <cell r="Z53">
            <v>68</v>
          </cell>
          <cell r="AA53">
            <v>68.5</v>
          </cell>
          <cell r="AB53">
            <v>68.5</v>
          </cell>
          <cell r="AC53">
            <v>67.5</v>
          </cell>
          <cell r="AD53">
            <v>67.5</v>
          </cell>
          <cell r="AE53">
            <v>66.5</v>
          </cell>
          <cell r="AF53">
            <v>66.5</v>
          </cell>
          <cell r="AG53">
            <v>66</v>
          </cell>
          <cell r="AH53">
            <v>66</v>
          </cell>
          <cell r="AI53">
            <v>66</v>
          </cell>
          <cell r="AJ53">
            <v>66</v>
          </cell>
          <cell r="AK53">
            <v>66</v>
          </cell>
          <cell r="AL53">
            <v>66</v>
          </cell>
          <cell r="AM53">
            <v>65</v>
          </cell>
          <cell r="AN53">
            <v>68</v>
          </cell>
          <cell r="AO53">
            <v>68</v>
          </cell>
          <cell r="AP53">
            <v>68</v>
          </cell>
          <cell r="AQ53">
            <v>68</v>
          </cell>
          <cell r="AR53">
            <v>68</v>
          </cell>
          <cell r="AS53">
            <v>68</v>
          </cell>
          <cell r="AT53">
            <v>68.5</v>
          </cell>
          <cell r="AU53">
            <v>68.5</v>
          </cell>
          <cell r="AV53">
            <v>68.5</v>
          </cell>
          <cell r="AW53">
            <v>68.5</v>
          </cell>
          <cell r="AX53">
            <v>65</v>
          </cell>
          <cell r="AY53">
            <v>64</v>
          </cell>
          <cell r="AZ53">
            <v>64</v>
          </cell>
          <cell r="BA53">
            <v>63.5</v>
          </cell>
          <cell r="BB53">
            <v>63.5</v>
          </cell>
          <cell r="BC53">
            <v>64.5</v>
          </cell>
          <cell r="BD53">
            <v>65.5</v>
          </cell>
          <cell r="BE53">
            <v>65.5</v>
          </cell>
          <cell r="BF53">
            <v>65.5</v>
          </cell>
          <cell r="BG53">
            <v>65.5</v>
          </cell>
          <cell r="BH53">
            <v>65.5</v>
          </cell>
          <cell r="BI53">
            <v>65</v>
          </cell>
          <cell r="BJ53">
            <v>64.5</v>
          </cell>
          <cell r="BK53">
            <v>64.5</v>
          </cell>
          <cell r="BL53">
            <v>64</v>
          </cell>
          <cell r="BM53">
            <v>64</v>
          </cell>
          <cell r="BN53">
            <v>64</v>
          </cell>
          <cell r="BO53">
            <v>64</v>
          </cell>
          <cell r="BP53">
            <v>64</v>
          </cell>
          <cell r="BQ53">
            <v>64</v>
          </cell>
          <cell r="BR53">
            <v>62.5</v>
          </cell>
          <cell r="BS53">
            <v>62.5</v>
          </cell>
          <cell r="BT53">
            <v>61.5</v>
          </cell>
          <cell r="BU53">
            <v>61.5</v>
          </cell>
          <cell r="BV53">
            <v>60</v>
          </cell>
          <cell r="BW53">
            <v>60</v>
          </cell>
          <cell r="BX53">
            <v>60</v>
          </cell>
          <cell r="BY53">
            <v>63.5</v>
          </cell>
          <cell r="BZ53">
            <v>63.5</v>
          </cell>
          <cell r="CA53">
            <v>62.5</v>
          </cell>
          <cell r="CB53">
            <v>63.5</v>
          </cell>
          <cell r="CC53">
            <v>65</v>
          </cell>
          <cell r="CD53">
            <v>67</v>
          </cell>
          <cell r="CE53" t="str">
            <v xml:space="preserve"> </v>
          </cell>
          <cell r="CF53" t="str">
            <v xml:space="preserve"> </v>
          </cell>
          <cell r="CG53" t="str">
            <v xml:space="preserve"> </v>
          </cell>
          <cell r="CH53" t="str">
            <v xml:space="preserve"> </v>
          </cell>
          <cell r="CI53" t="str">
            <v xml:space="preserve"> </v>
          </cell>
          <cell r="CJ53" t="str">
            <v xml:space="preserve"> </v>
          </cell>
          <cell r="CK53" t="str">
            <v xml:space="preserve"> </v>
          </cell>
          <cell r="CL53" t="str">
            <v xml:space="preserve"> </v>
          </cell>
          <cell r="CM53" t="str">
            <v xml:space="preserve"> </v>
          </cell>
          <cell r="CN53" t="str">
            <v xml:space="preserve"> </v>
          </cell>
          <cell r="CO53" t="str">
            <v xml:space="preserve"> </v>
          </cell>
          <cell r="CP53" t="str">
            <v xml:space="preserve"> </v>
          </cell>
          <cell r="CQ53" t="str">
            <v xml:space="preserve"> </v>
          </cell>
          <cell r="CR53" t="str">
            <v xml:space="preserve"> </v>
          </cell>
          <cell r="CS53" t="str">
            <v xml:space="preserve"> </v>
          </cell>
          <cell r="CT53" t="str">
            <v xml:space="preserve"> </v>
          </cell>
          <cell r="CU53" t="str">
            <v xml:space="preserve"> </v>
          </cell>
          <cell r="CV53" t="str">
            <v xml:space="preserve"> </v>
          </cell>
          <cell r="CW53" t="str">
            <v xml:space="preserve"> </v>
          </cell>
          <cell r="CX53" t="str">
            <v xml:space="preserve"> </v>
          </cell>
          <cell r="CY53" t="str">
            <v xml:space="preserve"> </v>
          </cell>
          <cell r="CZ53" t="str">
            <v xml:space="preserve"> </v>
          </cell>
          <cell r="DA53" t="str">
            <v xml:space="preserve"> </v>
          </cell>
          <cell r="DB53" t="str">
            <v xml:space="preserve"> </v>
          </cell>
          <cell r="DC53" t="str">
            <v xml:space="preserve"> </v>
          </cell>
          <cell r="DD53" t="str">
            <v xml:space="preserve"> </v>
          </cell>
          <cell r="DE53" t="str">
            <v xml:space="preserve"> </v>
          </cell>
          <cell r="DF53" t="str">
            <v xml:space="preserve"> </v>
          </cell>
          <cell r="DG53" t="str">
            <v xml:space="preserve"> </v>
          </cell>
          <cell r="DH53" t="str">
            <v xml:space="preserve"> </v>
          </cell>
          <cell r="DI53" t="str">
            <v xml:space="preserve"> </v>
          </cell>
          <cell r="DJ53" t="str">
            <v xml:space="preserve"> </v>
          </cell>
          <cell r="DK53" t="str">
            <v xml:space="preserve"> </v>
          </cell>
          <cell r="DL53" t="str">
            <v xml:space="preserve"> </v>
          </cell>
          <cell r="DM53" t="str">
            <v xml:space="preserve"> </v>
          </cell>
          <cell r="DN53" t="str">
            <v xml:space="preserve"> </v>
          </cell>
          <cell r="DO53" t="str">
            <v xml:space="preserve"> </v>
          </cell>
          <cell r="DP53" t="str">
            <v xml:space="preserve"> </v>
          </cell>
          <cell r="DQ53" t="str">
            <v xml:space="preserve"> </v>
          </cell>
          <cell r="DR53" t="str">
            <v xml:space="preserve"> </v>
          </cell>
          <cell r="DS53" t="str">
            <v xml:space="preserve"> </v>
          </cell>
          <cell r="DT53" t="str">
            <v xml:space="preserve"> </v>
          </cell>
          <cell r="DU53" t="str">
            <v xml:space="preserve"> </v>
          </cell>
          <cell r="DV53" t="str">
            <v xml:space="preserve"> </v>
          </cell>
          <cell r="DW53" t="str">
            <v xml:space="preserve"> </v>
          </cell>
          <cell r="DX53" t="str">
            <v xml:space="preserve"> </v>
          </cell>
          <cell r="DY53" t="str">
            <v xml:space="preserve"> </v>
          </cell>
          <cell r="DZ53" t="str">
            <v xml:space="preserve"> </v>
          </cell>
          <cell r="EA53" t="str">
            <v xml:space="preserve"> </v>
          </cell>
          <cell r="EB53" t="str">
            <v xml:space="preserve"> </v>
          </cell>
          <cell r="EC53" t="str">
            <v xml:space="preserve"> </v>
          </cell>
          <cell r="ED53" t="str">
            <v xml:space="preserve"> </v>
          </cell>
          <cell r="EE53" t="str">
            <v xml:space="preserve"> </v>
          </cell>
          <cell r="EF53" t="str">
            <v xml:space="preserve"> </v>
          </cell>
          <cell r="EG53" t="str">
            <v xml:space="preserve"> </v>
          </cell>
          <cell r="EH53" t="str">
            <v xml:space="preserve"> </v>
          </cell>
          <cell r="EI53" t="str">
            <v xml:space="preserve"> </v>
          </cell>
          <cell r="EJ53" t="str">
            <v xml:space="preserve"> </v>
          </cell>
          <cell r="EK53" t="str">
            <v xml:space="preserve"> </v>
          </cell>
          <cell r="EL53" t="str">
            <v xml:space="preserve"> </v>
          </cell>
          <cell r="EM53" t="str">
            <v xml:space="preserve"> </v>
          </cell>
          <cell r="EN53" t="str">
            <v xml:space="preserve"> </v>
          </cell>
          <cell r="EO53" t="str">
            <v xml:space="preserve"> </v>
          </cell>
          <cell r="EP53" t="str">
            <v xml:space="preserve"> </v>
          </cell>
          <cell r="EQ53" t="str">
            <v xml:space="preserve"> </v>
          </cell>
          <cell r="ER53" t="str">
            <v xml:space="preserve"> </v>
          </cell>
          <cell r="ES53" t="str">
            <v xml:space="preserve"> </v>
          </cell>
          <cell r="ET53" t="str">
            <v xml:space="preserve"> </v>
          </cell>
          <cell r="EU53" t="str">
            <v xml:space="preserve"> </v>
          </cell>
          <cell r="EV53" t="str">
            <v xml:space="preserve"> </v>
          </cell>
          <cell r="EW53" t="str">
            <v xml:space="preserve"> </v>
          </cell>
          <cell r="EX53" t="str">
            <v xml:space="preserve"> </v>
          </cell>
          <cell r="EY53" t="str">
            <v xml:space="preserve"> </v>
          </cell>
          <cell r="EZ53" t="str">
            <v xml:space="preserve"> </v>
          </cell>
          <cell r="FA53" t="str">
            <v xml:space="preserve"> </v>
          </cell>
          <cell r="FB53" t="str">
            <v xml:space="preserve"> </v>
          </cell>
          <cell r="FC53" t="str">
            <v xml:space="preserve"> </v>
          </cell>
          <cell r="FD53" t="str">
            <v xml:space="preserve"> </v>
          </cell>
          <cell r="FE53" t="str">
            <v xml:space="preserve"> </v>
          </cell>
          <cell r="FF53" t="str">
            <v xml:space="preserve"> </v>
          </cell>
          <cell r="FG53" t="str">
            <v xml:space="preserve"> </v>
          </cell>
          <cell r="FH53" t="str">
            <v xml:space="preserve"> </v>
          </cell>
          <cell r="FI53" t="str">
            <v xml:space="preserve"> </v>
          </cell>
          <cell r="FJ53" t="str">
            <v xml:space="preserve"> </v>
          </cell>
          <cell r="FK53" t="str">
            <v xml:space="preserve"> </v>
          </cell>
          <cell r="FL53" t="str">
            <v xml:space="preserve"> </v>
          </cell>
          <cell r="FM53" t="str">
            <v xml:space="preserve"> </v>
          </cell>
          <cell r="FN53" t="str">
            <v xml:space="preserve"> </v>
          </cell>
          <cell r="FO53" t="str">
            <v xml:space="preserve"> </v>
          </cell>
          <cell r="FP53" t="str">
            <v xml:space="preserve"> </v>
          </cell>
          <cell r="FQ53" t="str">
            <v xml:space="preserve"> </v>
          </cell>
          <cell r="FR53" t="str">
            <v xml:space="preserve"> </v>
          </cell>
          <cell r="FS53" t="str">
            <v xml:space="preserve"> </v>
          </cell>
          <cell r="FT53" t="str">
            <v xml:space="preserve"> </v>
          </cell>
          <cell r="FU53" t="str">
            <v xml:space="preserve"> </v>
          </cell>
          <cell r="FV53" t="str">
            <v xml:space="preserve"> </v>
          </cell>
          <cell r="FW53" t="str">
            <v xml:space="preserve"> </v>
          </cell>
          <cell r="FX53" t="str">
            <v xml:space="preserve"> </v>
          </cell>
          <cell r="FY53" t="str">
            <v xml:space="preserve"> </v>
          </cell>
          <cell r="FZ53" t="str">
            <v xml:space="preserve"> </v>
          </cell>
          <cell r="GA53" t="str">
            <v xml:space="preserve"> </v>
          </cell>
          <cell r="GB53" t="str">
            <v xml:space="preserve"> </v>
          </cell>
          <cell r="GC53" t="str">
            <v xml:space="preserve"> </v>
          </cell>
          <cell r="GD53" t="str">
            <v xml:space="preserve"> </v>
          </cell>
          <cell r="GE53" t="str">
            <v xml:space="preserve"> </v>
          </cell>
          <cell r="GF53" t="str">
            <v xml:space="preserve"> </v>
          </cell>
          <cell r="GG53" t="str">
            <v xml:space="preserve"> </v>
          </cell>
          <cell r="GH53" t="str">
            <v xml:space="preserve"> </v>
          </cell>
          <cell r="GI53" t="str">
            <v xml:space="preserve"> </v>
          </cell>
          <cell r="GJ53" t="str">
            <v xml:space="preserve"> </v>
          </cell>
          <cell r="GK53" t="str">
            <v xml:space="preserve"> </v>
          </cell>
          <cell r="GL53" t="str">
            <v xml:space="preserve"> </v>
          </cell>
          <cell r="GM53" t="str">
            <v xml:space="preserve"> </v>
          </cell>
          <cell r="GN53" t="str">
            <v xml:space="preserve"> </v>
          </cell>
          <cell r="GO53" t="str">
            <v xml:space="preserve"> </v>
          </cell>
          <cell r="GP53" t="str">
            <v xml:space="preserve"> </v>
          </cell>
          <cell r="GQ53" t="str">
            <v xml:space="preserve"> </v>
          </cell>
          <cell r="GR53" t="str">
            <v xml:space="preserve"> </v>
          </cell>
          <cell r="GS53" t="str">
            <v xml:space="preserve"> </v>
          </cell>
          <cell r="GT53" t="str">
            <v xml:space="preserve"> </v>
          </cell>
          <cell r="GU53" t="str">
            <v xml:space="preserve"> </v>
          </cell>
          <cell r="GV53" t="str">
            <v xml:space="preserve"> </v>
          </cell>
          <cell r="GW53" t="str">
            <v xml:space="preserve"> </v>
          </cell>
          <cell r="GX53" t="str">
            <v xml:space="preserve"> </v>
          </cell>
          <cell r="GY53" t="str">
            <v xml:space="preserve"> </v>
          </cell>
          <cell r="GZ53" t="str">
            <v xml:space="preserve"> </v>
          </cell>
          <cell r="HA53" t="str">
            <v xml:space="preserve"> </v>
          </cell>
          <cell r="HB53" t="str">
            <v xml:space="preserve"> </v>
          </cell>
          <cell r="HC53" t="str">
            <v xml:space="preserve"> </v>
          </cell>
          <cell r="HD53" t="str">
            <v xml:space="preserve"> </v>
          </cell>
          <cell r="HE53" t="str">
            <v xml:space="preserve"> </v>
          </cell>
          <cell r="HF53" t="str">
            <v xml:space="preserve"> </v>
          </cell>
          <cell r="HG53" t="str">
            <v xml:space="preserve"> </v>
          </cell>
          <cell r="HH53" t="str">
            <v xml:space="preserve"> </v>
          </cell>
          <cell r="HI53" t="str">
            <v xml:space="preserve"> </v>
          </cell>
          <cell r="HJ53" t="str">
            <v xml:space="preserve"> </v>
          </cell>
          <cell r="HK53" t="str">
            <v xml:space="preserve"> </v>
          </cell>
          <cell r="HL53" t="str">
            <v xml:space="preserve"> </v>
          </cell>
          <cell r="HM53" t="str">
            <v xml:space="preserve"> </v>
          </cell>
          <cell r="HN53" t="str">
            <v xml:space="preserve"> </v>
          </cell>
          <cell r="HO53" t="str">
            <v xml:space="preserve"> </v>
          </cell>
          <cell r="HP53" t="str">
            <v xml:space="preserve"> </v>
          </cell>
          <cell r="HQ53" t="str">
            <v xml:space="preserve"> </v>
          </cell>
          <cell r="HR53" t="str">
            <v xml:space="preserve"> </v>
          </cell>
          <cell r="HS53" t="str">
            <v xml:space="preserve"> </v>
          </cell>
          <cell r="HT53" t="str">
            <v xml:space="preserve"> </v>
          </cell>
          <cell r="HU53" t="str">
            <v xml:space="preserve"> </v>
          </cell>
          <cell r="HV53" t="str">
            <v xml:space="preserve"> </v>
          </cell>
          <cell r="HW53" t="str">
            <v xml:space="preserve"> </v>
          </cell>
          <cell r="HX53" t="str">
            <v xml:space="preserve"> </v>
          </cell>
          <cell r="HY53" t="str">
            <v xml:space="preserve"> </v>
          </cell>
          <cell r="HZ53" t="str">
            <v xml:space="preserve"> </v>
          </cell>
          <cell r="IA53" t="str">
            <v xml:space="preserve"> </v>
          </cell>
          <cell r="IB53" t="str">
            <v xml:space="preserve"> </v>
          </cell>
          <cell r="IC53" t="str">
            <v xml:space="preserve"> </v>
          </cell>
          <cell r="ID53" t="str">
            <v xml:space="preserve"> </v>
          </cell>
          <cell r="IE53" t="str">
            <v xml:space="preserve"> </v>
          </cell>
          <cell r="IF53" t="str">
            <v xml:space="preserve"> </v>
          </cell>
          <cell r="IG53" t="str">
            <v xml:space="preserve"> </v>
          </cell>
          <cell r="IH53" t="str">
            <v xml:space="preserve"> </v>
          </cell>
          <cell r="II53" t="str">
            <v xml:space="preserve"> </v>
          </cell>
          <cell r="IJ53" t="str">
            <v xml:space="preserve"> </v>
          </cell>
          <cell r="IK53" t="str">
            <v xml:space="preserve"> </v>
          </cell>
          <cell r="IL53" t="str">
            <v xml:space="preserve"> </v>
          </cell>
          <cell r="IM53" t="str">
            <v xml:space="preserve"> </v>
          </cell>
          <cell r="IN53" t="str">
            <v xml:space="preserve"> </v>
          </cell>
          <cell r="IO53" t="str">
            <v xml:space="preserve"> </v>
          </cell>
          <cell r="IP53" t="str">
            <v xml:space="preserve"> </v>
          </cell>
          <cell r="IQ53" t="str">
            <v xml:space="preserve"> </v>
          </cell>
          <cell r="IR53" t="str">
            <v xml:space="preserve"> </v>
          </cell>
          <cell r="IS53" t="str">
            <v xml:space="preserve"> </v>
          </cell>
          <cell r="IT53" t="str">
            <v xml:space="preserve"> </v>
          </cell>
          <cell r="IU53" t="str">
            <v xml:space="preserve"> </v>
          </cell>
          <cell r="IV53" t="str">
            <v xml:space="preserve"> </v>
          </cell>
          <cell r="IW53" t="str">
            <v xml:space="preserve"> </v>
          </cell>
          <cell r="IX53" t="str">
            <v xml:space="preserve"> </v>
          </cell>
          <cell r="IY53" t="str">
            <v xml:space="preserve"> </v>
          </cell>
          <cell r="IZ53" t="str">
            <v xml:space="preserve"> </v>
          </cell>
          <cell r="JA53" t="str">
            <v xml:space="preserve"> </v>
          </cell>
          <cell r="JB53" t="str">
            <v xml:space="preserve"> </v>
          </cell>
          <cell r="JC53" t="str">
            <v xml:space="preserve"> </v>
          </cell>
          <cell r="JD53" t="str">
            <v xml:space="preserve"> </v>
          </cell>
          <cell r="JE53" t="str">
            <v xml:space="preserve"> </v>
          </cell>
          <cell r="JF53" t="str">
            <v xml:space="preserve"> </v>
          </cell>
          <cell r="JG53" t="str">
            <v xml:space="preserve"> </v>
          </cell>
          <cell r="JH53" t="str">
            <v xml:space="preserve"> </v>
          </cell>
          <cell r="JI53" t="str">
            <v xml:space="preserve"> </v>
          </cell>
          <cell r="JJ53" t="str">
            <v xml:space="preserve"> </v>
          </cell>
          <cell r="JK53" t="str">
            <v xml:space="preserve"> </v>
          </cell>
          <cell r="JL53" t="str">
            <v xml:space="preserve"> </v>
          </cell>
          <cell r="JM53" t="str">
            <v xml:space="preserve"> </v>
          </cell>
          <cell r="JN53" t="str">
            <v xml:space="preserve"> </v>
          </cell>
          <cell r="JO53" t="str">
            <v xml:space="preserve"> </v>
          </cell>
          <cell r="JP53" t="str">
            <v xml:space="preserve"> </v>
          </cell>
          <cell r="JQ53" t="str">
            <v xml:space="preserve"> </v>
          </cell>
          <cell r="JR53" t="str">
            <v xml:space="preserve"> </v>
          </cell>
          <cell r="JS53" t="str">
            <v xml:space="preserve"> </v>
          </cell>
          <cell r="JT53" t="str">
            <v xml:space="preserve"> </v>
          </cell>
          <cell r="JU53" t="str">
            <v xml:space="preserve"> </v>
          </cell>
          <cell r="JV53" t="str">
            <v xml:space="preserve"> </v>
          </cell>
          <cell r="JW53" t="str">
            <v xml:space="preserve"> </v>
          </cell>
          <cell r="JX53" t="str">
            <v xml:space="preserve"> </v>
          </cell>
          <cell r="JY53" t="str">
            <v xml:space="preserve"> </v>
          </cell>
          <cell r="JZ53" t="str">
            <v xml:space="preserve"> </v>
          </cell>
          <cell r="KA53" t="str">
            <v xml:space="preserve"> </v>
          </cell>
          <cell r="KB53" t="str">
            <v xml:space="preserve"> </v>
          </cell>
          <cell r="KC53" t="str">
            <v xml:space="preserve"> </v>
          </cell>
          <cell r="KD53" t="str">
            <v xml:space="preserve"> </v>
          </cell>
          <cell r="KE53" t="str">
            <v xml:space="preserve"> </v>
          </cell>
          <cell r="KF53" t="str">
            <v xml:space="preserve"> </v>
          </cell>
          <cell r="KG53" t="str">
            <v xml:space="preserve"> </v>
          </cell>
          <cell r="KH53" t="str">
            <v xml:space="preserve"> </v>
          </cell>
          <cell r="KI53" t="str">
            <v xml:space="preserve"> </v>
          </cell>
          <cell r="KJ53" t="str">
            <v xml:space="preserve"> </v>
          </cell>
          <cell r="KK53" t="str">
            <v xml:space="preserve"> </v>
          </cell>
          <cell r="KL53" t="str">
            <v xml:space="preserve"> </v>
          </cell>
          <cell r="KM53" t="str">
            <v xml:space="preserve"> </v>
          </cell>
          <cell r="KN53" t="str">
            <v xml:space="preserve"> </v>
          </cell>
          <cell r="KO53" t="str">
            <v xml:space="preserve"> </v>
          </cell>
          <cell r="KP53" t="str">
            <v xml:space="preserve"> </v>
          </cell>
          <cell r="KQ53" t="str">
            <v xml:space="preserve"> </v>
          </cell>
          <cell r="KR53" t="str">
            <v xml:space="preserve"> </v>
          </cell>
          <cell r="KS53" t="str">
            <v xml:space="preserve"> </v>
          </cell>
          <cell r="KT53" t="str">
            <v xml:space="preserve"> </v>
          </cell>
          <cell r="KU53" t="str">
            <v xml:space="preserve"> </v>
          </cell>
          <cell r="KV53" t="str">
            <v xml:space="preserve"> </v>
          </cell>
          <cell r="KW53" t="str">
            <v xml:space="preserve"> </v>
          </cell>
          <cell r="KX53" t="str">
            <v xml:space="preserve"> </v>
          </cell>
          <cell r="KY53" t="str">
            <v xml:space="preserve"> </v>
          </cell>
          <cell r="KZ53" t="str">
            <v xml:space="preserve"> </v>
          </cell>
          <cell r="LA53" t="str">
            <v xml:space="preserve"> </v>
          </cell>
          <cell r="LB53" t="str">
            <v xml:space="preserve"> </v>
          </cell>
          <cell r="LC53" t="str">
            <v xml:space="preserve"> </v>
          </cell>
          <cell r="LD53" t="str">
            <v xml:space="preserve"> </v>
          </cell>
          <cell r="LE53" t="str">
            <v xml:space="preserve"> </v>
          </cell>
          <cell r="LF53" t="str">
            <v xml:space="preserve"> </v>
          </cell>
          <cell r="LG53" t="str">
            <v xml:space="preserve"> </v>
          </cell>
          <cell r="LH53" t="str">
            <v xml:space="preserve"> </v>
          </cell>
          <cell r="LI53" t="str">
            <v xml:space="preserve"> </v>
          </cell>
          <cell r="LJ53" t="str">
            <v xml:space="preserve"> </v>
          </cell>
          <cell r="LK53" t="str">
            <v xml:space="preserve"> </v>
          </cell>
          <cell r="LL53" t="str">
            <v xml:space="preserve"> </v>
          </cell>
          <cell r="LM53" t="str">
            <v xml:space="preserve"> </v>
          </cell>
          <cell r="LN53" t="str">
            <v xml:space="preserve"> </v>
          </cell>
          <cell r="LO53" t="str">
            <v xml:space="preserve"> </v>
          </cell>
          <cell r="LS53">
            <v>74.48</v>
          </cell>
          <cell r="LV53">
            <v>73.959999999999994</v>
          </cell>
          <cell r="LY53">
            <v>71.0741809904912</v>
          </cell>
          <cell r="MB53">
            <v>71.16</v>
          </cell>
          <cell r="MC53">
            <v>71.16</v>
          </cell>
          <cell r="MD53">
            <v>71.16</v>
          </cell>
          <cell r="ME53">
            <v>71</v>
          </cell>
          <cell r="MF53">
            <v>70.89</v>
          </cell>
          <cell r="MG53">
            <v>70.89</v>
          </cell>
          <cell r="MH53">
            <v>69.88</v>
          </cell>
          <cell r="MI53">
            <v>69.84</v>
          </cell>
          <cell r="MJ53">
            <v>69.84</v>
          </cell>
          <cell r="MK53">
            <v>69.67</v>
          </cell>
          <cell r="ML53">
            <v>69.56</v>
          </cell>
          <cell r="MM53">
            <v>69.56</v>
          </cell>
          <cell r="MN53">
            <v>70.64</v>
          </cell>
          <cell r="MO53">
            <v>70.64</v>
          </cell>
          <cell r="MP53">
            <v>70.64</v>
          </cell>
          <cell r="MQ53">
            <v>70.680000000000007</v>
          </cell>
          <cell r="MR53">
            <v>70.680000000000007</v>
          </cell>
          <cell r="MS53">
            <v>70.680000000000007</v>
          </cell>
          <cell r="MT53">
            <v>70.25</v>
          </cell>
          <cell r="MU53">
            <v>70.25</v>
          </cell>
          <cell r="MV53">
            <v>70.25</v>
          </cell>
          <cell r="MW53">
            <v>68.64</v>
          </cell>
          <cell r="ND53" t="str">
            <v>Czech Republic</v>
          </cell>
          <cell r="NE53">
            <v>68.64</v>
          </cell>
          <cell r="NF53">
            <v>68.64</v>
          </cell>
        </row>
        <row r="54">
          <cell r="A54" t="str">
            <v>Denmark</v>
          </cell>
          <cell r="B54">
            <v>89</v>
          </cell>
          <cell r="C54">
            <v>89</v>
          </cell>
          <cell r="D54">
            <v>89</v>
          </cell>
          <cell r="E54">
            <v>88.5</v>
          </cell>
          <cell r="F54">
            <v>88</v>
          </cell>
          <cell r="G54">
            <v>87.5</v>
          </cell>
          <cell r="H54">
            <v>87</v>
          </cell>
          <cell r="I54">
            <v>88</v>
          </cell>
          <cell r="J54">
            <v>87</v>
          </cell>
          <cell r="K54">
            <v>86.5</v>
          </cell>
          <cell r="L54">
            <v>85.5</v>
          </cell>
          <cell r="M54">
            <v>85.5</v>
          </cell>
          <cell r="N54">
            <v>86</v>
          </cell>
          <cell r="O54">
            <v>85.5</v>
          </cell>
          <cell r="P54">
            <v>85.5</v>
          </cell>
          <cell r="Q54">
            <v>85</v>
          </cell>
          <cell r="R54">
            <v>86</v>
          </cell>
          <cell r="S54">
            <v>85.5</v>
          </cell>
          <cell r="T54">
            <v>85.5</v>
          </cell>
          <cell r="U54">
            <v>85.5</v>
          </cell>
          <cell r="V54">
            <v>84.5</v>
          </cell>
          <cell r="W54">
            <v>84.5</v>
          </cell>
          <cell r="X54">
            <v>84.5</v>
          </cell>
          <cell r="Y54">
            <v>86</v>
          </cell>
          <cell r="Z54">
            <v>87.5</v>
          </cell>
          <cell r="AA54">
            <v>88</v>
          </cell>
          <cell r="AB54">
            <v>88</v>
          </cell>
          <cell r="AC54">
            <v>89</v>
          </cell>
          <cell r="AD54">
            <v>89</v>
          </cell>
          <cell r="AE54">
            <v>89.5</v>
          </cell>
          <cell r="AF54">
            <v>89.5</v>
          </cell>
          <cell r="AG54">
            <v>89.5</v>
          </cell>
          <cell r="AH54">
            <v>89.5</v>
          </cell>
          <cell r="AI54">
            <v>89.5</v>
          </cell>
          <cell r="AJ54">
            <v>90</v>
          </cell>
          <cell r="AK54">
            <v>90</v>
          </cell>
          <cell r="AL54">
            <v>90</v>
          </cell>
          <cell r="AM54">
            <v>89.5</v>
          </cell>
          <cell r="AN54">
            <v>90</v>
          </cell>
          <cell r="AO54">
            <v>90</v>
          </cell>
          <cell r="AP54">
            <v>89</v>
          </cell>
          <cell r="AQ54">
            <v>88</v>
          </cell>
          <cell r="AR54">
            <v>88.5</v>
          </cell>
          <cell r="AS54">
            <v>88.5</v>
          </cell>
          <cell r="AT54">
            <v>89</v>
          </cell>
          <cell r="AU54">
            <v>88.5</v>
          </cell>
          <cell r="AV54">
            <v>89</v>
          </cell>
          <cell r="AW54">
            <v>89</v>
          </cell>
          <cell r="AX54">
            <v>88.5</v>
          </cell>
          <cell r="AY54">
            <v>88.5</v>
          </cell>
          <cell r="AZ54">
            <v>89.5</v>
          </cell>
          <cell r="BA54">
            <v>89.5</v>
          </cell>
          <cell r="BB54">
            <v>89.5</v>
          </cell>
          <cell r="BC54">
            <v>90</v>
          </cell>
          <cell r="BD54">
            <v>90</v>
          </cell>
          <cell r="BE54">
            <v>90.5</v>
          </cell>
          <cell r="BF54">
            <v>90</v>
          </cell>
          <cell r="BG54">
            <v>90.5</v>
          </cell>
          <cell r="BH54">
            <v>90.5</v>
          </cell>
          <cell r="BI54">
            <v>91</v>
          </cell>
          <cell r="BJ54">
            <v>91</v>
          </cell>
          <cell r="BK54">
            <v>91</v>
          </cell>
          <cell r="BL54">
            <v>90.5</v>
          </cell>
          <cell r="BM54">
            <v>90.5</v>
          </cell>
          <cell r="BN54">
            <v>90.5</v>
          </cell>
          <cell r="BO54">
            <v>91</v>
          </cell>
          <cell r="BP54">
            <v>91</v>
          </cell>
          <cell r="BQ54">
            <v>91</v>
          </cell>
          <cell r="BR54">
            <v>91</v>
          </cell>
          <cell r="BS54">
            <v>91</v>
          </cell>
          <cell r="BT54">
            <v>91</v>
          </cell>
          <cell r="BU54">
            <v>91</v>
          </cell>
          <cell r="BV54">
            <v>91</v>
          </cell>
          <cell r="BW54">
            <v>90.5</v>
          </cell>
          <cell r="BX54">
            <v>90.5</v>
          </cell>
          <cell r="BY54">
            <v>89.5</v>
          </cell>
          <cell r="BZ54">
            <v>89.5</v>
          </cell>
          <cell r="CA54">
            <v>89.5</v>
          </cell>
          <cell r="CB54">
            <v>89.5</v>
          </cell>
          <cell r="CC54">
            <v>88.5</v>
          </cell>
          <cell r="CD54">
            <v>88.5</v>
          </cell>
          <cell r="CE54" t="str">
            <v xml:space="preserve"> </v>
          </cell>
          <cell r="CF54" t="str">
            <v xml:space="preserve"> </v>
          </cell>
          <cell r="CG54" t="str">
            <v xml:space="preserve"> </v>
          </cell>
          <cell r="CH54" t="str">
            <v xml:space="preserve"> </v>
          </cell>
          <cell r="CI54" t="str">
            <v xml:space="preserve"> </v>
          </cell>
          <cell r="CJ54" t="str">
            <v xml:space="preserve"> </v>
          </cell>
          <cell r="CK54" t="str">
            <v xml:space="preserve"> </v>
          </cell>
          <cell r="CL54" t="str">
            <v xml:space="preserve"> </v>
          </cell>
          <cell r="CM54" t="str">
            <v xml:space="preserve"> </v>
          </cell>
          <cell r="CN54" t="str">
            <v xml:space="preserve"> </v>
          </cell>
          <cell r="CO54" t="str">
            <v xml:space="preserve"> </v>
          </cell>
          <cell r="CP54" t="str">
            <v xml:space="preserve"> </v>
          </cell>
          <cell r="CQ54" t="str">
            <v xml:space="preserve"> </v>
          </cell>
          <cell r="CR54" t="str">
            <v xml:space="preserve"> </v>
          </cell>
          <cell r="CS54" t="str">
            <v xml:space="preserve"> </v>
          </cell>
          <cell r="CT54" t="str">
            <v xml:space="preserve"> </v>
          </cell>
          <cell r="CU54" t="str">
            <v xml:space="preserve"> </v>
          </cell>
          <cell r="CV54" t="str">
            <v xml:space="preserve"> </v>
          </cell>
          <cell r="CW54" t="str">
            <v xml:space="preserve"> </v>
          </cell>
          <cell r="CX54" t="str">
            <v xml:space="preserve"> </v>
          </cell>
          <cell r="CY54" t="str">
            <v xml:space="preserve"> </v>
          </cell>
          <cell r="CZ54" t="str">
            <v xml:space="preserve"> </v>
          </cell>
          <cell r="DA54" t="str">
            <v xml:space="preserve"> </v>
          </cell>
          <cell r="DB54" t="str">
            <v xml:space="preserve"> </v>
          </cell>
          <cell r="DC54" t="str">
            <v xml:space="preserve"> </v>
          </cell>
          <cell r="DD54" t="str">
            <v xml:space="preserve"> </v>
          </cell>
          <cell r="DE54" t="str">
            <v xml:space="preserve"> </v>
          </cell>
          <cell r="DF54" t="str">
            <v xml:space="preserve"> </v>
          </cell>
          <cell r="DG54" t="str">
            <v xml:space="preserve"> </v>
          </cell>
          <cell r="DH54" t="str">
            <v xml:space="preserve"> </v>
          </cell>
          <cell r="DI54" t="str">
            <v xml:space="preserve"> </v>
          </cell>
          <cell r="DJ54" t="str">
            <v xml:space="preserve"> </v>
          </cell>
          <cell r="DK54" t="str">
            <v xml:space="preserve"> </v>
          </cell>
          <cell r="DL54" t="str">
            <v xml:space="preserve"> </v>
          </cell>
          <cell r="DM54" t="str">
            <v xml:space="preserve"> </v>
          </cell>
          <cell r="DN54" t="str">
            <v xml:space="preserve"> </v>
          </cell>
          <cell r="DO54" t="str">
            <v xml:space="preserve"> </v>
          </cell>
          <cell r="DP54" t="str">
            <v xml:space="preserve"> </v>
          </cell>
          <cell r="DQ54" t="str">
            <v xml:space="preserve"> </v>
          </cell>
          <cell r="DR54" t="str">
            <v xml:space="preserve"> </v>
          </cell>
          <cell r="DS54" t="str">
            <v xml:space="preserve"> </v>
          </cell>
          <cell r="DT54" t="str">
            <v xml:space="preserve"> </v>
          </cell>
          <cell r="DU54" t="str">
            <v xml:space="preserve"> </v>
          </cell>
          <cell r="DV54" t="str">
            <v xml:space="preserve"> </v>
          </cell>
          <cell r="DW54" t="str">
            <v xml:space="preserve"> </v>
          </cell>
          <cell r="DX54" t="str">
            <v xml:space="preserve"> </v>
          </cell>
          <cell r="DY54" t="str">
            <v xml:space="preserve"> </v>
          </cell>
          <cell r="DZ54" t="str">
            <v xml:space="preserve"> </v>
          </cell>
          <cell r="EA54" t="str">
            <v xml:space="preserve"> </v>
          </cell>
          <cell r="EB54" t="str">
            <v xml:space="preserve"> </v>
          </cell>
          <cell r="EC54" t="str">
            <v xml:space="preserve"> </v>
          </cell>
          <cell r="ED54" t="str">
            <v xml:space="preserve"> </v>
          </cell>
          <cell r="EE54" t="str">
            <v xml:space="preserve"> </v>
          </cell>
          <cell r="EF54" t="str">
            <v xml:space="preserve"> </v>
          </cell>
          <cell r="EG54" t="str">
            <v xml:space="preserve"> </v>
          </cell>
          <cell r="EH54" t="str">
            <v xml:space="preserve"> </v>
          </cell>
          <cell r="EI54" t="str">
            <v xml:space="preserve"> </v>
          </cell>
          <cell r="EJ54" t="str">
            <v xml:space="preserve"> </v>
          </cell>
          <cell r="EK54" t="str">
            <v xml:space="preserve"> </v>
          </cell>
          <cell r="EL54" t="str">
            <v xml:space="preserve"> </v>
          </cell>
          <cell r="EM54" t="str">
            <v xml:space="preserve"> </v>
          </cell>
          <cell r="EN54" t="str">
            <v xml:space="preserve"> </v>
          </cell>
          <cell r="EO54" t="str">
            <v xml:space="preserve"> </v>
          </cell>
          <cell r="EP54" t="str">
            <v xml:space="preserve"> </v>
          </cell>
          <cell r="EQ54" t="str">
            <v xml:space="preserve"> </v>
          </cell>
          <cell r="ER54" t="str">
            <v xml:space="preserve"> </v>
          </cell>
          <cell r="ES54" t="str">
            <v xml:space="preserve"> </v>
          </cell>
          <cell r="ET54" t="str">
            <v xml:space="preserve"> </v>
          </cell>
          <cell r="EU54" t="str">
            <v xml:space="preserve"> </v>
          </cell>
          <cell r="EV54" t="str">
            <v xml:space="preserve"> </v>
          </cell>
          <cell r="EW54" t="str">
            <v xml:space="preserve"> </v>
          </cell>
          <cell r="EX54" t="str">
            <v xml:space="preserve"> </v>
          </cell>
          <cell r="EY54" t="str">
            <v xml:space="preserve"> </v>
          </cell>
          <cell r="EZ54" t="str">
            <v xml:space="preserve"> </v>
          </cell>
          <cell r="FA54" t="str">
            <v xml:space="preserve"> </v>
          </cell>
          <cell r="FB54" t="str">
            <v xml:space="preserve"> </v>
          </cell>
          <cell r="FC54" t="str">
            <v xml:space="preserve"> </v>
          </cell>
          <cell r="FD54" t="str">
            <v xml:space="preserve"> </v>
          </cell>
          <cell r="FE54" t="str">
            <v xml:space="preserve"> </v>
          </cell>
          <cell r="FF54" t="str">
            <v xml:space="preserve"> </v>
          </cell>
          <cell r="FG54" t="str">
            <v xml:space="preserve"> </v>
          </cell>
          <cell r="FH54" t="str">
            <v xml:space="preserve"> </v>
          </cell>
          <cell r="FI54" t="str">
            <v xml:space="preserve"> </v>
          </cell>
          <cell r="FJ54" t="str">
            <v xml:space="preserve"> </v>
          </cell>
          <cell r="FK54" t="str">
            <v xml:space="preserve"> </v>
          </cell>
          <cell r="FL54" t="str">
            <v xml:space="preserve"> </v>
          </cell>
          <cell r="FM54" t="str">
            <v xml:space="preserve"> </v>
          </cell>
          <cell r="FN54" t="str">
            <v xml:space="preserve"> </v>
          </cell>
          <cell r="FO54" t="str">
            <v xml:space="preserve"> </v>
          </cell>
          <cell r="FP54" t="str">
            <v xml:space="preserve"> </v>
          </cell>
          <cell r="FQ54" t="str">
            <v xml:space="preserve"> </v>
          </cell>
          <cell r="FR54" t="str">
            <v xml:space="preserve"> </v>
          </cell>
          <cell r="FS54" t="str">
            <v xml:space="preserve"> </v>
          </cell>
          <cell r="FT54" t="str">
            <v xml:space="preserve"> </v>
          </cell>
          <cell r="FU54" t="str">
            <v xml:space="preserve"> </v>
          </cell>
          <cell r="FV54" t="str">
            <v xml:space="preserve"> </v>
          </cell>
          <cell r="FW54" t="str">
            <v xml:space="preserve"> </v>
          </cell>
          <cell r="FX54" t="str">
            <v xml:space="preserve"> </v>
          </cell>
          <cell r="FY54" t="str">
            <v xml:space="preserve"> </v>
          </cell>
          <cell r="FZ54" t="str">
            <v xml:space="preserve"> </v>
          </cell>
          <cell r="GA54" t="str">
            <v xml:space="preserve"> </v>
          </cell>
          <cell r="GB54" t="str">
            <v xml:space="preserve"> </v>
          </cell>
          <cell r="GC54" t="str">
            <v xml:space="preserve"> </v>
          </cell>
          <cell r="GD54" t="str">
            <v xml:space="preserve"> </v>
          </cell>
          <cell r="GE54" t="str">
            <v xml:space="preserve"> </v>
          </cell>
          <cell r="GF54" t="str">
            <v xml:space="preserve"> </v>
          </cell>
          <cell r="GG54" t="str">
            <v xml:space="preserve"> </v>
          </cell>
          <cell r="GH54" t="str">
            <v xml:space="preserve"> </v>
          </cell>
          <cell r="GI54" t="str">
            <v xml:space="preserve"> </v>
          </cell>
          <cell r="GJ54" t="str">
            <v xml:space="preserve"> </v>
          </cell>
          <cell r="GK54" t="str">
            <v xml:space="preserve"> </v>
          </cell>
          <cell r="GL54" t="str">
            <v xml:space="preserve"> </v>
          </cell>
          <cell r="GM54" t="str">
            <v xml:space="preserve"> </v>
          </cell>
          <cell r="GN54" t="str">
            <v xml:space="preserve"> </v>
          </cell>
          <cell r="GO54" t="str">
            <v xml:space="preserve"> </v>
          </cell>
          <cell r="GP54" t="str">
            <v xml:space="preserve"> </v>
          </cell>
          <cell r="GQ54" t="str">
            <v xml:space="preserve"> </v>
          </cell>
          <cell r="GR54" t="str">
            <v xml:space="preserve"> </v>
          </cell>
          <cell r="GS54" t="str">
            <v xml:space="preserve"> </v>
          </cell>
          <cell r="GT54" t="str">
            <v xml:space="preserve"> </v>
          </cell>
          <cell r="GU54" t="str">
            <v xml:space="preserve"> </v>
          </cell>
          <cell r="GV54" t="str">
            <v xml:space="preserve"> </v>
          </cell>
          <cell r="GW54" t="str">
            <v xml:space="preserve"> </v>
          </cell>
          <cell r="GX54" t="str">
            <v xml:space="preserve"> </v>
          </cell>
          <cell r="GY54" t="str">
            <v xml:space="preserve"> </v>
          </cell>
          <cell r="GZ54" t="str">
            <v xml:space="preserve"> </v>
          </cell>
          <cell r="HA54" t="str">
            <v xml:space="preserve"> </v>
          </cell>
          <cell r="HB54" t="str">
            <v xml:space="preserve"> </v>
          </cell>
          <cell r="HC54" t="str">
            <v xml:space="preserve"> </v>
          </cell>
          <cell r="HD54" t="str">
            <v xml:space="preserve"> </v>
          </cell>
          <cell r="HE54" t="str">
            <v xml:space="preserve"> </v>
          </cell>
          <cell r="HF54" t="str">
            <v xml:space="preserve"> </v>
          </cell>
          <cell r="HG54" t="str">
            <v xml:space="preserve"> </v>
          </cell>
          <cell r="HH54" t="str">
            <v xml:space="preserve"> </v>
          </cell>
          <cell r="HI54" t="str">
            <v xml:space="preserve"> </v>
          </cell>
          <cell r="HJ54" t="str">
            <v xml:space="preserve"> </v>
          </cell>
          <cell r="HK54" t="str">
            <v xml:space="preserve"> </v>
          </cell>
          <cell r="HL54" t="str">
            <v xml:space="preserve"> </v>
          </cell>
          <cell r="HM54" t="str">
            <v xml:space="preserve"> </v>
          </cell>
          <cell r="HN54" t="str">
            <v xml:space="preserve"> </v>
          </cell>
          <cell r="HO54" t="str">
            <v xml:space="preserve"> </v>
          </cell>
          <cell r="HP54" t="str">
            <v xml:space="preserve"> </v>
          </cell>
          <cell r="HQ54" t="str">
            <v xml:space="preserve"> </v>
          </cell>
          <cell r="HR54" t="str">
            <v xml:space="preserve"> </v>
          </cell>
          <cell r="HS54" t="str">
            <v xml:space="preserve"> </v>
          </cell>
          <cell r="HT54" t="str">
            <v xml:space="preserve"> </v>
          </cell>
          <cell r="HU54" t="str">
            <v xml:space="preserve"> </v>
          </cell>
          <cell r="HV54" t="str">
            <v xml:space="preserve"> </v>
          </cell>
          <cell r="HW54" t="str">
            <v xml:space="preserve"> </v>
          </cell>
          <cell r="HX54" t="str">
            <v xml:space="preserve"> </v>
          </cell>
          <cell r="HY54" t="str">
            <v xml:space="preserve"> </v>
          </cell>
          <cell r="HZ54" t="str">
            <v xml:space="preserve"> </v>
          </cell>
          <cell r="IA54" t="str">
            <v xml:space="preserve"> </v>
          </cell>
          <cell r="IB54" t="str">
            <v xml:space="preserve"> </v>
          </cell>
          <cell r="IC54" t="str">
            <v xml:space="preserve"> </v>
          </cell>
          <cell r="ID54" t="str">
            <v xml:space="preserve"> </v>
          </cell>
          <cell r="IE54" t="str">
            <v xml:space="preserve"> </v>
          </cell>
          <cell r="IF54" t="str">
            <v xml:space="preserve"> </v>
          </cell>
          <cell r="IG54" t="str">
            <v xml:space="preserve"> </v>
          </cell>
          <cell r="IH54" t="str">
            <v xml:space="preserve"> </v>
          </cell>
          <cell r="II54" t="str">
            <v xml:space="preserve"> </v>
          </cell>
          <cell r="IJ54" t="str">
            <v xml:space="preserve"> </v>
          </cell>
          <cell r="IK54" t="str">
            <v xml:space="preserve"> </v>
          </cell>
          <cell r="IL54" t="str">
            <v xml:space="preserve"> </v>
          </cell>
          <cell r="IM54" t="str">
            <v xml:space="preserve"> </v>
          </cell>
          <cell r="IN54" t="str">
            <v xml:space="preserve"> </v>
          </cell>
          <cell r="IO54" t="str">
            <v xml:space="preserve"> </v>
          </cell>
          <cell r="IP54" t="str">
            <v xml:space="preserve"> </v>
          </cell>
          <cell r="IQ54" t="str">
            <v xml:space="preserve"> </v>
          </cell>
          <cell r="IR54" t="str">
            <v xml:space="preserve"> </v>
          </cell>
          <cell r="IS54" t="str">
            <v xml:space="preserve"> </v>
          </cell>
          <cell r="IT54" t="str">
            <v xml:space="preserve"> </v>
          </cell>
          <cell r="IU54" t="str">
            <v xml:space="preserve"> </v>
          </cell>
          <cell r="IV54" t="str">
            <v xml:space="preserve"> </v>
          </cell>
          <cell r="IW54" t="str">
            <v xml:space="preserve"> </v>
          </cell>
          <cell r="IX54" t="str">
            <v xml:space="preserve"> </v>
          </cell>
          <cell r="IY54" t="str">
            <v xml:space="preserve"> </v>
          </cell>
          <cell r="IZ54" t="str">
            <v xml:space="preserve"> </v>
          </cell>
          <cell r="JA54" t="str">
            <v xml:space="preserve"> </v>
          </cell>
          <cell r="JB54" t="str">
            <v xml:space="preserve"> </v>
          </cell>
          <cell r="JC54" t="str">
            <v xml:space="preserve"> </v>
          </cell>
          <cell r="JD54" t="str">
            <v xml:space="preserve"> </v>
          </cell>
          <cell r="JE54" t="str">
            <v xml:space="preserve"> </v>
          </cell>
          <cell r="JF54" t="str">
            <v xml:space="preserve"> </v>
          </cell>
          <cell r="JG54" t="str">
            <v xml:space="preserve"> </v>
          </cell>
          <cell r="JH54" t="str">
            <v xml:space="preserve"> </v>
          </cell>
          <cell r="JI54" t="str">
            <v xml:space="preserve"> </v>
          </cell>
          <cell r="JJ54" t="str">
            <v xml:space="preserve"> </v>
          </cell>
          <cell r="JK54" t="str">
            <v xml:space="preserve"> </v>
          </cell>
          <cell r="JL54" t="str">
            <v xml:space="preserve"> </v>
          </cell>
          <cell r="JM54" t="str">
            <v xml:space="preserve"> </v>
          </cell>
          <cell r="JN54" t="str">
            <v xml:space="preserve"> </v>
          </cell>
          <cell r="JO54" t="str">
            <v xml:space="preserve"> </v>
          </cell>
          <cell r="JP54" t="str">
            <v xml:space="preserve"> </v>
          </cell>
          <cell r="JQ54" t="str">
            <v xml:space="preserve"> </v>
          </cell>
          <cell r="JR54" t="str">
            <v xml:space="preserve"> </v>
          </cell>
          <cell r="JS54" t="str">
            <v xml:space="preserve"> </v>
          </cell>
          <cell r="JT54" t="str">
            <v xml:space="preserve"> </v>
          </cell>
          <cell r="JU54" t="str">
            <v xml:space="preserve"> </v>
          </cell>
          <cell r="JV54" t="str">
            <v xml:space="preserve"> </v>
          </cell>
          <cell r="JW54" t="str">
            <v xml:space="preserve"> </v>
          </cell>
          <cell r="JX54" t="str">
            <v xml:space="preserve"> </v>
          </cell>
          <cell r="JY54" t="str">
            <v xml:space="preserve"> </v>
          </cell>
          <cell r="JZ54" t="str">
            <v xml:space="preserve"> </v>
          </cell>
          <cell r="KA54" t="str">
            <v xml:space="preserve"> </v>
          </cell>
          <cell r="KB54" t="str">
            <v xml:space="preserve"> </v>
          </cell>
          <cell r="KC54" t="str">
            <v xml:space="preserve"> </v>
          </cell>
          <cell r="KD54" t="str">
            <v xml:space="preserve"> </v>
          </cell>
          <cell r="KE54" t="str">
            <v xml:space="preserve"> </v>
          </cell>
          <cell r="KF54" t="str">
            <v xml:space="preserve"> </v>
          </cell>
          <cell r="KG54" t="str">
            <v xml:space="preserve"> </v>
          </cell>
          <cell r="KH54" t="str">
            <v xml:space="preserve"> </v>
          </cell>
          <cell r="KI54" t="str">
            <v xml:space="preserve"> </v>
          </cell>
          <cell r="KJ54" t="str">
            <v xml:space="preserve"> </v>
          </cell>
          <cell r="KK54" t="str">
            <v xml:space="preserve"> </v>
          </cell>
          <cell r="KL54" t="str">
            <v xml:space="preserve"> </v>
          </cell>
          <cell r="KM54" t="str">
            <v xml:space="preserve"> </v>
          </cell>
          <cell r="KN54" t="str">
            <v xml:space="preserve"> </v>
          </cell>
          <cell r="KO54" t="str">
            <v xml:space="preserve"> </v>
          </cell>
          <cell r="KP54" t="str">
            <v xml:space="preserve"> </v>
          </cell>
          <cell r="KQ54" t="str">
            <v xml:space="preserve"> </v>
          </cell>
          <cell r="KR54" t="str">
            <v xml:space="preserve"> </v>
          </cell>
          <cell r="KS54" t="str">
            <v xml:space="preserve"> </v>
          </cell>
          <cell r="KT54" t="str">
            <v xml:space="preserve"> </v>
          </cell>
          <cell r="KU54" t="str">
            <v xml:space="preserve"> </v>
          </cell>
          <cell r="KV54" t="str">
            <v xml:space="preserve"> </v>
          </cell>
          <cell r="KW54" t="str">
            <v xml:space="preserve"> </v>
          </cell>
          <cell r="KX54" t="str">
            <v xml:space="preserve"> </v>
          </cell>
          <cell r="KY54" t="str">
            <v xml:space="preserve"> </v>
          </cell>
          <cell r="KZ54" t="str">
            <v xml:space="preserve"> </v>
          </cell>
          <cell r="LA54" t="str">
            <v xml:space="preserve"> </v>
          </cell>
          <cell r="LB54" t="str">
            <v xml:space="preserve"> </v>
          </cell>
          <cell r="LC54" t="str">
            <v xml:space="preserve"> </v>
          </cell>
          <cell r="LD54" t="str">
            <v xml:space="preserve"> </v>
          </cell>
          <cell r="LE54" t="str">
            <v xml:space="preserve"> </v>
          </cell>
          <cell r="LF54" t="str">
            <v xml:space="preserve"> </v>
          </cell>
          <cell r="LG54" t="str">
            <v xml:space="preserve"> </v>
          </cell>
          <cell r="LH54" t="str">
            <v xml:space="preserve"> </v>
          </cell>
          <cell r="LI54" t="str">
            <v xml:space="preserve"> </v>
          </cell>
          <cell r="LJ54" t="str">
            <v xml:space="preserve"> </v>
          </cell>
          <cell r="LK54" t="str">
            <v xml:space="preserve"> </v>
          </cell>
          <cell r="LL54" t="str">
            <v xml:space="preserve"> </v>
          </cell>
          <cell r="LM54" t="str">
            <v xml:space="preserve"> </v>
          </cell>
          <cell r="LN54" t="str">
            <v xml:space="preserve"> </v>
          </cell>
          <cell r="LO54" t="str">
            <v xml:space="preserve"> </v>
          </cell>
          <cell r="LS54">
            <v>89.07</v>
          </cell>
          <cell r="LV54">
            <v>87.59</v>
          </cell>
          <cell r="LY54">
            <v>85.364621261061288</v>
          </cell>
          <cell r="MB54">
            <v>83.76</v>
          </cell>
          <cell r="MC54">
            <v>83.76</v>
          </cell>
          <cell r="MD54">
            <v>83.76</v>
          </cell>
          <cell r="ME54">
            <v>83.61</v>
          </cell>
          <cell r="MF54">
            <v>83.52</v>
          </cell>
          <cell r="MG54">
            <v>83.52</v>
          </cell>
          <cell r="MH54">
            <v>83.59</v>
          </cell>
          <cell r="MI54">
            <v>83.59</v>
          </cell>
          <cell r="MJ54">
            <v>83.59</v>
          </cell>
          <cell r="MK54">
            <v>82.64</v>
          </cell>
          <cell r="ML54">
            <v>82.64</v>
          </cell>
          <cell r="MM54">
            <v>82.64</v>
          </cell>
          <cell r="MN54">
            <v>82.55</v>
          </cell>
          <cell r="MO54">
            <v>82.55</v>
          </cell>
          <cell r="MP54">
            <v>82.55</v>
          </cell>
          <cell r="MQ54">
            <v>82.49</v>
          </cell>
          <cell r="MR54">
            <v>82.49</v>
          </cell>
          <cell r="MS54">
            <v>82.49</v>
          </cell>
          <cell r="MT54">
            <v>82.41</v>
          </cell>
          <cell r="MU54">
            <v>82.41</v>
          </cell>
          <cell r="MV54">
            <v>82.41</v>
          </cell>
          <cell r="MW54">
            <v>83.19</v>
          </cell>
          <cell r="ND54" t="str">
            <v>Denmark</v>
          </cell>
          <cell r="NE54">
            <v>83.19</v>
          </cell>
          <cell r="NF54">
            <v>83.19</v>
          </cell>
        </row>
        <row r="55">
          <cell r="A55" t="str">
            <v>Djibouti</v>
          </cell>
          <cell r="B55">
            <v>38</v>
          </cell>
          <cell r="C55">
            <v>39</v>
          </cell>
          <cell r="D55">
            <v>38</v>
          </cell>
          <cell r="E55">
            <v>36.5</v>
          </cell>
          <cell r="F55">
            <v>37.5</v>
          </cell>
          <cell r="G55">
            <v>38.5</v>
          </cell>
          <cell r="H55">
            <v>38</v>
          </cell>
          <cell r="I55">
            <v>39</v>
          </cell>
          <cell r="J55">
            <v>38</v>
          </cell>
          <cell r="K55">
            <v>37</v>
          </cell>
          <cell r="L55">
            <v>40.5</v>
          </cell>
          <cell r="M55">
            <v>41.5</v>
          </cell>
          <cell r="N55">
            <v>41.5</v>
          </cell>
          <cell r="O55">
            <v>41.5</v>
          </cell>
          <cell r="P55">
            <v>41.5</v>
          </cell>
          <cell r="Q55">
            <v>44</v>
          </cell>
          <cell r="R55">
            <v>44.5</v>
          </cell>
          <cell r="S55">
            <v>44.5</v>
          </cell>
          <cell r="T55">
            <v>45</v>
          </cell>
          <cell r="U55">
            <v>45</v>
          </cell>
          <cell r="V55">
            <v>45.5</v>
          </cell>
          <cell r="W55">
            <v>47</v>
          </cell>
          <cell r="X55">
            <v>47</v>
          </cell>
          <cell r="Y55">
            <v>48.5</v>
          </cell>
          <cell r="Z55">
            <v>49.5</v>
          </cell>
          <cell r="AA55">
            <v>49</v>
          </cell>
          <cell r="AB55">
            <v>49</v>
          </cell>
          <cell r="AC55">
            <v>48.5</v>
          </cell>
          <cell r="AD55">
            <v>49.5</v>
          </cell>
          <cell r="AE55">
            <v>49</v>
          </cell>
          <cell r="AF55">
            <v>48.5</v>
          </cell>
          <cell r="AG55">
            <v>49.5</v>
          </cell>
          <cell r="AH55">
            <v>47</v>
          </cell>
          <cell r="AI55">
            <v>47</v>
          </cell>
          <cell r="AJ55">
            <v>47</v>
          </cell>
          <cell r="AK55">
            <v>47</v>
          </cell>
          <cell r="AL55">
            <v>47</v>
          </cell>
          <cell r="AM55">
            <v>47.5</v>
          </cell>
          <cell r="AN55">
            <v>48</v>
          </cell>
          <cell r="AO55">
            <v>48</v>
          </cell>
          <cell r="AP55">
            <v>48.5</v>
          </cell>
          <cell r="AQ55">
            <v>49</v>
          </cell>
          <cell r="AR55">
            <v>50</v>
          </cell>
          <cell r="AS55">
            <v>49</v>
          </cell>
          <cell r="AT55">
            <v>49</v>
          </cell>
          <cell r="AU55">
            <v>49</v>
          </cell>
          <cell r="AV55">
            <v>49</v>
          </cell>
          <cell r="AW55">
            <v>49</v>
          </cell>
          <cell r="AX55">
            <v>49</v>
          </cell>
          <cell r="AY55">
            <v>49</v>
          </cell>
          <cell r="AZ55">
            <v>49.5</v>
          </cell>
          <cell r="BA55">
            <v>48.5</v>
          </cell>
          <cell r="BB55">
            <v>50.5</v>
          </cell>
          <cell r="BC55">
            <v>50.5</v>
          </cell>
          <cell r="BD55">
            <v>51.5</v>
          </cell>
          <cell r="BE55">
            <v>51.5</v>
          </cell>
          <cell r="BF55">
            <v>53</v>
          </cell>
          <cell r="BG55">
            <v>53.5</v>
          </cell>
          <cell r="BH55">
            <v>55.5</v>
          </cell>
          <cell r="BI55">
            <v>56.5</v>
          </cell>
          <cell r="BJ55">
            <v>55</v>
          </cell>
          <cell r="BK55">
            <v>57</v>
          </cell>
          <cell r="BL55">
            <v>57.5</v>
          </cell>
          <cell r="BM55">
            <v>58.5</v>
          </cell>
          <cell r="BN55">
            <v>59</v>
          </cell>
          <cell r="BO55">
            <v>59</v>
          </cell>
          <cell r="BP55">
            <v>58.5</v>
          </cell>
          <cell r="BQ55">
            <v>58.5</v>
          </cell>
          <cell r="BR55">
            <v>58</v>
          </cell>
          <cell r="BS55">
            <v>58.5</v>
          </cell>
          <cell r="BT55">
            <v>58.5</v>
          </cell>
          <cell r="BU55">
            <v>58.5</v>
          </cell>
          <cell r="BV55">
            <v>59.5</v>
          </cell>
          <cell r="BW55">
            <v>59</v>
          </cell>
          <cell r="BX55">
            <v>59</v>
          </cell>
          <cell r="BY55">
            <v>59</v>
          </cell>
          <cell r="BZ55">
            <v>59</v>
          </cell>
          <cell r="CA55">
            <v>57</v>
          </cell>
          <cell r="CB55">
            <v>56.5</v>
          </cell>
          <cell r="CC55">
            <v>56</v>
          </cell>
          <cell r="CD55">
            <v>56.5</v>
          </cell>
          <cell r="CE55">
            <v>55.5</v>
          </cell>
          <cell r="CF55">
            <v>55.5</v>
          </cell>
          <cell r="CG55">
            <v>56.5</v>
          </cell>
          <cell r="CH55">
            <v>57</v>
          </cell>
          <cell r="CI55">
            <v>57</v>
          </cell>
          <cell r="CJ55">
            <v>57</v>
          </cell>
          <cell r="CK55">
            <v>57</v>
          </cell>
          <cell r="CL55">
            <v>56</v>
          </cell>
          <cell r="CM55">
            <v>55.5</v>
          </cell>
          <cell r="CN55">
            <v>55.5</v>
          </cell>
          <cell r="CO55">
            <v>55</v>
          </cell>
          <cell r="CP55">
            <v>56</v>
          </cell>
          <cell r="CQ55">
            <v>56</v>
          </cell>
          <cell r="CR55">
            <v>56.5</v>
          </cell>
          <cell r="CS55">
            <v>57</v>
          </cell>
          <cell r="CT55">
            <v>60</v>
          </cell>
          <cell r="CU55">
            <v>60.5</v>
          </cell>
          <cell r="CV55">
            <v>60.5</v>
          </cell>
          <cell r="CW55">
            <v>60</v>
          </cell>
          <cell r="CX55">
            <v>59</v>
          </cell>
          <cell r="CY55">
            <v>59.5</v>
          </cell>
          <cell r="CZ55">
            <v>59.5</v>
          </cell>
          <cell r="DA55">
            <v>59.5</v>
          </cell>
          <cell r="DB55">
            <v>59.5</v>
          </cell>
          <cell r="DC55">
            <v>60.5</v>
          </cell>
          <cell r="DD55">
            <v>60.5</v>
          </cell>
          <cell r="DE55">
            <v>61</v>
          </cell>
          <cell r="DF55">
            <v>61.5</v>
          </cell>
          <cell r="DG55">
            <v>61.5</v>
          </cell>
          <cell r="DH55">
            <v>61.5</v>
          </cell>
          <cell r="DI55">
            <v>62.5</v>
          </cell>
          <cell r="DJ55">
            <v>62.5</v>
          </cell>
          <cell r="DK55">
            <v>62.5</v>
          </cell>
          <cell r="DL55">
            <v>63</v>
          </cell>
          <cell r="DM55">
            <v>62.5</v>
          </cell>
          <cell r="DN55">
            <v>63.5</v>
          </cell>
          <cell r="DO55">
            <v>63.5</v>
          </cell>
          <cell r="DP55">
            <v>63.5</v>
          </cell>
          <cell r="DQ55">
            <v>62.5</v>
          </cell>
          <cell r="DR55">
            <v>64</v>
          </cell>
          <cell r="DS55">
            <v>65</v>
          </cell>
          <cell r="DT55">
            <v>63</v>
          </cell>
          <cell r="DU55">
            <v>63</v>
          </cell>
          <cell r="DV55">
            <v>63</v>
          </cell>
          <cell r="DW55">
            <v>63</v>
          </cell>
          <cell r="DX55">
            <v>62.5</v>
          </cell>
          <cell r="DY55">
            <v>62.5</v>
          </cell>
          <cell r="DZ55">
            <v>62.5</v>
          </cell>
          <cell r="EA55">
            <v>62.5</v>
          </cell>
          <cell r="EB55">
            <v>62.5</v>
          </cell>
          <cell r="EC55">
            <v>62.5</v>
          </cell>
          <cell r="ED55">
            <v>63.5</v>
          </cell>
          <cell r="EE55">
            <v>63.5</v>
          </cell>
          <cell r="EF55">
            <v>64</v>
          </cell>
          <cell r="EG55">
            <v>64</v>
          </cell>
          <cell r="EH55">
            <v>64</v>
          </cell>
          <cell r="EI55">
            <v>63.5</v>
          </cell>
          <cell r="EJ55">
            <v>62</v>
          </cell>
          <cell r="EK55">
            <v>63</v>
          </cell>
          <cell r="EL55">
            <v>63.5</v>
          </cell>
          <cell r="EM55">
            <v>63.5</v>
          </cell>
          <cell r="EN55">
            <v>63.5</v>
          </cell>
          <cell r="EO55">
            <v>63</v>
          </cell>
          <cell r="EP55">
            <v>64.5</v>
          </cell>
          <cell r="EQ55">
            <v>64.5</v>
          </cell>
          <cell r="ER55">
            <v>62.5</v>
          </cell>
          <cell r="ES55">
            <v>62.5</v>
          </cell>
          <cell r="ET55">
            <v>66</v>
          </cell>
          <cell r="EU55">
            <v>64</v>
          </cell>
          <cell r="EV55">
            <v>62</v>
          </cell>
          <cell r="EW55">
            <v>62.5</v>
          </cell>
          <cell r="EX55">
            <v>62.5</v>
          </cell>
          <cell r="EY55">
            <v>63</v>
          </cell>
          <cell r="EZ55">
            <v>61</v>
          </cell>
          <cell r="FA55">
            <v>62</v>
          </cell>
          <cell r="FB55">
            <v>61.5</v>
          </cell>
          <cell r="FC55">
            <v>62</v>
          </cell>
          <cell r="FD55">
            <v>62</v>
          </cell>
          <cell r="FE55">
            <v>62</v>
          </cell>
          <cell r="FF55">
            <v>62</v>
          </cell>
          <cell r="FG55">
            <v>62</v>
          </cell>
          <cell r="FH55">
            <v>62.8</v>
          </cell>
          <cell r="FI55">
            <v>64.5</v>
          </cell>
          <cell r="FJ55">
            <v>63.5</v>
          </cell>
          <cell r="FK55">
            <v>64</v>
          </cell>
          <cell r="FL55">
            <v>63.7</v>
          </cell>
          <cell r="FM55">
            <v>64</v>
          </cell>
          <cell r="FN55">
            <v>61.2</v>
          </cell>
          <cell r="FO55">
            <v>61</v>
          </cell>
          <cell r="FP55">
            <v>62</v>
          </cell>
          <cell r="FQ55">
            <v>62.2</v>
          </cell>
          <cell r="FR55">
            <v>62.5</v>
          </cell>
          <cell r="FS55">
            <v>63</v>
          </cell>
          <cell r="FT55">
            <v>63</v>
          </cell>
          <cell r="FU55">
            <v>62.2</v>
          </cell>
          <cell r="FV55">
            <v>62.2</v>
          </cell>
          <cell r="FW55">
            <v>62.5</v>
          </cell>
          <cell r="FX55">
            <v>62.5</v>
          </cell>
          <cell r="FY55">
            <v>62.5</v>
          </cell>
          <cell r="FZ55">
            <v>62.5</v>
          </cell>
          <cell r="GA55">
            <v>62.7</v>
          </cell>
          <cell r="GB55">
            <v>62.7</v>
          </cell>
          <cell r="GC55">
            <v>62</v>
          </cell>
          <cell r="GD55">
            <v>62</v>
          </cell>
          <cell r="GE55">
            <v>63</v>
          </cell>
          <cell r="GF55">
            <v>63</v>
          </cell>
          <cell r="GG55">
            <v>62.5</v>
          </cell>
          <cell r="GH55">
            <v>62</v>
          </cell>
          <cell r="GI55">
            <v>61.5</v>
          </cell>
          <cell r="GJ55">
            <v>60.5</v>
          </cell>
          <cell r="GK55">
            <v>58.2</v>
          </cell>
          <cell r="GL55">
            <v>59.2</v>
          </cell>
          <cell r="GM55">
            <v>59</v>
          </cell>
          <cell r="GN55">
            <v>57.7</v>
          </cell>
          <cell r="GO55">
            <v>57.7</v>
          </cell>
          <cell r="GP55">
            <v>57.5</v>
          </cell>
          <cell r="GQ55">
            <v>55.5</v>
          </cell>
          <cell r="GR55">
            <v>55.2</v>
          </cell>
          <cell r="GS55">
            <v>54.2</v>
          </cell>
          <cell r="GT55">
            <v>54.2</v>
          </cell>
          <cell r="GU55">
            <v>54.7</v>
          </cell>
          <cell r="GV55">
            <v>54.7</v>
          </cell>
          <cell r="GW55">
            <v>53.7</v>
          </cell>
          <cell r="GX55">
            <v>55.5</v>
          </cell>
          <cell r="GY55">
            <v>55.8</v>
          </cell>
          <cell r="GZ55">
            <v>56.2</v>
          </cell>
          <cell r="HA55">
            <v>56.7</v>
          </cell>
          <cell r="HB55">
            <v>58</v>
          </cell>
          <cell r="HC55">
            <v>59.5</v>
          </cell>
          <cell r="HD55">
            <v>62.2</v>
          </cell>
          <cell r="HE55">
            <v>62.2</v>
          </cell>
          <cell r="HF55">
            <v>60</v>
          </cell>
          <cell r="HG55">
            <v>58.7</v>
          </cell>
          <cell r="HH55">
            <v>59.7</v>
          </cell>
          <cell r="HI55">
            <v>59.5</v>
          </cell>
          <cell r="HJ55">
            <v>62</v>
          </cell>
          <cell r="HK55">
            <v>62.2</v>
          </cell>
          <cell r="HL55">
            <v>61.7</v>
          </cell>
          <cell r="HM55">
            <v>61.2</v>
          </cell>
          <cell r="HN55">
            <v>61.2</v>
          </cell>
          <cell r="HO55">
            <v>60.7</v>
          </cell>
          <cell r="HP55">
            <v>61.5</v>
          </cell>
          <cell r="HQ55">
            <v>60.7</v>
          </cell>
          <cell r="HR55">
            <v>61</v>
          </cell>
          <cell r="HS55">
            <v>60.7</v>
          </cell>
          <cell r="HT55">
            <v>60.2</v>
          </cell>
          <cell r="HU55">
            <v>59.7</v>
          </cell>
          <cell r="HV55">
            <v>60.2</v>
          </cell>
          <cell r="HW55">
            <v>60.2</v>
          </cell>
          <cell r="HX55">
            <v>61.5</v>
          </cell>
          <cell r="HY55">
            <v>62.2</v>
          </cell>
          <cell r="HZ55">
            <v>62</v>
          </cell>
          <cell r="IA55">
            <v>63.2</v>
          </cell>
          <cell r="IB55">
            <v>63.5</v>
          </cell>
          <cell r="IC55">
            <v>63.7</v>
          </cell>
          <cell r="ID55">
            <v>63</v>
          </cell>
          <cell r="IE55">
            <v>62.7</v>
          </cell>
          <cell r="IF55">
            <v>63</v>
          </cell>
          <cell r="IG55">
            <v>62.2</v>
          </cell>
          <cell r="IH55">
            <v>62</v>
          </cell>
          <cell r="II55">
            <v>62</v>
          </cell>
          <cell r="IJ55">
            <v>67.2</v>
          </cell>
          <cell r="IK55">
            <v>67.2</v>
          </cell>
          <cell r="IL55">
            <v>67.5</v>
          </cell>
          <cell r="IM55">
            <v>67.5</v>
          </cell>
          <cell r="IN55">
            <v>67.5</v>
          </cell>
          <cell r="IO55">
            <v>67.5</v>
          </cell>
          <cell r="IP55">
            <v>66.7</v>
          </cell>
          <cell r="IQ55">
            <v>66.5</v>
          </cell>
          <cell r="IR55">
            <v>66.5</v>
          </cell>
          <cell r="IS55">
            <v>66.5</v>
          </cell>
          <cell r="IT55">
            <v>67.2</v>
          </cell>
          <cell r="IU55">
            <v>67.2</v>
          </cell>
          <cell r="IV55">
            <v>68.2</v>
          </cell>
          <cell r="IW55">
            <v>68.2</v>
          </cell>
          <cell r="IX55">
            <v>68.2</v>
          </cell>
          <cell r="IY55">
            <v>68.2</v>
          </cell>
          <cell r="IZ55">
            <v>68.2</v>
          </cell>
          <cell r="JA55">
            <v>68.2</v>
          </cell>
          <cell r="JB55">
            <v>68.7</v>
          </cell>
          <cell r="JC55">
            <v>68.7</v>
          </cell>
          <cell r="JD55">
            <v>68.7</v>
          </cell>
          <cell r="JE55">
            <v>68.5</v>
          </cell>
          <cell r="JF55">
            <v>69.2</v>
          </cell>
          <cell r="JG55">
            <v>69.2</v>
          </cell>
          <cell r="JH55">
            <v>69.2</v>
          </cell>
          <cell r="JI55">
            <v>69.2</v>
          </cell>
          <cell r="JJ55">
            <v>69.5</v>
          </cell>
          <cell r="JK55">
            <v>69.5</v>
          </cell>
          <cell r="JL55">
            <v>69.5</v>
          </cell>
          <cell r="JM55">
            <v>69.5</v>
          </cell>
          <cell r="JN55">
            <v>70</v>
          </cell>
          <cell r="JO55">
            <v>70</v>
          </cell>
          <cell r="JP55">
            <v>70</v>
          </cell>
          <cell r="JQ55">
            <v>70</v>
          </cell>
          <cell r="JR55">
            <v>70</v>
          </cell>
          <cell r="JS55">
            <v>72</v>
          </cell>
          <cell r="JT55">
            <v>72</v>
          </cell>
          <cell r="JU55">
            <v>72</v>
          </cell>
          <cell r="JV55">
            <v>72</v>
          </cell>
          <cell r="JW55">
            <v>72</v>
          </cell>
          <cell r="JX55">
            <v>70.5</v>
          </cell>
          <cell r="JY55">
            <v>70.5</v>
          </cell>
          <cell r="JZ55">
            <v>70.2</v>
          </cell>
          <cell r="KA55">
            <v>70.5</v>
          </cell>
          <cell r="KB55">
            <v>69.7</v>
          </cell>
          <cell r="KC55">
            <v>70</v>
          </cell>
          <cell r="KD55">
            <v>69.7</v>
          </cell>
          <cell r="KE55">
            <v>69.5</v>
          </cell>
          <cell r="KF55">
            <v>68.7</v>
          </cell>
          <cell r="KG55">
            <v>68.7</v>
          </cell>
          <cell r="KH55">
            <v>68.7</v>
          </cell>
          <cell r="KI55">
            <v>68.5</v>
          </cell>
          <cell r="KJ55">
            <v>68.5</v>
          </cell>
          <cell r="KK55">
            <v>69</v>
          </cell>
          <cell r="KL55">
            <v>67</v>
          </cell>
          <cell r="KM55">
            <v>67.2</v>
          </cell>
          <cell r="KN55">
            <v>67.2</v>
          </cell>
          <cell r="KO55">
            <v>66.7</v>
          </cell>
          <cell r="KP55">
            <v>66.7</v>
          </cell>
          <cell r="KQ55">
            <v>64.2</v>
          </cell>
          <cell r="KR55">
            <v>64</v>
          </cell>
          <cell r="KS55">
            <v>64</v>
          </cell>
          <cell r="KT55">
            <v>64</v>
          </cell>
          <cell r="KU55">
            <v>63.2</v>
          </cell>
          <cell r="KV55">
            <v>63.2</v>
          </cell>
          <cell r="KW55">
            <v>63.7</v>
          </cell>
          <cell r="KX55">
            <v>64</v>
          </cell>
          <cell r="KY55">
            <v>65.5</v>
          </cell>
          <cell r="KZ55">
            <v>64.5</v>
          </cell>
          <cell r="LA55">
            <v>65</v>
          </cell>
          <cell r="LB55">
            <v>65.5</v>
          </cell>
          <cell r="LC55">
            <v>66.5</v>
          </cell>
          <cell r="LD55">
            <v>66.5</v>
          </cell>
          <cell r="LE55">
            <v>66.7</v>
          </cell>
          <cell r="LF55">
            <v>66.7</v>
          </cell>
          <cell r="LG55">
            <v>66.7</v>
          </cell>
          <cell r="LH55">
            <v>66.5</v>
          </cell>
          <cell r="LI55">
            <v>66.5</v>
          </cell>
          <cell r="LJ55">
            <v>66.5</v>
          </cell>
          <cell r="LK55">
            <v>67</v>
          </cell>
          <cell r="LL55">
            <v>66.5</v>
          </cell>
          <cell r="LM55">
            <v>66.2</v>
          </cell>
          <cell r="LN55">
            <v>66.2</v>
          </cell>
          <cell r="LO55">
            <v>66.2</v>
          </cell>
          <cell r="LS55">
            <v>9.84</v>
          </cell>
          <cell r="LV55">
            <v>11.82</v>
          </cell>
          <cell r="LY55">
            <v>7.7</v>
          </cell>
          <cell r="MB55">
            <v>5.72</v>
          </cell>
          <cell r="MC55">
            <v>5.72</v>
          </cell>
          <cell r="MD55">
            <v>5.72</v>
          </cell>
          <cell r="ME55">
            <v>5.72</v>
          </cell>
          <cell r="MF55">
            <v>5.72</v>
          </cell>
          <cell r="MG55">
            <v>5.72</v>
          </cell>
          <cell r="MH55">
            <v>5.72</v>
          </cell>
          <cell r="MI55">
            <v>5.72</v>
          </cell>
          <cell r="MJ55">
            <v>5.72</v>
          </cell>
          <cell r="MK55">
            <v>5.72</v>
          </cell>
          <cell r="ML55">
            <v>5.72</v>
          </cell>
          <cell r="MM55">
            <v>5.72</v>
          </cell>
          <cell r="MN55">
            <v>7.05</v>
          </cell>
          <cell r="MO55">
            <v>7.05</v>
          </cell>
          <cell r="MP55">
            <v>7.05</v>
          </cell>
          <cell r="MQ55">
            <v>7.05</v>
          </cell>
          <cell r="MR55">
            <v>7.05</v>
          </cell>
          <cell r="MS55">
            <v>7.05</v>
          </cell>
          <cell r="MT55">
            <v>8.7200000000000006</v>
          </cell>
          <cell r="MU55">
            <v>8.7200000000000006</v>
          </cell>
          <cell r="MV55">
            <v>8.7200000000000006</v>
          </cell>
          <cell r="MW55">
            <v>8.7200000000000006</v>
          </cell>
          <cell r="ND55" t="str">
            <v>Djibouti</v>
          </cell>
          <cell r="NE55">
            <v>8.7200000000000006</v>
          </cell>
          <cell r="NF55">
            <v>8.7200000000000006</v>
          </cell>
        </row>
        <row r="56">
          <cell r="A56" t="str">
            <v>Dominica</v>
          </cell>
          <cell r="B56">
            <v>58</v>
          </cell>
          <cell r="C56">
            <v>57</v>
          </cell>
          <cell r="D56">
            <v>58</v>
          </cell>
          <cell r="E56">
            <v>59</v>
          </cell>
          <cell r="F56">
            <v>59.5</v>
          </cell>
          <cell r="G56">
            <v>59.5</v>
          </cell>
          <cell r="H56">
            <v>59.5</v>
          </cell>
          <cell r="I56">
            <v>59.5</v>
          </cell>
          <cell r="J56">
            <v>59.5</v>
          </cell>
          <cell r="K56">
            <v>61.5</v>
          </cell>
          <cell r="L56">
            <v>61</v>
          </cell>
          <cell r="M56">
            <v>61.5</v>
          </cell>
          <cell r="N56">
            <v>60</v>
          </cell>
          <cell r="O56">
            <v>59.5</v>
          </cell>
          <cell r="P56">
            <v>59.5</v>
          </cell>
          <cell r="Q56">
            <v>59.5</v>
          </cell>
          <cell r="R56">
            <v>58</v>
          </cell>
          <cell r="S56">
            <v>58.5</v>
          </cell>
          <cell r="T56">
            <v>59</v>
          </cell>
          <cell r="U56">
            <v>60</v>
          </cell>
          <cell r="V56">
            <v>59</v>
          </cell>
          <cell r="W56">
            <v>58.5</v>
          </cell>
          <cell r="X56">
            <v>58.5</v>
          </cell>
          <cell r="Y56">
            <v>56.5</v>
          </cell>
          <cell r="Z56">
            <v>56.5</v>
          </cell>
          <cell r="AA56">
            <v>58</v>
          </cell>
          <cell r="AB56">
            <v>58</v>
          </cell>
          <cell r="AC56">
            <v>57.5</v>
          </cell>
          <cell r="AD56">
            <v>57.5</v>
          </cell>
          <cell r="AE56">
            <v>56</v>
          </cell>
          <cell r="AF56">
            <v>57</v>
          </cell>
          <cell r="AG56">
            <v>57</v>
          </cell>
          <cell r="AH56">
            <v>56.5</v>
          </cell>
          <cell r="AI56">
            <v>57</v>
          </cell>
          <cell r="AJ56">
            <v>56.5</v>
          </cell>
          <cell r="AK56">
            <v>56.5</v>
          </cell>
          <cell r="AL56">
            <v>56.5</v>
          </cell>
          <cell r="AM56">
            <v>57.5</v>
          </cell>
          <cell r="AN56">
            <v>59</v>
          </cell>
          <cell r="AO56">
            <v>57.5</v>
          </cell>
          <cell r="AP56">
            <v>57.5</v>
          </cell>
          <cell r="AQ56">
            <v>58</v>
          </cell>
          <cell r="AR56">
            <v>58.5</v>
          </cell>
          <cell r="AS56">
            <v>58.5</v>
          </cell>
          <cell r="AT56">
            <v>59</v>
          </cell>
          <cell r="AU56">
            <v>58.5</v>
          </cell>
          <cell r="AV56">
            <v>59.5</v>
          </cell>
          <cell r="AW56">
            <v>62.5</v>
          </cell>
          <cell r="AX56">
            <v>63</v>
          </cell>
          <cell r="AY56">
            <v>63</v>
          </cell>
          <cell r="AZ56">
            <v>63</v>
          </cell>
          <cell r="BA56">
            <v>62</v>
          </cell>
          <cell r="BB56">
            <v>61.5</v>
          </cell>
          <cell r="BC56">
            <v>62</v>
          </cell>
          <cell r="BD56">
            <v>61.5</v>
          </cell>
          <cell r="BE56">
            <v>62</v>
          </cell>
          <cell r="BF56">
            <v>62.5</v>
          </cell>
          <cell r="BG56">
            <v>62.5</v>
          </cell>
          <cell r="BH56">
            <v>62</v>
          </cell>
          <cell r="BI56">
            <v>61</v>
          </cell>
          <cell r="BJ56">
            <v>61.5</v>
          </cell>
          <cell r="BK56">
            <v>62</v>
          </cell>
          <cell r="BL56">
            <v>62</v>
          </cell>
          <cell r="BM56">
            <v>62</v>
          </cell>
          <cell r="BN56">
            <v>62.5</v>
          </cell>
          <cell r="BO56">
            <v>62</v>
          </cell>
          <cell r="BP56">
            <v>62</v>
          </cell>
          <cell r="BQ56">
            <v>62</v>
          </cell>
          <cell r="BR56">
            <v>61</v>
          </cell>
          <cell r="BS56">
            <v>61.5</v>
          </cell>
          <cell r="BT56">
            <v>62</v>
          </cell>
          <cell r="BU56">
            <v>62</v>
          </cell>
          <cell r="BV56">
            <v>61</v>
          </cell>
          <cell r="BW56">
            <v>61</v>
          </cell>
          <cell r="BX56">
            <v>61</v>
          </cell>
          <cell r="BY56">
            <v>65</v>
          </cell>
          <cell r="BZ56">
            <v>59.5</v>
          </cell>
          <cell r="CA56">
            <v>62.5</v>
          </cell>
          <cell r="CB56">
            <v>61.5</v>
          </cell>
          <cell r="CC56">
            <v>61</v>
          </cell>
          <cell r="CD56">
            <v>60</v>
          </cell>
          <cell r="CE56">
            <v>59.5</v>
          </cell>
          <cell r="CF56">
            <v>61</v>
          </cell>
          <cell r="CG56">
            <v>61.5</v>
          </cell>
          <cell r="CH56">
            <v>62</v>
          </cell>
          <cell r="CI56">
            <v>62.5</v>
          </cell>
          <cell r="CJ56">
            <v>62.5</v>
          </cell>
          <cell r="CK56">
            <v>63</v>
          </cell>
          <cell r="CL56">
            <v>62.5</v>
          </cell>
          <cell r="CM56">
            <v>63</v>
          </cell>
          <cell r="CN56">
            <v>63</v>
          </cell>
          <cell r="CO56">
            <v>64</v>
          </cell>
          <cell r="CP56">
            <v>64</v>
          </cell>
          <cell r="CQ56">
            <v>62</v>
          </cell>
          <cell r="CR56">
            <v>62</v>
          </cell>
          <cell r="CS56">
            <v>62.5</v>
          </cell>
          <cell r="CT56">
            <v>63.5</v>
          </cell>
          <cell r="CU56">
            <v>63.5</v>
          </cell>
          <cell r="CV56">
            <v>62.5</v>
          </cell>
          <cell r="CW56">
            <v>63.5</v>
          </cell>
          <cell r="CX56">
            <v>63.5</v>
          </cell>
          <cell r="CY56">
            <v>64.5</v>
          </cell>
          <cell r="CZ56">
            <v>66</v>
          </cell>
          <cell r="DA56">
            <v>66.5</v>
          </cell>
          <cell r="DB56">
            <v>66.5</v>
          </cell>
          <cell r="DC56">
            <v>67</v>
          </cell>
          <cell r="DD56">
            <v>67</v>
          </cell>
          <cell r="DE56">
            <v>66.5</v>
          </cell>
          <cell r="DF56">
            <v>67.5</v>
          </cell>
          <cell r="DG56">
            <v>68</v>
          </cell>
          <cell r="DH56">
            <v>68.5</v>
          </cell>
          <cell r="DI56">
            <v>67.5</v>
          </cell>
          <cell r="DJ56">
            <v>67</v>
          </cell>
          <cell r="DK56">
            <v>67</v>
          </cell>
          <cell r="DL56">
            <v>68</v>
          </cell>
          <cell r="DM56">
            <v>68</v>
          </cell>
          <cell r="DN56">
            <v>67</v>
          </cell>
          <cell r="DO56">
            <v>67</v>
          </cell>
          <cell r="DP56">
            <v>69</v>
          </cell>
          <cell r="DQ56">
            <v>69</v>
          </cell>
          <cell r="DR56">
            <v>69.5</v>
          </cell>
          <cell r="DS56">
            <v>69.5</v>
          </cell>
          <cell r="DT56">
            <v>69.5</v>
          </cell>
          <cell r="DU56">
            <v>70</v>
          </cell>
          <cell r="DV56">
            <v>71.5</v>
          </cell>
          <cell r="DW56">
            <v>71.5</v>
          </cell>
          <cell r="DX56">
            <v>71</v>
          </cell>
          <cell r="DY56">
            <v>71.5</v>
          </cell>
          <cell r="DZ56">
            <v>71</v>
          </cell>
          <cell r="EA56">
            <v>71.5</v>
          </cell>
          <cell r="EB56">
            <v>71.5</v>
          </cell>
          <cell r="EC56">
            <v>72</v>
          </cell>
          <cell r="ED56">
            <v>72.5</v>
          </cell>
          <cell r="EE56">
            <v>72.5</v>
          </cell>
          <cell r="EF56">
            <v>73</v>
          </cell>
          <cell r="EG56">
            <v>73</v>
          </cell>
          <cell r="EH56">
            <v>73</v>
          </cell>
          <cell r="EI56">
            <v>74</v>
          </cell>
          <cell r="EJ56">
            <v>74.5</v>
          </cell>
          <cell r="EK56">
            <v>74</v>
          </cell>
          <cell r="EL56">
            <v>75</v>
          </cell>
          <cell r="EM56">
            <v>75</v>
          </cell>
          <cell r="EN56">
            <v>74.5</v>
          </cell>
          <cell r="EO56">
            <v>74.5</v>
          </cell>
          <cell r="EP56">
            <v>74.5</v>
          </cell>
          <cell r="EQ56">
            <v>75.5</v>
          </cell>
          <cell r="ER56">
            <v>75</v>
          </cell>
          <cell r="ES56">
            <v>75.5</v>
          </cell>
          <cell r="ET56">
            <v>77</v>
          </cell>
          <cell r="EU56">
            <v>77</v>
          </cell>
          <cell r="EV56">
            <v>76.5</v>
          </cell>
          <cell r="EW56">
            <v>76</v>
          </cell>
          <cell r="EX56">
            <v>76</v>
          </cell>
          <cell r="EY56">
            <v>77</v>
          </cell>
          <cell r="EZ56">
            <v>78</v>
          </cell>
          <cell r="FA56">
            <v>77.5</v>
          </cell>
          <cell r="FB56">
            <v>77.5</v>
          </cell>
          <cell r="FC56">
            <v>77.5</v>
          </cell>
          <cell r="FD56">
            <v>77</v>
          </cell>
          <cell r="FE56">
            <v>77</v>
          </cell>
          <cell r="FF56">
            <v>77</v>
          </cell>
          <cell r="FG56">
            <v>75.5</v>
          </cell>
          <cell r="FH56">
            <v>75.5</v>
          </cell>
          <cell r="FI56">
            <v>78.3</v>
          </cell>
          <cell r="FJ56">
            <v>76.3</v>
          </cell>
          <cell r="FK56">
            <v>76.5</v>
          </cell>
          <cell r="FL56">
            <v>76.2</v>
          </cell>
          <cell r="FM56">
            <v>77</v>
          </cell>
          <cell r="FN56">
            <v>76.7</v>
          </cell>
          <cell r="FO56">
            <v>77</v>
          </cell>
          <cell r="FP56">
            <v>76.5</v>
          </cell>
          <cell r="FQ56">
            <v>75.5</v>
          </cell>
          <cell r="FR56">
            <v>76.2</v>
          </cell>
          <cell r="FS56">
            <v>77.2</v>
          </cell>
          <cell r="FT56">
            <v>77.7</v>
          </cell>
          <cell r="FU56">
            <v>78</v>
          </cell>
          <cell r="FV56">
            <v>77.5</v>
          </cell>
          <cell r="FW56">
            <v>77.7</v>
          </cell>
          <cell r="FX56">
            <v>76.7</v>
          </cell>
          <cell r="FY56">
            <v>79.2</v>
          </cell>
          <cell r="FZ56">
            <v>77.7</v>
          </cell>
          <cell r="GA56">
            <v>76.2</v>
          </cell>
          <cell r="GB56">
            <v>76.2</v>
          </cell>
          <cell r="GC56">
            <v>76.2</v>
          </cell>
          <cell r="GD56">
            <v>75.3</v>
          </cell>
          <cell r="GE56">
            <v>73.5</v>
          </cell>
          <cell r="GF56">
            <v>73.599999999999994</v>
          </cell>
          <cell r="GG56">
            <v>73.599999999999994</v>
          </cell>
          <cell r="GH56">
            <v>74.7</v>
          </cell>
          <cell r="GI56">
            <v>75.2</v>
          </cell>
          <cell r="GJ56">
            <v>75.5</v>
          </cell>
          <cell r="GK56">
            <v>75</v>
          </cell>
          <cell r="GL56">
            <v>74.5</v>
          </cell>
          <cell r="GM56">
            <v>75.7</v>
          </cell>
          <cell r="GN56">
            <v>75.7</v>
          </cell>
          <cell r="GO56">
            <v>76.2</v>
          </cell>
          <cell r="GP56">
            <v>76</v>
          </cell>
          <cell r="GQ56">
            <v>75</v>
          </cell>
          <cell r="GR56">
            <v>76</v>
          </cell>
          <cell r="GS56">
            <v>76.2</v>
          </cell>
          <cell r="GT56">
            <v>75.5</v>
          </cell>
          <cell r="GU56">
            <v>75.2</v>
          </cell>
          <cell r="GV56">
            <v>74.2</v>
          </cell>
          <cell r="GW56">
            <v>73.2</v>
          </cell>
          <cell r="GX56">
            <v>75.5</v>
          </cell>
          <cell r="GY56">
            <v>76.5</v>
          </cell>
          <cell r="GZ56">
            <v>76.5</v>
          </cell>
          <cell r="HA56">
            <v>76.2</v>
          </cell>
          <cell r="HB56">
            <v>76.2</v>
          </cell>
          <cell r="HC56">
            <v>76</v>
          </cell>
          <cell r="HD56">
            <v>76</v>
          </cell>
          <cell r="HE56">
            <v>75.7</v>
          </cell>
          <cell r="HF56">
            <v>76</v>
          </cell>
          <cell r="HG56">
            <v>76</v>
          </cell>
          <cell r="HH56">
            <v>74</v>
          </cell>
          <cell r="HI56">
            <v>74</v>
          </cell>
          <cell r="HJ56">
            <v>74</v>
          </cell>
          <cell r="HK56">
            <v>74.2</v>
          </cell>
          <cell r="HL56">
            <v>74.5</v>
          </cell>
          <cell r="HM56">
            <v>73.5</v>
          </cell>
          <cell r="HN56">
            <v>75</v>
          </cell>
          <cell r="HO56">
            <v>75</v>
          </cell>
          <cell r="HP56">
            <v>75.2</v>
          </cell>
          <cell r="HQ56">
            <v>74</v>
          </cell>
          <cell r="HR56">
            <v>74.7</v>
          </cell>
          <cell r="HS56">
            <v>74.7</v>
          </cell>
          <cell r="HT56">
            <v>74.7</v>
          </cell>
          <cell r="HU56">
            <v>74.5</v>
          </cell>
          <cell r="HV56">
            <v>74.5</v>
          </cell>
          <cell r="HW56">
            <v>76</v>
          </cell>
          <cell r="HX56">
            <v>76</v>
          </cell>
          <cell r="HY56">
            <v>76.5</v>
          </cell>
          <cell r="HZ56">
            <v>75.5</v>
          </cell>
          <cell r="IA56">
            <v>75.5</v>
          </cell>
          <cell r="IB56">
            <v>75.7</v>
          </cell>
          <cell r="IC56">
            <v>76</v>
          </cell>
          <cell r="ID56">
            <v>76</v>
          </cell>
          <cell r="IE56">
            <v>76</v>
          </cell>
          <cell r="IF56">
            <v>74.7</v>
          </cell>
          <cell r="IG56">
            <v>74.7</v>
          </cell>
          <cell r="IH56">
            <v>75</v>
          </cell>
          <cell r="II56">
            <v>75</v>
          </cell>
          <cell r="IJ56">
            <v>73.7</v>
          </cell>
          <cell r="IK56">
            <v>74.7</v>
          </cell>
          <cell r="IL56">
            <v>75.5</v>
          </cell>
          <cell r="IM56">
            <v>75.7</v>
          </cell>
          <cell r="IN56">
            <v>75.7</v>
          </cell>
          <cell r="IO56">
            <v>75.7</v>
          </cell>
          <cell r="IP56">
            <v>75.7</v>
          </cell>
          <cell r="IQ56">
            <v>76.5</v>
          </cell>
          <cell r="IR56">
            <v>72.5</v>
          </cell>
          <cell r="IS56">
            <v>72.5</v>
          </cell>
          <cell r="IT56">
            <v>72</v>
          </cell>
          <cell r="IU56">
            <v>74.5</v>
          </cell>
          <cell r="IV56">
            <v>74.5</v>
          </cell>
          <cell r="IW56">
            <v>74.5</v>
          </cell>
          <cell r="IX56">
            <v>74.2</v>
          </cell>
          <cell r="IY56">
            <v>74.2</v>
          </cell>
          <cell r="IZ56">
            <v>74.2</v>
          </cell>
          <cell r="JA56">
            <v>74.2</v>
          </cell>
          <cell r="JB56">
            <v>74.2</v>
          </cell>
          <cell r="JC56">
            <v>74.2</v>
          </cell>
          <cell r="JD56">
            <v>73.7</v>
          </cell>
          <cell r="JE56">
            <v>72.5</v>
          </cell>
          <cell r="JF56">
            <v>72.7</v>
          </cell>
          <cell r="JG56">
            <v>72.7</v>
          </cell>
          <cell r="JH56">
            <v>72.7</v>
          </cell>
          <cell r="JI56">
            <v>73.2</v>
          </cell>
          <cell r="JJ56">
            <v>75</v>
          </cell>
          <cell r="JK56">
            <v>75.2</v>
          </cell>
          <cell r="JL56">
            <v>75.2</v>
          </cell>
          <cell r="JM56">
            <v>75</v>
          </cell>
          <cell r="JN56">
            <v>75</v>
          </cell>
          <cell r="JO56">
            <v>75</v>
          </cell>
          <cell r="JP56">
            <v>74</v>
          </cell>
          <cell r="JQ56">
            <v>74</v>
          </cell>
          <cell r="JR56">
            <v>73.7</v>
          </cell>
          <cell r="JS56">
            <v>74</v>
          </cell>
          <cell r="JT56">
            <v>74</v>
          </cell>
          <cell r="JU56">
            <v>74</v>
          </cell>
          <cell r="JV56">
            <v>74</v>
          </cell>
          <cell r="JW56">
            <v>74</v>
          </cell>
          <cell r="JX56">
            <v>73.7</v>
          </cell>
          <cell r="JY56">
            <v>73.7</v>
          </cell>
          <cell r="JZ56">
            <v>73.5</v>
          </cell>
          <cell r="KA56">
            <v>72.5</v>
          </cell>
          <cell r="KB56">
            <v>72.2</v>
          </cell>
          <cell r="KC56">
            <v>72.2</v>
          </cell>
          <cell r="KD56">
            <v>72.2</v>
          </cell>
          <cell r="KE56">
            <v>71.2</v>
          </cell>
          <cell r="KF56">
            <v>71.2</v>
          </cell>
          <cell r="KG56">
            <v>71.5</v>
          </cell>
          <cell r="KH56">
            <v>72</v>
          </cell>
          <cell r="KI56">
            <v>72</v>
          </cell>
          <cell r="KJ56">
            <v>72</v>
          </cell>
          <cell r="KK56">
            <v>72.2</v>
          </cell>
          <cell r="KL56">
            <v>72.2</v>
          </cell>
          <cell r="KM56">
            <v>70.2</v>
          </cell>
          <cell r="KN56">
            <v>70.2</v>
          </cell>
          <cell r="KO56">
            <v>70.5</v>
          </cell>
          <cell r="KP56">
            <v>69.5</v>
          </cell>
          <cell r="KQ56">
            <v>68.2</v>
          </cell>
          <cell r="KR56">
            <v>68</v>
          </cell>
          <cell r="KS56">
            <v>67.2</v>
          </cell>
          <cell r="KT56">
            <v>67.5</v>
          </cell>
          <cell r="KU56">
            <v>67.7</v>
          </cell>
          <cell r="KV56">
            <v>68.5</v>
          </cell>
          <cell r="KW56">
            <v>68.5</v>
          </cell>
          <cell r="KX56">
            <v>68.5</v>
          </cell>
          <cell r="KY56">
            <v>70.2</v>
          </cell>
          <cell r="KZ56">
            <v>70.7</v>
          </cell>
          <cell r="LA56">
            <v>70.5</v>
          </cell>
          <cell r="LB56">
            <v>70.2</v>
          </cell>
          <cell r="LC56">
            <v>69.5</v>
          </cell>
          <cell r="LD56">
            <v>69.5</v>
          </cell>
          <cell r="LE56">
            <v>68.7</v>
          </cell>
          <cell r="LF56">
            <v>60</v>
          </cell>
          <cell r="LG56">
            <v>59.5</v>
          </cell>
          <cell r="LH56">
            <v>60.2</v>
          </cell>
          <cell r="LI56">
            <v>59.5</v>
          </cell>
          <cell r="LJ56">
            <v>60.2</v>
          </cell>
          <cell r="LK56">
            <v>61</v>
          </cell>
          <cell r="LL56">
            <v>61.5</v>
          </cell>
          <cell r="LM56">
            <v>61.5</v>
          </cell>
          <cell r="LN56">
            <v>61.5</v>
          </cell>
          <cell r="LO56">
            <v>61.5</v>
          </cell>
          <cell r="LS56">
            <v>24.19</v>
          </cell>
          <cell r="LV56">
            <v>24.15</v>
          </cell>
          <cell r="LY56">
            <v>20.693345070637051</v>
          </cell>
          <cell r="MB56">
            <v>20.73</v>
          </cell>
          <cell r="MC56">
            <v>20.73</v>
          </cell>
          <cell r="MD56">
            <v>20.73</v>
          </cell>
          <cell r="ME56">
            <v>20.73</v>
          </cell>
          <cell r="MF56">
            <v>20.73</v>
          </cell>
          <cell r="MG56">
            <v>20.73</v>
          </cell>
          <cell r="MH56">
            <v>19.98</v>
          </cell>
          <cell r="MI56">
            <v>19.98</v>
          </cell>
          <cell r="MJ56">
            <v>19.98</v>
          </cell>
          <cell r="MK56">
            <v>25.05</v>
          </cell>
          <cell r="ML56">
            <v>25.05</v>
          </cell>
          <cell r="MM56">
            <v>25.05</v>
          </cell>
          <cell r="MN56">
            <v>33.14</v>
          </cell>
          <cell r="MO56">
            <v>33.14</v>
          </cell>
          <cell r="MP56">
            <v>33.14</v>
          </cell>
          <cell r="MQ56">
            <v>33.14</v>
          </cell>
          <cell r="MR56">
            <v>33.14</v>
          </cell>
          <cell r="MS56">
            <v>33.14</v>
          </cell>
          <cell r="MT56">
            <v>30.81</v>
          </cell>
          <cell r="MU56">
            <v>30.81</v>
          </cell>
          <cell r="MV56">
            <v>30.81</v>
          </cell>
          <cell r="MW56">
            <v>29.55</v>
          </cell>
          <cell r="ND56" t="str">
            <v>Dominica</v>
          </cell>
          <cell r="NE56">
            <v>29.55</v>
          </cell>
          <cell r="NF56">
            <v>29.55</v>
          </cell>
        </row>
        <row r="57">
          <cell r="A57" t="str">
            <v>Dominican Republic</v>
          </cell>
          <cell r="B57">
            <v>42</v>
          </cell>
          <cell r="C57">
            <v>42</v>
          </cell>
          <cell r="D57">
            <v>42</v>
          </cell>
          <cell r="E57">
            <v>41.5</v>
          </cell>
          <cell r="F57">
            <v>41</v>
          </cell>
          <cell r="G57">
            <v>41</v>
          </cell>
          <cell r="H57">
            <v>40.5</v>
          </cell>
          <cell r="I57">
            <v>40.5</v>
          </cell>
          <cell r="J57">
            <v>40.5</v>
          </cell>
          <cell r="K57">
            <v>40.5</v>
          </cell>
          <cell r="L57">
            <v>40</v>
          </cell>
          <cell r="M57">
            <v>39.5</v>
          </cell>
          <cell r="N57">
            <v>39</v>
          </cell>
          <cell r="O57">
            <v>39</v>
          </cell>
          <cell r="P57">
            <v>39</v>
          </cell>
          <cell r="Q57">
            <v>38.5</v>
          </cell>
          <cell r="R57">
            <v>37.5</v>
          </cell>
          <cell r="S57">
            <v>37.5</v>
          </cell>
          <cell r="T57">
            <v>39.5</v>
          </cell>
          <cell r="U57">
            <v>39</v>
          </cell>
          <cell r="V57">
            <v>39.5</v>
          </cell>
          <cell r="W57">
            <v>39.5</v>
          </cell>
          <cell r="X57">
            <v>39.5</v>
          </cell>
          <cell r="Y57">
            <v>39.5</v>
          </cell>
          <cell r="Z57">
            <v>36.5</v>
          </cell>
          <cell r="AA57">
            <v>36.5</v>
          </cell>
          <cell r="AB57">
            <v>37.5</v>
          </cell>
          <cell r="AC57">
            <v>37.5</v>
          </cell>
          <cell r="AD57">
            <v>38.5</v>
          </cell>
          <cell r="AE57">
            <v>39.5</v>
          </cell>
          <cell r="AF57">
            <v>39</v>
          </cell>
          <cell r="AG57">
            <v>39.5</v>
          </cell>
          <cell r="AH57">
            <v>39.5</v>
          </cell>
          <cell r="AI57">
            <v>39.5</v>
          </cell>
          <cell r="AJ57">
            <v>39</v>
          </cell>
          <cell r="AK57">
            <v>39</v>
          </cell>
          <cell r="AL57">
            <v>39</v>
          </cell>
          <cell r="AM57">
            <v>40.5</v>
          </cell>
          <cell r="AN57">
            <v>38</v>
          </cell>
          <cell r="AO57">
            <v>38.5</v>
          </cell>
          <cell r="AP57">
            <v>39</v>
          </cell>
          <cell r="AQ57">
            <v>38.5</v>
          </cell>
          <cell r="AR57">
            <v>38.5</v>
          </cell>
          <cell r="AS57">
            <v>39.5</v>
          </cell>
          <cell r="AT57">
            <v>40</v>
          </cell>
          <cell r="AU57">
            <v>40.5</v>
          </cell>
          <cell r="AV57">
            <v>40</v>
          </cell>
          <cell r="AW57">
            <v>40.5</v>
          </cell>
          <cell r="AX57">
            <v>40.5</v>
          </cell>
          <cell r="AY57">
            <v>40.5</v>
          </cell>
          <cell r="AZ57">
            <v>40.5</v>
          </cell>
          <cell r="BA57">
            <v>41</v>
          </cell>
          <cell r="BB57">
            <v>41.5</v>
          </cell>
          <cell r="BC57">
            <v>42</v>
          </cell>
          <cell r="BD57">
            <v>41.5</v>
          </cell>
          <cell r="BE57">
            <v>41</v>
          </cell>
          <cell r="BF57">
            <v>41</v>
          </cell>
          <cell r="BG57">
            <v>41</v>
          </cell>
          <cell r="BH57">
            <v>40.5</v>
          </cell>
          <cell r="BI57">
            <v>42</v>
          </cell>
          <cell r="BJ57">
            <v>42.5</v>
          </cell>
          <cell r="BK57">
            <v>42.5</v>
          </cell>
          <cell r="BL57">
            <v>42</v>
          </cell>
          <cell r="BM57">
            <v>42</v>
          </cell>
          <cell r="BN57">
            <v>42</v>
          </cell>
          <cell r="BO57">
            <v>41.5</v>
          </cell>
          <cell r="BP57">
            <v>42.5</v>
          </cell>
          <cell r="BQ57">
            <v>42.5</v>
          </cell>
          <cell r="BR57">
            <v>43</v>
          </cell>
          <cell r="BS57">
            <v>43</v>
          </cell>
          <cell r="BT57">
            <v>43.5</v>
          </cell>
          <cell r="BU57">
            <v>43.5</v>
          </cell>
          <cell r="BV57">
            <v>43.5</v>
          </cell>
          <cell r="BW57">
            <v>43.5</v>
          </cell>
          <cell r="BX57">
            <v>43.5</v>
          </cell>
          <cell r="BY57">
            <v>44.5</v>
          </cell>
          <cell r="BZ57">
            <v>44.5</v>
          </cell>
          <cell r="CA57">
            <v>45</v>
          </cell>
          <cell r="CB57">
            <v>45.5</v>
          </cell>
          <cell r="CC57">
            <v>45</v>
          </cell>
          <cell r="CD57">
            <v>48</v>
          </cell>
          <cell r="CE57">
            <v>47.5</v>
          </cell>
          <cell r="CF57">
            <v>47</v>
          </cell>
          <cell r="CG57">
            <v>45.5</v>
          </cell>
          <cell r="CH57">
            <v>47.5</v>
          </cell>
          <cell r="CI57">
            <v>47.5</v>
          </cell>
          <cell r="CJ57">
            <v>47.5</v>
          </cell>
          <cell r="CK57">
            <v>47.5</v>
          </cell>
          <cell r="CL57">
            <v>47.5</v>
          </cell>
          <cell r="CM57">
            <v>47.5</v>
          </cell>
          <cell r="CN57">
            <v>47.5</v>
          </cell>
          <cell r="CO57">
            <v>48</v>
          </cell>
          <cell r="CP57">
            <v>48.5</v>
          </cell>
          <cell r="CQ57">
            <v>50</v>
          </cell>
          <cell r="CR57">
            <v>50</v>
          </cell>
          <cell r="CS57">
            <v>50.5</v>
          </cell>
          <cell r="CT57">
            <v>53</v>
          </cell>
          <cell r="CU57">
            <v>53.5</v>
          </cell>
          <cell r="CV57">
            <v>54.5</v>
          </cell>
          <cell r="CW57">
            <v>54.5</v>
          </cell>
          <cell r="CX57">
            <v>54</v>
          </cell>
          <cell r="CY57">
            <v>54</v>
          </cell>
          <cell r="CZ57">
            <v>54.5</v>
          </cell>
          <cell r="DA57">
            <v>54.5</v>
          </cell>
          <cell r="DB57">
            <v>54.5</v>
          </cell>
          <cell r="DC57">
            <v>54</v>
          </cell>
          <cell r="DD57">
            <v>54</v>
          </cell>
          <cell r="DE57">
            <v>56</v>
          </cell>
          <cell r="DF57">
            <v>56</v>
          </cell>
          <cell r="DG57">
            <v>56</v>
          </cell>
          <cell r="DH57">
            <v>56.5</v>
          </cell>
          <cell r="DI57">
            <v>57</v>
          </cell>
          <cell r="DJ57">
            <v>56.5</v>
          </cell>
          <cell r="DK57">
            <v>54</v>
          </cell>
          <cell r="DL57">
            <v>57</v>
          </cell>
          <cell r="DM57">
            <v>57</v>
          </cell>
          <cell r="DN57">
            <v>55.5</v>
          </cell>
          <cell r="DO57">
            <v>55.5</v>
          </cell>
          <cell r="DP57">
            <v>55.5</v>
          </cell>
          <cell r="DQ57">
            <v>58</v>
          </cell>
          <cell r="DR57">
            <v>57.5</v>
          </cell>
          <cell r="DS57">
            <v>57</v>
          </cell>
          <cell r="DT57">
            <v>57</v>
          </cell>
          <cell r="DU57">
            <v>57</v>
          </cell>
          <cell r="DV57">
            <v>58.5</v>
          </cell>
          <cell r="DW57">
            <v>58</v>
          </cell>
          <cell r="DX57">
            <v>59.5</v>
          </cell>
          <cell r="DY57">
            <v>59</v>
          </cell>
          <cell r="DZ57">
            <v>59</v>
          </cell>
          <cell r="EA57">
            <v>59.5</v>
          </cell>
          <cell r="EB57">
            <v>59</v>
          </cell>
          <cell r="EC57">
            <v>59.5</v>
          </cell>
          <cell r="ED57">
            <v>60.5</v>
          </cell>
          <cell r="EE57">
            <v>60.5</v>
          </cell>
          <cell r="EF57">
            <v>60.5</v>
          </cell>
          <cell r="EG57">
            <v>60.5</v>
          </cell>
          <cell r="EH57">
            <v>61</v>
          </cell>
          <cell r="EI57">
            <v>62</v>
          </cell>
          <cell r="EJ57">
            <v>62.5</v>
          </cell>
          <cell r="EK57">
            <v>61.5</v>
          </cell>
          <cell r="EL57">
            <v>61.5</v>
          </cell>
          <cell r="EM57">
            <v>61.5</v>
          </cell>
          <cell r="EN57">
            <v>63</v>
          </cell>
          <cell r="EO57">
            <v>62</v>
          </cell>
          <cell r="EP57">
            <v>62</v>
          </cell>
          <cell r="EQ57">
            <v>62</v>
          </cell>
          <cell r="ER57">
            <v>63.5</v>
          </cell>
          <cell r="ES57">
            <v>63.5</v>
          </cell>
          <cell r="ET57">
            <v>65.5</v>
          </cell>
          <cell r="EU57">
            <v>65</v>
          </cell>
          <cell r="EV57">
            <v>65</v>
          </cell>
          <cell r="EW57">
            <v>65</v>
          </cell>
          <cell r="EX57">
            <v>65</v>
          </cell>
          <cell r="EY57">
            <v>65</v>
          </cell>
          <cell r="EZ57">
            <v>65.5</v>
          </cell>
          <cell r="FA57">
            <v>65.5</v>
          </cell>
          <cell r="FB57">
            <v>66</v>
          </cell>
          <cell r="FC57">
            <v>66.5</v>
          </cell>
          <cell r="FD57">
            <v>66.5</v>
          </cell>
          <cell r="FE57">
            <v>65.5</v>
          </cell>
          <cell r="FF57">
            <v>65</v>
          </cell>
          <cell r="FG57">
            <v>65</v>
          </cell>
          <cell r="FH57">
            <v>65</v>
          </cell>
          <cell r="FI57">
            <v>65.8</v>
          </cell>
          <cell r="FJ57">
            <v>72.3</v>
          </cell>
          <cell r="FK57">
            <v>72</v>
          </cell>
          <cell r="FL57">
            <v>72</v>
          </cell>
          <cell r="FM57">
            <v>71.5</v>
          </cell>
          <cell r="FN57">
            <v>72</v>
          </cell>
          <cell r="FO57">
            <v>72</v>
          </cell>
          <cell r="FP57">
            <v>72</v>
          </cell>
          <cell r="FQ57">
            <v>72.2</v>
          </cell>
          <cell r="FR57">
            <v>72</v>
          </cell>
          <cell r="FS57">
            <v>72</v>
          </cell>
          <cell r="FT57">
            <v>72</v>
          </cell>
          <cell r="FU57">
            <v>72.2</v>
          </cell>
          <cell r="FV57">
            <v>72.2</v>
          </cell>
          <cell r="FW57">
            <v>72</v>
          </cell>
          <cell r="FX57">
            <v>68.2</v>
          </cell>
          <cell r="FY57">
            <v>67.5</v>
          </cell>
          <cell r="FZ57">
            <v>68.2</v>
          </cell>
          <cell r="GA57">
            <v>68.2</v>
          </cell>
          <cell r="GB57">
            <v>67.5</v>
          </cell>
          <cell r="GC57">
            <v>68.7</v>
          </cell>
          <cell r="GD57">
            <v>69.8</v>
          </cell>
          <cell r="GE57">
            <v>68.8</v>
          </cell>
          <cell r="GF57">
            <v>68.900000000000006</v>
          </cell>
          <cell r="GG57">
            <v>68.599999999999994</v>
          </cell>
          <cell r="GH57">
            <v>68.5</v>
          </cell>
          <cell r="GI57">
            <v>68</v>
          </cell>
          <cell r="GJ57">
            <v>67</v>
          </cell>
          <cell r="GK57">
            <v>67</v>
          </cell>
          <cell r="GL57">
            <v>70.2</v>
          </cell>
          <cell r="GM57">
            <v>70.5</v>
          </cell>
          <cell r="GN57">
            <v>69.7</v>
          </cell>
          <cell r="GO57">
            <v>70.2</v>
          </cell>
          <cell r="GP57">
            <v>70.2</v>
          </cell>
          <cell r="GQ57">
            <v>70.2</v>
          </cell>
          <cell r="GR57">
            <v>70.2</v>
          </cell>
          <cell r="GS57">
            <v>70</v>
          </cell>
          <cell r="GT57">
            <v>69.5</v>
          </cell>
          <cell r="GU57">
            <v>69.7</v>
          </cell>
          <cell r="GV57">
            <v>69.7</v>
          </cell>
          <cell r="GW57">
            <v>69.7</v>
          </cell>
          <cell r="GX57">
            <v>69.5</v>
          </cell>
          <cell r="GY57">
            <v>69.5</v>
          </cell>
          <cell r="GZ57">
            <v>69.5</v>
          </cell>
          <cell r="HA57">
            <v>71.2</v>
          </cell>
          <cell r="HB57">
            <v>72</v>
          </cell>
          <cell r="HC57">
            <v>72</v>
          </cell>
          <cell r="HD57">
            <v>72.5</v>
          </cell>
          <cell r="HE57">
            <v>71.7</v>
          </cell>
          <cell r="HF57">
            <v>70.7</v>
          </cell>
          <cell r="HG57">
            <v>70.7</v>
          </cell>
          <cell r="HH57">
            <v>70.2</v>
          </cell>
          <cell r="HI57">
            <v>70.2</v>
          </cell>
          <cell r="HJ57">
            <v>70</v>
          </cell>
          <cell r="HK57">
            <v>68.5</v>
          </cell>
          <cell r="HL57">
            <v>68</v>
          </cell>
          <cell r="HM57">
            <v>67.2</v>
          </cell>
          <cell r="HN57">
            <v>67</v>
          </cell>
          <cell r="HO57">
            <v>67</v>
          </cell>
          <cell r="HP57">
            <v>67</v>
          </cell>
          <cell r="HQ57">
            <v>67</v>
          </cell>
          <cell r="HR57">
            <v>67</v>
          </cell>
          <cell r="HS57">
            <v>67.2</v>
          </cell>
          <cell r="HT57">
            <v>67.2</v>
          </cell>
          <cell r="HU57">
            <v>67</v>
          </cell>
          <cell r="HV57">
            <v>67</v>
          </cell>
          <cell r="HW57">
            <v>68.2</v>
          </cell>
          <cell r="HX57">
            <v>68</v>
          </cell>
          <cell r="HY57">
            <v>68</v>
          </cell>
          <cell r="HZ57">
            <v>67.5</v>
          </cell>
          <cell r="IA57">
            <v>67.5</v>
          </cell>
          <cell r="IB57">
            <v>67.5</v>
          </cell>
          <cell r="IC57">
            <v>67</v>
          </cell>
          <cell r="ID57">
            <v>67</v>
          </cell>
          <cell r="IE57">
            <v>67</v>
          </cell>
          <cell r="IF57">
            <v>66.5</v>
          </cell>
          <cell r="IG57">
            <v>67.5</v>
          </cell>
          <cell r="IH57">
            <v>68</v>
          </cell>
          <cell r="II57">
            <v>70</v>
          </cell>
          <cell r="IJ57">
            <v>70.7</v>
          </cell>
          <cell r="IK57">
            <v>70.7</v>
          </cell>
          <cell r="IL57">
            <v>70.7</v>
          </cell>
          <cell r="IM57">
            <v>71</v>
          </cell>
          <cell r="IN57">
            <v>70</v>
          </cell>
          <cell r="IO57">
            <v>70</v>
          </cell>
          <cell r="IP57">
            <v>70</v>
          </cell>
          <cell r="IQ57">
            <v>69.7</v>
          </cell>
          <cell r="IR57">
            <v>69.7</v>
          </cell>
          <cell r="IS57">
            <v>69.7</v>
          </cell>
          <cell r="IT57">
            <v>70.5</v>
          </cell>
          <cell r="IU57">
            <v>70.2</v>
          </cell>
          <cell r="IV57">
            <v>70.2</v>
          </cell>
          <cell r="IW57">
            <v>70.2</v>
          </cell>
          <cell r="IX57">
            <v>70.2</v>
          </cell>
          <cell r="IY57">
            <v>70.5</v>
          </cell>
          <cell r="IZ57">
            <v>71</v>
          </cell>
          <cell r="JA57">
            <v>71</v>
          </cell>
          <cell r="JB57">
            <v>71</v>
          </cell>
          <cell r="JC57">
            <v>71</v>
          </cell>
          <cell r="JD57">
            <v>71</v>
          </cell>
          <cell r="JE57">
            <v>70</v>
          </cell>
          <cell r="JF57">
            <v>70</v>
          </cell>
          <cell r="JG57">
            <v>70</v>
          </cell>
          <cell r="JH57">
            <v>70</v>
          </cell>
          <cell r="JI57">
            <v>70</v>
          </cell>
          <cell r="JJ57">
            <v>70</v>
          </cell>
          <cell r="JK57">
            <v>69.7</v>
          </cell>
          <cell r="JL57">
            <v>69.7</v>
          </cell>
          <cell r="JM57">
            <v>70.2</v>
          </cell>
          <cell r="JN57">
            <v>70.2</v>
          </cell>
          <cell r="JO57">
            <v>70.5</v>
          </cell>
          <cell r="JP57">
            <v>70.7</v>
          </cell>
          <cell r="JQ57">
            <v>70.7</v>
          </cell>
          <cell r="JR57">
            <v>71.2</v>
          </cell>
          <cell r="JS57">
            <v>69.7</v>
          </cell>
          <cell r="JT57">
            <v>69.7</v>
          </cell>
          <cell r="JU57">
            <v>69.7</v>
          </cell>
          <cell r="JV57">
            <v>69.7</v>
          </cell>
          <cell r="JW57">
            <v>69.5</v>
          </cell>
          <cell r="JX57">
            <v>69.5</v>
          </cell>
          <cell r="JY57">
            <v>70.2</v>
          </cell>
          <cell r="JZ57">
            <v>68.5</v>
          </cell>
          <cell r="KA57">
            <v>68.2</v>
          </cell>
          <cell r="KB57">
            <v>68.2</v>
          </cell>
          <cell r="KC57">
            <v>69.2</v>
          </cell>
          <cell r="KD57">
            <v>68.7</v>
          </cell>
          <cell r="KE57">
            <v>67</v>
          </cell>
          <cell r="KF57">
            <v>67.2</v>
          </cell>
          <cell r="KG57">
            <v>67.2</v>
          </cell>
          <cell r="KH57">
            <v>67.2</v>
          </cell>
          <cell r="KI57">
            <v>67</v>
          </cell>
          <cell r="KJ57">
            <v>67</v>
          </cell>
          <cell r="KK57">
            <v>67.2</v>
          </cell>
          <cell r="KL57">
            <v>66</v>
          </cell>
          <cell r="KM57">
            <v>66</v>
          </cell>
          <cell r="KN57">
            <v>65.5</v>
          </cell>
          <cell r="KO57">
            <v>65.2</v>
          </cell>
          <cell r="KP57">
            <v>65.2</v>
          </cell>
          <cell r="KQ57">
            <v>65.2</v>
          </cell>
          <cell r="KR57">
            <v>66.5</v>
          </cell>
          <cell r="KS57">
            <v>66.2</v>
          </cell>
          <cell r="KT57">
            <v>66.2</v>
          </cell>
          <cell r="KU57">
            <v>66.2</v>
          </cell>
          <cell r="KV57">
            <v>66.2</v>
          </cell>
          <cell r="KW57">
            <v>66.5</v>
          </cell>
          <cell r="KX57">
            <v>65.7</v>
          </cell>
          <cell r="KY57">
            <v>66.2</v>
          </cell>
          <cell r="KZ57">
            <v>66.5</v>
          </cell>
          <cell r="LA57">
            <v>66.5</v>
          </cell>
          <cell r="LB57">
            <v>66.7</v>
          </cell>
          <cell r="LC57">
            <v>67</v>
          </cell>
          <cell r="LD57">
            <v>67</v>
          </cell>
          <cell r="LE57">
            <v>67</v>
          </cell>
          <cell r="LF57">
            <v>67</v>
          </cell>
          <cell r="LG57">
            <v>67</v>
          </cell>
          <cell r="LH57">
            <v>67</v>
          </cell>
          <cell r="LI57">
            <v>67</v>
          </cell>
          <cell r="LJ57">
            <v>67</v>
          </cell>
          <cell r="LK57">
            <v>67</v>
          </cell>
          <cell r="LL57">
            <v>67</v>
          </cell>
          <cell r="LM57">
            <v>67</v>
          </cell>
          <cell r="LN57">
            <v>67</v>
          </cell>
          <cell r="LO57">
            <v>67</v>
          </cell>
          <cell r="LS57">
            <v>37.64</v>
          </cell>
          <cell r="LV57">
            <v>37.83</v>
          </cell>
          <cell r="LY57">
            <v>35.383014315821477</v>
          </cell>
          <cell r="MB57">
            <v>35.200000000000003</v>
          </cell>
          <cell r="MC57">
            <v>35.200000000000003</v>
          </cell>
          <cell r="MD57">
            <v>35.200000000000003</v>
          </cell>
          <cell r="ME57">
            <v>35.44</v>
          </cell>
          <cell r="MF57">
            <v>35.44</v>
          </cell>
          <cell r="MG57">
            <v>35.44</v>
          </cell>
          <cell r="MH57">
            <v>35.93</v>
          </cell>
          <cell r="MI57">
            <v>35.93</v>
          </cell>
          <cell r="MJ57">
            <v>36.08</v>
          </cell>
          <cell r="MK57">
            <v>35.729999999999997</v>
          </cell>
          <cell r="ML57">
            <v>35.729999999999997</v>
          </cell>
          <cell r="MM57">
            <v>35.729999999999997</v>
          </cell>
          <cell r="MN57">
            <v>39.53</v>
          </cell>
          <cell r="MO57">
            <v>39.53</v>
          </cell>
          <cell r="MP57">
            <v>39.53</v>
          </cell>
          <cell r="MQ57">
            <v>39.630000000000003</v>
          </cell>
          <cell r="MR57">
            <v>39.630000000000003</v>
          </cell>
          <cell r="MS57">
            <v>39.630000000000003</v>
          </cell>
          <cell r="MT57">
            <v>36.21</v>
          </cell>
          <cell r="MU57">
            <v>36.21</v>
          </cell>
          <cell r="MV57">
            <v>36.21</v>
          </cell>
          <cell r="MW57">
            <v>35.380000000000003</v>
          </cell>
          <cell r="ND57" t="str">
            <v>Dominican Republic</v>
          </cell>
          <cell r="NE57">
            <v>35.380000000000003</v>
          </cell>
          <cell r="NF57">
            <v>35.380000000000003</v>
          </cell>
        </row>
        <row r="58">
          <cell r="A58" t="str">
            <v>Ecuador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  <cell r="S58" t="str">
            <v xml:space="preserve"> </v>
          </cell>
          <cell r="T58" t="str">
            <v xml:space="preserve"> </v>
          </cell>
          <cell r="U58" t="str">
            <v xml:space="preserve"> </v>
          </cell>
          <cell r="V58" t="str">
            <v xml:space="preserve"> </v>
          </cell>
          <cell r="W58">
            <v>44.5</v>
          </cell>
          <cell r="X58">
            <v>44.5</v>
          </cell>
          <cell r="Y58">
            <v>45.5</v>
          </cell>
          <cell r="Z58">
            <v>45.5</v>
          </cell>
          <cell r="AA58">
            <v>46</v>
          </cell>
          <cell r="AB58">
            <v>46</v>
          </cell>
          <cell r="AC58">
            <v>46</v>
          </cell>
          <cell r="AD58">
            <v>45.5</v>
          </cell>
          <cell r="AE58">
            <v>46</v>
          </cell>
          <cell r="AF58">
            <v>46</v>
          </cell>
          <cell r="AG58">
            <v>46</v>
          </cell>
          <cell r="AH58">
            <v>45.5</v>
          </cell>
          <cell r="AI58">
            <v>45.5</v>
          </cell>
          <cell r="AJ58">
            <v>45.5</v>
          </cell>
          <cell r="AK58">
            <v>45.5</v>
          </cell>
          <cell r="AL58">
            <v>45.5</v>
          </cell>
          <cell r="AM58">
            <v>45</v>
          </cell>
          <cell r="AN58">
            <v>45</v>
          </cell>
          <cell r="AO58">
            <v>45.5</v>
          </cell>
          <cell r="AP58">
            <v>45.5</v>
          </cell>
          <cell r="AQ58">
            <v>45.5</v>
          </cell>
          <cell r="AR58">
            <v>45.5</v>
          </cell>
          <cell r="AS58">
            <v>45.5</v>
          </cell>
          <cell r="AT58">
            <v>45.5</v>
          </cell>
          <cell r="AU58">
            <v>44.5</v>
          </cell>
          <cell r="AV58">
            <v>44.5</v>
          </cell>
          <cell r="AW58">
            <v>44.5</v>
          </cell>
          <cell r="AX58">
            <v>46.5</v>
          </cell>
          <cell r="AY58">
            <v>49</v>
          </cell>
          <cell r="AZ58">
            <v>49</v>
          </cell>
          <cell r="BA58">
            <v>49</v>
          </cell>
          <cell r="BB58">
            <v>49</v>
          </cell>
          <cell r="BC58">
            <v>49</v>
          </cell>
          <cell r="BD58">
            <v>49</v>
          </cell>
          <cell r="BE58">
            <v>49</v>
          </cell>
          <cell r="BF58">
            <v>48.5</v>
          </cell>
          <cell r="BG58">
            <v>48.5</v>
          </cell>
          <cell r="BH58">
            <v>48.5</v>
          </cell>
          <cell r="BI58">
            <v>48.5</v>
          </cell>
          <cell r="BJ58">
            <v>48.5</v>
          </cell>
          <cell r="BK58">
            <v>49</v>
          </cell>
          <cell r="BL58">
            <v>49</v>
          </cell>
          <cell r="BM58">
            <v>49</v>
          </cell>
          <cell r="BN58">
            <v>48.5</v>
          </cell>
          <cell r="BO58">
            <v>49</v>
          </cell>
          <cell r="BP58">
            <v>49</v>
          </cell>
          <cell r="BQ58">
            <v>49</v>
          </cell>
          <cell r="BR58">
            <v>49.1</v>
          </cell>
          <cell r="BS58">
            <v>47.5</v>
          </cell>
          <cell r="BT58">
            <v>47.5</v>
          </cell>
          <cell r="BU58">
            <v>47.5</v>
          </cell>
          <cell r="BV58">
            <v>48</v>
          </cell>
          <cell r="BW58">
            <v>48</v>
          </cell>
          <cell r="BX58">
            <v>48</v>
          </cell>
          <cell r="BY58">
            <v>48</v>
          </cell>
          <cell r="BZ58">
            <v>47.5</v>
          </cell>
          <cell r="CA58">
            <v>47.5</v>
          </cell>
          <cell r="CB58">
            <v>47.5</v>
          </cell>
          <cell r="CC58">
            <v>47.5</v>
          </cell>
          <cell r="CD58">
            <v>47.5</v>
          </cell>
          <cell r="CE58">
            <v>47.5</v>
          </cell>
          <cell r="CF58">
            <v>47.5</v>
          </cell>
          <cell r="CG58">
            <v>47</v>
          </cell>
          <cell r="CH58">
            <v>47.5</v>
          </cell>
          <cell r="CI58">
            <v>48.5</v>
          </cell>
          <cell r="CJ58">
            <v>48.5</v>
          </cell>
          <cell r="CK58">
            <v>48.5</v>
          </cell>
          <cell r="CL58">
            <v>48.5</v>
          </cell>
          <cell r="CM58">
            <v>48.5</v>
          </cell>
          <cell r="CN58">
            <v>48.5</v>
          </cell>
          <cell r="CO58">
            <v>48.5</v>
          </cell>
          <cell r="CP58">
            <v>48.5</v>
          </cell>
          <cell r="CQ58">
            <v>48.5</v>
          </cell>
          <cell r="CR58">
            <v>48.5</v>
          </cell>
          <cell r="CS58">
            <v>48</v>
          </cell>
          <cell r="CT58">
            <v>49</v>
          </cell>
          <cell r="CU58">
            <v>49</v>
          </cell>
          <cell r="CV58">
            <v>48.5</v>
          </cell>
          <cell r="CW58">
            <v>48.5</v>
          </cell>
          <cell r="CX58">
            <v>48.5</v>
          </cell>
          <cell r="CY58">
            <v>48.5</v>
          </cell>
          <cell r="CZ58">
            <v>49</v>
          </cell>
          <cell r="DA58">
            <v>48.5</v>
          </cell>
          <cell r="DB58">
            <v>48.5</v>
          </cell>
          <cell r="DC58">
            <v>48.5</v>
          </cell>
          <cell r="DD58">
            <v>48</v>
          </cell>
          <cell r="DE58">
            <v>50</v>
          </cell>
          <cell r="DF58">
            <v>51.5</v>
          </cell>
          <cell r="DG58">
            <v>51.5</v>
          </cell>
          <cell r="DH58">
            <v>51.5</v>
          </cell>
          <cell r="DI58">
            <v>51.5</v>
          </cell>
          <cell r="DJ58">
            <v>51.5</v>
          </cell>
          <cell r="DK58">
            <v>51.5</v>
          </cell>
          <cell r="DL58">
            <v>51.5</v>
          </cell>
          <cell r="DM58">
            <v>51.5</v>
          </cell>
          <cell r="DN58">
            <v>51.5</v>
          </cell>
          <cell r="DO58">
            <v>51.5</v>
          </cell>
          <cell r="DP58">
            <v>51.5</v>
          </cell>
          <cell r="DQ58">
            <v>51.5</v>
          </cell>
          <cell r="DR58">
            <v>50.5</v>
          </cell>
          <cell r="DS58">
            <v>50.5</v>
          </cell>
          <cell r="DT58">
            <v>50.5</v>
          </cell>
          <cell r="DU58">
            <v>51</v>
          </cell>
          <cell r="DV58">
            <v>51</v>
          </cell>
          <cell r="DW58">
            <v>51</v>
          </cell>
          <cell r="DX58">
            <v>51.5</v>
          </cell>
          <cell r="DY58">
            <v>50</v>
          </cell>
          <cell r="DZ58">
            <v>51</v>
          </cell>
          <cell r="EA58">
            <v>50</v>
          </cell>
          <cell r="EB58">
            <v>51.5</v>
          </cell>
          <cell r="EC58">
            <v>51.5</v>
          </cell>
          <cell r="ED58">
            <v>51.5</v>
          </cell>
          <cell r="EE58">
            <v>51.5</v>
          </cell>
          <cell r="EF58">
            <v>51.5</v>
          </cell>
          <cell r="EG58">
            <v>51</v>
          </cell>
          <cell r="EH58">
            <v>51</v>
          </cell>
          <cell r="EI58">
            <v>51</v>
          </cell>
          <cell r="EJ58">
            <v>54</v>
          </cell>
          <cell r="EK58">
            <v>53</v>
          </cell>
          <cell r="EL58">
            <v>53</v>
          </cell>
          <cell r="EM58">
            <v>53</v>
          </cell>
          <cell r="EN58">
            <v>53.5</v>
          </cell>
          <cell r="EO58">
            <v>53</v>
          </cell>
          <cell r="EP58">
            <v>53</v>
          </cell>
          <cell r="EQ58">
            <v>53</v>
          </cell>
          <cell r="ER58">
            <v>53</v>
          </cell>
          <cell r="ES58">
            <v>53</v>
          </cell>
          <cell r="ET58">
            <v>50</v>
          </cell>
          <cell r="EU58">
            <v>52</v>
          </cell>
          <cell r="EV58">
            <v>52</v>
          </cell>
          <cell r="EW58">
            <v>52</v>
          </cell>
          <cell r="EX58">
            <v>53</v>
          </cell>
          <cell r="EY58">
            <v>53</v>
          </cell>
          <cell r="EZ58">
            <v>53</v>
          </cell>
          <cell r="FA58">
            <v>53</v>
          </cell>
          <cell r="FB58">
            <v>53</v>
          </cell>
          <cell r="FC58">
            <v>53</v>
          </cell>
          <cell r="FD58">
            <v>53</v>
          </cell>
          <cell r="FE58">
            <v>53.5</v>
          </cell>
          <cell r="FF58">
            <v>55</v>
          </cell>
          <cell r="FG58">
            <v>54</v>
          </cell>
          <cell r="FH58">
            <v>53.8</v>
          </cell>
          <cell r="FI58">
            <v>55.3</v>
          </cell>
          <cell r="FJ58">
            <v>55.5</v>
          </cell>
          <cell r="FK58">
            <v>57.5</v>
          </cell>
          <cell r="FL58">
            <v>57.2</v>
          </cell>
          <cell r="FM58">
            <v>57.2</v>
          </cell>
          <cell r="FN58">
            <v>57.7</v>
          </cell>
          <cell r="FO58">
            <v>58</v>
          </cell>
          <cell r="FP58">
            <v>58.5</v>
          </cell>
          <cell r="FQ58">
            <v>58.2</v>
          </cell>
          <cell r="FR58">
            <v>58.2</v>
          </cell>
          <cell r="FS58">
            <v>61.5</v>
          </cell>
          <cell r="FT58">
            <v>61.5</v>
          </cell>
          <cell r="FU58">
            <v>61.5</v>
          </cell>
          <cell r="FV58">
            <v>61.7</v>
          </cell>
          <cell r="FW58">
            <v>61.7</v>
          </cell>
          <cell r="FX58">
            <v>61.7</v>
          </cell>
          <cell r="FY58">
            <v>61.7</v>
          </cell>
          <cell r="FZ58">
            <v>62.2</v>
          </cell>
          <cell r="GA58">
            <v>60.5</v>
          </cell>
          <cell r="GB58">
            <v>61</v>
          </cell>
          <cell r="GC58">
            <v>61</v>
          </cell>
          <cell r="GD58">
            <v>61</v>
          </cell>
          <cell r="GE58">
            <v>61.3</v>
          </cell>
          <cell r="GF58">
            <v>61.3</v>
          </cell>
          <cell r="GG58">
            <v>60.8</v>
          </cell>
          <cell r="GH58">
            <v>61</v>
          </cell>
          <cell r="GI58">
            <v>60</v>
          </cell>
          <cell r="GJ58">
            <v>59.7</v>
          </cell>
          <cell r="GK58">
            <v>61.7</v>
          </cell>
          <cell r="GL58">
            <v>61.7</v>
          </cell>
          <cell r="GM58">
            <v>59.7</v>
          </cell>
          <cell r="GN58">
            <v>59.7</v>
          </cell>
          <cell r="GO58">
            <v>59.7</v>
          </cell>
          <cell r="GP58">
            <v>60</v>
          </cell>
          <cell r="GQ58">
            <v>60.5</v>
          </cell>
          <cell r="GR58">
            <v>60</v>
          </cell>
          <cell r="GS58">
            <v>59.7</v>
          </cell>
          <cell r="GT58">
            <v>60</v>
          </cell>
          <cell r="GU58">
            <v>58.7</v>
          </cell>
          <cell r="GV58">
            <v>57</v>
          </cell>
          <cell r="GW58">
            <v>57</v>
          </cell>
          <cell r="GX58">
            <v>56.7</v>
          </cell>
          <cell r="GY58">
            <v>58</v>
          </cell>
          <cell r="GZ58">
            <v>58.2</v>
          </cell>
          <cell r="HA58">
            <v>61</v>
          </cell>
          <cell r="HB58">
            <v>61</v>
          </cell>
          <cell r="HC58">
            <v>60</v>
          </cell>
          <cell r="HD58">
            <v>60.2</v>
          </cell>
          <cell r="HE58">
            <v>60.2</v>
          </cell>
          <cell r="HF58">
            <v>62.7</v>
          </cell>
          <cell r="HG58">
            <v>63</v>
          </cell>
          <cell r="HH58">
            <v>62</v>
          </cell>
          <cell r="HI58">
            <v>61.7</v>
          </cell>
          <cell r="HJ58">
            <v>61.7</v>
          </cell>
          <cell r="HK58">
            <v>61.5</v>
          </cell>
          <cell r="HL58">
            <v>61.5</v>
          </cell>
          <cell r="HM58">
            <v>61.7</v>
          </cell>
          <cell r="HN58">
            <v>62.2</v>
          </cell>
          <cell r="HO58">
            <v>62.2</v>
          </cell>
          <cell r="HP58">
            <v>61.7</v>
          </cell>
          <cell r="HQ58">
            <v>62.5</v>
          </cell>
          <cell r="HR58">
            <v>62.5</v>
          </cell>
          <cell r="HS58">
            <v>62.5</v>
          </cell>
          <cell r="HT58">
            <v>63</v>
          </cell>
          <cell r="HU58">
            <v>63</v>
          </cell>
          <cell r="HV58">
            <v>64.2</v>
          </cell>
          <cell r="HW58">
            <v>62.5</v>
          </cell>
          <cell r="HX58">
            <v>62.7</v>
          </cell>
          <cell r="HY58">
            <v>62.7</v>
          </cell>
          <cell r="HZ58">
            <v>61.7</v>
          </cell>
          <cell r="IA58">
            <v>61.7</v>
          </cell>
          <cell r="IB58">
            <v>61.7</v>
          </cell>
          <cell r="IC58">
            <v>62</v>
          </cell>
          <cell r="ID58">
            <v>62</v>
          </cell>
          <cell r="IE58">
            <v>62</v>
          </cell>
          <cell r="IF58">
            <v>59.7</v>
          </cell>
          <cell r="IG58">
            <v>59.7</v>
          </cell>
          <cell r="IH58">
            <v>60</v>
          </cell>
          <cell r="II58">
            <v>61</v>
          </cell>
          <cell r="IJ58">
            <v>61</v>
          </cell>
          <cell r="IK58">
            <v>61</v>
          </cell>
          <cell r="IL58">
            <v>60.5</v>
          </cell>
          <cell r="IM58">
            <v>60.5</v>
          </cell>
          <cell r="IN58">
            <v>60.5</v>
          </cell>
          <cell r="IO58">
            <v>56.5</v>
          </cell>
          <cell r="IP58">
            <v>54.2</v>
          </cell>
          <cell r="IQ58">
            <v>54</v>
          </cell>
          <cell r="IR58">
            <v>53.7</v>
          </cell>
          <cell r="IS58">
            <v>53.5</v>
          </cell>
          <cell r="IT58">
            <v>54.2</v>
          </cell>
          <cell r="IU58">
            <v>54.7</v>
          </cell>
          <cell r="IV58">
            <v>54.7</v>
          </cell>
          <cell r="IW58">
            <v>54</v>
          </cell>
          <cell r="IX58">
            <v>53.5</v>
          </cell>
          <cell r="IY58">
            <v>52.5</v>
          </cell>
          <cell r="IZ58">
            <v>52.5</v>
          </cell>
          <cell r="JA58">
            <v>51.5</v>
          </cell>
          <cell r="JB58">
            <v>51.5</v>
          </cell>
          <cell r="JC58">
            <v>51.5</v>
          </cell>
          <cell r="JD58">
            <v>51.2</v>
          </cell>
          <cell r="JE58">
            <v>51.5</v>
          </cell>
          <cell r="JF58">
            <v>51.7</v>
          </cell>
          <cell r="JG58">
            <v>53.2</v>
          </cell>
          <cell r="JH58">
            <v>53.7</v>
          </cell>
          <cell r="JI58">
            <v>54</v>
          </cell>
          <cell r="JJ58">
            <v>54.5</v>
          </cell>
          <cell r="JK58">
            <v>54.7</v>
          </cell>
          <cell r="JL58">
            <v>55</v>
          </cell>
          <cell r="JM58">
            <v>53.5</v>
          </cell>
          <cell r="JN58">
            <v>53.5</v>
          </cell>
          <cell r="JO58">
            <v>53.2</v>
          </cell>
          <cell r="JP58">
            <v>53.7</v>
          </cell>
          <cell r="JQ58">
            <v>53.7</v>
          </cell>
          <cell r="JR58">
            <v>53.5</v>
          </cell>
          <cell r="JS58">
            <v>52.5</v>
          </cell>
          <cell r="JT58">
            <v>54.5</v>
          </cell>
          <cell r="JU58">
            <v>55</v>
          </cell>
          <cell r="JV58">
            <v>55.5</v>
          </cell>
          <cell r="JW58">
            <v>55</v>
          </cell>
          <cell r="JX58">
            <v>54</v>
          </cell>
          <cell r="JY58">
            <v>54.5</v>
          </cell>
          <cell r="JZ58">
            <v>54.7</v>
          </cell>
          <cell r="KA58">
            <v>52.5</v>
          </cell>
          <cell r="KB58">
            <v>52.7</v>
          </cell>
          <cell r="KC58">
            <v>52.7</v>
          </cell>
          <cell r="KD58">
            <v>53</v>
          </cell>
          <cell r="KE58">
            <v>52.5</v>
          </cell>
          <cell r="KF58">
            <v>53</v>
          </cell>
          <cell r="KG58">
            <v>53</v>
          </cell>
          <cell r="KH58">
            <v>50.7</v>
          </cell>
          <cell r="KI58">
            <v>50.5</v>
          </cell>
          <cell r="KJ58">
            <v>52.5</v>
          </cell>
          <cell r="KK58">
            <v>52.5</v>
          </cell>
          <cell r="KL58">
            <v>51.2</v>
          </cell>
          <cell r="KM58">
            <v>50.5</v>
          </cell>
          <cell r="KN58">
            <v>50.2</v>
          </cell>
          <cell r="KO58">
            <v>51</v>
          </cell>
          <cell r="KP58">
            <v>51.5</v>
          </cell>
          <cell r="KQ58">
            <v>51.5</v>
          </cell>
          <cell r="KR58">
            <v>51.5</v>
          </cell>
          <cell r="KS58">
            <v>52.2</v>
          </cell>
          <cell r="KT58">
            <v>52</v>
          </cell>
          <cell r="KU58">
            <v>52.2</v>
          </cell>
          <cell r="KV58">
            <v>52.7</v>
          </cell>
          <cell r="KW58">
            <v>53</v>
          </cell>
          <cell r="KX58">
            <v>53</v>
          </cell>
          <cell r="KY58">
            <v>52.2</v>
          </cell>
          <cell r="KZ58">
            <v>52.2</v>
          </cell>
          <cell r="LA58">
            <v>52</v>
          </cell>
          <cell r="LB58">
            <v>53</v>
          </cell>
          <cell r="LC58">
            <v>54.2</v>
          </cell>
          <cell r="LD58">
            <v>54.2</v>
          </cell>
          <cell r="LE58">
            <v>53.5</v>
          </cell>
          <cell r="LF58">
            <v>53</v>
          </cell>
          <cell r="LG58">
            <v>53</v>
          </cell>
          <cell r="LH58">
            <v>53</v>
          </cell>
          <cell r="LI58">
            <v>52.7</v>
          </cell>
          <cell r="LJ58">
            <v>52</v>
          </cell>
          <cell r="LK58">
            <v>50.2</v>
          </cell>
          <cell r="LL58">
            <v>50.7</v>
          </cell>
          <cell r="LM58">
            <v>48</v>
          </cell>
          <cell r="LN58">
            <v>49.2</v>
          </cell>
          <cell r="LO58">
            <v>49.2</v>
          </cell>
          <cell r="LS58">
            <v>31.22</v>
          </cell>
          <cell r="LV58">
            <v>36.24</v>
          </cell>
          <cell r="LY58">
            <v>34.907893911981915</v>
          </cell>
          <cell r="MB58">
            <v>33.5</v>
          </cell>
          <cell r="MC58">
            <v>33.5</v>
          </cell>
          <cell r="MD58">
            <v>33.5</v>
          </cell>
          <cell r="ME58">
            <v>33.5</v>
          </cell>
          <cell r="MF58">
            <v>34.29</v>
          </cell>
          <cell r="MG58">
            <v>34.29</v>
          </cell>
          <cell r="MH58">
            <v>35.85</v>
          </cell>
          <cell r="MI58">
            <v>35.85</v>
          </cell>
          <cell r="MJ58">
            <v>35.85</v>
          </cell>
          <cell r="MK58">
            <v>35.53</v>
          </cell>
          <cell r="ML58">
            <v>35.53</v>
          </cell>
          <cell r="MM58">
            <v>35.53</v>
          </cell>
          <cell r="MN58">
            <v>38.119999999999997</v>
          </cell>
          <cell r="MO58">
            <v>38.119999999999997</v>
          </cell>
          <cell r="MP58">
            <v>38.119999999999997</v>
          </cell>
          <cell r="MQ58">
            <v>38.409999999999997</v>
          </cell>
          <cell r="MR58">
            <v>38.409999999999997</v>
          </cell>
          <cell r="MS58">
            <v>38.409999999999997</v>
          </cell>
          <cell r="MT58">
            <v>34.9</v>
          </cell>
          <cell r="MU58">
            <v>34.9</v>
          </cell>
          <cell r="MV58">
            <v>34.9</v>
          </cell>
          <cell r="MW58">
            <v>34.71</v>
          </cell>
          <cell r="ND58" t="str">
            <v>Ecuador</v>
          </cell>
          <cell r="NE58">
            <v>34.71</v>
          </cell>
          <cell r="NF58">
            <v>34.71</v>
          </cell>
        </row>
        <row r="59">
          <cell r="A59" t="str">
            <v>Egypt</v>
          </cell>
          <cell r="B59" t="str">
            <v xml:space="preserve"> </v>
          </cell>
          <cell r="C59" t="str">
            <v xml:space="preserve"> </v>
          </cell>
          <cell r="D59" t="str">
            <v xml:space="preserve"> </v>
          </cell>
          <cell r="E59" t="str">
            <v xml:space="preserve"> </v>
          </cell>
          <cell r="F59" t="str">
            <v xml:space="preserve"> </v>
          </cell>
          <cell r="G59" t="str">
            <v xml:space="preserve"> </v>
          </cell>
          <cell r="H59" t="str">
            <v xml:space="preserve"> </v>
          </cell>
          <cell r="I59" t="str">
            <v xml:space="preserve"> </v>
          </cell>
          <cell r="J59" t="str">
            <v xml:space="preserve"> 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  <cell r="S59" t="str">
            <v xml:space="preserve"> </v>
          </cell>
          <cell r="T59" t="str">
            <v xml:space="preserve"> </v>
          </cell>
          <cell r="U59" t="str">
            <v xml:space="preserve"> </v>
          </cell>
          <cell r="V59" t="str">
            <v xml:space="preserve"> </v>
          </cell>
          <cell r="W59" t="str">
            <v xml:space="preserve"> </v>
          </cell>
          <cell r="X59">
            <v>37.5</v>
          </cell>
          <cell r="Y59">
            <v>37.5</v>
          </cell>
          <cell r="Z59">
            <v>37.5</v>
          </cell>
          <cell r="AA59">
            <v>37.5</v>
          </cell>
          <cell r="AB59">
            <v>37.5</v>
          </cell>
          <cell r="AC59">
            <v>37.5</v>
          </cell>
          <cell r="AD59">
            <v>38.5</v>
          </cell>
          <cell r="AE59">
            <v>38.5</v>
          </cell>
          <cell r="AF59">
            <v>38.5</v>
          </cell>
          <cell r="AG59">
            <v>38</v>
          </cell>
          <cell r="AH59">
            <v>38</v>
          </cell>
          <cell r="AI59">
            <v>38</v>
          </cell>
          <cell r="AJ59">
            <v>38</v>
          </cell>
          <cell r="AK59">
            <v>38</v>
          </cell>
          <cell r="AL59">
            <v>38</v>
          </cell>
          <cell r="AM59">
            <v>38</v>
          </cell>
          <cell r="AN59">
            <v>38</v>
          </cell>
          <cell r="AO59">
            <v>37</v>
          </cell>
          <cell r="AP59">
            <v>37</v>
          </cell>
          <cell r="AQ59">
            <v>37</v>
          </cell>
          <cell r="AR59">
            <v>39</v>
          </cell>
          <cell r="AS59">
            <v>39</v>
          </cell>
          <cell r="AT59">
            <v>39</v>
          </cell>
          <cell r="AU59">
            <v>39</v>
          </cell>
          <cell r="AV59">
            <v>39</v>
          </cell>
          <cell r="AW59">
            <v>39</v>
          </cell>
          <cell r="AX59">
            <v>39</v>
          </cell>
          <cell r="AY59">
            <v>39</v>
          </cell>
          <cell r="AZ59">
            <v>39</v>
          </cell>
          <cell r="BA59">
            <v>38.5</v>
          </cell>
          <cell r="BB59">
            <v>38.5</v>
          </cell>
          <cell r="BC59">
            <v>40</v>
          </cell>
          <cell r="BD59">
            <v>41</v>
          </cell>
          <cell r="BE59">
            <v>41</v>
          </cell>
          <cell r="BF59">
            <v>37.5</v>
          </cell>
          <cell r="BG59">
            <v>37.5</v>
          </cell>
          <cell r="BH59">
            <v>37.5</v>
          </cell>
          <cell r="BI59">
            <v>37.5</v>
          </cell>
          <cell r="BJ59">
            <v>37</v>
          </cell>
          <cell r="BK59">
            <v>37</v>
          </cell>
          <cell r="BL59">
            <v>37</v>
          </cell>
          <cell r="BM59">
            <v>37</v>
          </cell>
          <cell r="BN59">
            <v>37.5</v>
          </cell>
          <cell r="BO59">
            <v>37.5</v>
          </cell>
          <cell r="BP59">
            <v>37.5</v>
          </cell>
          <cell r="BQ59">
            <v>37.5</v>
          </cell>
          <cell r="BR59">
            <v>38</v>
          </cell>
          <cell r="BS59">
            <v>38</v>
          </cell>
          <cell r="BT59">
            <v>38</v>
          </cell>
          <cell r="BU59">
            <v>38</v>
          </cell>
          <cell r="BV59">
            <v>42</v>
          </cell>
          <cell r="BW59">
            <v>42</v>
          </cell>
          <cell r="BX59">
            <v>42</v>
          </cell>
          <cell r="BY59">
            <v>42</v>
          </cell>
          <cell r="BZ59">
            <v>42</v>
          </cell>
          <cell r="CA59">
            <v>41.5</v>
          </cell>
          <cell r="CB59">
            <v>41.5</v>
          </cell>
          <cell r="CC59">
            <v>41.5</v>
          </cell>
          <cell r="CD59">
            <v>41.5</v>
          </cell>
          <cell r="CE59">
            <v>41.5</v>
          </cell>
          <cell r="CF59">
            <v>41.5</v>
          </cell>
          <cell r="CG59">
            <v>41.5</v>
          </cell>
          <cell r="CH59">
            <v>39</v>
          </cell>
          <cell r="CI59">
            <v>39</v>
          </cell>
          <cell r="CJ59">
            <v>39</v>
          </cell>
          <cell r="CK59">
            <v>39</v>
          </cell>
          <cell r="CL59">
            <v>38.5</v>
          </cell>
          <cell r="CM59">
            <v>38.5</v>
          </cell>
          <cell r="CN59">
            <v>38.5</v>
          </cell>
          <cell r="CO59">
            <v>38.5</v>
          </cell>
          <cell r="CP59">
            <v>39.5</v>
          </cell>
          <cell r="CQ59">
            <v>39.5</v>
          </cell>
          <cell r="CR59">
            <v>39.5</v>
          </cell>
          <cell r="CS59">
            <v>43</v>
          </cell>
          <cell r="CT59">
            <v>41.5</v>
          </cell>
          <cell r="CU59">
            <v>41.5</v>
          </cell>
          <cell r="CV59">
            <v>42</v>
          </cell>
          <cell r="CW59">
            <v>41.5</v>
          </cell>
          <cell r="CX59">
            <v>41.5</v>
          </cell>
          <cell r="CY59">
            <v>41.5</v>
          </cell>
          <cell r="CZ59">
            <v>39</v>
          </cell>
          <cell r="DA59">
            <v>39</v>
          </cell>
          <cell r="DB59">
            <v>40.5</v>
          </cell>
          <cell r="DC59">
            <v>40.5</v>
          </cell>
          <cell r="DD59">
            <v>40.5</v>
          </cell>
          <cell r="DE59">
            <v>40.5</v>
          </cell>
          <cell r="DF59">
            <v>42.5</v>
          </cell>
          <cell r="DG59">
            <v>40.5</v>
          </cell>
          <cell r="DH59">
            <v>40.5</v>
          </cell>
          <cell r="DI59">
            <v>40.5</v>
          </cell>
          <cell r="DJ59">
            <v>40.5</v>
          </cell>
          <cell r="DK59">
            <v>40.5</v>
          </cell>
          <cell r="DL59">
            <v>40.5</v>
          </cell>
          <cell r="DM59">
            <v>40.5</v>
          </cell>
          <cell r="DN59">
            <v>40.5</v>
          </cell>
          <cell r="DO59">
            <v>40.5</v>
          </cell>
          <cell r="DP59">
            <v>40.5</v>
          </cell>
          <cell r="DQ59">
            <v>37.5</v>
          </cell>
          <cell r="DR59">
            <v>37.5</v>
          </cell>
          <cell r="DS59">
            <v>37.5</v>
          </cell>
          <cell r="DT59">
            <v>37.5</v>
          </cell>
          <cell r="DU59">
            <v>34</v>
          </cell>
          <cell r="DV59">
            <v>34</v>
          </cell>
          <cell r="DW59">
            <v>36</v>
          </cell>
          <cell r="DX59">
            <v>36</v>
          </cell>
          <cell r="DY59">
            <v>37</v>
          </cell>
          <cell r="DZ59">
            <v>37</v>
          </cell>
          <cell r="EA59">
            <v>37</v>
          </cell>
          <cell r="EB59">
            <v>37</v>
          </cell>
          <cell r="EC59">
            <v>37</v>
          </cell>
          <cell r="ED59">
            <v>38</v>
          </cell>
          <cell r="EE59">
            <v>37</v>
          </cell>
          <cell r="EF59">
            <v>37</v>
          </cell>
          <cell r="EG59">
            <v>37</v>
          </cell>
          <cell r="EH59">
            <v>37</v>
          </cell>
          <cell r="EI59">
            <v>37</v>
          </cell>
          <cell r="EJ59">
            <v>39</v>
          </cell>
          <cell r="EK59">
            <v>43.5</v>
          </cell>
          <cell r="EL59">
            <v>43.5</v>
          </cell>
          <cell r="EM59">
            <v>44</v>
          </cell>
          <cell r="EN59">
            <v>44</v>
          </cell>
          <cell r="EO59">
            <v>44.5</v>
          </cell>
          <cell r="EP59">
            <v>43.5</v>
          </cell>
          <cell r="EQ59">
            <v>43.5</v>
          </cell>
          <cell r="ER59">
            <v>43.5</v>
          </cell>
          <cell r="ES59">
            <v>43.5</v>
          </cell>
          <cell r="ET59">
            <v>48</v>
          </cell>
          <cell r="EU59">
            <v>45</v>
          </cell>
          <cell r="EV59">
            <v>45</v>
          </cell>
          <cell r="EW59">
            <v>44.5</v>
          </cell>
          <cell r="EX59">
            <v>44.5</v>
          </cell>
          <cell r="EY59">
            <v>44.5</v>
          </cell>
          <cell r="EZ59">
            <v>44</v>
          </cell>
          <cell r="FA59">
            <v>44</v>
          </cell>
          <cell r="FB59">
            <v>43.5</v>
          </cell>
          <cell r="FC59">
            <v>43.5</v>
          </cell>
          <cell r="FD59">
            <v>43.5</v>
          </cell>
          <cell r="FE59">
            <v>43.5</v>
          </cell>
          <cell r="FF59">
            <v>43.5</v>
          </cell>
          <cell r="FG59">
            <v>43.5</v>
          </cell>
          <cell r="FH59">
            <v>43.3</v>
          </cell>
          <cell r="FI59">
            <v>44.8</v>
          </cell>
          <cell r="FJ59">
            <v>43.8</v>
          </cell>
          <cell r="FK59">
            <v>44.2</v>
          </cell>
          <cell r="FL59">
            <v>42.7</v>
          </cell>
          <cell r="FM59">
            <v>44</v>
          </cell>
          <cell r="FN59">
            <v>44</v>
          </cell>
          <cell r="FO59">
            <v>44</v>
          </cell>
          <cell r="FP59">
            <v>44</v>
          </cell>
          <cell r="FQ59">
            <v>44.2</v>
          </cell>
          <cell r="FR59">
            <v>44.2</v>
          </cell>
          <cell r="FS59">
            <v>44</v>
          </cell>
          <cell r="FT59">
            <v>41.5</v>
          </cell>
          <cell r="FU59">
            <v>42.7</v>
          </cell>
          <cell r="FV59">
            <v>44.2</v>
          </cell>
          <cell r="FW59">
            <v>45.7</v>
          </cell>
          <cell r="FX59">
            <v>43.7</v>
          </cell>
          <cell r="FY59">
            <v>47</v>
          </cell>
          <cell r="FZ59">
            <v>48</v>
          </cell>
          <cell r="GA59">
            <v>50.2</v>
          </cell>
          <cell r="GB59">
            <v>51.2</v>
          </cell>
          <cell r="GC59">
            <v>51.2</v>
          </cell>
          <cell r="GD59">
            <v>51.2</v>
          </cell>
          <cell r="GE59">
            <v>47.5</v>
          </cell>
          <cell r="GF59">
            <v>47.5</v>
          </cell>
          <cell r="GG59">
            <v>48</v>
          </cell>
          <cell r="GH59">
            <v>47.7</v>
          </cell>
          <cell r="GI59">
            <v>43.2</v>
          </cell>
          <cell r="GJ59">
            <v>43.5</v>
          </cell>
          <cell r="GK59">
            <v>43.2</v>
          </cell>
          <cell r="GL59">
            <v>42.5</v>
          </cell>
          <cell r="GM59">
            <v>44.5</v>
          </cell>
          <cell r="GN59">
            <v>46</v>
          </cell>
          <cell r="GO59">
            <v>46.2</v>
          </cell>
          <cell r="GP59">
            <v>45.5</v>
          </cell>
          <cell r="GQ59">
            <v>44.5</v>
          </cell>
          <cell r="GR59">
            <v>45.7</v>
          </cell>
          <cell r="GS59">
            <v>45.7</v>
          </cell>
          <cell r="GT59">
            <v>45.5</v>
          </cell>
          <cell r="GU59">
            <v>44.7</v>
          </cell>
          <cell r="GV59">
            <v>44</v>
          </cell>
          <cell r="GW59">
            <v>45</v>
          </cell>
          <cell r="GX59">
            <v>48.5</v>
          </cell>
          <cell r="GY59">
            <v>49</v>
          </cell>
          <cell r="GZ59">
            <v>49.2</v>
          </cell>
          <cell r="HA59">
            <v>48</v>
          </cell>
          <cell r="HB59">
            <v>48.5</v>
          </cell>
          <cell r="HC59">
            <v>48.2</v>
          </cell>
          <cell r="HD59">
            <v>47.5</v>
          </cell>
          <cell r="HE59">
            <v>47.7</v>
          </cell>
          <cell r="HF59">
            <v>48.5</v>
          </cell>
          <cell r="HG59">
            <v>48.5</v>
          </cell>
          <cell r="HH59">
            <v>48.5</v>
          </cell>
          <cell r="HI59">
            <v>48</v>
          </cell>
          <cell r="HJ59">
            <v>48.5</v>
          </cell>
          <cell r="HK59">
            <v>47.2</v>
          </cell>
          <cell r="HL59">
            <v>47.7</v>
          </cell>
          <cell r="HM59">
            <v>48.2</v>
          </cell>
          <cell r="HN59">
            <v>48.2</v>
          </cell>
          <cell r="HO59">
            <v>48.2</v>
          </cell>
          <cell r="HP59">
            <v>48.2</v>
          </cell>
          <cell r="HQ59">
            <v>48</v>
          </cell>
          <cell r="HR59">
            <v>48.2</v>
          </cell>
          <cell r="HS59">
            <v>48.2</v>
          </cell>
          <cell r="HT59">
            <v>48</v>
          </cell>
          <cell r="HU59">
            <v>47.2</v>
          </cell>
          <cell r="HV59">
            <v>47</v>
          </cell>
          <cell r="HW59">
            <v>47</v>
          </cell>
          <cell r="HX59">
            <v>47</v>
          </cell>
          <cell r="HY59">
            <v>47.2</v>
          </cell>
          <cell r="HZ59">
            <v>46.7</v>
          </cell>
          <cell r="IA59">
            <v>46.7</v>
          </cell>
          <cell r="IB59">
            <v>47</v>
          </cell>
          <cell r="IC59">
            <v>47</v>
          </cell>
          <cell r="ID59">
            <v>47.5</v>
          </cell>
          <cell r="IE59">
            <v>46.5</v>
          </cell>
          <cell r="IF59">
            <v>50.7</v>
          </cell>
          <cell r="IG59">
            <v>50.7</v>
          </cell>
          <cell r="IH59">
            <v>50.7</v>
          </cell>
          <cell r="II59">
            <v>50.7</v>
          </cell>
          <cell r="IJ59">
            <v>50.7</v>
          </cell>
          <cell r="IK59">
            <v>50</v>
          </cell>
          <cell r="IL59">
            <v>53.5</v>
          </cell>
          <cell r="IM59">
            <v>53.7</v>
          </cell>
          <cell r="IN59">
            <v>53.7</v>
          </cell>
          <cell r="IO59">
            <v>53.7</v>
          </cell>
          <cell r="IP59">
            <v>53.5</v>
          </cell>
          <cell r="IQ59">
            <v>53</v>
          </cell>
          <cell r="IR59">
            <v>52.5</v>
          </cell>
          <cell r="IS59">
            <v>52.5</v>
          </cell>
          <cell r="IT59">
            <v>52.5</v>
          </cell>
          <cell r="IU59">
            <v>52.5</v>
          </cell>
          <cell r="IV59">
            <v>52.5</v>
          </cell>
          <cell r="IW59">
            <v>52.5</v>
          </cell>
          <cell r="IX59">
            <v>52.5</v>
          </cell>
          <cell r="IY59">
            <v>49.7</v>
          </cell>
          <cell r="IZ59">
            <v>50.2</v>
          </cell>
          <cell r="JA59">
            <v>51.5</v>
          </cell>
          <cell r="JB59">
            <v>51.5</v>
          </cell>
          <cell r="JC59">
            <v>52.2</v>
          </cell>
          <cell r="JD59">
            <v>51.5</v>
          </cell>
          <cell r="JE59">
            <v>51.2</v>
          </cell>
          <cell r="JF59">
            <v>52</v>
          </cell>
          <cell r="JG59">
            <v>52.2</v>
          </cell>
          <cell r="JH59">
            <v>52</v>
          </cell>
          <cell r="JI59">
            <v>52</v>
          </cell>
          <cell r="JJ59">
            <v>52.5</v>
          </cell>
          <cell r="JK59">
            <v>52.2</v>
          </cell>
          <cell r="JL59">
            <v>52.2</v>
          </cell>
          <cell r="JM59">
            <v>52.2</v>
          </cell>
          <cell r="JN59">
            <v>52.2</v>
          </cell>
          <cell r="JO59">
            <v>52</v>
          </cell>
          <cell r="JP59">
            <v>52</v>
          </cell>
          <cell r="JQ59">
            <v>52</v>
          </cell>
          <cell r="JR59">
            <v>51.5</v>
          </cell>
          <cell r="JS59">
            <v>55.2</v>
          </cell>
          <cell r="JT59">
            <v>55.2</v>
          </cell>
          <cell r="JU59">
            <v>55.5</v>
          </cell>
          <cell r="JV59">
            <v>55.7</v>
          </cell>
          <cell r="JW59">
            <v>55.7</v>
          </cell>
          <cell r="JX59">
            <v>56.2</v>
          </cell>
          <cell r="JY59">
            <v>56.2</v>
          </cell>
          <cell r="JZ59">
            <v>55.7</v>
          </cell>
          <cell r="KA59">
            <v>55.7</v>
          </cell>
          <cell r="KB59">
            <v>55.5</v>
          </cell>
          <cell r="KC59">
            <v>55.5</v>
          </cell>
          <cell r="KD59">
            <v>55.5</v>
          </cell>
          <cell r="KE59">
            <v>55.2</v>
          </cell>
          <cell r="KF59">
            <v>56.2</v>
          </cell>
          <cell r="KG59">
            <v>56.2</v>
          </cell>
          <cell r="KH59">
            <v>56.5</v>
          </cell>
          <cell r="KI59">
            <v>56.5</v>
          </cell>
          <cell r="KJ59">
            <v>56.5</v>
          </cell>
          <cell r="KK59">
            <v>56.7</v>
          </cell>
          <cell r="KL59">
            <v>56.7</v>
          </cell>
          <cell r="KM59">
            <v>56.2</v>
          </cell>
          <cell r="KN59">
            <v>56.5</v>
          </cell>
          <cell r="KO59">
            <v>57.7</v>
          </cell>
          <cell r="KP59">
            <v>57.5</v>
          </cell>
          <cell r="KQ59">
            <v>56.2</v>
          </cell>
          <cell r="KR59">
            <v>55</v>
          </cell>
          <cell r="KS59">
            <v>55</v>
          </cell>
          <cell r="KT59">
            <v>55.2</v>
          </cell>
          <cell r="KU59">
            <v>55.5</v>
          </cell>
          <cell r="KV59">
            <v>56.2</v>
          </cell>
          <cell r="KW59">
            <v>57.5</v>
          </cell>
          <cell r="KX59">
            <v>57</v>
          </cell>
          <cell r="KY59">
            <v>56.7</v>
          </cell>
          <cell r="KZ59">
            <v>57</v>
          </cell>
          <cell r="LA59">
            <v>57</v>
          </cell>
          <cell r="LB59">
            <v>56.7</v>
          </cell>
          <cell r="LC59">
            <v>57</v>
          </cell>
          <cell r="LD59">
            <v>57</v>
          </cell>
          <cell r="LE59">
            <v>56.7</v>
          </cell>
          <cell r="LF59">
            <v>56.5</v>
          </cell>
          <cell r="LG59">
            <v>56</v>
          </cell>
          <cell r="LH59">
            <v>56.7</v>
          </cell>
          <cell r="LI59">
            <v>55</v>
          </cell>
          <cell r="LJ59">
            <v>55.2</v>
          </cell>
          <cell r="LK59">
            <v>56</v>
          </cell>
          <cell r="LL59">
            <v>56</v>
          </cell>
          <cell r="LM59">
            <v>55.7</v>
          </cell>
          <cell r="LN59">
            <v>56.2</v>
          </cell>
          <cell r="LO59">
            <v>56.2</v>
          </cell>
          <cell r="LS59">
            <v>39.93</v>
          </cell>
          <cell r="LV59">
            <v>42.57</v>
          </cell>
          <cell r="LY59">
            <v>39.311124977458725</v>
          </cell>
          <cell r="MB59">
            <v>35.28</v>
          </cell>
          <cell r="MC59">
            <v>35.28</v>
          </cell>
          <cell r="MD59">
            <v>35.28</v>
          </cell>
          <cell r="ME59">
            <v>34.799999999999997</v>
          </cell>
          <cell r="MF59">
            <v>34.68</v>
          </cell>
          <cell r="MG59">
            <v>34.68</v>
          </cell>
          <cell r="MH59">
            <v>34.08</v>
          </cell>
          <cell r="MI59">
            <v>33.97</v>
          </cell>
          <cell r="MJ59">
            <v>33.97</v>
          </cell>
          <cell r="MK59">
            <v>33.17</v>
          </cell>
          <cell r="ML59">
            <v>33.17</v>
          </cell>
          <cell r="MM59">
            <v>33.17</v>
          </cell>
          <cell r="MN59">
            <v>30.87</v>
          </cell>
          <cell r="MO59">
            <v>30.87</v>
          </cell>
          <cell r="MP59">
            <v>30.87</v>
          </cell>
          <cell r="MQ59">
            <v>30.05</v>
          </cell>
          <cell r="MR59">
            <v>30.05</v>
          </cell>
          <cell r="MS59">
            <v>30.05</v>
          </cell>
          <cell r="MT59">
            <v>30.37</v>
          </cell>
          <cell r="MU59">
            <v>30.51</v>
          </cell>
          <cell r="MV59">
            <v>30.54</v>
          </cell>
          <cell r="MW59">
            <v>30.49</v>
          </cell>
          <cell r="ND59" t="str">
            <v>Egypt</v>
          </cell>
          <cell r="NE59">
            <v>30.49</v>
          </cell>
          <cell r="NF59">
            <v>30.49</v>
          </cell>
        </row>
        <row r="60">
          <cell r="A60" t="str">
            <v>El Salvador</v>
          </cell>
          <cell r="B60">
            <v>40</v>
          </cell>
          <cell r="C60">
            <v>40</v>
          </cell>
          <cell r="D60">
            <v>40</v>
          </cell>
          <cell r="E60">
            <v>40.5</v>
          </cell>
          <cell r="F60">
            <v>41</v>
          </cell>
          <cell r="G60">
            <v>41</v>
          </cell>
          <cell r="H60">
            <v>40.5</v>
          </cell>
          <cell r="I60">
            <v>40.5</v>
          </cell>
          <cell r="J60">
            <v>41</v>
          </cell>
          <cell r="K60">
            <v>39</v>
          </cell>
          <cell r="L60">
            <v>39</v>
          </cell>
          <cell r="M60">
            <v>38</v>
          </cell>
          <cell r="N60">
            <v>38.5</v>
          </cell>
          <cell r="O60">
            <v>39</v>
          </cell>
          <cell r="P60">
            <v>39</v>
          </cell>
          <cell r="Q60">
            <v>39</v>
          </cell>
          <cell r="R60">
            <v>39.5</v>
          </cell>
          <cell r="S60">
            <v>39.5</v>
          </cell>
          <cell r="T60">
            <v>39</v>
          </cell>
          <cell r="U60">
            <v>39</v>
          </cell>
          <cell r="V60">
            <v>39</v>
          </cell>
          <cell r="W60">
            <v>39</v>
          </cell>
          <cell r="X60">
            <v>39</v>
          </cell>
          <cell r="Y60">
            <v>39</v>
          </cell>
          <cell r="Z60">
            <v>39.5</v>
          </cell>
          <cell r="AA60">
            <v>39.5</v>
          </cell>
          <cell r="AB60">
            <v>36.5</v>
          </cell>
          <cell r="AC60">
            <v>37</v>
          </cell>
          <cell r="AD60">
            <v>37.5</v>
          </cell>
          <cell r="AE60">
            <v>37.5</v>
          </cell>
          <cell r="AF60">
            <v>37.5</v>
          </cell>
          <cell r="AG60">
            <v>37.5</v>
          </cell>
          <cell r="AH60">
            <v>37</v>
          </cell>
          <cell r="AI60">
            <v>38</v>
          </cell>
          <cell r="AJ60">
            <v>38</v>
          </cell>
          <cell r="AK60">
            <v>38</v>
          </cell>
          <cell r="AL60">
            <v>38</v>
          </cell>
          <cell r="AM60">
            <v>38.5</v>
          </cell>
          <cell r="AN60">
            <v>38.5</v>
          </cell>
          <cell r="AO60">
            <v>39</v>
          </cell>
          <cell r="AP60">
            <v>39</v>
          </cell>
          <cell r="AQ60">
            <v>39</v>
          </cell>
          <cell r="AR60">
            <v>39</v>
          </cell>
          <cell r="AS60">
            <v>39</v>
          </cell>
          <cell r="AT60">
            <v>39</v>
          </cell>
          <cell r="AU60">
            <v>39</v>
          </cell>
          <cell r="AV60">
            <v>39</v>
          </cell>
          <cell r="AW60">
            <v>39</v>
          </cell>
          <cell r="AX60">
            <v>39</v>
          </cell>
          <cell r="AY60">
            <v>39</v>
          </cell>
          <cell r="AZ60">
            <v>40</v>
          </cell>
          <cell r="BA60">
            <v>39.5</v>
          </cell>
          <cell r="BB60">
            <v>39.5</v>
          </cell>
          <cell r="BC60">
            <v>39.5</v>
          </cell>
          <cell r="BD60">
            <v>39.5</v>
          </cell>
          <cell r="BE60">
            <v>39.5</v>
          </cell>
          <cell r="BF60">
            <v>43</v>
          </cell>
          <cell r="BG60">
            <v>43.5</v>
          </cell>
          <cell r="BH60">
            <v>43.5</v>
          </cell>
          <cell r="BI60">
            <v>43.5</v>
          </cell>
          <cell r="BJ60">
            <v>44.5</v>
          </cell>
          <cell r="BK60">
            <v>44.5</v>
          </cell>
          <cell r="BL60">
            <v>44.5</v>
          </cell>
          <cell r="BM60">
            <v>44</v>
          </cell>
          <cell r="BN60">
            <v>44</v>
          </cell>
          <cell r="BO60">
            <v>44</v>
          </cell>
          <cell r="BP60">
            <v>44.5</v>
          </cell>
          <cell r="BQ60">
            <v>44.5</v>
          </cell>
          <cell r="BR60">
            <v>44.5</v>
          </cell>
          <cell r="BS60">
            <v>44.5</v>
          </cell>
          <cell r="BT60">
            <v>44.5</v>
          </cell>
          <cell r="BU60">
            <v>44.5</v>
          </cell>
          <cell r="BV60">
            <v>45</v>
          </cell>
          <cell r="BW60">
            <v>45.5</v>
          </cell>
          <cell r="BX60">
            <v>45.5</v>
          </cell>
          <cell r="BY60">
            <v>45.5</v>
          </cell>
          <cell r="BZ60">
            <v>45</v>
          </cell>
          <cell r="CA60">
            <v>45</v>
          </cell>
          <cell r="CB60">
            <v>45.5</v>
          </cell>
          <cell r="CC60">
            <v>45.5</v>
          </cell>
          <cell r="CD60">
            <v>47</v>
          </cell>
          <cell r="CE60">
            <v>47.5</v>
          </cell>
          <cell r="CF60">
            <v>48</v>
          </cell>
          <cell r="CG60">
            <v>48</v>
          </cell>
          <cell r="CH60">
            <v>50.5</v>
          </cell>
          <cell r="CI60">
            <v>50.5</v>
          </cell>
          <cell r="CJ60">
            <v>51</v>
          </cell>
          <cell r="CK60">
            <v>51</v>
          </cell>
          <cell r="CL60">
            <v>50</v>
          </cell>
          <cell r="CM60">
            <v>50.5</v>
          </cell>
          <cell r="CN60">
            <v>50.5</v>
          </cell>
          <cell r="CO60">
            <v>50.5</v>
          </cell>
          <cell r="CP60">
            <v>50.5</v>
          </cell>
          <cell r="CQ60">
            <v>50</v>
          </cell>
          <cell r="CR60">
            <v>50</v>
          </cell>
          <cell r="CS60">
            <v>50.5</v>
          </cell>
          <cell r="CT60">
            <v>53</v>
          </cell>
          <cell r="CU60">
            <v>53</v>
          </cell>
          <cell r="CV60">
            <v>51</v>
          </cell>
          <cell r="CW60">
            <v>50</v>
          </cell>
          <cell r="CX60">
            <v>50.5</v>
          </cell>
          <cell r="CY60">
            <v>50</v>
          </cell>
          <cell r="CZ60">
            <v>50</v>
          </cell>
          <cell r="DA60">
            <v>50</v>
          </cell>
          <cell r="DB60">
            <v>50</v>
          </cell>
          <cell r="DC60">
            <v>50</v>
          </cell>
          <cell r="DD60">
            <v>51.5</v>
          </cell>
          <cell r="DE60">
            <v>52</v>
          </cell>
          <cell r="DF60">
            <v>53</v>
          </cell>
          <cell r="DG60">
            <v>53</v>
          </cell>
          <cell r="DH60">
            <v>53</v>
          </cell>
          <cell r="DI60">
            <v>52.5</v>
          </cell>
          <cell r="DJ60">
            <v>52.5</v>
          </cell>
          <cell r="DK60">
            <v>53</v>
          </cell>
          <cell r="DL60">
            <v>53</v>
          </cell>
          <cell r="DM60">
            <v>53.5</v>
          </cell>
          <cell r="DN60">
            <v>53.5</v>
          </cell>
          <cell r="DO60">
            <v>53</v>
          </cell>
          <cell r="DP60">
            <v>55</v>
          </cell>
          <cell r="DQ60">
            <v>56.5</v>
          </cell>
          <cell r="DR60">
            <v>57.5</v>
          </cell>
          <cell r="DS60">
            <v>57.5</v>
          </cell>
          <cell r="DT60">
            <v>57.5</v>
          </cell>
          <cell r="DU60">
            <v>57.5</v>
          </cell>
          <cell r="DV60">
            <v>62.5</v>
          </cell>
          <cell r="DW60">
            <v>62.5</v>
          </cell>
          <cell r="DX60">
            <v>61.5</v>
          </cell>
          <cell r="DY60">
            <v>61.5</v>
          </cell>
          <cell r="DZ60">
            <v>62</v>
          </cell>
          <cell r="EA60">
            <v>62</v>
          </cell>
          <cell r="EB60">
            <v>62</v>
          </cell>
          <cell r="EC60">
            <v>64</v>
          </cell>
          <cell r="ED60">
            <v>64</v>
          </cell>
          <cell r="EE60">
            <v>64.5</v>
          </cell>
          <cell r="EF60">
            <v>64.5</v>
          </cell>
          <cell r="EG60">
            <v>64.5</v>
          </cell>
          <cell r="EH60">
            <v>64.5</v>
          </cell>
          <cell r="EI60">
            <v>65</v>
          </cell>
          <cell r="EJ60">
            <v>65</v>
          </cell>
          <cell r="EK60">
            <v>65</v>
          </cell>
          <cell r="EL60">
            <v>65</v>
          </cell>
          <cell r="EM60">
            <v>65</v>
          </cell>
          <cell r="EN60">
            <v>65</v>
          </cell>
          <cell r="EO60">
            <v>65.5</v>
          </cell>
          <cell r="EP60">
            <v>65.5</v>
          </cell>
          <cell r="EQ60">
            <v>65.5</v>
          </cell>
          <cell r="ER60">
            <v>66</v>
          </cell>
          <cell r="ES60">
            <v>66</v>
          </cell>
          <cell r="ET60">
            <v>67</v>
          </cell>
          <cell r="EU60">
            <v>68.5</v>
          </cell>
          <cell r="EV60">
            <v>68</v>
          </cell>
          <cell r="EW60">
            <v>68</v>
          </cell>
          <cell r="EX60">
            <v>68</v>
          </cell>
          <cell r="EY60">
            <v>68</v>
          </cell>
          <cell r="EZ60">
            <v>68</v>
          </cell>
          <cell r="FA60">
            <v>68.5</v>
          </cell>
          <cell r="FB60">
            <v>68.5</v>
          </cell>
          <cell r="FC60">
            <v>68.5</v>
          </cell>
          <cell r="FD60">
            <v>68.5</v>
          </cell>
          <cell r="FE60">
            <v>68</v>
          </cell>
          <cell r="FF60">
            <v>68</v>
          </cell>
          <cell r="FG60">
            <v>69</v>
          </cell>
          <cell r="FH60">
            <v>68.3</v>
          </cell>
          <cell r="FI60">
            <v>71.3</v>
          </cell>
          <cell r="FJ60">
            <v>68.3</v>
          </cell>
          <cell r="FK60">
            <v>68.2</v>
          </cell>
          <cell r="FL60">
            <v>68.2</v>
          </cell>
          <cell r="FM60">
            <v>68.2</v>
          </cell>
          <cell r="FN60">
            <v>69.7</v>
          </cell>
          <cell r="FO60">
            <v>68.2</v>
          </cell>
          <cell r="FP60">
            <v>68.2</v>
          </cell>
          <cell r="FQ60">
            <v>68.2</v>
          </cell>
          <cell r="FR60">
            <v>68.2</v>
          </cell>
          <cell r="FS60">
            <v>68.2</v>
          </cell>
          <cell r="FT60">
            <v>68.2</v>
          </cell>
          <cell r="FU60">
            <v>69</v>
          </cell>
          <cell r="FV60">
            <v>68.7</v>
          </cell>
          <cell r="FW60">
            <v>69</v>
          </cell>
          <cell r="FX60">
            <v>69</v>
          </cell>
          <cell r="FY60">
            <v>68.2</v>
          </cell>
          <cell r="FZ60">
            <v>68</v>
          </cell>
          <cell r="GA60">
            <v>68.2</v>
          </cell>
          <cell r="GB60">
            <v>67.2</v>
          </cell>
          <cell r="GC60">
            <v>67.2</v>
          </cell>
          <cell r="GD60">
            <v>65.5</v>
          </cell>
          <cell r="GE60">
            <v>64.3</v>
          </cell>
          <cell r="GF60">
            <v>64.3</v>
          </cell>
          <cell r="GG60">
            <v>63.6</v>
          </cell>
          <cell r="GH60">
            <v>65</v>
          </cell>
          <cell r="GI60">
            <v>65</v>
          </cell>
          <cell r="GJ60">
            <v>64.5</v>
          </cell>
          <cell r="GK60">
            <v>64.5</v>
          </cell>
          <cell r="GL60">
            <v>63</v>
          </cell>
          <cell r="GM60">
            <v>63.7</v>
          </cell>
          <cell r="GN60">
            <v>63.7</v>
          </cell>
          <cell r="GO60">
            <v>64</v>
          </cell>
          <cell r="GP60">
            <v>61.7</v>
          </cell>
          <cell r="GQ60">
            <v>64.2</v>
          </cell>
          <cell r="GR60">
            <v>64.2</v>
          </cell>
          <cell r="GS60">
            <v>59.2</v>
          </cell>
          <cell r="GT60">
            <v>59.2</v>
          </cell>
          <cell r="GU60">
            <v>64</v>
          </cell>
          <cell r="GV60">
            <v>64.2</v>
          </cell>
          <cell r="GW60">
            <v>63.5</v>
          </cell>
          <cell r="GX60">
            <v>65.2</v>
          </cell>
          <cell r="GY60">
            <v>64.3</v>
          </cell>
          <cell r="GZ60">
            <v>64.2</v>
          </cell>
          <cell r="HA60">
            <v>66.5</v>
          </cell>
          <cell r="HB60">
            <v>64.2</v>
          </cell>
          <cell r="HC60">
            <v>64.2</v>
          </cell>
          <cell r="HD60">
            <v>65.2</v>
          </cell>
          <cell r="HE60">
            <v>65.2</v>
          </cell>
          <cell r="HF60">
            <v>65.7</v>
          </cell>
          <cell r="HG60">
            <v>65.7</v>
          </cell>
          <cell r="HH60">
            <v>65.7</v>
          </cell>
          <cell r="HI60">
            <v>65.7</v>
          </cell>
          <cell r="HJ60">
            <v>63.2</v>
          </cell>
          <cell r="HK60">
            <v>64.5</v>
          </cell>
          <cell r="HL60">
            <v>64.5</v>
          </cell>
          <cell r="HM60">
            <v>64.7</v>
          </cell>
          <cell r="HN60">
            <v>63.7</v>
          </cell>
          <cell r="HO60">
            <v>63.7</v>
          </cell>
          <cell r="HP60">
            <v>63.5</v>
          </cell>
          <cell r="HQ60">
            <v>62.5</v>
          </cell>
          <cell r="HR60">
            <v>62.5</v>
          </cell>
          <cell r="HS60">
            <v>62</v>
          </cell>
          <cell r="HT60">
            <v>61.5</v>
          </cell>
          <cell r="HU60">
            <v>61.5</v>
          </cell>
          <cell r="HV60">
            <v>61.5</v>
          </cell>
          <cell r="HW60">
            <v>61.5</v>
          </cell>
          <cell r="HX60">
            <v>61.5</v>
          </cell>
          <cell r="HY60">
            <v>61.5</v>
          </cell>
          <cell r="HZ60">
            <v>61.5</v>
          </cell>
          <cell r="IA60">
            <v>61.5</v>
          </cell>
          <cell r="IB60">
            <v>61.5</v>
          </cell>
          <cell r="IC60">
            <v>62.5</v>
          </cell>
          <cell r="ID60">
            <v>62.5</v>
          </cell>
          <cell r="IE60">
            <v>62.5</v>
          </cell>
          <cell r="IF60">
            <v>62.7</v>
          </cell>
          <cell r="IG60">
            <v>62.5</v>
          </cell>
          <cell r="IH60">
            <v>62.5</v>
          </cell>
          <cell r="II60">
            <v>62.5</v>
          </cell>
          <cell r="IJ60">
            <v>62.2</v>
          </cell>
          <cell r="IK60">
            <v>62.2</v>
          </cell>
          <cell r="IL60">
            <v>62.2</v>
          </cell>
          <cell r="IM60">
            <v>61.7</v>
          </cell>
          <cell r="IN60">
            <v>61.7</v>
          </cell>
          <cell r="IO60">
            <v>61.7</v>
          </cell>
          <cell r="IP60">
            <v>61.7</v>
          </cell>
          <cell r="IQ60">
            <v>61.7</v>
          </cell>
          <cell r="IR60">
            <v>61.7</v>
          </cell>
          <cell r="IS60">
            <v>61.7</v>
          </cell>
          <cell r="IT60">
            <v>61.7</v>
          </cell>
          <cell r="IU60">
            <v>62</v>
          </cell>
          <cell r="IV60">
            <v>61.2</v>
          </cell>
          <cell r="IW60">
            <v>61.2</v>
          </cell>
          <cell r="IX60">
            <v>61</v>
          </cell>
          <cell r="IY60">
            <v>61.2</v>
          </cell>
          <cell r="IZ60">
            <v>61.2</v>
          </cell>
          <cell r="JA60">
            <v>61</v>
          </cell>
          <cell r="JB60">
            <v>62.5</v>
          </cell>
          <cell r="JC60">
            <v>62.5</v>
          </cell>
          <cell r="JD60">
            <v>62.5</v>
          </cell>
          <cell r="JE60">
            <v>62.5</v>
          </cell>
          <cell r="JF60">
            <v>62.5</v>
          </cell>
          <cell r="JG60">
            <v>63</v>
          </cell>
          <cell r="JH60">
            <v>62.5</v>
          </cell>
          <cell r="JI60">
            <v>62.5</v>
          </cell>
          <cell r="JJ60">
            <v>62</v>
          </cell>
          <cell r="JK60">
            <v>62</v>
          </cell>
          <cell r="JL60">
            <v>61.7</v>
          </cell>
          <cell r="JM60">
            <v>61.7</v>
          </cell>
          <cell r="JN60">
            <v>62</v>
          </cell>
          <cell r="JO60">
            <v>61.7</v>
          </cell>
          <cell r="JP60">
            <v>61.7</v>
          </cell>
          <cell r="JQ60">
            <v>61.7</v>
          </cell>
          <cell r="JR60">
            <v>62.2</v>
          </cell>
          <cell r="JS60">
            <v>62</v>
          </cell>
          <cell r="JT60">
            <v>62</v>
          </cell>
          <cell r="JU60">
            <v>62.2</v>
          </cell>
          <cell r="JV60">
            <v>62.2</v>
          </cell>
          <cell r="JW60">
            <v>62</v>
          </cell>
          <cell r="JX60">
            <v>62</v>
          </cell>
          <cell r="JY60">
            <v>59.2</v>
          </cell>
          <cell r="JZ60">
            <v>59</v>
          </cell>
          <cell r="KA60">
            <v>59</v>
          </cell>
          <cell r="KB60">
            <v>59.2</v>
          </cell>
          <cell r="KC60">
            <v>59.5</v>
          </cell>
          <cell r="KD60">
            <v>59.2</v>
          </cell>
          <cell r="KE60">
            <v>58.2</v>
          </cell>
          <cell r="KF60">
            <v>57.7</v>
          </cell>
          <cell r="KG60">
            <v>57.7</v>
          </cell>
          <cell r="KH60">
            <v>58.2</v>
          </cell>
          <cell r="KI60">
            <v>58.2</v>
          </cell>
          <cell r="KJ60">
            <v>58.5</v>
          </cell>
          <cell r="KK60">
            <v>57.2</v>
          </cell>
          <cell r="KL60">
            <v>57.2</v>
          </cell>
          <cell r="KM60">
            <v>57.2</v>
          </cell>
          <cell r="KN60">
            <v>57.2</v>
          </cell>
          <cell r="KO60">
            <v>57.2</v>
          </cell>
          <cell r="KP60">
            <v>57.2</v>
          </cell>
          <cell r="KQ60">
            <v>57.2</v>
          </cell>
          <cell r="KR60">
            <v>57.2</v>
          </cell>
          <cell r="KS60">
            <v>57.5</v>
          </cell>
          <cell r="KT60">
            <v>57.5</v>
          </cell>
          <cell r="KU60">
            <v>56.5</v>
          </cell>
          <cell r="KV60">
            <v>56.5</v>
          </cell>
          <cell r="KW60">
            <v>56.5</v>
          </cell>
          <cell r="KX60">
            <v>59</v>
          </cell>
          <cell r="KY60">
            <v>59</v>
          </cell>
          <cell r="KZ60">
            <v>59</v>
          </cell>
          <cell r="LA60">
            <v>59</v>
          </cell>
          <cell r="LB60">
            <v>59</v>
          </cell>
          <cell r="LC60">
            <v>59</v>
          </cell>
          <cell r="LD60">
            <v>59</v>
          </cell>
          <cell r="LE60">
            <v>62.5</v>
          </cell>
          <cell r="LF60">
            <v>62.5</v>
          </cell>
          <cell r="LG60">
            <v>62.5</v>
          </cell>
          <cell r="LH60">
            <v>62.5</v>
          </cell>
          <cell r="LI60">
            <v>62.5</v>
          </cell>
          <cell r="LJ60">
            <v>62.5</v>
          </cell>
          <cell r="LK60">
            <v>62.5</v>
          </cell>
          <cell r="LL60">
            <v>62.5</v>
          </cell>
          <cell r="LM60">
            <v>62.5</v>
          </cell>
          <cell r="LN60">
            <v>62.5</v>
          </cell>
          <cell r="LO60">
            <v>62.5</v>
          </cell>
          <cell r="LS60">
            <v>46.4</v>
          </cell>
          <cell r="LV60">
            <v>44.48</v>
          </cell>
          <cell r="LY60">
            <v>42.61883351129007</v>
          </cell>
          <cell r="MB60">
            <v>44.54</v>
          </cell>
          <cell r="MC60">
            <v>44.54</v>
          </cell>
          <cell r="MD60">
            <v>44.54</v>
          </cell>
          <cell r="ME60">
            <v>44.45</v>
          </cell>
          <cell r="MF60">
            <v>44.45</v>
          </cell>
          <cell r="MG60">
            <v>44.45</v>
          </cell>
          <cell r="MH60">
            <v>44.45</v>
          </cell>
          <cell r="MI60">
            <v>44.45</v>
          </cell>
          <cell r="MJ60">
            <v>44.45</v>
          </cell>
          <cell r="MK60">
            <v>43.55</v>
          </cell>
          <cell r="ML60">
            <v>43.55</v>
          </cell>
          <cell r="MM60">
            <v>43.55</v>
          </cell>
          <cell r="MN60">
            <v>43.14</v>
          </cell>
          <cell r="MO60">
            <v>43.14</v>
          </cell>
          <cell r="MP60">
            <v>43.14</v>
          </cell>
          <cell r="MQ60">
            <v>43.14</v>
          </cell>
          <cell r="MR60">
            <v>43.14</v>
          </cell>
          <cell r="MS60">
            <v>43.14</v>
          </cell>
          <cell r="MT60">
            <v>41.76</v>
          </cell>
          <cell r="MU60">
            <v>41.76</v>
          </cell>
          <cell r="MV60">
            <v>41.76</v>
          </cell>
          <cell r="MW60">
            <v>41.59</v>
          </cell>
          <cell r="ND60" t="str">
            <v>El Salvador</v>
          </cell>
          <cell r="NE60">
            <v>41.59</v>
          </cell>
          <cell r="NF60">
            <v>41.59</v>
          </cell>
        </row>
        <row r="61">
          <cell r="A61" t="str">
            <v>Equatorial Guinea</v>
          </cell>
          <cell r="B61">
            <v>42</v>
          </cell>
          <cell r="C61">
            <v>42</v>
          </cell>
          <cell r="D61">
            <v>41</v>
          </cell>
          <cell r="E61">
            <v>41</v>
          </cell>
          <cell r="F61">
            <v>42</v>
          </cell>
          <cell r="G61">
            <v>42.5</v>
          </cell>
          <cell r="H61">
            <v>42</v>
          </cell>
          <cell r="I61">
            <v>42.5</v>
          </cell>
          <cell r="J61">
            <v>43.5</v>
          </cell>
          <cell r="K61">
            <v>44</v>
          </cell>
          <cell r="L61">
            <v>44</v>
          </cell>
          <cell r="M61">
            <v>43.5</v>
          </cell>
          <cell r="N61">
            <v>44.5</v>
          </cell>
          <cell r="O61">
            <v>44.5</v>
          </cell>
          <cell r="P61">
            <v>44.5</v>
          </cell>
          <cell r="Q61">
            <v>44.5</v>
          </cell>
          <cell r="R61">
            <v>44.5</v>
          </cell>
          <cell r="S61">
            <v>44.5</v>
          </cell>
          <cell r="T61">
            <v>44.5</v>
          </cell>
          <cell r="U61">
            <v>44.5</v>
          </cell>
          <cell r="V61">
            <v>44.5</v>
          </cell>
          <cell r="W61">
            <v>44</v>
          </cell>
          <cell r="X61">
            <v>44</v>
          </cell>
          <cell r="Y61">
            <v>44</v>
          </cell>
          <cell r="Z61">
            <v>46</v>
          </cell>
          <cell r="AA61">
            <v>46</v>
          </cell>
          <cell r="AB61">
            <v>44.5</v>
          </cell>
          <cell r="AC61">
            <v>43</v>
          </cell>
          <cell r="AD61">
            <v>43</v>
          </cell>
          <cell r="AE61">
            <v>43</v>
          </cell>
          <cell r="AF61">
            <v>40.5</v>
          </cell>
          <cell r="AG61">
            <v>40</v>
          </cell>
          <cell r="AH61">
            <v>41</v>
          </cell>
          <cell r="AI61">
            <v>40</v>
          </cell>
          <cell r="AJ61">
            <v>39</v>
          </cell>
          <cell r="AK61">
            <v>39</v>
          </cell>
          <cell r="AL61">
            <v>39</v>
          </cell>
          <cell r="AM61">
            <v>40</v>
          </cell>
          <cell r="AN61">
            <v>40</v>
          </cell>
          <cell r="AO61">
            <v>41</v>
          </cell>
          <cell r="AP61">
            <v>41</v>
          </cell>
          <cell r="AQ61">
            <v>41</v>
          </cell>
          <cell r="AR61">
            <v>41</v>
          </cell>
          <cell r="AS61">
            <v>38.5</v>
          </cell>
          <cell r="AT61">
            <v>40.5</v>
          </cell>
          <cell r="AU61">
            <v>40</v>
          </cell>
          <cell r="AV61">
            <v>38</v>
          </cell>
          <cell r="AW61">
            <v>33.5</v>
          </cell>
          <cell r="AX61">
            <v>33</v>
          </cell>
          <cell r="AY61">
            <v>33.5</v>
          </cell>
          <cell r="AZ61">
            <v>33.5</v>
          </cell>
          <cell r="BA61">
            <v>33.5</v>
          </cell>
          <cell r="BB61">
            <v>34.5</v>
          </cell>
          <cell r="BC61">
            <v>35</v>
          </cell>
          <cell r="BD61">
            <v>34</v>
          </cell>
          <cell r="BE61">
            <v>33.5</v>
          </cell>
          <cell r="BF61">
            <v>34</v>
          </cell>
          <cell r="BG61">
            <v>34.5</v>
          </cell>
          <cell r="BH61">
            <v>34.5</v>
          </cell>
          <cell r="BI61">
            <v>34</v>
          </cell>
          <cell r="BJ61">
            <v>34</v>
          </cell>
          <cell r="BK61">
            <v>33.5</v>
          </cell>
          <cell r="BL61">
            <v>33.5</v>
          </cell>
          <cell r="BM61">
            <v>33</v>
          </cell>
          <cell r="BN61">
            <v>33</v>
          </cell>
          <cell r="BO61">
            <v>33</v>
          </cell>
          <cell r="BP61">
            <v>32.5</v>
          </cell>
          <cell r="BQ61">
            <v>32.5</v>
          </cell>
          <cell r="BR61">
            <v>32.5</v>
          </cell>
          <cell r="BS61">
            <v>32.5</v>
          </cell>
          <cell r="BT61">
            <v>32.5</v>
          </cell>
          <cell r="BU61">
            <v>32.5</v>
          </cell>
          <cell r="BV61">
            <v>31.5</v>
          </cell>
          <cell r="BW61">
            <v>31.5</v>
          </cell>
          <cell r="BX61">
            <v>31.5</v>
          </cell>
          <cell r="BY61">
            <v>30.5</v>
          </cell>
          <cell r="BZ61">
            <v>29.5</v>
          </cell>
          <cell r="CA61">
            <v>32</v>
          </cell>
          <cell r="CB61">
            <v>32</v>
          </cell>
          <cell r="CC61">
            <v>32</v>
          </cell>
          <cell r="CD61">
            <v>33</v>
          </cell>
          <cell r="CE61">
            <v>32</v>
          </cell>
          <cell r="CF61">
            <v>32</v>
          </cell>
          <cell r="CG61">
            <v>33</v>
          </cell>
          <cell r="CH61">
            <v>35.5</v>
          </cell>
          <cell r="CI61">
            <v>36</v>
          </cell>
          <cell r="CJ61">
            <v>36</v>
          </cell>
          <cell r="CK61">
            <v>35.5</v>
          </cell>
          <cell r="CL61">
            <v>35.5</v>
          </cell>
          <cell r="CM61">
            <v>35.5</v>
          </cell>
          <cell r="CN61">
            <v>35.5</v>
          </cell>
          <cell r="CO61">
            <v>33.5</v>
          </cell>
          <cell r="CP61">
            <v>33.5</v>
          </cell>
          <cell r="CQ61">
            <v>31</v>
          </cell>
          <cell r="CR61">
            <v>31</v>
          </cell>
          <cell r="CS61">
            <v>31</v>
          </cell>
          <cell r="CT61">
            <v>30</v>
          </cell>
          <cell r="CU61">
            <v>30</v>
          </cell>
          <cell r="CV61">
            <v>30</v>
          </cell>
          <cell r="CW61">
            <v>30</v>
          </cell>
          <cell r="CX61">
            <v>31</v>
          </cell>
          <cell r="CY61">
            <v>30</v>
          </cell>
          <cell r="CZ61">
            <v>31</v>
          </cell>
          <cell r="DA61">
            <v>31</v>
          </cell>
          <cell r="DB61">
            <v>32</v>
          </cell>
          <cell r="DC61">
            <v>32</v>
          </cell>
          <cell r="DD61">
            <v>32</v>
          </cell>
          <cell r="DE61">
            <v>33.5</v>
          </cell>
          <cell r="DF61">
            <v>34</v>
          </cell>
          <cell r="DG61">
            <v>34</v>
          </cell>
          <cell r="DH61">
            <v>34</v>
          </cell>
          <cell r="DI61">
            <v>36</v>
          </cell>
          <cell r="DJ61">
            <v>38</v>
          </cell>
          <cell r="DK61">
            <v>37</v>
          </cell>
          <cell r="DL61">
            <v>40.5</v>
          </cell>
          <cell r="DM61">
            <v>40.5</v>
          </cell>
          <cell r="DN61">
            <v>40.5</v>
          </cell>
          <cell r="DO61">
            <v>40.5</v>
          </cell>
          <cell r="DP61">
            <v>40.5</v>
          </cell>
          <cell r="DQ61">
            <v>38.5</v>
          </cell>
          <cell r="DR61">
            <v>39</v>
          </cell>
          <cell r="DS61">
            <v>38</v>
          </cell>
          <cell r="DT61">
            <v>37.5</v>
          </cell>
          <cell r="DU61">
            <v>38</v>
          </cell>
          <cell r="DV61">
            <v>38</v>
          </cell>
          <cell r="DW61">
            <v>37.5</v>
          </cell>
          <cell r="DX61">
            <v>37.5</v>
          </cell>
          <cell r="DY61">
            <v>35.5</v>
          </cell>
          <cell r="DZ61">
            <v>35.5</v>
          </cell>
          <cell r="EA61">
            <v>37</v>
          </cell>
          <cell r="EB61">
            <v>42.5</v>
          </cell>
          <cell r="EC61">
            <v>43.5</v>
          </cell>
          <cell r="ED61">
            <v>46</v>
          </cell>
          <cell r="EE61">
            <v>46</v>
          </cell>
          <cell r="EF61">
            <v>49.5</v>
          </cell>
          <cell r="EG61">
            <v>49.5</v>
          </cell>
          <cell r="EH61">
            <v>49</v>
          </cell>
          <cell r="EI61">
            <v>47.5</v>
          </cell>
          <cell r="EJ61">
            <v>47.5</v>
          </cell>
          <cell r="EK61">
            <v>48</v>
          </cell>
          <cell r="EL61">
            <v>48</v>
          </cell>
          <cell r="EM61">
            <v>49</v>
          </cell>
          <cell r="EN61">
            <v>49</v>
          </cell>
          <cell r="EO61">
            <v>48</v>
          </cell>
          <cell r="EP61">
            <v>48</v>
          </cell>
          <cell r="EQ61">
            <v>48</v>
          </cell>
          <cell r="ER61">
            <v>49.5</v>
          </cell>
          <cell r="ES61">
            <v>51</v>
          </cell>
          <cell r="ET61">
            <v>53</v>
          </cell>
          <cell r="EU61">
            <v>53</v>
          </cell>
          <cell r="EV61">
            <v>52</v>
          </cell>
          <cell r="EW61">
            <v>52</v>
          </cell>
          <cell r="EX61">
            <v>52</v>
          </cell>
          <cell r="EY61">
            <v>50</v>
          </cell>
          <cell r="EZ61">
            <v>48</v>
          </cell>
          <cell r="FA61">
            <v>49</v>
          </cell>
          <cell r="FB61">
            <v>50</v>
          </cell>
          <cell r="FC61">
            <v>50</v>
          </cell>
          <cell r="FD61">
            <v>50</v>
          </cell>
          <cell r="FE61">
            <v>50.5</v>
          </cell>
          <cell r="FF61">
            <v>50.5</v>
          </cell>
          <cell r="FG61">
            <v>49.5</v>
          </cell>
          <cell r="FH61">
            <v>48</v>
          </cell>
          <cell r="FI61">
            <v>49</v>
          </cell>
          <cell r="FJ61">
            <v>54</v>
          </cell>
          <cell r="FK61">
            <v>52.7</v>
          </cell>
          <cell r="FL61">
            <v>52.5</v>
          </cell>
          <cell r="FM61">
            <v>52.5</v>
          </cell>
          <cell r="FN61">
            <v>52.7</v>
          </cell>
          <cell r="FO61">
            <v>51.7</v>
          </cell>
          <cell r="FP61">
            <v>51.5</v>
          </cell>
          <cell r="FQ61">
            <v>51.7</v>
          </cell>
          <cell r="FR61">
            <v>52.2</v>
          </cell>
          <cell r="FS61">
            <v>52.5</v>
          </cell>
          <cell r="FT61">
            <v>52.5</v>
          </cell>
          <cell r="FU61">
            <v>52.7</v>
          </cell>
          <cell r="FV61">
            <v>52.7</v>
          </cell>
          <cell r="FW61">
            <v>55</v>
          </cell>
          <cell r="FX61">
            <v>55.2</v>
          </cell>
          <cell r="FY61">
            <v>55.2</v>
          </cell>
          <cell r="FZ61">
            <v>55</v>
          </cell>
          <cell r="GA61">
            <v>55</v>
          </cell>
          <cell r="GB61">
            <v>55</v>
          </cell>
          <cell r="GC61">
            <v>55.5</v>
          </cell>
          <cell r="GD61">
            <v>56.7</v>
          </cell>
          <cell r="GE61">
            <v>56.5</v>
          </cell>
          <cell r="GF61">
            <v>56.5</v>
          </cell>
          <cell r="GG61">
            <v>57.3</v>
          </cell>
          <cell r="GH61">
            <v>57.2</v>
          </cell>
          <cell r="GI61">
            <v>57.5</v>
          </cell>
          <cell r="GJ61">
            <v>57.5</v>
          </cell>
          <cell r="GK61">
            <v>57.2</v>
          </cell>
          <cell r="GL61">
            <v>57</v>
          </cell>
          <cell r="GM61">
            <v>56</v>
          </cell>
          <cell r="GN61">
            <v>56.2</v>
          </cell>
          <cell r="GO61">
            <v>56.2</v>
          </cell>
          <cell r="GP61">
            <v>56</v>
          </cell>
          <cell r="GQ61">
            <v>59.2</v>
          </cell>
          <cell r="GR61">
            <v>58.2</v>
          </cell>
          <cell r="GS61">
            <v>56.2</v>
          </cell>
          <cell r="GT61">
            <v>56</v>
          </cell>
          <cell r="GU61">
            <v>55.5</v>
          </cell>
          <cell r="GV61">
            <v>55.2</v>
          </cell>
          <cell r="GW61">
            <v>55.5</v>
          </cell>
          <cell r="GX61">
            <v>57.7</v>
          </cell>
          <cell r="GY61">
            <v>58</v>
          </cell>
          <cell r="GZ61">
            <v>56.7</v>
          </cell>
          <cell r="HA61">
            <v>59.7</v>
          </cell>
          <cell r="HB61">
            <v>58.2</v>
          </cell>
          <cell r="HC61">
            <v>58.2</v>
          </cell>
          <cell r="HD61">
            <v>58.5</v>
          </cell>
          <cell r="HE61">
            <v>59.2</v>
          </cell>
          <cell r="HF61">
            <v>59.5</v>
          </cell>
          <cell r="HG61">
            <v>59.5</v>
          </cell>
          <cell r="HH61">
            <v>59.2</v>
          </cell>
          <cell r="HI61">
            <v>57.2</v>
          </cell>
          <cell r="HJ61">
            <v>57.5</v>
          </cell>
          <cell r="HK61">
            <v>57.2</v>
          </cell>
          <cell r="HL61">
            <v>55.7</v>
          </cell>
          <cell r="HM61">
            <v>55.7</v>
          </cell>
          <cell r="HN61">
            <v>55.7</v>
          </cell>
          <cell r="HO61">
            <v>55.5</v>
          </cell>
          <cell r="HP61">
            <v>54.7</v>
          </cell>
          <cell r="HQ61">
            <v>54.2</v>
          </cell>
          <cell r="HR61">
            <v>54</v>
          </cell>
          <cell r="HS61">
            <v>54</v>
          </cell>
          <cell r="HT61">
            <v>53.7</v>
          </cell>
          <cell r="HU61">
            <v>51.5</v>
          </cell>
          <cell r="HV61">
            <v>51.7</v>
          </cell>
          <cell r="HW61">
            <v>51.2</v>
          </cell>
          <cell r="HX61">
            <v>50</v>
          </cell>
          <cell r="HY61">
            <v>51</v>
          </cell>
          <cell r="HZ61">
            <v>51.2</v>
          </cell>
          <cell r="IA61">
            <v>50.7</v>
          </cell>
          <cell r="IB61">
            <v>51.5</v>
          </cell>
          <cell r="IC61">
            <v>50.5</v>
          </cell>
          <cell r="ID61">
            <v>51</v>
          </cell>
          <cell r="IE61">
            <v>52</v>
          </cell>
          <cell r="IF61">
            <v>53.2</v>
          </cell>
          <cell r="IG61">
            <v>52.2</v>
          </cell>
          <cell r="IH61">
            <v>52.7</v>
          </cell>
          <cell r="II61">
            <v>52.2</v>
          </cell>
          <cell r="IJ61">
            <v>43.2</v>
          </cell>
          <cell r="IK61">
            <v>47.7</v>
          </cell>
          <cell r="IL61">
            <v>54.2</v>
          </cell>
          <cell r="IM61">
            <v>55</v>
          </cell>
          <cell r="IN61">
            <v>52.2</v>
          </cell>
          <cell r="IO61">
            <v>52.2</v>
          </cell>
          <cell r="IP61">
            <v>55</v>
          </cell>
          <cell r="IQ61">
            <v>55</v>
          </cell>
          <cell r="IR61">
            <v>53</v>
          </cell>
          <cell r="IS61">
            <v>49.5</v>
          </cell>
          <cell r="IT61">
            <v>51</v>
          </cell>
          <cell r="IU61">
            <v>50.7</v>
          </cell>
          <cell r="IV61">
            <v>52.2</v>
          </cell>
          <cell r="IW61">
            <v>52.5</v>
          </cell>
          <cell r="IX61">
            <v>51.5</v>
          </cell>
          <cell r="IY61">
            <v>51.2</v>
          </cell>
          <cell r="IZ61">
            <v>50.7</v>
          </cell>
          <cell r="JA61">
            <v>50</v>
          </cell>
          <cell r="JB61">
            <v>51.7</v>
          </cell>
          <cell r="JC61">
            <v>51.7</v>
          </cell>
          <cell r="JD61">
            <v>51.5</v>
          </cell>
          <cell r="JE61">
            <v>52</v>
          </cell>
          <cell r="JF61">
            <v>52.2</v>
          </cell>
          <cell r="JG61">
            <v>52.2</v>
          </cell>
          <cell r="JH61">
            <v>53</v>
          </cell>
          <cell r="JI61">
            <v>53.5</v>
          </cell>
          <cell r="JJ61">
            <v>57</v>
          </cell>
          <cell r="JK61">
            <v>57.5</v>
          </cell>
          <cell r="JL61">
            <v>57.5</v>
          </cell>
          <cell r="JM61">
            <v>57.5</v>
          </cell>
          <cell r="JN61">
            <v>57.5</v>
          </cell>
          <cell r="JO61">
            <v>51.7</v>
          </cell>
          <cell r="JP61">
            <v>51.5</v>
          </cell>
          <cell r="JQ61">
            <v>51.2</v>
          </cell>
          <cell r="JR61">
            <v>51.2</v>
          </cell>
          <cell r="JS61">
            <v>51.5</v>
          </cell>
          <cell r="JT61">
            <v>51.7</v>
          </cell>
          <cell r="JU61">
            <v>58</v>
          </cell>
          <cell r="JV61">
            <v>58</v>
          </cell>
          <cell r="JW61">
            <v>58</v>
          </cell>
          <cell r="JX61">
            <v>58.7</v>
          </cell>
          <cell r="JY61">
            <v>59</v>
          </cell>
          <cell r="JZ61">
            <v>59</v>
          </cell>
          <cell r="KA61">
            <v>59.2</v>
          </cell>
          <cell r="KB61">
            <v>59.2</v>
          </cell>
          <cell r="KC61">
            <v>60.5</v>
          </cell>
          <cell r="KD61">
            <v>60.5</v>
          </cell>
          <cell r="KE61">
            <v>60.5</v>
          </cell>
          <cell r="KF61">
            <v>59.2</v>
          </cell>
          <cell r="KG61">
            <v>58.7</v>
          </cell>
          <cell r="KH61">
            <v>58</v>
          </cell>
          <cell r="KI61">
            <v>57.5</v>
          </cell>
          <cell r="KJ61">
            <v>57.5</v>
          </cell>
          <cell r="KK61">
            <v>57.7</v>
          </cell>
          <cell r="KL61">
            <v>58</v>
          </cell>
          <cell r="KM61">
            <v>58</v>
          </cell>
          <cell r="KN61">
            <v>58</v>
          </cell>
          <cell r="KO61">
            <v>58.2</v>
          </cell>
          <cell r="KP61">
            <v>52.7</v>
          </cell>
          <cell r="KQ61">
            <v>53.2</v>
          </cell>
          <cell r="KR61">
            <v>53.2</v>
          </cell>
          <cell r="KS61">
            <v>52</v>
          </cell>
          <cell r="KT61">
            <v>52</v>
          </cell>
          <cell r="KU61">
            <v>52</v>
          </cell>
          <cell r="KV61">
            <v>52</v>
          </cell>
          <cell r="KW61">
            <v>52</v>
          </cell>
          <cell r="KX61">
            <v>52</v>
          </cell>
          <cell r="KY61">
            <v>52</v>
          </cell>
          <cell r="KZ61">
            <v>52.5</v>
          </cell>
          <cell r="LA61">
            <v>50.2</v>
          </cell>
          <cell r="LB61">
            <v>49.7</v>
          </cell>
          <cell r="LC61">
            <v>49.7</v>
          </cell>
          <cell r="LD61">
            <v>49.7</v>
          </cell>
          <cell r="LE61">
            <v>49.7</v>
          </cell>
          <cell r="LF61">
            <v>49.7</v>
          </cell>
          <cell r="LG61">
            <v>49.7</v>
          </cell>
          <cell r="LH61">
            <v>49.7</v>
          </cell>
          <cell r="LI61">
            <v>49.7</v>
          </cell>
          <cell r="LJ61">
            <v>49.7</v>
          </cell>
          <cell r="LK61">
            <v>49.7</v>
          </cell>
          <cell r="LL61">
            <v>49.2</v>
          </cell>
          <cell r="LM61">
            <v>48.5</v>
          </cell>
          <cell r="LN61">
            <v>48.5</v>
          </cell>
          <cell r="LO61">
            <v>48.5</v>
          </cell>
          <cell r="LS61">
            <v>8.5299999999999994</v>
          </cell>
          <cell r="LV61">
            <v>8</v>
          </cell>
          <cell r="LY61">
            <v>8</v>
          </cell>
          <cell r="MB61">
            <v>8.5299999999999994</v>
          </cell>
          <cell r="MC61">
            <v>8.5299999999999994</v>
          </cell>
          <cell r="MD61">
            <v>8.5299999999999994</v>
          </cell>
          <cell r="ME61">
            <v>8.5299999999999994</v>
          </cell>
          <cell r="MF61">
            <v>8.5299999999999994</v>
          </cell>
          <cell r="MG61">
            <v>8.5299999999999994</v>
          </cell>
          <cell r="MH61">
            <v>8.5299999999999994</v>
          </cell>
          <cell r="MI61">
            <v>8.5299999999999994</v>
          </cell>
          <cell r="MJ61">
            <v>8.5299999999999994</v>
          </cell>
          <cell r="MK61">
            <v>8.5299999999999994</v>
          </cell>
          <cell r="ML61">
            <v>8.5299999999999994</v>
          </cell>
          <cell r="MM61">
            <v>8.5299999999999994</v>
          </cell>
          <cell r="MN61">
            <v>8.1999999999999993</v>
          </cell>
          <cell r="MO61">
            <v>8.1999999999999993</v>
          </cell>
          <cell r="MP61">
            <v>8.1999999999999993</v>
          </cell>
          <cell r="MQ61">
            <v>8.1999999999999993</v>
          </cell>
          <cell r="MR61">
            <v>8.1999999999999993</v>
          </cell>
          <cell r="MS61">
            <v>8.1999999999999993</v>
          </cell>
          <cell r="MT61">
            <v>8.0299999999999994</v>
          </cell>
          <cell r="MU61">
            <v>8.0299999999999994</v>
          </cell>
          <cell r="MV61">
            <v>8.0299999999999994</v>
          </cell>
          <cell r="MW61">
            <v>10.92</v>
          </cell>
          <cell r="ND61" t="str">
            <v>Equatorial Guinea</v>
          </cell>
          <cell r="NE61">
            <v>10.92</v>
          </cell>
          <cell r="NF61">
            <v>10.92</v>
          </cell>
        </row>
        <row r="62">
          <cell r="A62" t="str">
            <v>Eritrea</v>
          </cell>
          <cell r="B62">
            <v>40</v>
          </cell>
          <cell r="C62">
            <v>40</v>
          </cell>
          <cell r="D62">
            <v>43</v>
          </cell>
          <cell r="E62">
            <v>42</v>
          </cell>
          <cell r="F62">
            <v>43</v>
          </cell>
          <cell r="G62">
            <v>42</v>
          </cell>
          <cell r="H62">
            <v>42.5</v>
          </cell>
          <cell r="I62">
            <v>42.5</v>
          </cell>
          <cell r="J62">
            <v>43</v>
          </cell>
          <cell r="K62">
            <v>42.5</v>
          </cell>
          <cell r="L62">
            <v>43</v>
          </cell>
          <cell r="M62">
            <v>43</v>
          </cell>
          <cell r="N62">
            <v>45</v>
          </cell>
          <cell r="O62">
            <v>45</v>
          </cell>
          <cell r="P62">
            <v>45</v>
          </cell>
          <cell r="Q62">
            <v>44.5</v>
          </cell>
          <cell r="R62">
            <v>44.5</v>
          </cell>
          <cell r="S62">
            <v>44.5</v>
          </cell>
          <cell r="T62">
            <v>44</v>
          </cell>
          <cell r="U62">
            <v>44</v>
          </cell>
          <cell r="V62">
            <v>44</v>
          </cell>
          <cell r="W62">
            <v>44.5</v>
          </cell>
          <cell r="X62">
            <v>44.5</v>
          </cell>
          <cell r="Y62">
            <v>44.5</v>
          </cell>
          <cell r="Z62">
            <v>44</v>
          </cell>
          <cell r="AA62">
            <v>44</v>
          </cell>
          <cell r="AB62">
            <v>44.5</v>
          </cell>
          <cell r="AC62">
            <v>44</v>
          </cell>
          <cell r="AD62">
            <v>44.5</v>
          </cell>
          <cell r="AE62">
            <v>45</v>
          </cell>
          <cell r="AF62">
            <v>45</v>
          </cell>
          <cell r="AG62">
            <v>44</v>
          </cell>
          <cell r="AH62">
            <v>44</v>
          </cell>
          <cell r="AI62">
            <v>44</v>
          </cell>
          <cell r="AJ62">
            <v>44.5</v>
          </cell>
          <cell r="AK62">
            <v>44.5</v>
          </cell>
          <cell r="AL62">
            <v>44.5</v>
          </cell>
          <cell r="AM62">
            <v>44</v>
          </cell>
          <cell r="AN62">
            <v>44</v>
          </cell>
          <cell r="AO62">
            <v>43.5</v>
          </cell>
          <cell r="AP62">
            <v>43.5</v>
          </cell>
          <cell r="AQ62">
            <v>43.5</v>
          </cell>
          <cell r="AR62">
            <v>43</v>
          </cell>
          <cell r="AS62">
            <v>42.5</v>
          </cell>
          <cell r="AT62">
            <v>44</v>
          </cell>
          <cell r="AU62">
            <v>43.5</v>
          </cell>
          <cell r="AV62">
            <v>44</v>
          </cell>
          <cell r="AW62">
            <v>44</v>
          </cell>
          <cell r="AX62">
            <v>45</v>
          </cell>
          <cell r="AY62">
            <v>45.5</v>
          </cell>
          <cell r="AZ62">
            <v>45.5</v>
          </cell>
          <cell r="BA62">
            <v>45.5</v>
          </cell>
          <cell r="BB62">
            <v>45.5</v>
          </cell>
          <cell r="BC62">
            <v>45.5</v>
          </cell>
          <cell r="BD62">
            <v>45.5</v>
          </cell>
          <cell r="BE62">
            <v>44</v>
          </cell>
          <cell r="BF62">
            <v>42.5</v>
          </cell>
          <cell r="BG62">
            <v>42.5</v>
          </cell>
          <cell r="BH62">
            <v>43</v>
          </cell>
          <cell r="BI62">
            <v>45</v>
          </cell>
          <cell r="BJ62">
            <v>45</v>
          </cell>
          <cell r="BK62">
            <v>44.5</v>
          </cell>
          <cell r="BL62">
            <v>45</v>
          </cell>
          <cell r="BM62">
            <v>45</v>
          </cell>
          <cell r="BN62">
            <v>45.5</v>
          </cell>
          <cell r="BO62">
            <v>45.5</v>
          </cell>
          <cell r="BP62">
            <v>46.5</v>
          </cell>
          <cell r="BQ62">
            <v>45.5</v>
          </cell>
          <cell r="BR62">
            <v>45.5</v>
          </cell>
          <cell r="BS62">
            <v>45.5</v>
          </cell>
          <cell r="BT62">
            <v>45</v>
          </cell>
          <cell r="BU62">
            <v>45</v>
          </cell>
          <cell r="BV62">
            <v>43</v>
          </cell>
          <cell r="BW62">
            <v>43</v>
          </cell>
          <cell r="BX62">
            <v>43</v>
          </cell>
          <cell r="BY62">
            <v>44.5</v>
          </cell>
          <cell r="BZ62">
            <v>45</v>
          </cell>
          <cell r="CA62">
            <v>45</v>
          </cell>
          <cell r="CB62">
            <v>47</v>
          </cell>
          <cell r="CC62">
            <v>47.5</v>
          </cell>
          <cell r="CD62">
            <v>48</v>
          </cell>
          <cell r="CE62">
            <v>48</v>
          </cell>
          <cell r="CF62">
            <v>48</v>
          </cell>
          <cell r="CG62">
            <v>47.5</v>
          </cell>
          <cell r="CH62">
            <v>47.5</v>
          </cell>
          <cell r="CI62">
            <v>47.5</v>
          </cell>
          <cell r="CJ62">
            <v>50.5</v>
          </cell>
          <cell r="CK62">
            <v>50.5</v>
          </cell>
          <cell r="CL62">
            <v>51.5</v>
          </cell>
          <cell r="CM62">
            <v>51.5</v>
          </cell>
          <cell r="CN62">
            <v>51.5</v>
          </cell>
          <cell r="CO62">
            <v>52.5</v>
          </cell>
          <cell r="CP62">
            <v>52.5</v>
          </cell>
          <cell r="CQ62">
            <v>52.5</v>
          </cell>
          <cell r="CR62">
            <v>52.5</v>
          </cell>
          <cell r="CS62">
            <v>53</v>
          </cell>
          <cell r="CT62">
            <v>54.5</v>
          </cell>
          <cell r="CU62">
            <v>55</v>
          </cell>
          <cell r="CV62">
            <v>55.5</v>
          </cell>
          <cell r="CW62">
            <v>55.5</v>
          </cell>
          <cell r="CX62">
            <v>54.5</v>
          </cell>
          <cell r="CY62">
            <v>54.5</v>
          </cell>
          <cell r="CZ62">
            <v>54.5</v>
          </cell>
          <cell r="DA62">
            <v>54.5</v>
          </cell>
          <cell r="DB62">
            <v>54.5</v>
          </cell>
          <cell r="DC62">
            <v>54.5</v>
          </cell>
          <cell r="DD62">
            <v>54.5</v>
          </cell>
          <cell r="DE62">
            <v>56.5</v>
          </cell>
          <cell r="DF62">
            <v>56.5</v>
          </cell>
          <cell r="DG62">
            <v>56.5</v>
          </cell>
          <cell r="DH62">
            <v>56.5</v>
          </cell>
          <cell r="DI62">
            <v>57</v>
          </cell>
          <cell r="DJ62">
            <v>56</v>
          </cell>
          <cell r="DK62">
            <v>56</v>
          </cell>
          <cell r="DL62">
            <v>56</v>
          </cell>
          <cell r="DM62">
            <v>56</v>
          </cell>
          <cell r="DN62">
            <v>56</v>
          </cell>
          <cell r="DO62">
            <v>56</v>
          </cell>
          <cell r="DP62">
            <v>56</v>
          </cell>
          <cell r="DQ62">
            <v>58.5</v>
          </cell>
          <cell r="DR62">
            <v>58.5</v>
          </cell>
          <cell r="DS62">
            <v>58.5</v>
          </cell>
          <cell r="DT62">
            <v>58.5</v>
          </cell>
          <cell r="DU62">
            <v>58.5</v>
          </cell>
          <cell r="DV62">
            <v>58.5</v>
          </cell>
          <cell r="DW62">
            <v>58.5</v>
          </cell>
          <cell r="DX62">
            <v>58.5</v>
          </cell>
          <cell r="DY62">
            <v>58.5</v>
          </cell>
          <cell r="DZ62">
            <v>58.5</v>
          </cell>
          <cell r="EA62">
            <v>58</v>
          </cell>
          <cell r="EB62">
            <v>56</v>
          </cell>
          <cell r="EC62">
            <v>56</v>
          </cell>
          <cell r="ED62">
            <v>58</v>
          </cell>
          <cell r="EE62">
            <v>58</v>
          </cell>
          <cell r="EF62">
            <v>57.5</v>
          </cell>
          <cell r="EG62">
            <v>58.5</v>
          </cell>
          <cell r="EH62">
            <v>58.5</v>
          </cell>
          <cell r="EI62">
            <v>58.5</v>
          </cell>
          <cell r="EJ62">
            <v>58.5</v>
          </cell>
          <cell r="EK62">
            <v>58.5</v>
          </cell>
          <cell r="EL62">
            <v>58.5</v>
          </cell>
          <cell r="EM62">
            <v>58.5</v>
          </cell>
          <cell r="EN62">
            <v>58.5</v>
          </cell>
          <cell r="EO62">
            <v>58</v>
          </cell>
          <cell r="EP62">
            <v>58</v>
          </cell>
          <cell r="EQ62">
            <v>58</v>
          </cell>
          <cell r="ER62">
            <v>57</v>
          </cell>
          <cell r="ES62">
            <v>56.5</v>
          </cell>
          <cell r="ET62">
            <v>57.5</v>
          </cell>
          <cell r="EU62">
            <v>56</v>
          </cell>
          <cell r="EV62">
            <v>56</v>
          </cell>
          <cell r="EW62">
            <v>56</v>
          </cell>
          <cell r="EX62">
            <v>56</v>
          </cell>
          <cell r="EY62">
            <v>56</v>
          </cell>
          <cell r="EZ62">
            <v>56</v>
          </cell>
          <cell r="FA62">
            <v>55.5</v>
          </cell>
          <cell r="FB62">
            <v>54.5</v>
          </cell>
          <cell r="FC62">
            <v>54.5</v>
          </cell>
          <cell r="FD62">
            <v>54.5</v>
          </cell>
          <cell r="FE62">
            <v>54.5</v>
          </cell>
          <cell r="FF62">
            <v>54.5</v>
          </cell>
          <cell r="FG62">
            <v>54.5</v>
          </cell>
          <cell r="FH62">
            <v>56</v>
          </cell>
          <cell r="FI62">
            <v>59.5</v>
          </cell>
          <cell r="FJ62">
            <v>59.5</v>
          </cell>
          <cell r="FK62">
            <v>59</v>
          </cell>
          <cell r="FL62">
            <v>61.5</v>
          </cell>
          <cell r="FM62">
            <v>61.5</v>
          </cell>
          <cell r="FN62">
            <v>65.2</v>
          </cell>
          <cell r="FO62">
            <v>65.7</v>
          </cell>
          <cell r="FP62">
            <v>65.7</v>
          </cell>
          <cell r="FQ62">
            <v>66</v>
          </cell>
          <cell r="FR62">
            <v>65.7</v>
          </cell>
          <cell r="FS62">
            <v>65.7</v>
          </cell>
          <cell r="FT62">
            <v>65.7</v>
          </cell>
          <cell r="FU62">
            <v>65.2</v>
          </cell>
          <cell r="FV62">
            <v>65.5</v>
          </cell>
          <cell r="FW62">
            <v>65.5</v>
          </cell>
          <cell r="FX62">
            <v>60</v>
          </cell>
          <cell r="FY62">
            <v>60.2</v>
          </cell>
          <cell r="FZ62">
            <v>58.2</v>
          </cell>
          <cell r="GA62">
            <v>58.7</v>
          </cell>
          <cell r="GB62">
            <v>58.5</v>
          </cell>
          <cell r="GC62">
            <v>60.5</v>
          </cell>
          <cell r="GD62">
            <v>61.8</v>
          </cell>
          <cell r="GE62">
            <v>62</v>
          </cell>
          <cell r="GF62">
            <v>62.1</v>
          </cell>
          <cell r="GG62">
            <v>62.6</v>
          </cell>
          <cell r="GH62">
            <v>62.7</v>
          </cell>
          <cell r="GI62">
            <v>62.7</v>
          </cell>
          <cell r="GJ62">
            <v>62.7</v>
          </cell>
          <cell r="GK62">
            <v>62.7</v>
          </cell>
          <cell r="GL62">
            <v>62.7</v>
          </cell>
          <cell r="GM62">
            <v>62.7</v>
          </cell>
          <cell r="GN62">
            <v>63</v>
          </cell>
          <cell r="GO62">
            <v>63</v>
          </cell>
          <cell r="GP62">
            <v>62.5</v>
          </cell>
          <cell r="GQ62">
            <v>62</v>
          </cell>
          <cell r="GR62">
            <v>62</v>
          </cell>
          <cell r="GS62">
            <v>62</v>
          </cell>
          <cell r="GT62">
            <v>62</v>
          </cell>
          <cell r="GU62">
            <v>62</v>
          </cell>
          <cell r="GV62">
            <v>62</v>
          </cell>
          <cell r="GW62">
            <v>63</v>
          </cell>
          <cell r="GX62">
            <v>64</v>
          </cell>
          <cell r="GY62">
            <v>64</v>
          </cell>
          <cell r="GZ62">
            <v>64</v>
          </cell>
          <cell r="HA62">
            <v>64.5</v>
          </cell>
          <cell r="HB62">
            <v>66</v>
          </cell>
          <cell r="HC62">
            <v>66</v>
          </cell>
          <cell r="HD62">
            <v>66.2</v>
          </cell>
          <cell r="HE62">
            <v>66</v>
          </cell>
          <cell r="HF62">
            <v>65</v>
          </cell>
          <cell r="HG62">
            <v>65</v>
          </cell>
          <cell r="HH62">
            <v>64.7</v>
          </cell>
          <cell r="HI62">
            <v>64.7</v>
          </cell>
          <cell r="HJ62">
            <v>64.7</v>
          </cell>
          <cell r="HK62">
            <v>65.5</v>
          </cell>
          <cell r="HL62">
            <v>65.2</v>
          </cell>
          <cell r="HM62">
            <v>65.2</v>
          </cell>
          <cell r="HN62">
            <v>65.5</v>
          </cell>
          <cell r="HO62">
            <v>65.2</v>
          </cell>
          <cell r="HP62">
            <v>65</v>
          </cell>
          <cell r="HQ62">
            <v>64</v>
          </cell>
          <cell r="HR62">
            <v>63.7</v>
          </cell>
          <cell r="HS62">
            <v>63.7</v>
          </cell>
          <cell r="HT62">
            <v>63.7</v>
          </cell>
          <cell r="HU62">
            <v>63.5</v>
          </cell>
          <cell r="HV62">
            <v>63.7</v>
          </cell>
          <cell r="HW62">
            <v>63.7</v>
          </cell>
          <cell r="HX62">
            <v>64</v>
          </cell>
          <cell r="HY62">
            <v>62</v>
          </cell>
          <cell r="HZ62">
            <v>61.7</v>
          </cell>
          <cell r="IA62">
            <v>62</v>
          </cell>
          <cell r="IB62">
            <v>62</v>
          </cell>
          <cell r="IC62">
            <v>62</v>
          </cell>
          <cell r="ID62">
            <v>62.2</v>
          </cell>
          <cell r="IE62">
            <v>62.2</v>
          </cell>
          <cell r="IF62">
            <v>62.2</v>
          </cell>
          <cell r="IG62">
            <v>59.2</v>
          </cell>
          <cell r="IH62">
            <v>59.2</v>
          </cell>
          <cell r="II62">
            <v>59.2</v>
          </cell>
          <cell r="IJ62">
            <v>59.2</v>
          </cell>
          <cell r="IK62">
            <v>59.2</v>
          </cell>
          <cell r="IL62">
            <v>59</v>
          </cell>
          <cell r="IM62">
            <v>64</v>
          </cell>
          <cell r="IN62">
            <v>64</v>
          </cell>
          <cell r="IO62">
            <v>64.2</v>
          </cell>
          <cell r="IP62">
            <v>64.2</v>
          </cell>
          <cell r="IQ62">
            <v>64.5</v>
          </cell>
          <cell r="IR62">
            <v>64</v>
          </cell>
          <cell r="IS62">
            <v>64.5</v>
          </cell>
          <cell r="IT62">
            <v>64</v>
          </cell>
          <cell r="IU62">
            <v>63.7</v>
          </cell>
          <cell r="IV62">
            <v>64.7</v>
          </cell>
          <cell r="IW62">
            <v>64.7</v>
          </cell>
          <cell r="IX62">
            <v>64.7</v>
          </cell>
          <cell r="IY62">
            <v>64.7</v>
          </cell>
          <cell r="IZ62">
            <v>64.7</v>
          </cell>
          <cell r="JA62">
            <v>64.7</v>
          </cell>
          <cell r="JB62">
            <v>65.5</v>
          </cell>
          <cell r="JC62">
            <v>65.2</v>
          </cell>
          <cell r="JD62">
            <v>65.2</v>
          </cell>
          <cell r="JE62">
            <v>64.2</v>
          </cell>
          <cell r="JF62">
            <v>65</v>
          </cell>
          <cell r="JG62">
            <v>65.2</v>
          </cell>
          <cell r="JH62">
            <v>65.2</v>
          </cell>
          <cell r="JI62">
            <v>65.7</v>
          </cell>
          <cell r="JJ62">
            <v>66</v>
          </cell>
          <cell r="JK62">
            <v>66</v>
          </cell>
          <cell r="JL62">
            <v>65.7</v>
          </cell>
          <cell r="JM62">
            <v>65.7</v>
          </cell>
          <cell r="JN62">
            <v>65.7</v>
          </cell>
          <cell r="JO62">
            <v>65.7</v>
          </cell>
          <cell r="JP62">
            <v>65.7</v>
          </cell>
          <cell r="JQ62">
            <v>66.5</v>
          </cell>
          <cell r="JR62">
            <v>66.2</v>
          </cell>
          <cell r="JS62">
            <v>66.2</v>
          </cell>
          <cell r="JT62">
            <v>66.2</v>
          </cell>
          <cell r="JU62">
            <v>66.2</v>
          </cell>
          <cell r="JV62">
            <v>66.2</v>
          </cell>
          <cell r="JW62">
            <v>66.2</v>
          </cell>
          <cell r="JX62">
            <v>66.2</v>
          </cell>
          <cell r="JY62">
            <v>68.2</v>
          </cell>
          <cell r="JZ62">
            <v>68.2</v>
          </cell>
          <cell r="KA62">
            <v>68</v>
          </cell>
          <cell r="KB62">
            <v>68</v>
          </cell>
          <cell r="KC62">
            <v>67.5</v>
          </cell>
          <cell r="KD62">
            <v>67.5</v>
          </cell>
          <cell r="KE62">
            <v>67.2</v>
          </cell>
          <cell r="KF62">
            <v>67.2</v>
          </cell>
          <cell r="KG62">
            <v>67.2</v>
          </cell>
          <cell r="KH62">
            <v>66.5</v>
          </cell>
          <cell r="KI62">
            <v>66.5</v>
          </cell>
          <cell r="KJ62">
            <v>66.5</v>
          </cell>
          <cell r="KK62">
            <v>66.5</v>
          </cell>
          <cell r="KL62">
            <v>66.5</v>
          </cell>
          <cell r="KM62">
            <v>62.2</v>
          </cell>
          <cell r="KN62">
            <v>60.7</v>
          </cell>
          <cell r="KO62">
            <v>60.7</v>
          </cell>
          <cell r="KP62">
            <v>60.7</v>
          </cell>
          <cell r="KQ62">
            <v>60.7</v>
          </cell>
          <cell r="KR62">
            <v>61</v>
          </cell>
          <cell r="KS62">
            <v>60.7</v>
          </cell>
          <cell r="KT62">
            <v>60.7</v>
          </cell>
          <cell r="KU62">
            <v>60.5</v>
          </cell>
          <cell r="KV62">
            <v>59.7</v>
          </cell>
          <cell r="KW62">
            <v>60</v>
          </cell>
          <cell r="KX62">
            <v>59.7</v>
          </cell>
          <cell r="KY62">
            <v>60.5</v>
          </cell>
          <cell r="KZ62">
            <v>60.7</v>
          </cell>
          <cell r="LA62">
            <v>62</v>
          </cell>
          <cell r="LB62">
            <v>62.5</v>
          </cell>
          <cell r="LC62">
            <v>62.5</v>
          </cell>
          <cell r="LD62">
            <v>62.5</v>
          </cell>
          <cell r="LE62">
            <v>62.5</v>
          </cell>
          <cell r="LF62">
            <v>62.5</v>
          </cell>
          <cell r="LG62">
            <v>65.5</v>
          </cell>
          <cell r="LH62">
            <v>65.2</v>
          </cell>
          <cell r="LI62">
            <v>65.2</v>
          </cell>
          <cell r="LJ62">
            <v>65.2</v>
          </cell>
          <cell r="LK62">
            <v>65.2</v>
          </cell>
          <cell r="LL62">
            <v>65.2</v>
          </cell>
          <cell r="LM62">
            <v>66</v>
          </cell>
          <cell r="LN62">
            <v>66.5</v>
          </cell>
          <cell r="LO62">
            <v>66.5</v>
          </cell>
          <cell r="LS62">
            <v>5.13</v>
          </cell>
          <cell r="LV62">
            <v>5.1100000000000003</v>
          </cell>
          <cell r="LY62">
            <v>5.0999999999999996</v>
          </cell>
          <cell r="MB62">
            <v>5.12</v>
          </cell>
          <cell r="MC62">
            <v>5.12</v>
          </cell>
          <cell r="MD62">
            <v>5.12</v>
          </cell>
          <cell r="ME62">
            <v>5.12</v>
          </cell>
          <cell r="MF62">
            <v>5.12</v>
          </cell>
          <cell r="MG62">
            <v>5.12</v>
          </cell>
          <cell r="MH62">
            <v>5.12</v>
          </cell>
          <cell r="MI62">
            <v>5.12</v>
          </cell>
          <cell r="MJ62">
            <v>5.12</v>
          </cell>
          <cell r="MK62">
            <v>5.12</v>
          </cell>
          <cell r="ML62">
            <v>5.12</v>
          </cell>
          <cell r="MM62">
            <v>5.12</v>
          </cell>
          <cell r="MN62">
            <v>6.12</v>
          </cell>
          <cell r="MO62">
            <v>6.12</v>
          </cell>
          <cell r="MP62">
            <v>6.12</v>
          </cell>
          <cell r="MQ62">
            <v>6.12</v>
          </cell>
          <cell r="MR62">
            <v>6.12</v>
          </cell>
          <cell r="MS62">
            <v>6.12</v>
          </cell>
          <cell r="MT62">
            <v>5.12</v>
          </cell>
          <cell r="MU62">
            <v>5.12</v>
          </cell>
          <cell r="MV62">
            <v>5.12</v>
          </cell>
          <cell r="MW62">
            <v>9.7799999999999994</v>
          </cell>
          <cell r="ND62" t="str">
            <v>Eritrea</v>
          </cell>
          <cell r="NE62">
            <v>9.7799999999999994</v>
          </cell>
          <cell r="NF62">
            <v>9.7799999999999994</v>
          </cell>
        </row>
        <row r="63">
          <cell r="A63" t="str">
            <v>Estonia</v>
          </cell>
          <cell r="B63">
            <v>72</v>
          </cell>
          <cell r="C63">
            <v>73</v>
          </cell>
          <cell r="D63">
            <v>72</v>
          </cell>
          <cell r="E63">
            <v>72.5</v>
          </cell>
          <cell r="F63">
            <v>72.5</v>
          </cell>
          <cell r="G63">
            <v>72.5</v>
          </cell>
          <cell r="H63">
            <v>72</v>
          </cell>
          <cell r="I63">
            <v>72</v>
          </cell>
          <cell r="J63">
            <v>71</v>
          </cell>
          <cell r="K63">
            <v>69.5</v>
          </cell>
          <cell r="L63">
            <v>66</v>
          </cell>
          <cell r="M63">
            <v>65.5</v>
          </cell>
          <cell r="N63">
            <v>72</v>
          </cell>
          <cell r="O63">
            <v>72</v>
          </cell>
          <cell r="P63">
            <v>72</v>
          </cell>
          <cell r="Q63">
            <v>73</v>
          </cell>
          <cell r="R63">
            <v>72.5</v>
          </cell>
          <cell r="S63">
            <v>73.5</v>
          </cell>
          <cell r="T63">
            <v>74</v>
          </cell>
          <cell r="U63">
            <v>74</v>
          </cell>
          <cell r="V63">
            <v>74</v>
          </cell>
          <cell r="W63">
            <v>73.5</v>
          </cell>
          <cell r="X63">
            <v>73.5</v>
          </cell>
          <cell r="Y63">
            <v>74</v>
          </cell>
          <cell r="Z63">
            <v>75.5</v>
          </cell>
          <cell r="AA63">
            <v>75.5</v>
          </cell>
          <cell r="AB63">
            <v>75.5</v>
          </cell>
          <cell r="AC63">
            <v>75.5</v>
          </cell>
          <cell r="AD63">
            <v>75.5</v>
          </cell>
          <cell r="AE63">
            <v>75.5</v>
          </cell>
          <cell r="AF63">
            <v>76</v>
          </cell>
          <cell r="AG63">
            <v>76</v>
          </cell>
          <cell r="AH63">
            <v>76</v>
          </cell>
          <cell r="AI63">
            <v>76.5</v>
          </cell>
          <cell r="AJ63">
            <v>76.5</v>
          </cell>
          <cell r="AK63">
            <v>76.5</v>
          </cell>
          <cell r="AL63">
            <v>76.5</v>
          </cell>
          <cell r="AM63">
            <v>76.5</v>
          </cell>
          <cell r="AN63">
            <v>77</v>
          </cell>
          <cell r="AO63">
            <v>77</v>
          </cell>
          <cell r="AP63">
            <v>77</v>
          </cell>
          <cell r="AQ63">
            <v>77</v>
          </cell>
          <cell r="AR63">
            <v>77</v>
          </cell>
          <cell r="AS63">
            <v>77</v>
          </cell>
          <cell r="AT63">
            <v>77</v>
          </cell>
          <cell r="AU63">
            <v>77</v>
          </cell>
          <cell r="AV63">
            <v>75.5</v>
          </cell>
          <cell r="AW63">
            <v>75</v>
          </cell>
          <cell r="AX63">
            <v>73.5</v>
          </cell>
          <cell r="AY63">
            <v>73.5</v>
          </cell>
          <cell r="AZ63">
            <v>74.5</v>
          </cell>
          <cell r="BA63">
            <v>74.5</v>
          </cell>
          <cell r="BB63">
            <v>74</v>
          </cell>
          <cell r="BC63">
            <v>74</v>
          </cell>
          <cell r="BD63">
            <v>74</v>
          </cell>
          <cell r="BE63">
            <v>74</v>
          </cell>
          <cell r="BF63">
            <v>74</v>
          </cell>
          <cell r="BG63">
            <v>74.5</v>
          </cell>
          <cell r="BH63">
            <v>74.5</v>
          </cell>
          <cell r="BI63">
            <v>74.5</v>
          </cell>
          <cell r="BJ63">
            <v>74.5</v>
          </cell>
          <cell r="BK63">
            <v>74</v>
          </cell>
          <cell r="BL63">
            <v>75</v>
          </cell>
          <cell r="BM63">
            <v>74.5</v>
          </cell>
          <cell r="BN63">
            <v>74.5</v>
          </cell>
          <cell r="BO63">
            <v>71.5</v>
          </cell>
          <cell r="BP63">
            <v>71</v>
          </cell>
          <cell r="BQ63">
            <v>70.5</v>
          </cell>
          <cell r="BR63">
            <v>69.5</v>
          </cell>
          <cell r="BS63">
            <v>69</v>
          </cell>
          <cell r="BT63">
            <v>69</v>
          </cell>
          <cell r="BU63">
            <v>69</v>
          </cell>
          <cell r="BV63">
            <v>69</v>
          </cell>
          <cell r="BW63">
            <v>66.5</v>
          </cell>
          <cell r="BX63">
            <v>66.5</v>
          </cell>
          <cell r="BY63">
            <v>66</v>
          </cell>
          <cell r="BZ63">
            <v>66</v>
          </cell>
          <cell r="CA63">
            <v>61.5</v>
          </cell>
          <cell r="CB63">
            <v>62</v>
          </cell>
          <cell r="CC63">
            <v>62.5</v>
          </cell>
          <cell r="CD63">
            <v>61.5</v>
          </cell>
          <cell r="CE63">
            <v>61.5</v>
          </cell>
          <cell r="CF63">
            <v>61.5</v>
          </cell>
          <cell r="CG63">
            <v>66</v>
          </cell>
          <cell r="CH63">
            <v>66</v>
          </cell>
          <cell r="CI63">
            <v>66</v>
          </cell>
          <cell r="CJ63">
            <v>66</v>
          </cell>
          <cell r="CK63">
            <v>67</v>
          </cell>
          <cell r="CL63">
            <v>66.5</v>
          </cell>
          <cell r="CM63">
            <v>65.5</v>
          </cell>
          <cell r="CN63">
            <v>65.5</v>
          </cell>
          <cell r="CO63">
            <v>67.5</v>
          </cell>
          <cell r="CP63">
            <v>68.5</v>
          </cell>
          <cell r="CQ63">
            <v>68.5</v>
          </cell>
          <cell r="CR63">
            <v>68.5</v>
          </cell>
          <cell r="CS63">
            <v>69</v>
          </cell>
          <cell r="CT63">
            <v>70.5</v>
          </cell>
          <cell r="CU63">
            <v>71</v>
          </cell>
          <cell r="CV63">
            <v>73</v>
          </cell>
          <cell r="CW63">
            <v>73</v>
          </cell>
          <cell r="CX63">
            <v>74</v>
          </cell>
          <cell r="CY63">
            <v>75</v>
          </cell>
          <cell r="CZ63">
            <v>75.5</v>
          </cell>
          <cell r="DA63">
            <v>75.5</v>
          </cell>
          <cell r="DB63">
            <v>75.5</v>
          </cell>
          <cell r="DC63">
            <v>76</v>
          </cell>
          <cell r="DD63">
            <v>76</v>
          </cell>
          <cell r="DE63">
            <v>75.5</v>
          </cell>
          <cell r="DF63">
            <v>75.5</v>
          </cell>
          <cell r="DG63">
            <v>75.5</v>
          </cell>
          <cell r="DH63">
            <v>75.5</v>
          </cell>
          <cell r="DI63">
            <v>75.5</v>
          </cell>
          <cell r="DJ63">
            <v>75.5</v>
          </cell>
          <cell r="DK63">
            <v>75.5</v>
          </cell>
          <cell r="DL63">
            <v>76</v>
          </cell>
          <cell r="DM63">
            <v>76</v>
          </cell>
          <cell r="DN63">
            <v>77</v>
          </cell>
          <cell r="DO63">
            <v>77</v>
          </cell>
          <cell r="DP63">
            <v>77.5</v>
          </cell>
          <cell r="DQ63">
            <v>77.5</v>
          </cell>
          <cell r="DR63">
            <v>78.5</v>
          </cell>
          <cell r="DS63">
            <v>78.5</v>
          </cell>
          <cell r="DT63">
            <v>78.5</v>
          </cell>
          <cell r="DU63">
            <v>79</v>
          </cell>
          <cell r="DV63">
            <v>79</v>
          </cell>
          <cell r="DW63">
            <v>79</v>
          </cell>
          <cell r="DX63">
            <v>80</v>
          </cell>
          <cell r="DY63">
            <v>79</v>
          </cell>
          <cell r="DZ63">
            <v>79</v>
          </cell>
          <cell r="EA63">
            <v>80</v>
          </cell>
          <cell r="EB63">
            <v>81</v>
          </cell>
          <cell r="EC63">
            <v>81</v>
          </cell>
          <cell r="ED63">
            <v>81</v>
          </cell>
          <cell r="EE63">
            <v>81</v>
          </cell>
          <cell r="EF63">
            <v>81</v>
          </cell>
          <cell r="EG63">
            <v>80.5</v>
          </cell>
          <cell r="EH63">
            <v>81.5</v>
          </cell>
          <cell r="EI63">
            <v>81.5</v>
          </cell>
          <cell r="EJ63">
            <v>81.5</v>
          </cell>
          <cell r="EK63">
            <v>81.5</v>
          </cell>
          <cell r="EL63">
            <v>81.5</v>
          </cell>
          <cell r="EM63">
            <v>81</v>
          </cell>
          <cell r="EN63">
            <v>81</v>
          </cell>
          <cell r="EO63">
            <v>80.5</v>
          </cell>
          <cell r="EP63">
            <v>80.5</v>
          </cell>
          <cell r="EQ63">
            <v>80.5</v>
          </cell>
          <cell r="ER63">
            <v>81.5</v>
          </cell>
          <cell r="ES63">
            <v>81.5</v>
          </cell>
          <cell r="ET63">
            <v>80</v>
          </cell>
          <cell r="EU63">
            <v>82</v>
          </cell>
          <cell r="EV63">
            <v>84</v>
          </cell>
          <cell r="EW63">
            <v>84</v>
          </cell>
          <cell r="EX63">
            <v>84</v>
          </cell>
          <cell r="EY63">
            <v>84</v>
          </cell>
          <cell r="EZ63">
            <v>85</v>
          </cell>
          <cell r="FA63">
            <v>85</v>
          </cell>
          <cell r="FB63">
            <v>85</v>
          </cell>
          <cell r="FC63">
            <v>82</v>
          </cell>
          <cell r="FD63">
            <v>82</v>
          </cell>
          <cell r="FE63">
            <v>82</v>
          </cell>
          <cell r="FF63">
            <v>82</v>
          </cell>
          <cell r="FG63">
            <v>82</v>
          </cell>
          <cell r="FH63">
            <v>83</v>
          </cell>
          <cell r="FI63">
            <v>84</v>
          </cell>
          <cell r="FJ63">
            <v>82.5</v>
          </cell>
          <cell r="FK63">
            <v>82.5</v>
          </cell>
          <cell r="FL63">
            <v>82.5</v>
          </cell>
          <cell r="FM63">
            <v>81.2</v>
          </cell>
          <cell r="FN63">
            <v>81.2</v>
          </cell>
          <cell r="FO63">
            <v>80.7</v>
          </cell>
          <cell r="FP63">
            <v>81</v>
          </cell>
          <cell r="FQ63">
            <v>80.5</v>
          </cell>
          <cell r="FR63">
            <v>80.5</v>
          </cell>
          <cell r="FS63">
            <v>78.2</v>
          </cell>
          <cell r="FT63">
            <v>78.2</v>
          </cell>
          <cell r="FU63">
            <v>76.2</v>
          </cell>
          <cell r="FV63">
            <v>76.2</v>
          </cell>
          <cell r="FW63">
            <v>76.2</v>
          </cell>
          <cell r="FX63">
            <v>76.5</v>
          </cell>
          <cell r="FY63">
            <v>74.7</v>
          </cell>
          <cell r="FZ63">
            <v>74.7</v>
          </cell>
          <cell r="GA63">
            <v>76.2</v>
          </cell>
          <cell r="GB63">
            <v>76.2</v>
          </cell>
          <cell r="GC63">
            <v>76.5</v>
          </cell>
          <cell r="GD63">
            <v>75.7</v>
          </cell>
          <cell r="GE63">
            <v>74.7</v>
          </cell>
          <cell r="GF63">
            <v>74.7</v>
          </cell>
          <cell r="GG63">
            <v>73.900000000000006</v>
          </cell>
          <cell r="GH63">
            <v>74.7</v>
          </cell>
          <cell r="GI63">
            <v>77</v>
          </cell>
          <cell r="GJ63">
            <v>77</v>
          </cell>
          <cell r="GK63">
            <v>76.7</v>
          </cell>
          <cell r="GL63">
            <v>78.5</v>
          </cell>
          <cell r="GM63">
            <v>78.5</v>
          </cell>
          <cell r="GN63">
            <v>79.2</v>
          </cell>
          <cell r="GO63">
            <v>79.2</v>
          </cell>
          <cell r="GP63">
            <v>79.2</v>
          </cell>
          <cell r="GQ63">
            <v>79.7</v>
          </cell>
          <cell r="GR63">
            <v>79.2</v>
          </cell>
          <cell r="GS63">
            <v>79.5</v>
          </cell>
          <cell r="GT63">
            <v>79.5</v>
          </cell>
          <cell r="GU63">
            <v>79.5</v>
          </cell>
          <cell r="GV63">
            <v>79.5</v>
          </cell>
          <cell r="GW63">
            <v>79.2</v>
          </cell>
          <cell r="GX63">
            <v>78.7</v>
          </cell>
          <cell r="GY63">
            <v>78.8</v>
          </cell>
          <cell r="GZ63">
            <v>80.5</v>
          </cell>
          <cell r="HA63">
            <v>84.2</v>
          </cell>
          <cell r="HB63">
            <v>85.7</v>
          </cell>
          <cell r="HC63">
            <v>85.7</v>
          </cell>
          <cell r="HD63">
            <v>85.5</v>
          </cell>
          <cell r="HE63">
            <v>85.5</v>
          </cell>
          <cell r="HF63">
            <v>85.7</v>
          </cell>
          <cell r="HG63">
            <v>83.2</v>
          </cell>
          <cell r="HH63">
            <v>83.7</v>
          </cell>
          <cell r="HI63">
            <v>83.2</v>
          </cell>
          <cell r="HJ63">
            <v>83.7</v>
          </cell>
          <cell r="HK63">
            <v>84.2</v>
          </cell>
          <cell r="HL63">
            <v>84.5</v>
          </cell>
          <cell r="HM63">
            <v>84.5</v>
          </cell>
          <cell r="HN63">
            <v>84.5</v>
          </cell>
          <cell r="HO63">
            <v>84.5</v>
          </cell>
          <cell r="HP63">
            <v>85.2</v>
          </cell>
          <cell r="HQ63">
            <v>85</v>
          </cell>
          <cell r="HR63">
            <v>84.5</v>
          </cell>
          <cell r="HS63">
            <v>84.2</v>
          </cell>
          <cell r="HT63">
            <v>84.2</v>
          </cell>
          <cell r="HU63">
            <v>84.2</v>
          </cell>
          <cell r="HV63">
            <v>84</v>
          </cell>
          <cell r="HW63">
            <v>83.5</v>
          </cell>
          <cell r="HX63">
            <v>83.2</v>
          </cell>
          <cell r="HY63">
            <v>83.2</v>
          </cell>
          <cell r="HZ63">
            <v>82.7</v>
          </cell>
          <cell r="IA63">
            <v>82.7</v>
          </cell>
          <cell r="IB63">
            <v>81.5</v>
          </cell>
          <cell r="IC63">
            <v>81.5</v>
          </cell>
          <cell r="ID63">
            <v>81.5</v>
          </cell>
          <cell r="IE63">
            <v>82</v>
          </cell>
          <cell r="IF63">
            <v>82</v>
          </cell>
          <cell r="IG63">
            <v>81.7</v>
          </cell>
          <cell r="IH63">
            <v>83.5</v>
          </cell>
          <cell r="II63">
            <v>83.5</v>
          </cell>
          <cell r="IJ63">
            <v>83.5</v>
          </cell>
          <cell r="IK63">
            <v>84</v>
          </cell>
          <cell r="IL63">
            <v>83.7</v>
          </cell>
          <cell r="IM63">
            <v>83.5</v>
          </cell>
          <cell r="IN63">
            <v>83.7</v>
          </cell>
          <cell r="IO63">
            <v>83.7</v>
          </cell>
          <cell r="IP63">
            <v>83.7</v>
          </cell>
          <cell r="IQ63">
            <v>83.2</v>
          </cell>
          <cell r="IR63">
            <v>83.2</v>
          </cell>
          <cell r="IS63">
            <v>83.2</v>
          </cell>
          <cell r="IT63">
            <v>83</v>
          </cell>
          <cell r="IU63">
            <v>83.5</v>
          </cell>
          <cell r="IV63">
            <v>83</v>
          </cell>
          <cell r="IW63">
            <v>83.2</v>
          </cell>
          <cell r="IX63">
            <v>83.2</v>
          </cell>
          <cell r="IY63">
            <v>83.5</v>
          </cell>
          <cell r="IZ63">
            <v>84.7</v>
          </cell>
          <cell r="JA63">
            <v>84.5</v>
          </cell>
          <cell r="JB63">
            <v>84.5</v>
          </cell>
          <cell r="JC63">
            <v>85.2</v>
          </cell>
          <cell r="JD63">
            <v>85.2</v>
          </cell>
          <cell r="JE63">
            <v>85.7</v>
          </cell>
          <cell r="JF63">
            <v>85.5</v>
          </cell>
          <cell r="JG63">
            <v>85.7</v>
          </cell>
          <cell r="JH63">
            <v>85.7</v>
          </cell>
          <cell r="JI63">
            <v>85.2</v>
          </cell>
          <cell r="JJ63">
            <v>85.2</v>
          </cell>
          <cell r="JK63">
            <v>85</v>
          </cell>
          <cell r="JL63">
            <v>85</v>
          </cell>
          <cell r="JM63">
            <v>85</v>
          </cell>
          <cell r="JN63">
            <v>85.2</v>
          </cell>
          <cell r="JO63">
            <v>84.7</v>
          </cell>
          <cell r="JP63">
            <v>84.7</v>
          </cell>
          <cell r="JQ63">
            <v>85</v>
          </cell>
          <cell r="JR63">
            <v>84.7</v>
          </cell>
          <cell r="JS63">
            <v>85</v>
          </cell>
          <cell r="JT63">
            <v>85</v>
          </cell>
          <cell r="JU63">
            <v>85.2</v>
          </cell>
          <cell r="JV63">
            <v>85.2</v>
          </cell>
          <cell r="JW63">
            <v>85.5</v>
          </cell>
          <cell r="JX63">
            <v>85.7</v>
          </cell>
          <cell r="JY63">
            <v>86</v>
          </cell>
          <cell r="JZ63">
            <v>86</v>
          </cell>
          <cell r="KA63">
            <v>86</v>
          </cell>
          <cell r="KB63">
            <v>86</v>
          </cell>
          <cell r="KC63">
            <v>86</v>
          </cell>
          <cell r="KD63">
            <v>85.7</v>
          </cell>
          <cell r="KE63">
            <v>84.7</v>
          </cell>
          <cell r="KF63">
            <v>84.5</v>
          </cell>
          <cell r="KG63">
            <v>85</v>
          </cell>
          <cell r="KH63">
            <v>85.2</v>
          </cell>
          <cell r="KI63">
            <v>85.2</v>
          </cell>
          <cell r="KJ63">
            <v>85</v>
          </cell>
          <cell r="KK63">
            <v>84.7</v>
          </cell>
          <cell r="KL63">
            <v>84.7</v>
          </cell>
          <cell r="KM63">
            <v>84.5</v>
          </cell>
          <cell r="KN63">
            <v>84.5</v>
          </cell>
          <cell r="KO63">
            <v>84.5</v>
          </cell>
          <cell r="KP63">
            <v>84.5</v>
          </cell>
          <cell r="KQ63">
            <v>80</v>
          </cell>
          <cell r="KR63">
            <v>80</v>
          </cell>
          <cell r="KS63">
            <v>79.7</v>
          </cell>
          <cell r="KT63">
            <v>79.7</v>
          </cell>
          <cell r="KU63">
            <v>80</v>
          </cell>
          <cell r="KV63">
            <v>79.7</v>
          </cell>
          <cell r="KW63">
            <v>79.5</v>
          </cell>
          <cell r="KX63">
            <v>79.5</v>
          </cell>
          <cell r="KY63">
            <v>79.5</v>
          </cell>
          <cell r="KZ63">
            <v>81</v>
          </cell>
          <cell r="LA63">
            <v>81</v>
          </cell>
          <cell r="LB63">
            <v>81.2</v>
          </cell>
          <cell r="LC63">
            <v>81</v>
          </cell>
          <cell r="LD63">
            <v>81.2</v>
          </cell>
          <cell r="LE63">
            <v>81.5</v>
          </cell>
          <cell r="LF63">
            <v>82</v>
          </cell>
          <cell r="LG63">
            <v>81.5</v>
          </cell>
          <cell r="LH63">
            <v>81.2</v>
          </cell>
          <cell r="LI63">
            <v>81.2</v>
          </cell>
          <cell r="LJ63">
            <v>81.2</v>
          </cell>
          <cell r="LK63">
            <v>81.2</v>
          </cell>
          <cell r="LL63">
            <v>85.7</v>
          </cell>
          <cell r="LM63">
            <v>85.7</v>
          </cell>
          <cell r="LN63">
            <v>85.7</v>
          </cell>
          <cell r="LO63">
            <v>85.7</v>
          </cell>
          <cell r="LS63">
            <v>57.5</v>
          </cell>
          <cell r="LV63">
            <v>60.8</v>
          </cell>
          <cell r="LY63">
            <v>69.415474761358865</v>
          </cell>
          <cell r="MB63">
            <v>68.19</v>
          </cell>
          <cell r="MC63">
            <v>68.19</v>
          </cell>
          <cell r="MD63">
            <v>68.19</v>
          </cell>
          <cell r="ME63">
            <v>68.150000000000006</v>
          </cell>
          <cell r="MF63">
            <v>68.150000000000006</v>
          </cell>
          <cell r="MG63">
            <v>68.150000000000006</v>
          </cell>
          <cell r="MH63">
            <v>70.84</v>
          </cell>
          <cell r="MI63">
            <v>70.84</v>
          </cell>
          <cell r="MJ63">
            <v>70.84</v>
          </cell>
          <cell r="MK63">
            <v>70.400000000000006</v>
          </cell>
          <cell r="ML63">
            <v>70.400000000000006</v>
          </cell>
          <cell r="MM63">
            <v>70.400000000000006</v>
          </cell>
          <cell r="MN63">
            <v>70.38</v>
          </cell>
          <cell r="MO63">
            <v>70.38</v>
          </cell>
          <cell r="MP63">
            <v>70.38</v>
          </cell>
          <cell r="MQ63">
            <v>70.89</v>
          </cell>
          <cell r="MR63">
            <v>70.89</v>
          </cell>
          <cell r="MS63">
            <v>70.89</v>
          </cell>
          <cell r="MT63">
            <v>69.78</v>
          </cell>
          <cell r="MU63">
            <v>69.78</v>
          </cell>
          <cell r="MV63">
            <v>69.78</v>
          </cell>
          <cell r="MW63">
            <v>68.44</v>
          </cell>
          <cell r="ND63" t="str">
            <v>Estonia</v>
          </cell>
          <cell r="NE63">
            <v>68.44</v>
          </cell>
          <cell r="NF63">
            <v>68.44</v>
          </cell>
        </row>
        <row r="64">
          <cell r="A64" t="str">
            <v>Ethiopia</v>
          </cell>
          <cell r="B64" t="str">
            <v xml:space="preserve"> </v>
          </cell>
          <cell r="C64" t="str">
            <v xml:space="preserve"> </v>
          </cell>
          <cell r="D64" t="str">
            <v xml:space="preserve"> </v>
          </cell>
          <cell r="E64" t="str">
            <v xml:space="preserve"> </v>
          </cell>
          <cell r="F64" t="str">
            <v xml:space="preserve"> </v>
          </cell>
          <cell r="G64" t="str">
            <v xml:space="preserve"> </v>
          </cell>
          <cell r="H64" t="str">
            <v xml:space="preserve"> </v>
          </cell>
          <cell r="I64">
            <v>70.5</v>
          </cell>
          <cell r="J64">
            <v>71.5</v>
          </cell>
          <cell r="K64">
            <v>72.5</v>
          </cell>
          <cell r="L64">
            <v>72.5</v>
          </cell>
          <cell r="M64">
            <v>71</v>
          </cell>
          <cell r="N64">
            <v>71</v>
          </cell>
          <cell r="O64">
            <v>71</v>
          </cell>
          <cell r="P64">
            <v>71.5</v>
          </cell>
          <cell r="Q64">
            <v>71.5</v>
          </cell>
          <cell r="R64">
            <v>71</v>
          </cell>
          <cell r="S64">
            <v>71</v>
          </cell>
          <cell r="T64">
            <v>70.5</v>
          </cell>
          <cell r="U64">
            <v>70.5</v>
          </cell>
          <cell r="V64">
            <v>70</v>
          </cell>
          <cell r="W64">
            <v>70.5</v>
          </cell>
          <cell r="X64">
            <v>70.5</v>
          </cell>
          <cell r="Y64">
            <v>70</v>
          </cell>
          <cell r="Z64">
            <v>70.5</v>
          </cell>
          <cell r="AA64">
            <v>70</v>
          </cell>
          <cell r="AB64">
            <v>69.5</v>
          </cell>
          <cell r="AC64">
            <v>68.5</v>
          </cell>
          <cell r="AD64">
            <v>68.5</v>
          </cell>
          <cell r="AE64">
            <v>68.5</v>
          </cell>
          <cell r="AF64">
            <v>68.5</v>
          </cell>
          <cell r="AG64">
            <v>68</v>
          </cell>
          <cell r="AH64">
            <v>67.5</v>
          </cell>
          <cell r="AI64">
            <v>68</v>
          </cell>
          <cell r="AJ64">
            <v>67.5</v>
          </cell>
          <cell r="AK64">
            <v>67.5</v>
          </cell>
          <cell r="AL64">
            <v>67.5</v>
          </cell>
          <cell r="AM64">
            <v>67</v>
          </cell>
          <cell r="AN64">
            <v>66</v>
          </cell>
          <cell r="AO64">
            <v>65.5</v>
          </cell>
          <cell r="AP64">
            <v>66</v>
          </cell>
          <cell r="AQ64">
            <v>64.5</v>
          </cell>
          <cell r="AR64">
            <v>64.5</v>
          </cell>
          <cell r="AS64">
            <v>64</v>
          </cell>
          <cell r="AT64">
            <v>64</v>
          </cell>
          <cell r="AU64">
            <v>64</v>
          </cell>
          <cell r="AV64">
            <v>63.5</v>
          </cell>
          <cell r="AW64">
            <v>61.5</v>
          </cell>
          <cell r="AX64">
            <v>61.5</v>
          </cell>
          <cell r="AY64">
            <v>62.5</v>
          </cell>
          <cell r="AZ64">
            <v>62.5</v>
          </cell>
          <cell r="BA64">
            <v>62.5</v>
          </cell>
          <cell r="BB64">
            <v>62.5</v>
          </cell>
          <cell r="BC64">
            <v>64</v>
          </cell>
          <cell r="BD64">
            <v>63</v>
          </cell>
          <cell r="BE64">
            <v>63</v>
          </cell>
          <cell r="BF64">
            <v>63.5</v>
          </cell>
          <cell r="BG64">
            <v>63.5</v>
          </cell>
          <cell r="BH64">
            <v>62.5</v>
          </cell>
          <cell r="BI64">
            <v>65</v>
          </cell>
          <cell r="BJ64">
            <v>65</v>
          </cell>
          <cell r="BK64">
            <v>64.5</v>
          </cell>
          <cell r="BL64">
            <v>64.5</v>
          </cell>
          <cell r="BM64">
            <v>64.5</v>
          </cell>
          <cell r="BN64">
            <v>64.5</v>
          </cell>
          <cell r="BO64">
            <v>64.5</v>
          </cell>
          <cell r="BP64">
            <v>65</v>
          </cell>
          <cell r="BQ64">
            <v>65</v>
          </cell>
          <cell r="BR64">
            <v>64.5</v>
          </cell>
          <cell r="BS64">
            <v>64</v>
          </cell>
          <cell r="BT64">
            <v>64</v>
          </cell>
          <cell r="BU64">
            <v>64</v>
          </cell>
          <cell r="BV64">
            <v>63.5</v>
          </cell>
          <cell r="BW64">
            <v>63</v>
          </cell>
          <cell r="BX64">
            <v>63</v>
          </cell>
          <cell r="BY64">
            <v>65.5</v>
          </cell>
          <cell r="BZ64">
            <v>66</v>
          </cell>
          <cell r="CA64">
            <v>65</v>
          </cell>
          <cell r="CB64">
            <v>65</v>
          </cell>
          <cell r="CC64">
            <v>63.5</v>
          </cell>
          <cell r="CD64">
            <v>62</v>
          </cell>
          <cell r="CE64">
            <v>61</v>
          </cell>
          <cell r="CF64">
            <v>61</v>
          </cell>
          <cell r="CG64">
            <v>61</v>
          </cell>
          <cell r="CH64">
            <v>60</v>
          </cell>
          <cell r="CI64">
            <v>60.5</v>
          </cell>
          <cell r="CJ64">
            <v>60.5</v>
          </cell>
          <cell r="CK64">
            <v>61</v>
          </cell>
          <cell r="CL64">
            <v>62</v>
          </cell>
          <cell r="CM64">
            <v>61.5</v>
          </cell>
          <cell r="CN64">
            <v>61.5</v>
          </cell>
          <cell r="CO64">
            <v>62</v>
          </cell>
          <cell r="CP64">
            <v>63</v>
          </cell>
          <cell r="CQ64">
            <v>63</v>
          </cell>
          <cell r="CR64">
            <v>63.5</v>
          </cell>
          <cell r="CS64">
            <v>64.5</v>
          </cell>
          <cell r="CT64">
            <v>64</v>
          </cell>
          <cell r="CU64">
            <v>65</v>
          </cell>
          <cell r="CV64">
            <v>66.5</v>
          </cell>
          <cell r="CW64">
            <v>66.5</v>
          </cell>
          <cell r="CX64">
            <v>65.5</v>
          </cell>
          <cell r="CY64">
            <v>69</v>
          </cell>
          <cell r="CZ64">
            <v>70.5</v>
          </cell>
          <cell r="DA64">
            <v>70.5</v>
          </cell>
          <cell r="DB64">
            <v>70.5</v>
          </cell>
          <cell r="DC64">
            <v>71.5</v>
          </cell>
          <cell r="DD64">
            <v>71.5</v>
          </cell>
          <cell r="DE64">
            <v>72.5</v>
          </cell>
          <cell r="DF64">
            <v>73.5</v>
          </cell>
          <cell r="DG64">
            <v>73.5</v>
          </cell>
          <cell r="DH64">
            <v>74</v>
          </cell>
          <cell r="DI64">
            <v>74</v>
          </cell>
          <cell r="DJ64">
            <v>74</v>
          </cell>
          <cell r="DK64">
            <v>73.5</v>
          </cell>
          <cell r="DL64">
            <v>74.5</v>
          </cell>
          <cell r="DM64">
            <v>74.5</v>
          </cell>
          <cell r="DN64">
            <v>74</v>
          </cell>
          <cell r="DO64">
            <v>74</v>
          </cell>
          <cell r="DP64">
            <v>74</v>
          </cell>
          <cell r="DQ64">
            <v>72.5</v>
          </cell>
          <cell r="DR64">
            <v>73</v>
          </cell>
          <cell r="DS64">
            <v>73.5</v>
          </cell>
          <cell r="DT64">
            <v>73.5</v>
          </cell>
          <cell r="DU64">
            <v>72.5</v>
          </cell>
          <cell r="DV64">
            <v>72.5</v>
          </cell>
          <cell r="DW64">
            <v>73.5</v>
          </cell>
          <cell r="DX64">
            <v>73</v>
          </cell>
          <cell r="DY64">
            <v>73</v>
          </cell>
          <cell r="DZ64">
            <v>73</v>
          </cell>
          <cell r="EA64">
            <v>73</v>
          </cell>
          <cell r="EB64">
            <v>73</v>
          </cell>
          <cell r="EC64">
            <v>73</v>
          </cell>
          <cell r="ED64">
            <v>73</v>
          </cell>
          <cell r="EE64">
            <v>73</v>
          </cell>
          <cell r="EF64">
            <v>73.5</v>
          </cell>
          <cell r="EG64">
            <v>73.5</v>
          </cell>
          <cell r="EH64">
            <v>73.5</v>
          </cell>
          <cell r="EI64">
            <v>74</v>
          </cell>
          <cell r="EJ64">
            <v>74.5</v>
          </cell>
          <cell r="EK64">
            <v>74</v>
          </cell>
          <cell r="EL64">
            <v>72.5</v>
          </cell>
          <cell r="EM64">
            <v>72.5</v>
          </cell>
          <cell r="EN64">
            <v>72.5</v>
          </cell>
          <cell r="EO64">
            <v>73</v>
          </cell>
          <cell r="EP64">
            <v>75</v>
          </cell>
          <cell r="EQ64">
            <v>75</v>
          </cell>
          <cell r="ER64">
            <v>76</v>
          </cell>
          <cell r="ES64">
            <v>77</v>
          </cell>
          <cell r="ET64">
            <v>81</v>
          </cell>
          <cell r="EU64">
            <v>78</v>
          </cell>
          <cell r="EV64">
            <v>78</v>
          </cell>
          <cell r="EW64">
            <v>78</v>
          </cell>
          <cell r="EX64">
            <v>78</v>
          </cell>
          <cell r="EY64">
            <v>79</v>
          </cell>
          <cell r="EZ64">
            <v>77.5</v>
          </cell>
          <cell r="FA64">
            <v>77.5</v>
          </cell>
          <cell r="FB64">
            <v>77.5</v>
          </cell>
          <cell r="FC64">
            <v>77.5</v>
          </cell>
          <cell r="FD64">
            <v>78</v>
          </cell>
          <cell r="FE64">
            <v>78</v>
          </cell>
          <cell r="FF64">
            <v>78</v>
          </cell>
          <cell r="FG64">
            <v>78</v>
          </cell>
          <cell r="FH64">
            <v>78</v>
          </cell>
          <cell r="FI64">
            <v>80.8</v>
          </cell>
          <cell r="FJ64">
            <v>75.8</v>
          </cell>
          <cell r="FK64">
            <v>76</v>
          </cell>
          <cell r="FL64">
            <v>75.7</v>
          </cell>
          <cell r="FM64">
            <v>76.2</v>
          </cell>
          <cell r="FN64">
            <v>76.2</v>
          </cell>
          <cell r="FO64">
            <v>77</v>
          </cell>
          <cell r="FP64">
            <v>77</v>
          </cell>
          <cell r="FQ64">
            <v>77.2</v>
          </cell>
          <cell r="FR64">
            <v>76.7</v>
          </cell>
          <cell r="FS64">
            <v>77</v>
          </cell>
          <cell r="FT64">
            <v>77.5</v>
          </cell>
          <cell r="FU64">
            <v>79</v>
          </cell>
          <cell r="FV64">
            <v>78.5</v>
          </cell>
          <cell r="FW64">
            <v>77</v>
          </cell>
          <cell r="FX64">
            <v>76.7</v>
          </cell>
          <cell r="FY64">
            <v>78</v>
          </cell>
          <cell r="FZ64">
            <v>77.2</v>
          </cell>
          <cell r="GA64">
            <v>77.7</v>
          </cell>
          <cell r="GB64">
            <v>77.7</v>
          </cell>
          <cell r="GC64">
            <v>77.5</v>
          </cell>
          <cell r="GD64">
            <v>76.099999999999994</v>
          </cell>
          <cell r="GE64">
            <v>74.3</v>
          </cell>
          <cell r="GF64">
            <v>74.3</v>
          </cell>
          <cell r="GG64">
            <v>74.8</v>
          </cell>
          <cell r="GH64">
            <v>75.2</v>
          </cell>
          <cell r="GI64">
            <v>74.7</v>
          </cell>
          <cell r="GJ64">
            <v>75.2</v>
          </cell>
          <cell r="GK64">
            <v>74.5</v>
          </cell>
          <cell r="GL64">
            <v>74.7</v>
          </cell>
          <cell r="GM64">
            <v>75.7</v>
          </cell>
          <cell r="GN64">
            <v>74.2</v>
          </cell>
          <cell r="GO64">
            <v>74.5</v>
          </cell>
          <cell r="GP64">
            <v>75</v>
          </cell>
          <cell r="GQ64">
            <v>73.7</v>
          </cell>
          <cell r="GR64">
            <v>74.7</v>
          </cell>
          <cell r="GS64">
            <v>74.7</v>
          </cell>
          <cell r="GT64">
            <v>73.2</v>
          </cell>
          <cell r="GU64">
            <v>73</v>
          </cell>
          <cell r="GV64">
            <v>72.5</v>
          </cell>
          <cell r="GW64">
            <v>72</v>
          </cell>
          <cell r="GX64">
            <v>74</v>
          </cell>
          <cell r="GY64">
            <v>75.8</v>
          </cell>
          <cell r="GZ64">
            <v>74.5</v>
          </cell>
          <cell r="HA64">
            <v>75.2</v>
          </cell>
          <cell r="HB64">
            <v>76.5</v>
          </cell>
          <cell r="HC64">
            <v>75.7</v>
          </cell>
          <cell r="HD64">
            <v>76.2</v>
          </cell>
          <cell r="HE64">
            <v>76.2</v>
          </cell>
          <cell r="HF64">
            <v>74.7</v>
          </cell>
          <cell r="HG64">
            <v>74.7</v>
          </cell>
          <cell r="HH64">
            <v>75</v>
          </cell>
          <cell r="HI64">
            <v>76</v>
          </cell>
          <cell r="HJ64">
            <v>76</v>
          </cell>
          <cell r="HK64">
            <v>76</v>
          </cell>
          <cell r="HL64">
            <v>75.7</v>
          </cell>
          <cell r="HM64">
            <v>75.7</v>
          </cell>
          <cell r="HN64">
            <v>77</v>
          </cell>
          <cell r="HO64">
            <v>77.2</v>
          </cell>
          <cell r="HP64">
            <v>77.2</v>
          </cell>
          <cell r="HQ64">
            <v>77.2</v>
          </cell>
          <cell r="HR64">
            <v>77.2</v>
          </cell>
          <cell r="HS64">
            <v>77.5</v>
          </cell>
          <cell r="HT64">
            <v>77.2</v>
          </cell>
          <cell r="HU64">
            <v>78</v>
          </cell>
          <cell r="HV64">
            <v>77.7</v>
          </cell>
          <cell r="HW64">
            <v>77.7</v>
          </cell>
          <cell r="HX64">
            <v>76.2</v>
          </cell>
          <cell r="HY64">
            <v>76.2</v>
          </cell>
          <cell r="HZ64">
            <v>76.2</v>
          </cell>
          <cell r="IA64">
            <v>76.7</v>
          </cell>
          <cell r="IB64">
            <v>77.2</v>
          </cell>
          <cell r="IC64">
            <v>77.2</v>
          </cell>
          <cell r="ID64">
            <v>76.7</v>
          </cell>
          <cell r="IE64">
            <v>76.5</v>
          </cell>
          <cell r="IF64">
            <v>76.7</v>
          </cell>
          <cell r="IG64">
            <v>76.7</v>
          </cell>
          <cell r="IH64">
            <v>76.5</v>
          </cell>
          <cell r="II64">
            <v>76.5</v>
          </cell>
          <cell r="IJ64">
            <v>77</v>
          </cell>
          <cell r="IK64">
            <v>77</v>
          </cell>
          <cell r="IL64">
            <v>77</v>
          </cell>
          <cell r="IM64">
            <v>75.2</v>
          </cell>
          <cell r="IN64">
            <v>75.2</v>
          </cell>
          <cell r="IO64">
            <v>74.7</v>
          </cell>
          <cell r="IP64">
            <v>74.7</v>
          </cell>
          <cell r="IQ64">
            <v>75</v>
          </cell>
          <cell r="IR64">
            <v>75</v>
          </cell>
          <cell r="IS64">
            <v>75</v>
          </cell>
          <cell r="IT64">
            <v>75.2</v>
          </cell>
          <cell r="IU64">
            <v>75.5</v>
          </cell>
          <cell r="IV64">
            <v>75.5</v>
          </cell>
          <cell r="IW64">
            <v>75.5</v>
          </cell>
          <cell r="IX64">
            <v>75.5</v>
          </cell>
          <cell r="IY64">
            <v>75</v>
          </cell>
          <cell r="IZ64">
            <v>74.7</v>
          </cell>
          <cell r="JA64">
            <v>74.7</v>
          </cell>
          <cell r="JB64">
            <v>74.7</v>
          </cell>
          <cell r="JC64">
            <v>74.7</v>
          </cell>
          <cell r="JD64">
            <v>74.2</v>
          </cell>
          <cell r="JE64">
            <v>73.7</v>
          </cell>
          <cell r="JF64">
            <v>74.2</v>
          </cell>
          <cell r="JG64">
            <v>74</v>
          </cell>
          <cell r="JH64">
            <v>74.7</v>
          </cell>
          <cell r="JI64">
            <v>74.7</v>
          </cell>
          <cell r="JJ64">
            <v>76</v>
          </cell>
          <cell r="JK64">
            <v>75.7</v>
          </cell>
          <cell r="JL64">
            <v>75</v>
          </cell>
          <cell r="JM64">
            <v>75.5</v>
          </cell>
          <cell r="JN64">
            <v>75.5</v>
          </cell>
          <cell r="JO64">
            <v>73.5</v>
          </cell>
          <cell r="JP64">
            <v>74.2</v>
          </cell>
          <cell r="JQ64">
            <v>74.2</v>
          </cell>
          <cell r="JR64">
            <v>74.5</v>
          </cell>
          <cell r="JS64">
            <v>74.2</v>
          </cell>
          <cell r="JT64">
            <v>72.7</v>
          </cell>
          <cell r="JU64">
            <v>72.7</v>
          </cell>
          <cell r="JV64">
            <v>72.5</v>
          </cell>
          <cell r="JW64">
            <v>72.5</v>
          </cell>
          <cell r="JX64">
            <v>72.2</v>
          </cell>
          <cell r="JY64">
            <v>73</v>
          </cell>
          <cell r="JZ64">
            <v>73</v>
          </cell>
          <cell r="KA64">
            <v>73</v>
          </cell>
          <cell r="KB64">
            <v>72.7</v>
          </cell>
          <cell r="KC64">
            <v>73</v>
          </cell>
          <cell r="KD64">
            <v>73.5</v>
          </cell>
          <cell r="KE64">
            <v>73.5</v>
          </cell>
          <cell r="KF64">
            <v>72.5</v>
          </cell>
          <cell r="KG64">
            <v>72.7</v>
          </cell>
          <cell r="KH64">
            <v>71.7</v>
          </cell>
          <cell r="KI64">
            <v>72.2</v>
          </cell>
          <cell r="KJ64">
            <v>71.5</v>
          </cell>
          <cell r="KK64">
            <v>72</v>
          </cell>
          <cell r="KL64">
            <v>72.2</v>
          </cell>
          <cell r="KM64">
            <v>71.2</v>
          </cell>
          <cell r="KN64">
            <v>71.5</v>
          </cell>
          <cell r="KO64">
            <v>71.5</v>
          </cell>
          <cell r="KP64">
            <v>71</v>
          </cell>
          <cell r="KQ64">
            <v>69</v>
          </cell>
          <cell r="KR64">
            <v>69</v>
          </cell>
          <cell r="KS64">
            <v>69.5</v>
          </cell>
          <cell r="KT64">
            <v>66.5</v>
          </cell>
          <cell r="KU64">
            <v>66.2</v>
          </cell>
          <cell r="KV64">
            <v>67.2</v>
          </cell>
          <cell r="KW64">
            <v>67.7</v>
          </cell>
          <cell r="KX64">
            <v>68.7</v>
          </cell>
          <cell r="KY64">
            <v>68.7</v>
          </cell>
          <cell r="KZ64">
            <v>68.2</v>
          </cell>
          <cell r="LA64">
            <v>68.2</v>
          </cell>
          <cell r="LB64">
            <v>67.2</v>
          </cell>
          <cell r="LC64">
            <v>68</v>
          </cell>
          <cell r="LD64">
            <v>68</v>
          </cell>
          <cell r="LE64">
            <v>68.2</v>
          </cell>
          <cell r="LF64">
            <v>71.5</v>
          </cell>
          <cell r="LG64">
            <v>70.5</v>
          </cell>
          <cell r="LH64">
            <v>71</v>
          </cell>
          <cell r="LI64">
            <v>70.5</v>
          </cell>
          <cell r="LJ64">
            <v>70.5</v>
          </cell>
          <cell r="LK64">
            <v>71.5</v>
          </cell>
          <cell r="LL64">
            <v>71.7</v>
          </cell>
          <cell r="LM64">
            <v>70.7</v>
          </cell>
          <cell r="LN64">
            <v>71.5</v>
          </cell>
          <cell r="LO64">
            <v>71.7</v>
          </cell>
          <cell r="LS64">
            <v>33.700000000000003</v>
          </cell>
          <cell r="LV64">
            <v>35.42</v>
          </cell>
          <cell r="LY64">
            <v>28.1</v>
          </cell>
          <cell r="MB64">
            <v>26.42</v>
          </cell>
          <cell r="MC64">
            <v>26.42</v>
          </cell>
          <cell r="MD64">
            <v>26.42</v>
          </cell>
          <cell r="ME64">
            <v>26.42</v>
          </cell>
          <cell r="MF64">
            <v>26.42</v>
          </cell>
          <cell r="MG64">
            <v>26.42</v>
          </cell>
          <cell r="MH64">
            <v>26.42</v>
          </cell>
          <cell r="MI64">
            <v>26.42</v>
          </cell>
          <cell r="MJ64">
            <v>26.42</v>
          </cell>
          <cell r="MK64">
            <v>27.23</v>
          </cell>
          <cell r="ML64">
            <v>27.23</v>
          </cell>
          <cell r="MM64">
            <v>27.23</v>
          </cell>
          <cell r="MN64">
            <v>29.61</v>
          </cell>
          <cell r="MO64">
            <v>29.61</v>
          </cell>
          <cell r="MP64">
            <v>29.61</v>
          </cell>
          <cell r="MQ64">
            <v>29.67</v>
          </cell>
          <cell r="MR64">
            <v>29.67</v>
          </cell>
          <cell r="MS64">
            <v>29.67</v>
          </cell>
          <cell r="MT64">
            <v>29.97</v>
          </cell>
          <cell r="MU64">
            <v>29.97</v>
          </cell>
          <cell r="MV64">
            <v>29.97</v>
          </cell>
          <cell r="MW64">
            <v>28.53</v>
          </cell>
          <cell r="ND64" t="str">
            <v>Ethiopia</v>
          </cell>
          <cell r="NE64">
            <v>28.53</v>
          </cell>
          <cell r="NF64">
            <v>28.53</v>
          </cell>
        </row>
        <row r="65">
          <cell r="A65" t="str">
            <v>Fiji</v>
          </cell>
          <cell r="B65">
            <v>81</v>
          </cell>
          <cell r="C65">
            <v>81</v>
          </cell>
          <cell r="D65">
            <v>81</v>
          </cell>
          <cell r="E65">
            <v>80.5</v>
          </cell>
          <cell r="F65">
            <v>80</v>
          </cell>
          <cell r="G65">
            <v>80.5</v>
          </cell>
          <cell r="H65">
            <v>80</v>
          </cell>
          <cell r="I65">
            <v>79.5</v>
          </cell>
          <cell r="J65">
            <v>79.5</v>
          </cell>
          <cell r="K65">
            <v>78.5</v>
          </cell>
          <cell r="L65">
            <v>78.5</v>
          </cell>
          <cell r="M65">
            <v>78</v>
          </cell>
          <cell r="N65">
            <v>78</v>
          </cell>
          <cell r="O65">
            <v>78</v>
          </cell>
          <cell r="P65">
            <v>77.5</v>
          </cell>
          <cell r="Q65">
            <v>76.5</v>
          </cell>
          <cell r="R65">
            <v>76</v>
          </cell>
          <cell r="S65">
            <v>76.5</v>
          </cell>
          <cell r="T65">
            <v>77</v>
          </cell>
          <cell r="U65">
            <v>76</v>
          </cell>
          <cell r="V65">
            <v>76</v>
          </cell>
          <cell r="W65">
            <v>77</v>
          </cell>
          <cell r="X65">
            <v>77</v>
          </cell>
          <cell r="Y65">
            <v>77</v>
          </cell>
          <cell r="Z65">
            <v>76</v>
          </cell>
          <cell r="AA65">
            <v>76.5</v>
          </cell>
          <cell r="AB65">
            <v>76.5</v>
          </cell>
          <cell r="AC65">
            <v>76.5</v>
          </cell>
          <cell r="AD65">
            <v>76.5</v>
          </cell>
          <cell r="AE65">
            <v>76.5</v>
          </cell>
          <cell r="AF65">
            <v>76.5</v>
          </cell>
          <cell r="AG65">
            <v>77.5</v>
          </cell>
          <cell r="AH65">
            <v>77.5</v>
          </cell>
          <cell r="AI65">
            <v>77.5</v>
          </cell>
          <cell r="AJ65">
            <v>78</v>
          </cell>
          <cell r="AK65">
            <v>78</v>
          </cell>
          <cell r="AL65">
            <v>78</v>
          </cell>
          <cell r="AM65">
            <v>79.5</v>
          </cell>
          <cell r="AN65">
            <v>81</v>
          </cell>
          <cell r="AO65">
            <v>81</v>
          </cell>
          <cell r="AP65">
            <v>80.5</v>
          </cell>
          <cell r="AQ65">
            <v>82</v>
          </cell>
          <cell r="AR65">
            <v>82</v>
          </cell>
          <cell r="AS65">
            <v>82</v>
          </cell>
          <cell r="AT65">
            <v>82</v>
          </cell>
          <cell r="AU65">
            <v>82</v>
          </cell>
          <cell r="AV65">
            <v>82</v>
          </cell>
          <cell r="AW65">
            <v>83</v>
          </cell>
          <cell r="AX65">
            <v>82.5</v>
          </cell>
          <cell r="AY65">
            <v>82</v>
          </cell>
          <cell r="AZ65">
            <v>82</v>
          </cell>
          <cell r="BA65">
            <v>82</v>
          </cell>
          <cell r="BB65">
            <v>81.5</v>
          </cell>
          <cell r="BC65">
            <v>81</v>
          </cell>
          <cell r="BD65">
            <v>81</v>
          </cell>
          <cell r="BE65">
            <v>81</v>
          </cell>
          <cell r="BF65">
            <v>80.5</v>
          </cell>
          <cell r="BG65">
            <v>81</v>
          </cell>
          <cell r="BH65">
            <v>80.5</v>
          </cell>
          <cell r="BI65">
            <v>80</v>
          </cell>
          <cell r="BJ65">
            <v>80.5</v>
          </cell>
          <cell r="BK65">
            <v>78.5</v>
          </cell>
          <cell r="BL65">
            <v>78.5</v>
          </cell>
          <cell r="BM65">
            <v>78.5</v>
          </cell>
          <cell r="BN65">
            <v>78.5</v>
          </cell>
          <cell r="BO65">
            <v>78.5</v>
          </cell>
          <cell r="BP65">
            <v>78.5</v>
          </cell>
          <cell r="BQ65">
            <v>78.5</v>
          </cell>
          <cell r="BR65">
            <v>78.5</v>
          </cell>
          <cell r="BS65">
            <v>78.5</v>
          </cell>
          <cell r="BT65">
            <v>78.5</v>
          </cell>
          <cell r="BU65">
            <v>78.5</v>
          </cell>
          <cell r="BV65">
            <v>79</v>
          </cell>
          <cell r="BW65">
            <v>79</v>
          </cell>
          <cell r="BX65">
            <v>79</v>
          </cell>
          <cell r="BY65">
            <v>78.5</v>
          </cell>
          <cell r="BZ65">
            <v>78.5</v>
          </cell>
          <cell r="CA65">
            <v>78.5</v>
          </cell>
          <cell r="CB65">
            <v>78.5</v>
          </cell>
          <cell r="CC65">
            <v>77.5</v>
          </cell>
          <cell r="CD65">
            <v>77.5</v>
          </cell>
          <cell r="CE65">
            <v>77</v>
          </cell>
          <cell r="CF65">
            <v>77</v>
          </cell>
          <cell r="CG65">
            <v>77</v>
          </cell>
          <cell r="CH65">
            <v>78.5</v>
          </cell>
          <cell r="CI65">
            <v>78</v>
          </cell>
          <cell r="CJ65">
            <v>78.5</v>
          </cell>
          <cell r="CK65">
            <v>79</v>
          </cell>
          <cell r="CL65">
            <v>79.5</v>
          </cell>
          <cell r="CM65">
            <v>79.5</v>
          </cell>
          <cell r="CN65">
            <v>79.5</v>
          </cell>
          <cell r="CO65">
            <v>79</v>
          </cell>
          <cell r="CP65">
            <v>79</v>
          </cell>
          <cell r="CQ65">
            <v>79.5</v>
          </cell>
          <cell r="CR65">
            <v>79.5</v>
          </cell>
          <cell r="CS65">
            <v>79.5</v>
          </cell>
          <cell r="CT65">
            <v>79</v>
          </cell>
          <cell r="CU65">
            <v>79</v>
          </cell>
          <cell r="CV65">
            <v>79</v>
          </cell>
          <cell r="CW65">
            <v>79</v>
          </cell>
          <cell r="CX65">
            <v>79</v>
          </cell>
          <cell r="CY65">
            <v>79.5</v>
          </cell>
          <cell r="CZ65">
            <v>78</v>
          </cell>
          <cell r="DA65">
            <v>78</v>
          </cell>
          <cell r="DB65">
            <v>78</v>
          </cell>
          <cell r="DC65">
            <v>78.5</v>
          </cell>
          <cell r="DD65">
            <v>78.5</v>
          </cell>
          <cell r="DE65">
            <v>79</v>
          </cell>
          <cell r="DF65">
            <v>79</v>
          </cell>
          <cell r="DG65">
            <v>79</v>
          </cell>
          <cell r="DH65">
            <v>79</v>
          </cell>
          <cell r="DI65">
            <v>79</v>
          </cell>
          <cell r="DJ65">
            <v>78.5</v>
          </cell>
          <cell r="DK65">
            <v>78.5</v>
          </cell>
          <cell r="DL65">
            <v>79.5</v>
          </cell>
          <cell r="DM65">
            <v>79.5</v>
          </cell>
          <cell r="DN65">
            <v>79.5</v>
          </cell>
          <cell r="DO65">
            <v>79</v>
          </cell>
          <cell r="DP65">
            <v>79</v>
          </cell>
          <cell r="DQ65">
            <v>79</v>
          </cell>
          <cell r="DR65">
            <v>79.5</v>
          </cell>
          <cell r="DS65">
            <v>79.5</v>
          </cell>
          <cell r="DT65">
            <v>79.5</v>
          </cell>
          <cell r="DU65">
            <v>79.5</v>
          </cell>
          <cell r="DV65">
            <v>79.5</v>
          </cell>
          <cell r="DW65">
            <v>80</v>
          </cell>
          <cell r="DX65">
            <v>80</v>
          </cell>
          <cell r="DY65">
            <v>79.5</v>
          </cell>
          <cell r="DZ65">
            <v>79</v>
          </cell>
          <cell r="EA65">
            <v>79</v>
          </cell>
          <cell r="EB65">
            <v>79</v>
          </cell>
          <cell r="EC65">
            <v>79</v>
          </cell>
          <cell r="ED65">
            <v>79</v>
          </cell>
          <cell r="EE65">
            <v>79</v>
          </cell>
          <cell r="EF65">
            <v>79.5</v>
          </cell>
          <cell r="EG65">
            <v>79</v>
          </cell>
          <cell r="EH65">
            <v>79.5</v>
          </cell>
          <cell r="EI65">
            <v>79.5</v>
          </cell>
          <cell r="EJ65">
            <v>80.5</v>
          </cell>
          <cell r="EK65">
            <v>81</v>
          </cell>
          <cell r="EL65">
            <v>81.5</v>
          </cell>
          <cell r="EM65">
            <v>81.5</v>
          </cell>
          <cell r="EN65">
            <v>82</v>
          </cell>
          <cell r="EO65">
            <v>81.5</v>
          </cell>
          <cell r="EP65">
            <v>81.5</v>
          </cell>
          <cell r="EQ65">
            <v>81.5</v>
          </cell>
          <cell r="ER65">
            <v>81</v>
          </cell>
          <cell r="ES65">
            <v>81</v>
          </cell>
          <cell r="ET65">
            <v>82</v>
          </cell>
          <cell r="EU65">
            <v>83</v>
          </cell>
          <cell r="EV65">
            <v>83</v>
          </cell>
          <cell r="EW65">
            <v>83</v>
          </cell>
          <cell r="EX65">
            <v>83</v>
          </cell>
          <cell r="EY65">
            <v>83</v>
          </cell>
          <cell r="EZ65">
            <v>83</v>
          </cell>
          <cell r="FA65">
            <v>83.5</v>
          </cell>
          <cell r="FB65">
            <v>83.5</v>
          </cell>
          <cell r="FC65">
            <v>83.5</v>
          </cell>
          <cell r="FD65">
            <v>83.5</v>
          </cell>
          <cell r="FE65">
            <v>83.5</v>
          </cell>
          <cell r="FF65">
            <v>83.5</v>
          </cell>
          <cell r="FG65">
            <v>84</v>
          </cell>
          <cell r="FH65">
            <v>83.5</v>
          </cell>
          <cell r="FI65">
            <v>84.5</v>
          </cell>
          <cell r="FJ65">
            <v>84.5</v>
          </cell>
          <cell r="FK65">
            <v>84.5</v>
          </cell>
          <cell r="FL65">
            <v>84.2</v>
          </cell>
          <cell r="FM65">
            <v>84.5</v>
          </cell>
          <cell r="FN65">
            <v>84.5</v>
          </cell>
          <cell r="FO65">
            <v>85</v>
          </cell>
          <cell r="FP65">
            <v>85</v>
          </cell>
          <cell r="FQ65">
            <v>85</v>
          </cell>
          <cell r="FR65">
            <v>84.7</v>
          </cell>
          <cell r="FS65">
            <v>85</v>
          </cell>
          <cell r="FT65">
            <v>85</v>
          </cell>
          <cell r="FU65">
            <v>84.2</v>
          </cell>
          <cell r="FV65">
            <v>84.2</v>
          </cell>
          <cell r="FW65">
            <v>84.2</v>
          </cell>
          <cell r="FX65">
            <v>84.5</v>
          </cell>
          <cell r="FY65">
            <v>84</v>
          </cell>
          <cell r="FZ65">
            <v>83.5</v>
          </cell>
          <cell r="GA65">
            <v>83.2</v>
          </cell>
          <cell r="GB65">
            <v>82.2</v>
          </cell>
          <cell r="GC65">
            <v>82.5</v>
          </cell>
          <cell r="GD65">
            <v>81.400000000000006</v>
          </cell>
          <cell r="GE65">
            <v>82.4</v>
          </cell>
          <cell r="GF65">
            <v>82.4</v>
          </cell>
          <cell r="GG65">
            <v>82.6</v>
          </cell>
          <cell r="GH65">
            <v>83.2</v>
          </cell>
          <cell r="GI65">
            <v>82.7</v>
          </cell>
          <cell r="GJ65">
            <v>82.7</v>
          </cell>
          <cell r="GK65">
            <v>83</v>
          </cell>
          <cell r="GL65">
            <v>81.5</v>
          </cell>
          <cell r="GM65">
            <v>81.5</v>
          </cell>
          <cell r="GN65">
            <v>80.2</v>
          </cell>
          <cell r="GO65">
            <v>80.2</v>
          </cell>
          <cell r="GP65">
            <v>80.2</v>
          </cell>
          <cell r="GQ65">
            <v>80.2</v>
          </cell>
          <cell r="GR65">
            <v>80.2</v>
          </cell>
          <cell r="GS65">
            <v>80</v>
          </cell>
          <cell r="GT65">
            <v>79.7</v>
          </cell>
          <cell r="GU65">
            <v>80.7</v>
          </cell>
          <cell r="GV65">
            <v>79.2</v>
          </cell>
          <cell r="GW65">
            <v>77.5</v>
          </cell>
          <cell r="GX65">
            <v>78.2</v>
          </cell>
          <cell r="GY65">
            <v>78</v>
          </cell>
          <cell r="GZ65">
            <v>78</v>
          </cell>
          <cell r="HA65">
            <v>79.5</v>
          </cell>
          <cell r="HB65">
            <v>80.2</v>
          </cell>
          <cell r="HC65">
            <v>79.7</v>
          </cell>
          <cell r="HD65">
            <v>78</v>
          </cell>
          <cell r="HE65">
            <v>77.5</v>
          </cell>
          <cell r="HF65">
            <v>78.5</v>
          </cell>
          <cell r="HG65">
            <v>78.7</v>
          </cell>
          <cell r="HH65">
            <v>78.2</v>
          </cell>
          <cell r="HI65">
            <v>77.2</v>
          </cell>
          <cell r="HJ65">
            <v>77.7</v>
          </cell>
          <cell r="HK65">
            <v>78</v>
          </cell>
          <cell r="HL65">
            <v>78.5</v>
          </cell>
          <cell r="HM65">
            <v>79</v>
          </cell>
          <cell r="HN65">
            <v>79.5</v>
          </cell>
          <cell r="HO65">
            <v>79.2</v>
          </cell>
          <cell r="HP65">
            <v>78.7</v>
          </cell>
          <cell r="HQ65">
            <v>79.5</v>
          </cell>
          <cell r="HR65">
            <v>79.5</v>
          </cell>
          <cell r="HS65">
            <v>79.2</v>
          </cell>
          <cell r="HT65">
            <v>79.5</v>
          </cell>
          <cell r="HU65">
            <v>79.5</v>
          </cell>
          <cell r="HV65">
            <v>79.2</v>
          </cell>
          <cell r="HW65">
            <v>79.2</v>
          </cell>
          <cell r="HX65">
            <v>78.7</v>
          </cell>
          <cell r="HY65">
            <v>79.2</v>
          </cell>
          <cell r="HZ65">
            <v>78.5</v>
          </cell>
          <cell r="IA65">
            <v>79.7</v>
          </cell>
          <cell r="IB65">
            <v>80</v>
          </cell>
          <cell r="IC65">
            <v>80.2</v>
          </cell>
          <cell r="ID65">
            <v>80.2</v>
          </cell>
          <cell r="IE65">
            <v>80</v>
          </cell>
          <cell r="IF65">
            <v>80.2</v>
          </cell>
          <cell r="IG65">
            <v>80.2</v>
          </cell>
          <cell r="IH65">
            <v>80.2</v>
          </cell>
          <cell r="II65">
            <v>80</v>
          </cell>
          <cell r="IJ65">
            <v>80</v>
          </cell>
          <cell r="IK65">
            <v>80.2</v>
          </cell>
          <cell r="IL65">
            <v>80.2</v>
          </cell>
          <cell r="IM65">
            <v>80.2</v>
          </cell>
          <cell r="IN65">
            <v>80.2</v>
          </cell>
          <cell r="IO65">
            <v>83.7</v>
          </cell>
          <cell r="IP65">
            <v>83.5</v>
          </cell>
          <cell r="IQ65">
            <v>84</v>
          </cell>
          <cell r="IR65">
            <v>84</v>
          </cell>
          <cell r="IS65">
            <v>84</v>
          </cell>
          <cell r="IT65">
            <v>84.2</v>
          </cell>
          <cell r="IU65">
            <v>84.5</v>
          </cell>
          <cell r="IV65">
            <v>84.2</v>
          </cell>
          <cell r="IW65">
            <v>84</v>
          </cell>
          <cell r="IX65">
            <v>84</v>
          </cell>
          <cell r="IY65">
            <v>84.5</v>
          </cell>
          <cell r="IZ65">
            <v>84.5</v>
          </cell>
          <cell r="JA65">
            <v>84.5</v>
          </cell>
          <cell r="JB65">
            <v>84.2</v>
          </cell>
          <cell r="JC65">
            <v>84.2</v>
          </cell>
          <cell r="JD65">
            <v>84.5</v>
          </cell>
          <cell r="JE65">
            <v>84.5</v>
          </cell>
          <cell r="JF65">
            <v>84.5</v>
          </cell>
          <cell r="JG65">
            <v>84.5</v>
          </cell>
          <cell r="JH65">
            <v>84.2</v>
          </cell>
          <cell r="JI65">
            <v>82.2</v>
          </cell>
          <cell r="JJ65">
            <v>83.2</v>
          </cell>
          <cell r="JK65">
            <v>82.2</v>
          </cell>
          <cell r="JL65">
            <v>82.2</v>
          </cell>
          <cell r="JM65">
            <v>82.7</v>
          </cell>
          <cell r="JN65">
            <v>82.5</v>
          </cell>
          <cell r="JO65">
            <v>84</v>
          </cell>
          <cell r="JP65">
            <v>84</v>
          </cell>
          <cell r="JQ65">
            <v>83.5</v>
          </cell>
          <cell r="JR65">
            <v>83.5</v>
          </cell>
          <cell r="JS65">
            <v>75.7</v>
          </cell>
          <cell r="JT65">
            <v>75.2</v>
          </cell>
          <cell r="JU65">
            <v>74.7</v>
          </cell>
          <cell r="JV65">
            <v>74.5</v>
          </cell>
          <cell r="JW65">
            <v>75.5</v>
          </cell>
          <cell r="JX65">
            <v>75.7</v>
          </cell>
          <cell r="JY65">
            <v>75.7</v>
          </cell>
          <cell r="JZ65">
            <v>75.7</v>
          </cell>
          <cell r="KA65">
            <v>75.7</v>
          </cell>
          <cell r="KB65">
            <v>75.5</v>
          </cell>
          <cell r="KC65">
            <v>75.5</v>
          </cell>
          <cell r="KD65">
            <v>75.5</v>
          </cell>
          <cell r="KE65">
            <v>78.2</v>
          </cell>
          <cell r="KF65">
            <v>78.2</v>
          </cell>
          <cell r="KG65">
            <v>78.2</v>
          </cell>
          <cell r="KH65">
            <v>75.7</v>
          </cell>
          <cell r="KI65">
            <v>75.5</v>
          </cell>
          <cell r="KJ65">
            <v>77</v>
          </cell>
          <cell r="KK65">
            <v>75.7</v>
          </cell>
          <cell r="KL65">
            <v>74.5</v>
          </cell>
          <cell r="KM65">
            <v>69.5</v>
          </cell>
          <cell r="KN65">
            <v>69.2</v>
          </cell>
          <cell r="KO65">
            <v>68</v>
          </cell>
          <cell r="KP65">
            <v>68.7</v>
          </cell>
          <cell r="KQ65">
            <v>59</v>
          </cell>
          <cell r="KR65">
            <v>60.7</v>
          </cell>
          <cell r="KS65">
            <v>60.2</v>
          </cell>
          <cell r="KT65">
            <v>60.5</v>
          </cell>
          <cell r="KU65">
            <v>59</v>
          </cell>
          <cell r="KV65">
            <v>59.2</v>
          </cell>
          <cell r="KW65">
            <v>60</v>
          </cell>
          <cell r="KX65">
            <v>62.5</v>
          </cell>
          <cell r="KY65">
            <v>62.7</v>
          </cell>
          <cell r="KZ65">
            <v>62.2</v>
          </cell>
          <cell r="LA65">
            <v>63.2</v>
          </cell>
          <cell r="LB65">
            <v>62.2</v>
          </cell>
          <cell r="LC65">
            <v>70.2</v>
          </cell>
          <cell r="LD65">
            <v>71.5</v>
          </cell>
          <cell r="LE65">
            <v>69.2</v>
          </cell>
          <cell r="LF65">
            <v>69.2</v>
          </cell>
          <cell r="LG65">
            <v>69.5</v>
          </cell>
          <cell r="LH65">
            <v>69.2</v>
          </cell>
          <cell r="LI65">
            <v>69.2</v>
          </cell>
          <cell r="LJ65">
            <v>69.5</v>
          </cell>
          <cell r="LK65">
            <v>68.2</v>
          </cell>
          <cell r="LL65">
            <v>68</v>
          </cell>
          <cell r="LM65">
            <v>68.7</v>
          </cell>
          <cell r="LN65">
            <v>68.7</v>
          </cell>
          <cell r="LO65">
            <v>68.7</v>
          </cell>
          <cell r="LS65">
            <v>6.52</v>
          </cell>
          <cell r="LV65">
            <v>19.600000000000001</v>
          </cell>
          <cell r="LY65">
            <v>14.656000000000001</v>
          </cell>
          <cell r="MB65">
            <v>15.56</v>
          </cell>
          <cell r="MC65">
            <v>15.56</v>
          </cell>
          <cell r="MD65">
            <v>15.56</v>
          </cell>
          <cell r="ME65">
            <v>15.56</v>
          </cell>
          <cell r="MF65">
            <v>14.75</v>
          </cell>
          <cell r="MG65">
            <v>14.75</v>
          </cell>
          <cell r="MH65">
            <v>17.53</v>
          </cell>
          <cell r="MI65">
            <v>17.73</v>
          </cell>
          <cell r="MJ65">
            <v>17.73</v>
          </cell>
          <cell r="MK65">
            <v>23.02</v>
          </cell>
          <cell r="ML65">
            <v>23.02</v>
          </cell>
          <cell r="MM65">
            <v>23.02</v>
          </cell>
          <cell r="MN65">
            <v>23.02</v>
          </cell>
          <cell r="MO65">
            <v>23.02</v>
          </cell>
          <cell r="MP65">
            <v>23.02</v>
          </cell>
          <cell r="MQ65">
            <v>22.9</v>
          </cell>
          <cell r="MR65">
            <v>22.9</v>
          </cell>
          <cell r="MS65">
            <v>22.9</v>
          </cell>
          <cell r="MT65">
            <v>19.899999999999999</v>
          </cell>
          <cell r="MU65">
            <v>19.899999999999999</v>
          </cell>
          <cell r="MV65">
            <v>19.899999999999999</v>
          </cell>
          <cell r="MW65">
            <v>20.88</v>
          </cell>
          <cell r="ND65" t="str">
            <v>Fiji</v>
          </cell>
          <cell r="NE65">
            <v>20.88</v>
          </cell>
          <cell r="NF65">
            <v>20.88</v>
          </cell>
        </row>
        <row r="66">
          <cell r="A66" t="str">
            <v>Finland</v>
          </cell>
          <cell r="B66">
            <v>58</v>
          </cell>
          <cell r="C66">
            <v>58</v>
          </cell>
          <cell r="D66">
            <v>58</v>
          </cell>
          <cell r="E66">
            <v>58</v>
          </cell>
          <cell r="F66">
            <v>56.5</v>
          </cell>
          <cell r="G66">
            <v>52</v>
          </cell>
          <cell r="H66">
            <v>50</v>
          </cell>
          <cell r="I66">
            <v>51</v>
          </cell>
          <cell r="J66">
            <v>50.5</v>
          </cell>
          <cell r="K66">
            <v>53</v>
          </cell>
          <cell r="L66">
            <v>50</v>
          </cell>
          <cell r="M66">
            <v>50.5</v>
          </cell>
          <cell r="N66">
            <v>51</v>
          </cell>
          <cell r="O66">
            <v>51</v>
          </cell>
          <cell r="P66">
            <v>51.5</v>
          </cell>
          <cell r="Q66">
            <v>52.5</v>
          </cell>
          <cell r="R66">
            <v>52</v>
          </cell>
          <cell r="S66">
            <v>54</v>
          </cell>
          <cell r="T66">
            <v>54.5</v>
          </cell>
          <cell r="U66">
            <v>54.5</v>
          </cell>
          <cell r="V66">
            <v>54.5</v>
          </cell>
          <cell r="W66">
            <v>55</v>
          </cell>
          <cell r="X66">
            <v>55</v>
          </cell>
          <cell r="Y66">
            <v>55.5</v>
          </cell>
          <cell r="Z66">
            <v>56</v>
          </cell>
          <cell r="AA66">
            <v>57.5</v>
          </cell>
          <cell r="AB66">
            <v>57.5</v>
          </cell>
          <cell r="AC66">
            <v>57</v>
          </cell>
          <cell r="AD66">
            <v>56.5</v>
          </cell>
          <cell r="AE66">
            <v>57</v>
          </cell>
          <cell r="AF66">
            <v>57</v>
          </cell>
          <cell r="AG66">
            <v>57</v>
          </cell>
          <cell r="AH66">
            <v>57</v>
          </cell>
          <cell r="AI66">
            <v>57</v>
          </cell>
          <cell r="AJ66">
            <v>57.5</v>
          </cell>
          <cell r="AK66">
            <v>57.5</v>
          </cell>
          <cell r="AL66">
            <v>57.5</v>
          </cell>
          <cell r="AM66">
            <v>57</v>
          </cell>
          <cell r="AN66">
            <v>56.5</v>
          </cell>
          <cell r="AO66">
            <v>55.5</v>
          </cell>
          <cell r="AP66">
            <v>55.5</v>
          </cell>
          <cell r="AQ66">
            <v>54.5</v>
          </cell>
          <cell r="AR66">
            <v>54.5</v>
          </cell>
          <cell r="AS66">
            <v>55</v>
          </cell>
          <cell r="AT66">
            <v>54</v>
          </cell>
          <cell r="AU66">
            <v>54</v>
          </cell>
          <cell r="AV66">
            <v>54</v>
          </cell>
          <cell r="AW66">
            <v>53.5</v>
          </cell>
          <cell r="AX66">
            <v>52.5</v>
          </cell>
          <cell r="AY66">
            <v>52.5</v>
          </cell>
          <cell r="AZ66">
            <v>52</v>
          </cell>
          <cell r="BA66">
            <v>52</v>
          </cell>
          <cell r="BB66">
            <v>52</v>
          </cell>
          <cell r="BC66">
            <v>51.5</v>
          </cell>
          <cell r="BD66">
            <v>50.5</v>
          </cell>
          <cell r="BE66">
            <v>51</v>
          </cell>
          <cell r="BF66">
            <v>51</v>
          </cell>
          <cell r="BG66">
            <v>51.5</v>
          </cell>
          <cell r="BH66">
            <v>50</v>
          </cell>
          <cell r="BI66">
            <v>50.5</v>
          </cell>
          <cell r="BJ66">
            <v>50</v>
          </cell>
          <cell r="BK66">
            <v>50</v>
          </cell>
          <cell r="BL66">
            <v>50.5</v>
          </cell>
          <cell r="BM66">
            <v>50</v>
          </cell>
          <cell r="BN66">
            <v>50.5</v>
          </cell>
          <cell r="BO66">
            <v>50.5</v>
          </cell>
          <cell r="BP66">
            <v>51</v>
          </cell>
          <cell r="BQ66">
            <v>51</v>
          </cell>
          <cell r="BR66">
            <v>49.5</v>
          </cell>
          <cell r="BS66">
            <v>49</v>
          </cell>
          <cell r="BT66">
            <v>49.5</v>
          </cell>
          <cell r="BU66">
            <v>49.5</v>
          </cell>
          <cell r="BV66">
            <v>49.5</v>
          </cell>
          <cell r="BW66">
            <v>46.5</v>
          </cell>
          <cell r="BX66">
            <v>46.5</v>
          </cell>
          <cell r="BY66">
            <v>47.5</v>
          </cell>
          <cell r="BZ66">
            <v>47.5</v>
          </cell>
          <cell r="CA66">
            <v>48</v>
          </cell>
          <cell r="CB66">
            <v>49</v>
          </cell>
          <cell r="CC66">
            <v>49</v>
          </cell>
          <cell r="CD66">
            <v>48</v>
          </cell>
          <cell r="CE66">
            <v>47.5</v>
          </cell>
          <cell r="CF66">
            <v>44.5</v>
          </cell>
          <cell r="CG66">
            <v>43.5</v>
          </cell>
          <cell r="CH66">
            <v>44</v>
          </cell>
          <cell r="CI66">
            <v>43</v>
          </cell>
          <cell r="CJ66">
            <v>41.5</v>
          </cell>
          <cell r="CK66">
            <v>42</v>
          </cell>
          <cell r="CL66">
            <v>41.5</v>
          </cell>
          <cell r="CM66">
            <v>40</v>
          </cell>
          <cell r="CN66">
            <v>40</v>
          </cell>
          <cell r="CO66">
            <v>43</v>
          </cell>
          <cell r="CP66">
            <v>43</v>
          </cell>
          <cell r="CQ66">
            <v>43</v>
          </cell>
          <cell r="CR66">
            <v>49</v>
          </cell>
          <cell r="CS66">
            <v>49</v>
          </cell>
          <cell r="CT66">
            <v>49</v>
          </cell>
          <cell r="CU66">
            <v>50</v>
          </cell>
          <cell r="CV66">
            <v>51</v>
          </cell>
          <cell r="CW66">
            <v>51</v>
          </cell>
          <cell r="CX66">
            <v>52.5</v>
          </cell>
          <cell r="CY66">
            <v>53</v>
          </cell>
          <cell r="CZ66">
            <v>54.5</v>
          </cell>
          <cell r="DA66">
            <v>57.5</v>
          </cell>
          <cell r="DB66">
            <v>57.5</v>
          </cell>
          <cell r="DC66">
            <v>57.5</v>
          </cell>
          <cell r="DD66">
            <v>57.5</v>
          </cell>
          <cell r="DE66">
            <v>55.5</v>
          </cell>
          <cell r="DF66">
            <v>56.5</v>
          </cell>
          <cell r="DG66">
            <v>56.5</v>
          </cell>
          <cell r="DH66">
            <v>56.5</v>
          </cell>
          <cell r="DI66">
            <v>56.5</v>
          </cell>
          <cell r="DJ66">
            <v>57</v>
          </cell>
          <cell r="DK66">
            <v>57.5</v>
          </cell>
          <cell r="DL66">
            <v>62</v>
          </cell>
          <cell r="DM66">
            <v>62.5</v>
          </cell>
          <cell r="DN66">
            <v>64.5</v>
          </cell>
          <cell r="DO66">
            <v>65</v>
          </cell>
          <cell r="DP66">
            <v>65</v>
          </cell>
          <cell r="DQ66">
            <v>65</v>
          </cell>
          <cell r="DR66">
            <v>66</v>
          </cell>
          <cell r="DS66">
            <v>66.5</v>
          </cell>
          <cell r="DT66">
            <v>66.5</v>
          </cell>
          <cell r="DU66">
            <v>67</v>
          </cell>
          <cell r="DV66">
            <v>67</v>
          </cell>
          <cell r="DW66">
            <v>67</v>
          </cell>
          <cell r="DX66">
            <v>68</v>
          </cell>
          <cell r="DY66">
            <v>67.5</v>
          </cell>
          <cell r="DZ66">
            <v>67.5</v>
          </cell>
          <cell r="EA66">
            <v>68</v>
          </cell>
          <cell r="EB66">
            <v>68.5</v>
          </cell>
          <cell r="EC66">
            <v>68.5</v>
          </cell>
          <cell r="ED66">
            <v>68.5</v>
          </cell>
          <cell r="EE66">
            <v>68.5</v>
          </cell>
          <cell r="EF66">
            <v>67.5</v>
          </cell>
          <cell r="EG66">
            <v>68</v>
          </cell>
          <cell r="EH66">
            <v>68.5</v>
          </cell>
          <cell r="EI66">
            <v>69</v>
          </cell>
          <cell r="EJ66">
            <v>68.5</v>
          </cell>
          <cell r="EK66">
            <v>67.5</v>
          </cell>
          <cell r="EL66">
            <v>68</v>
          </cell>
          <cell r="EM66">
            <v>69</v>
          </cell>
          <cell r="EN66">
            <v>69</v>
          </cell>
          <cell r="EO66">
            <v>68.5</v>
          </cell>
          <cell r="EP66">
            <v>68.5</v>
          </cell>
          <cell r="EQ66">
            <v>68.5</v>
          </cell>
          <cell r="ER66">
            <v>67</v>
          </cell>
          <cell r="ES66">
            <v>66</v>
          </cell>
          <cell r="ET66">
            <v>66</v>
          </cell>
          <cell r="EU66">
            <v>66.5</v>
          </cell>
          <cell r="EV66">
            <v>69</v>
          </cell>
          <cell r="EW66">
            <v>70</v>
          </cell>
          <cell r="EX66">
            <v>69</v>
          </cell>
          <cell r="EY66">
            <v>69</v>
          </cell>
          <cell r="EZ66">
            <v>68.5</v>
          </cell>
          <cell r="FA66">
            <v>69</v>
          </cell>
          <cell r="FB66">
            <v>69</v>
          </cell>
          <cell r="FC66">
            <v>69</v>
          </cell>
          <cell r="FD66">
            <v>68.5</v>
          </cell>
          <cell r="FE66">
            <v>67</v>
          </cell>
          <cell r="FF66">
            <v>69.5</v>
          </cell>
          <cell r="FG66">
            <v>70</v>
          </cell>
          <cell r="FH66">
            <v>70.8</v>
          </cell>
          <cell r="FI66">
            <v>71.3</v>
          </cell>
          <cell r="FJ66">
            <v>69.3</v>
          </cell>
          <cell r="FK66">
            <v>69.5</v>
          </cell>
          <cell r="FL66">
            <v>69.5</v>
          </cell>
          <cell r="FM66">
            <v>66.7</v>
          </cell>
          <cell r="FN66">
            <v>67.7</v>
          </cell>
          <cell r="FO66">
            <v>67</v>
          </cell>
          <cell r="FP66">
            <v>66.2</v>
          </cell>
          <cell r="FQ66">
            <v>66.2</v>
          </cell>
          <cell r="FR66">
            <v>66.2</v>
          </cell>
          <cell r="FS66">
            <v>63.7</v>
          </cell>
          <cell r="FT66">
            <v>63.2</v>
          </cell>
          <cell r="FU66">
            <v>63.5</v>
          </cell>
          <cell r="FV66">
            <v>64.5</v>
          </cell>
          <cell r="FW66">
            <v>64.5</v>
          </cell>
          <cell r="FX66">
            <v>64.5</v>
          </cell>
          <cell r="FY66">
            <v>64.7</v>
          </cell>
          <cell r="FZ66">
            <v>64.7</v>
          </cell>
          <cell r="GA66">
            <v>63.2</v>
          </cell>
          <cell r="GB66">
            <v>64.2</v>
          </cell>
          <cell r="GC66">
            <v>64.7</v>
          </cell>
          <cell r="GD66">
            <v>63</v>
          </cell>
          <cell r="GE66">
            <v>60</v>
          </cell>
          <cell r="GF66">
            <v>60</v>
          </cell>
          <cell r="GG66">
            <v>63.8</v>
          </cell>
          <cell r="GH66">
            <v>63.7</v>
          </cell>
          <cell r="GI66">
            <v>63.7</v>
          </cell>
          <cell r="GJ66">
            <v>63.7</v>
          </cell>
          <cell r="GK66">
            <v>64.2</v>
          </cell>
          <cell r="GL66">
            <v>66.5</v>
          </cell>
          <cell r="GM66">
            <v>65.5</v>
          </cell>
          <cell r="GN66">
            <v>64.2</v>
          </cell>
          <cell r="GO66">
            <v>64.2</v>
          </cell>
          <cell r="GP66">
            <v>63.7</v>
          </cell>
          <cell r="GQ66">
            <v>63.7</v>
          </cell>
          <cell r="GR66">
            <v>63.5</v>
          </cell>
          <cell r="GS66">
            <v>63.5</v>
          </cell>
          <cell r="GT66">
            <v>63.2</v>
          </cell>
          <cell r="GU66">
            <v>63.2</v>
          </cell>
          <cell r="GV66">
            <v>62.5</v>
          </cell>
          <cell r="GW66">
            <v>61.7</v>
          </cell>
          <cell r="GX66">
            <v>63</v>
          </cell>
          <cell r="GY66">
            <v>63.8</v>
          </cell>
          <cell r="GZ66">
            <v>64</v>
          </cell>
          <cell r="HA66">
            <v>67</v>
          </cell>
          <cell r="HB66">
            <v>65.2</v>
          </cell>
          <cell r="HC66">
            <v>65.7</v>
          </cell>
          <cell r="HD66">
            <v>65.7</v>
          </cell>
          <cell r="HE66">
            <v>65.7</v>
          </cell>
          <cell r="HF66">
            <v>64.7</v>
          </cell>
          <cell r="HG66">
            <v>65</v>
          </cell>
          <cell r="HH66">
            <v>64.7</v>
          </cell>
          <cell r="HI66">
            <v>65.2</v>
          </cell>
          <cell r="HJ66">
            <v>65.5</v>
          </cell>
          <cell r="HK66">
            <v>66</v>
          </cell>
          <cell r="HL66">
            <v>65.7</v>
          </cell>
          <cell r="HM66">
            <v>65.2</v>
          </cell>
          <cell r="HN66">
            <v>65.2</v>
          </cell>
          <cell r="HO66">
            <v>65.5</v>
          </cell>
          <cell r="HP66">
            <v>65.7</v>
          </cell>
          <cell r="HQ66">
            <v>65.7</v>
          </cell>
          <cell r="HR66">
            <v>65.7</v>
          </cell>
          <cell r="HS66">
            <v>65.7</v>
          </cell>
          <cell r="HT66">
            <v>66</v>
          </cell>
          <cell r="HU66">
            <v>66.2</v>
          </cell>
          <cell r="HV66">
            <v>66.2</v>
          </cell>
          <cell r="HW66">
            <v>66.7</v>
          </cell>
          <cell r="HX66">
            <v>66.7</v>
          </cell>
          <cell r="HY66">
            <v>67.5</v>
          </cell>
          <cell r="HZ66">
            <v>67.7</v>
          </cell>
          <cell r="IA66">
            <v>67.7</v>
          </cell>
          <cell r="IB66">
            <v>67.7</v>
          </cell>
          <cell r="IC66">
            <v>67.7</v>
          </cell>
          <cell r="ID66">
            <v>69</v>
          </cell>
          <cell r="IE66">
            <v>69</v>
          </cell>
          <cell r="IF66">
            <v>69</v>
          </cell>
          <cell r="IG66">
            <v>69.5</v>
          </cell>
          <cell r="IH66">
            <v>69.5</v>
          </cell>
          <cell r="II66">
            <v>71</v>
          </cell>
          <cell r="IJ66">
            <v>72</v>
          </cell>
          <cell r="IK66">
            <v>72</v>
          </cell>
          <cell r="IL66">
            <v>71</v>
          </cell>
          <cell r="IM66">
            <v>72.2</v>
          </cell>
          <cell r="IN66">
            <v>72.2</v>
          </cell>
          <cell r="IO66">
            <v>72.2</v>
          </cell>
          <cell r="IP66">
            <v>71.7</v>
          </cell>
          <cell r="IQ66">
            <v>71.7</v>
          </cell>
          <cell r="IR66">
            <v>71.7</v>
          </cell>
          <cell r="IS66">
            <v>71.7</v>
          </cell>
          <cell r="IT66">
            <v>71.7</v>
          </cell>
          <cell r="IU66">
            <v>71.5</v>
          </cell>
          <cell r="IV66">
            <v>71.7</v>
          </cell>
          <cell r="IW66">
            <v>71.7</v>
          </cell>
          <cell r="IX66">
            <v>71.7</v>
          </cell>
          <cell r="IY66">
            <v>71.7</v>
          </cell>
          <cell r="IZ66">
            <v>71.5</v>
          </cell>
          <cell r="JA66">
            <v>71.5</v>
          </cell>
          <cell r="JB66">
            <v>72.5</v>
          </cell>
          <cell r="JC66">
            <v>72</v>
          </cell>
          <cell r="JD66">
            <v>71.7</v>
          </cell>
          <cell r="JE66">
            <v>71.2</v>
          </cell>
          <cell r="JF66">
            <v>71.2</v>
          </cell>
          <cell r="JG66">
            <v>71.2</v>
          </cell>
          <cell r="JH66">
            <v>71.7</v>
          </cell>
          <cell r="JI66">
            <v>72</v>
          </cell>
          <cell r="JJ66">
            <v>72.2</v>
          </cell>
          <cell r="JK66">
            <v>71.2</v>
          </cell>
          <cell r="JL66">
            <v>71</v>
          </cell>
          <cell r="JM66">
            <v>71</v>
          </cell>
          <cell r="JN66">
            <v>71</v>
          </cell>
          <cell r="JO66">
            <v>70.7</v>
          </cell>
          <cell r="JP66">
            <v>70.7</v>
          </cell>
          <cell r="JQ66">
            <v>70.5</v>
          </cell>
          <cell r="JR66">
            <v>70.7</v>
          </cell>
          <cell r="JS66">
            <v>71.2</v>
          </cell>
          <cell r="JT66">
            <v>71</v>
          </cell>
          <cell r="JU66">
            <v>70.5</v>
          </cell>
          <cell r="JV66">
            <v>69.7</v>
          </cell>
          <cell r="JW66">
            <v>69.7</v>
          </cell>
          <cell r="JX66">
            <v>70.2</v>
          </cell>
          <cell r="JY66">
            <v>71</v>
          </cell>
          <cell r="JZ66">
            <v>71</v>
          </cell>
          <cell r="KA66">
            <v>71.2</v>
          </cell>
          <cell r="KB66">
            <v>71</v>
          </cell>
          <cell r="KC66">
            <v>70.5</v>
          </cell>
          <cell r="KD66">
            <v>70</v>
          </cell>
          <cell r="KE66">
            <v>69.7</v>
          </cell>
          <cell r="KF66">
            <v>69.7</v>
          </cell>
          <cell r="KG66">
            <v>69.7</v>
          </cell>
          <cell r="KH66">
            <v>70</v>
          </cell>
          <cell r="KI66">
            <v>67</v>
          </cell>
          <cell r="KJ66">
            <v>67.2</v>
          </cell>
          <cell r="KK66">
            <v>67.2</v>
          </cell>
          <cell r="KL66">
            <v>66.5</v>
          </cell>
          <cell r="KM66">
            <v>65.5</v>
          </cell>
          <cell r="KN66">
            <v>65.7</v>
          </cell>
          <cell r="KO66">
            <v>65.7</v>
          </cell>
          <cell r="KP66">
            <v>68.7</v>
          </cell>
          <cell r="KQ66">
            <v>68.7</v>
          </cell>
          <cell r="KR66">
            <v>68.5</v>
          </cell>
          <cell r="KS66">
            <v>69.5</v>
          </cell>
          <cell r="KT66">
            <v>70</v>
          </cell>
          <cell r="KU66">
            <v>70.5</v>
          </cell>
          <cell r="KV66">
            <v>69.2</v>
          </cell>
          <cell r="KW66">
            <v>69.7</v>
          </cell>
          <cell r="KX66">
            <v>70.2</v>
          </cell>
          <cell r="KY66">
            <v>70.5</v>
          </cell>
          <cell r="KZ66">
            <v>70.5</v>
          </cell>
          <cell r="LA66">
            <v>70.2</v>
          </cell>
          <cell r="LB66">
            <v>70.5</v>
          </cell>
          <cell r="LC66">
            <v>70.5</v>
          </cell>
          <cell r="LD66">
            <v>70.5</v>
          </cell>
          <cell r="LE66">
            <v>70.5</v>
          </cell>
          <cell r="LF66">
            <v>69.7</v>
          </cell>
          <cell r="LG66">
            <v>70.2</v>
          </cell>
          <cell r="LH66">
            <v>69.7</v>
          </cell>
          <cell r="LI66">
            <v>69.7</v>
          </cell>
          <cell r="LJ66">
            <v>69.5</v>
          </cell>
          <cell r="LK66">
            <v>69.5</v>
          </cell>
          <cell r="LL66">
            <v>68.5</v>
          </cell>
          <cell r="LM66">
            <v>68</v>
          </cell>
          <cell r="LN66">
            <v>67.2</v>
          </cell>
          <cell r="LO66">
            <v>67.2</v>
          </cell>
          <cell r="LS66">
            <v>87.31</v>
          </cell>
          <cell r="LV66">
            <v>87.65</v>
          </cell>
          <cell r="LY66">
            <v>85.103667722808268</v>
          </cell>
          <cell r="MB66">
            <v>84.29</v>
          </cell>
          <cell r="MC66">
            <v>84.29</v>
          </cell>
          <cell r="MD66">
            <v>84.29</v>
          </cell>
          <cell r="ME66">
            <v>84.3</v>
          </cell>
          <cell r="MF66">
            <v>84.3</v>
          </cell>
          <cell r="MG66">
            <v>84.3</v>
          </cell>
          <cell r="MH66">
            <v>85.02</v>
          </cell>
          <cell r="MI66">
            <v>85.02</v>
          </cell>
          <cell r="MJ66">
            <v>85.02</v>
          </cell>
          <cell r="MK66">
            <v>84.54</v>
          </cell>
          <cell r="ML66">
            <v>84.54</v>
          </cell>
          <cell r="MM66">
            <v>84.54</v>
          </cell>
          <cell r="MN66">
            <v>84.42</v>
          </cell>
          <cell r="MO66">
            <v>84.42</v>
          </cell>
          <cell r="MP66">
            <v>84.42</v>
          </cell>
          <cell r="MQ66">
            <v>84.39</v>
          </cell>
          <cell r="MR66">
            <v>84.39</v>
          </cell>
          <cell r="MS66">
            <v>84.54</v>
          </cell>
          <cell r="MT66">
            <v>84.38</v>
          </cell>
          <cell r="MU66">
            <v>84.38</v>
          </cell>
          <cell r="MV66">
            <v>84.38</v>
          </cell>
          <cell r="MW66">
            <v>83.21</v>
          </cell>
          <cell r="ND66" t="str">
            <v>Finland</v>
          </cell>
          <cell r="NE66">
            <v>83.21</v>
          </cell>
          <cell r="NF66">
            <v>83.21</v>
          </cell>
        </row>
        <row r="67">
          <cell r="A67" t="str">
            <v>France</v>
          </cell>
          <cell r="B67">
            <v>49</v>
          </cell>
          <cell r="C67">
            <v>49</v>
          </cell>
          <cell r="D67">
            <v>49</v>
          </cell>
          <cell r="E67">
            <v>49.5</v>
          </cell>
          <cell r="F67">
            <v>50.5</v>
          </cell>
          <cell r="G67">
            <v>50.5</v>
          </cell>
          <cell r="H67">
            <v>51.5</v>
          </cell>
          <cell r="I67">
            <v>52</v>
          </cell>
          <cell r="J67">
            <v>52</v>
          </cell>
          <cell r="K67">
            <v>52</v>
          </cell>
          <cell r="L67">
            <v>51.5</v>
          </cell>
          <cell r="M67">
            <v>52</v>
          </cell>
          <cell r="N67">
            <v>52.5</v>
          </cell>
          <cell r="O67">
            <v>52</v>
          </cell>
          <cell r="P67">
            <v>51.5</v>
          </cell>
          <cell r="Q67">
            <v>52</v>
          </cell>
          <cell r="R67">
            <v>53</v>
          </cell>
          <cell r="S67">
            <v>54</v>
          </cell>
          <cell r="T67">
            <v>53.5</v>
          </cell>
          <cell r="U67">
            <v>53.5</v>
          </cell>
          <cell r="V67">
            <v>54</v>
          </cell>
          <cell r="W67">
            <v>54</v>
          </cell>
          <cell r="X67">
            <v>54</v>
          </cell>
          <cell r="Y67">
            <v>54.5</v>
          </cell>
          <cell r="Z67">
            <v>54.5</v>
          </cell>
          <cell r="AA67">
            <v>52.5</v>
          </cell>
          <cell r="AB67">
            <v>52.5</v>
          </cell>
          <cell r="AC67">
            <v>52</v>
          </cell>
          <cell r="AD67">
            <v>49.5</v>
          </cell>
          <cell r="AE67">
            <v>48.5</v>
          </cell>
          <cell r="AF67">
            <v>48.5</v>
          </cell>
          <cell r="AG67">
            <v>48.5</v>
          </cell>
          <cell r="AH67">
            <v>48</v>
          </cell>
          <cell r="AI67">
            <v>47.5</v>
          </cell>
          <cell r="AJ67">
            <v>46.5</v>
          </cell>
          <cell r="AK67">
            <v>46.5</v>
          </cell>
          <cell r="AL67">
            <v>46.5</v>
          </cell>
          <cell r="AM67">
            <v>46.5</v>
          </cell>
          <cell r="AN67">
            <v>47.5</v>
          </cell>
          <cell r="AO67">
            <v>47</v>
          </cell>
          <cell r="AP67">
            <v>47</v>
          </cell>
          <cell r="AQ67">
            <v>47</v>
          </cell>
          <cell r="AR67">
            <v>47.5</v>
          </cell>
          <cell r="AS67">
            <v>47.5</v>
          </cell>
          <cell r="AT67">
            <v>46</v>
          </cell>
          <cell r="AU67">
            <v>46</v>
          </cell>
          <cell r="AV67">
            <v>46.5</v>
          </cell>
          <cell r="AW67">
            <v>46.5</v>
          </cell>
          <cell r="AX67">
            <v>47</v>
          </cell>
          <cell r="AY67">
            <v>47.5</v>
          </cell>
          <cell r="AZ67">
            <v>47</v>
          </cell>
          <cell r="BA67">
            <v>47</v>
          </cell>
          <cell r="BB67">
            <v>47.5</v>
          </cell>
          <cell r="BC67">
            <v>47</v>
          </cell>
          <cell r="BD67">
            <v>47</v>
          </cell>
          <cell r="BE67">
            <v>47.5</v>
          </cell>
          <cell r="BF67">
            <v>45.5</v>
          </cell>
          <cell r="BG67">
            <v>45.5</v>
          </cell>
          <cell r="BH67">
            <v>46</v>
          </cell>
          <cell r="BI67">
            <v>45.5</v>
          </cell>
          <cell r="BJ67">
            <v>47</v>
          </cell>
          <cell r="BK67">
            <v>47</v>
          </cell>
          <cell r="BL67">
            <v>48</v>
          </cell>
          <cell r="BM67">
            <v>49</v>
          </cell>
          <cell r="BN67">
            <v>48.5</v>
          </cell>
          <cell r="BO67">
            <v>50</v>
          </cell>
          <cell r="BP67">
            <v>50</v>
          </cell>
          <cell r="BQ67">
            <v>51</v>
          </cell>
          <cell r="BR67">
            <v>52</v>
          </cell>
          <cell r="BS67">
            <v>52.5</v>
          </cell>
          <cell r="BT67">
            <v>53</v>
          </cell>
          <cell r="BU67">
            <v>53</v>
          </cell>
          <cell r="BV67">
            <v>56</v>
          </cell>
          <cell r="BW67">
            <v>56</v>
          </cell>
          <cell r="BX67">
            <v>56</v>
          </cell>
          <cell r="BY67">
            <v>57.5</v>
          </cell>
          <cell r="BZ67">
            <v>57.5</v>
          </cell>
          <cell r="CA67">
            <v>59.5</v>
          </cell>
          <cell r="CB67">
            <v>59</v>
          </cell>
          <cell r="CC67">
            <v>61.5</v>
          </cell>
          <cell r="CD67">
            <v>63.5</v>
          </cell>
          <cell r="CE67">
            <v>64</v>
          </cell>
          <cell r="CF67">
            <v>66.5</v>
          </cell>
          <cell r="CG67">
            <v>66.5</v>
          </cell>
          <cell r="CH67">
            <v>69.5</v>
          </cell>
          <cell r="CI67">
            <v>70</v>
          </cell>
          <cell r="CJ67">
            <v>68.5</v>
          </cell>
          <cell r="CK67">
            <v>69</v>
          </cell>
          <cell r="CL67">
            <v>68.5</v>
          </cell>
          <cell r="CM67">
            <v>69</v>
          </cell>
          <cell r="CN67">
            <v>69</v>
          </cell>
          <cell r="CO67">
            <v>68.5</v>
          </cell>
          <cell r="CP67">
            <v>68.5</v>
          </cell>
          <cell r="CQ67">
            <v>68</v>
          </cell>
          <cell r="CR67">
            <v>68</v>
          </cell>
          <cell r="CS67">
            <v>67.5</v>
          </cell>
          <cell r="CT67">
            <v>67</v>
          </cell>
          <cell r="CU67">
            <v>66.5</v>
          </cell>
          <cell r="CV67">
            <v>66.5</v>
          </cell>
          <cell r="CW67">
            <v>66.5</v>
          </cell>
          <cell r="CX67">
            <v>68</v>
          </cell>
          <cell r="CY67">
            <v>69</v>
          </cell>
          <cell r="CZ67">
            <v>69</v>
          </cell>
          <cell r="DA67">
            <v>69</v>
          </cell>
          <cell r="DB67">
            <v>69</v>
          </cell>
          <cell r="DC67">
            <v>68.5</v>
          </cell>
          <cell r="DD67">
            <v>68.5</v>
          </cell>
          <cell r="DE67">
            <v>69</v>
          </cell>
          <cell r="DF67">
            <v>69.5</v>
          </cell>
          <cell r="DG67">
            <v>69.5</v>
          </cell>
          <cell r="DH67">
            <v>69.5</v>
          </cell>
          <cell r="DI67">
            <v>69.5</v>
          </cell>
          <cell r="DJ67">
            <v>70</v>
          </cell>
          <cell r="DK67">
            <v>69.5</v>
          </cell>
          <cell r="DL67">
            <v>69.5</v>
          </cell>
          <cell r="DM67">
            <v>69.5</v>
          </cell>
          <cell r="DN67">
            <v>69.5</v>
          </cell>
          <cell r="DO67">
            <v>69.5</v>
          </cell>
          <cell r="DP67">
            <v>70</v>
          </cell>
          <cell r="DQ67">
            <v>70</v>
          </cell>
          <cell r="DR67">
            <v>70</v>
          </cell>
          <cell r="DS67">
            <v>69.5</v>
          </cell>
          <cell r="DT67">
            <v>69.5</v>
          </cell>
          <cell r="DU67">
            <v>69.5</v>
          </cell>
          <cell r="DV67">
            <v>69.5</v>
          </cell>
          <cell r="DW67">
            <v>69</v>
          </cell>
          <cell r="DX67">
            <v>69.5</v>
          </cell>
          <cell r="DY67">
            <v>69</v>
          </cell>
          <cell r="DZ67">
            <v>69</v>
          </cell>
          <cell r="EA67">
            <v>69</v>
          </cell>
          <cell r="EB67">
            <v>70</v>
          </cell>
          <cell r="EC67">
            <v>70</v>
          </cell>
          <cell r="ED67">
            <v>70.5</v>
          </cell>
          <cell r="EE67">
            <v>70.5</v>
          </cell>
          <cell r="EF67">
            <v>70</v>
          </cell>
          <cell r="EG67">
            <v>69.5</v>
          </cell>
          <cell r="EH67">
            <v>70</v>
          </cell>
          <cell r="EI67">
            <v>70</v>
          </cell>
          <cell r="EJ67">
            <v>70.5</v>
          </cell>
          <cell r="EK67">
            <v>70.5</v>
          </cell>
          <cell r="EL67">
            <v>69.5</v>
          </cell>
          <cell r="EM67">
            <v>69.5</v>
          </cell>
          <cell r="EN67">
            <v>69.5</v>
          </cell>
          <cell r="EO67">
            <v>69.5</v>
          </cell>
          <cell r="EP67">
            <v>70</v>
          </cell>
          <cell r="EQ67">
            <v>70</v>
          </cell>
          <cell r="ER67">
            <v>70.5</v>
          </cell>
          <cell r="ES67">
            <v>71</v>
          </cell>
          <cell r="ET67">
            <v>69</v>
          </cell>
          <cell r="EU67">
            <v>72</v>
          </cell>
          <cell r="EV67">
            <v>72</v>
          </cell>
          <cell r="EW67">
            <v>72</v>
          </cell>
          <cell r="EX67">
            <v>72</v>
          </cell>
          <cell r="EY67">
            <v>72</v>
          </cell>
          <cell r="EZ67">
            <v>70</v>
          </cell>
          <cell r="FA67">
            <v>70</v>
          </cell>
          <cell r="FB67">
            <v>71.5</v>
          </cell>
          <cell r="FC67">
            <v>71.5</v>
          </cell>
          <cell r="FD67">
            <v>71.5</v>
          </cell>
          <cell r="FE67">
            <v>71.5</v>
          </cell>
          <cell r="FF67">
            <v>71.5</v>
          </cell>
          <cell r="FG67">
            <v>71</v>
          </cell>
          <cell r="FH67">
            <v>71.3</v>
          </cell>
          <cell r="FI67">
            <v>71</v>
          </cell>
          <cell r="FJ67">
            <v>66.3</v>
          </cell>
          <cell r="FK67">
            <v>66.2</v>
          </cell>
          <cell r="FL67">
            <v>63</v>
          </cell>
          <cell r="FM67">
            <v>60.2</v>
          </cell>
          <cell r="FN67">
            <v>51.5</v>
          </cell>
          <cell r="FO67">
            <v>50.5</v>
          </cell>
          <cell r="FP67">
            <v>49.2</v>
          </cell>
          <cell r="FQ67">
            <v>48.7</v>
          </cell>
          <cell r="FR67">
            <v>44.7</v>
          </cell>
          <cell r="FS67">
            <v>41.5</v>
          </cell>
          <cell r="FT67">
            <v>42</v>
          </cell>
          <cell r="FU67">
            <v>43</v>
          </cell>
          <cell r="FV67">
            <v>43</v>
          </cell>
          <cell r="FW67">
            <v>42.2</v>
          </cell>
          <cell r="FX67">
            <v>42.2</v>
          </cell>
          <cell r="FY67">
            <v>41</v>
          </cell>
          <cell r="FZ67">
            <v>42</v>
          </cell>
          <cell r="GA67">
            <v>48.5</v>
          </cell>
          <cell r="GB67">
            <v>50.2</v>
          </cell>
          <cell r="GC67">
            <v>50.7</v>
          </cell>
          <cell r="GD67">
            <v>49.5</v>
          </cell>
          <cell r="GE67">
            <v>47.8</v>
          </cell>
          <cell r="GF67">
            <v>47.8</v>
          </cell>
          <cell r="GG67">
            <v>48</v>
          </cell>
          <cell r="GH67">
            <v>48.2</v>
          </cell>
          <cell r="GI67">
            <v>50.2</v>
          </cell>
          <cell r="GJ67">
            <v>50.5</v>
          </cell>
          <cell r="GK67">
            <v>51.7</v>
          </cell>
          <cell r="GL67">
            <v>57.2</v>
          </cell>
          <cell r="GM67">
            <v>56.2</v>
          </cell>
          <cell r="GN67">
            <v>58.2</v>
          </cell>
          <cell r="GO67">
            <v>59</v>
          </cell>
          <cell r="GP67">
            <v>59.2</v>
          </cell>
          <cell r="GQ67">
            <v>56.7</v>
          </cell>
          <cell r="GR67">
            <v>56</v>
          </cell>
          <cell r="GS67">
            <v>54.2</v>
          </cell>
          <cell r="GT67">
            <v>56</v>
          </cell>
          <cell r="GU67">
            <v>56.5</v>
          </cell>
          <cell r="GV67">
            <v>54.7</v>
          </cell>
          <cell r="GW67">
            <v>54.7</v>
          </cell>
          <cell r="GX67">
            <v>54.5</v>
          </cell>
          <cell r="GY67">
            <v>54.8</v>
          </cell>
          <cell r="GZ67">
            <v>53.7</v>
          </cell>
          <cell r="HA67">
            <v>55</v>
          </cell>
          <cell r="HB67">
            <v>53.5</v>
          </cell>
          <cell r="HC67">
            <v>53.2</v>
          </cell>
          <cell r="HD67">
            <v>52.7</v>
          </cell>
          <cell r="HE67">
            <v>56</v>
          </cell>
          <cell r="HF67">
            <v>59.7</v>
          </cell>
          <cell r="HG67">
            <v>57</v>
          </cell>
          <cell r="HH67">
            <v>57</v>
          </cell>
          <cell r="HI67">
            <v>56.2</v>
          </cell>
          <cell r="HJ67">
            <v>57.7</v>
          </cell>
          <cell r="HK67">
            <v>58.2</v>
          </cell>
          <cell r="HL67">
            <v>58.5</v>
          </cell>
          <cell r="HM67">
            <v>58.5</v>
          </cell>
          <cell r="HN67">
            <v>58</v>
          </cell>
          <cell r="HO67">
            <v>58.2</v>
          </cell>
          <cell r="HP67">
            <v>57.7</v>
          </cell>
          <cell r="HQ67">
            <v>58.7</v>
          </cell>
          <cell r="HR67">
            <v>58.7</v>
          </cell>
          <cell r="HS67">
            <v>58</v>
          </cell>
          <cell r="HT67">
            <v>58</v>
          </cell>
          <cell r="HU67">
            <v>58.2</v>
          </cell>
          <cell r="HV67">
            <v>59.5</v>
          </cell>
          <cell r="HW67">
            <v>59.5</v>
          </cell>
          <cell r="HX67">
            <v>59.5</v>
          </cell>
          <cell r="HY67">
            <v>59.7</v>
          </cell>
          <cell r="HZ67">
            <v>61.2</v>
          </cell>
          <cell r="IA67">
            <v>61</v>
          </cell>
          <cell r="IB67">
            <v>61.2</v>
          </cell>
          <cell r="IC67">
            <v>61</v>
          </cell>
          <cell r="ID67">
            <v>61.2</v>
          </cell>
          <cell r="IE67">
            <v>60.7</v>
          </cell>
          <cell r="IF67">
            <v>60.7</v>
          </cell>
          <cell r="IG67">
            <v>60.7</v>
          </cell>
          <cell r="IH67">
            <v>61.7</v>
          </cell>
          <cell r="II67">
            <v>61.7</v>
          </cell>
          <cell r="IJ67">
            <v>61.7</v>
          </cell>
          <cell r="IK67">
            <v>61.5</v>
          </cell>
          <cell r="IL67">
            <v>61.5</v>
          </cell>
          <cell r="IM67">
            <v>61.2</v>
          </cell>
          <cell r="IN67">
            <v>60.5</v>
          </cell>
          <cell r="IO67">
            <v>63</v>
          </cell>
          <cell r="IP67">
            <v>63</v>
          </cell>
          <cell r="IQ67">
            <v>62.5</v>
          </cell>
          <cell r="IR67">
            <v>63.5</v>
          </cell>
          <cell r="IS67">
            <v>63.7</v>
          </cell>
          <cell r="IT67">
            <v>63.2</v>
          </cell>
          <cell r="IU67">
            <v>63.2</v>
          </cell>
          <cell r="IV67">
            <v>63.5</v>
          </cell>
          <cell r="IW67">
            <v>63</v>
          </cell>
          <cell r="IX67">
            <v>63</v>
          </cell>
          <cell r="IY67">
            <v>62.7</v>
          </cell>
          <cell r="IZ67">
            <v>64</v>
          </cell>
          <cell r="JA67">
            <v>64.2</v>
          </cell>
          <cell r="JB67">
            <v>64.5</v>
          </cell>
          <cell r="JC67">
            <v>65.2</v>
          </cell>
          <cell r="JD67">
            <v>65.2</v>
          </cell>
          <cell r="JE67">
            <v>65.5</v>
          </cell>
          <cell r="JF67">
            <v>66</v>
          </cell>
          <cell r="JG67">
            <v>67</v>
          </cell>
          <cell r="JH67">
            <v>67.2</v>
          </cell>
          <cell r="JI67">
            <v>67</v>
          </cell>
          <cell r="JJ67">
            <v>67.2</v>
          </cell>
          <cell r="JK67">
            <v>66.7</v>
          </cell>
          <cell r="JL67">
            <v>67.2</v>
          </cell>
          <cell r="JM67">
            <v>67.2</v>
          </cell>
          <cell r="JN67">
            <v>67.7</v>
          </cell>
          <cell r="JO67">
            <v>67.5</v>
          </cell>
          <cell r="JP67">
            <v>67.5</v>
          </cell>
          <cell r="JQ67">
            <v>68</v>
          </cell>
          <cell r="JR67">
            <v>68</v>
          </cell>
          <cell r="JS67">
            <v>67.7</v>
          </cell>
          <cell r="JT67">
            <v>68</v>
          </cell>
          <cell r="JU67">
            <v>69.2</v>
          </cell>
          <cell r="JV67">
            <v>69.5</v>
          </cell>
          <cell r="JW67">
            <v>69.7</v>
          </cell>
          <cell r="JX67">
            <v>69.5</v>
          </cell>
          <cell r="JY67">
            <v>70</v>
          </cell>
          <cell r="JZ67">
            <v>70</v>
          </cell>
          <cell r="KA67">
            <v>70.5</v>
          </cell>
          <cell r="KB67">
            <v>70.5</v>
          </cell>
          <cell r="KC67">
            <v>70.5</v>
          </cell>
          <cell r="KD67">
            <v>70.5</v>
          </cell>
          <cell r="KE67">
            <v>70</v>
          </cell>
          <cell r="KF67">
            <v>69.7</v>
          </cell>
          <cell r="KG67">
            <v>69.2</v>
          </cell>
          <cell r="KH67">
            <v>69.2</v>
          </cell>
          <cell r="KI67">
            <v>69</v>
          </cell>
          <cell r="KJ67">
            <v>69</v>
          </cell>
          <cell r="KK67">
            <v>69.2</v>
          </cell>
          <cell r="KL67">
            <v>69.5</v>
          </cell>
          <cell r="KM67">
            <v>67.7</v>
          </cell>
          <cell r="KN67">
            <v>67.7</v>
          </cell>
          <cell r="KO67">
            <v>67</v>
          </cell>
          <cell r="KP67">
            <v>66.7</v>
          </cell>
          <cell r="KQ67">
            <v>66.5</v>
          </cell>
          <cell r="KR67">
            <v>64.5</v>
          </cell>
          <cell r="KS67">
            <v>65.7</v>
          </cell>
          <cell r="KT67">
            <v>66.7</v>
          </cell>
          <cell r="KU67">
            <v>67</v>
          </cell>
          <cell r="KV67">
            <v>67</v>
          </cell>
          <cell r="KW67">
            <v>68.5</v>
          </cell>
          <cell r="KX67">
            <v>69</v>
          </cell>
          <cell r="KY67">
            <v>68.5</v>
          </cell>
          <cell r="KZ67">
            <v>68.2</v>
          </cell>
          <cell r="LA67">
            <v>67.5</v>
          </cell>
          <cell r="LB67">
            <v>67</v>
          </cell>
          <cell r="LC67">
            <v>67.2</v>
          </cell>
          <cell r="LD67">
            <v>67.2</v>
          </cell>
          <cell r="LE67">
            <v>67.2</v>
          </cell>
          <cell r="LF67">
            <v>67.5</v>
          </cell>
          <cell r="LG67">
            <v>67.7</v>
          </cell>
          <cell r="LH67">
            <v>67.7</v>
          </cell>
          <cell r="LI67">
            <v>69.2</v>
          </cell>
          <cell r="LJ67">
            <v>69.2</v>
          </cell>
          <cell r="LK67">
            <v>69.2</v>
          </cell>
          <cell r="LL67">
            <v>69</v>
          </cell>
          <cell r="LM67">
            <v>68.7</v>
          </cell>
          <cell r="LN67">
            <v>68.5</v>
          </cell>
          <cell r="LO67">
            <v>68.2</v>
          </cell>
          <cell r="LS67">
            <v>81.290000000000006</v>
          </cell>
          <cell r="LV67">
            <v>80.150000000000006</v>
          </cell>
          <cell r="LY67">
            <v>76.099259030470051</v>
          </cell>
          <cell r="MB67">
            <v>74.34</v>
          </cell>
          <cell r="MC67">
            <v>74.34</v>
          </cell>
          <cell r="MD67">
            <v>74.319999999999993</v>
          </cell>
          <cell r="ME67">
            <v>73.97</v>
          </cell>
          <cell r="MF67">
            <v>73.86</v>
          </cell>
          <cell r="MG67">
            <v>73.86</v>
          </cell>
          <cell r="MH67">
            <v>73.739999999999995</v>
          </cell>
          <cell r="MI67">
            <v>73.739999999999995</v>
          </cell>
          <cell r="MJ67">
            <v>73.69</v>
          </cell>
          <cell r="MK67">
            <v>72.599999999999994</v>
          </cell>
          <cell r="ML67">
            <v>72.599999999999994</v>
          </cell>
          <cell r="MM67">
            <v>72.599999999999994</v>
          </cell>
          <cell r="MN67">
            <v>72.23</v>
          </cell>
          <cell r="MO67">
            <v>72.23</v>
          </cell>
          <cell r="MP67">
            <v>72.209999999999994</v>
          </cell>
          <cell r="MQ67">
            <v>71.89</v>
          </cell>
          <cell r="MR67">
            <v>71.87</v>
          </cell>
          <cell r="MS67">
            <v>71.87</v>
          </cell>
          <cell r="MT67">
            <v>71.209999999999994</v>
          </cell>
          <cell r="MU67">
            <v>71.209999999999994</v>
          </cell>
          <cell r="MV67">
            <v>71.11</v>
          </cell>
          <cell r="MW67">
            <v>70.25</v>
          </cell>
          <cell r="ND67" t="str">
            <v>France</v>
          </cell>
          <cell r="NE67">
            <v>70.25</v>
          </cell>
          <cell r="NF67">
            <v>70.25</v>
          </cell>
        </row>
        <row r="68">
          <cell r="A68" t="str">
            <v>Gabon</v>
          </cell>
          <cell r="B68">
            <v>36</v>
          </cell>
          <cell r="C68">
            <v>36</v>
          </cell>
          <cell r="D68">
            <v>35</v>
          </cell>
          <cell r="E68">
            <v>35.5</v>
          </cell>
          <cell r="F68">
            <v>37</v>
          </cell>
          <cell r="G68">
            <v>38</v>
          </cell>
          <cell r="H68">
            <v>37</v>
          </cell>
          <cell r="I68">
            <v>36</v>
          </cell>
          <cell r="J68">
            <v>35.5</v>
          </cell>
          <cell r="K68">
            <v>35.5</v>
          </cell>
          <cell r="L68">
            <v>35.5</v>
          </cell>
          <cell r="M68">
            <v>36</v>
          </cell>
          <cell r="N68">
            <v>37</v>
          </cell>
          <cell r="O68">
            <v>37</v>
          </cell>
          <cell r="P68">
            <v>37</v>
          </cell>
          <cell r="Q68">
            <v>37</v>
          </cell>
          <cell r="R68">
            <v>36.5</v>
          </cell>
          <cell r="S68">
            <v>36.5</v>
          </cell>
          <cell r="T68">
            <v>36.5</v>
          </cell>
          <cell r="U68">
            <v>36.5</v>
          </cell>
          <cell r="V68">
            <v>36.5</v>
          </cell>
          <cell r="W68">
            <v>36</v>
          </cell>
          <cell r="X68">
            <v>36</v>
          </cell>
          <cell r="Y68">
            <v>36</v>
          </cell>
          <cell r="Z68">
            <v>36</v>
          </cell>
          <cell r="AA68">
            <v>36</v>
          </cell>
          <cell r="AB68">
            <v>36</v>
          </cell>
          <cell r="AC68">
            <v>36</v>
          </cell>
          <cell r="AD68">
            <v>36</v>
          </cell>
          <cell r="AE68">
            <v>36</v>
          </cell>
          <cell r="AF68">
            <v>36</v>
          </cell>
          <cell r="AG68">
            <v>36</v>
          </cell>
          <cell r="AH68">
            <v>36</v>
          </cell>
          <cell r="AI68">
            <v>36</v>
          </cell>
          <cell r="AJ68">
            <v>36</v>
          </cell>
          <cell r="AK68">
            <v>36</v>
          </cell>
          <cell r="AL68">
            <v>36</v>
          </cell>
          <cell r="AM68">
            <v>35</v>
          </cell>
          <cell r="AN68">
            <v>35</v>
          </cell>
          <cell r="AO68">
            <v>35</v>
          </cell>
          <cell r="AP68">
            <v>35</v>
          </cell>
          <cell r="AQ68">
            <v>35</v>
          </cell>
          <cell r="AR68">
            <v>34.5</v>
          </cell>
          <cell r="AS68">
            <v>34.5</v>
          </cell>
          <cell r="AT68">
            <v>35.5</v>
          </cell>
          <cell r="AU68">
            <v>35</v>
          </cell>
          <cell r="AV68">
            <v>35</v>
          </cell>
          <cell r="AW68">
            <v>35</v>
          </cell>
          <cell r="AX68">
            <v>32.5</v>
          </cell>
          <cell r="AY68">
            <v>32.5</v>
          </cell>
          <cell r="AZ68">
            <v>33</v>
          </cell>
          <cell r="BA68">
            <v>33</v>
          </cell>
          <cell r="BB68">
            <v>32.5</v>
          </cell>
          <cell r="BC68">
            <v>33</v>
          </cell>
          <cell r="BD68">
            <v>31.5</v>
          </cell>
          <cell r="BE68">
            <v>34.5</v>
          </cell>
          <cell r="BF68">
            <v>36</v>
          </cell>
          <cell r="BG68">
            <v>37</v>
          </cell>
          <cell r="BH68">
            <v>37</v>
          </cell>
          <cell r="BI68">
            <v>36</v>
          </cell>
          <cell r="BJ68">
            <v>35</v>
          </cell>
          <cell r="BK68">
            <v>34</v>
          </cell>
          <cell r="BL68">
            <v>34.5</v>
          </cell>
          <cell r="BM68">
            <v>33</v>
          </cell>
          <cell r="BN68">
            <v>32.5</v>
          </cell>
          <cell r="BO68">
            <v>34</v>
          </cell>
          <cell r="BP68">
            <v>36</v>
          </cell>
          <cell r="BQ68">
            <v>36</v>
          </cell>
          <cell r="BR68">
            <v>36.5</v>
          </cell>
          <cell r="BS68">
            <v>38</v>
          </cell>
          <cell r="BT68">
            <v>38.5</v>
          </cell>
          <cell r="BU68">
            <v>38.5</v>
          </cell>
          <cell r="BV68">
            <v>39</v>
          </cell>
          <cell r="BW68">
            <v>38.5</v>
          </cell>
          <cell r="BX68">
            <v>38.5</v>
          </cell>
          <cell r="BY68">
            <v>39.5</v>
          </cell>
          <cell r="BZ68">
            <v>40.5</v>
          </cell>
          <cell r="CA68">
            <v>41</v>
          </cell>
          <cell r="CB68">
            <v>41</v>
          </cell>
          <cell r="CC68">
            <v>42.5</v>
          </cell>
          <cell r="CD68">
            <v>45</v>
          </cell>
          <cell r="CE68">
            <v>47.5</v>
          </cell>
          <cell r="CF68">
            <v>48.5</v>
          </cell>
          <cell r="CG68">
            <v>49</v>
          </cell>
          <cell r="CH68">
            <v>51.5</v>
          </cell>
          <cell r="CI68">
            <v>52</v>
          </cell>
          <cell r="CJ68">
            <v>53.5</v>
          </cell>
          <cell r="CK68">
            <v>54</v>
          </cell>
          <cell r="CL68">
            <v>55</v>
          </cell>
          <cell r="CM68">
            <v>55.5</v>
          </cell>
          <cell r="CN68">
            <v>55.5</v>
          </cell>
          <cell r="CO68">
            <v>55.5</v>
          </cell>
          <cell r="CP68">
            <v>54.5</v>
          </cell>
          <cell r="CQ68">
            <v>54</v>
          </cell>
          <cell r="CR68">
            <v>54.5</v>
          </cell>
          <cell r="CS68">
            <v>55.5</v>
          </cell>
          <cell r="CT68">
            <v>63</v>
          </cell>
          <cell r="CU68">
            <v>63.5</v>
          </cell>
          <cell r="CV68">
            <v>63.5</v>
          </cell>
          <cell r="CW68">
            <v>64.5</v>
          </cell>
          <cell r="CX68">
            <v>64.5</v>
          </cell>
          <cell r="CY68">
            <v>62.5</v>
          </cell>
          <cell r="CZ68">
            <v>62.5</v>
          </cell>
          <cell r="DA68">
            <v>62.5</v>
          </cell>
          <cell r="DB68">
            <v>62.5</v>
          </cell>
          <cell r="DC68">
            <v>60</v>
          </cell>
          <cell r="DD68">
            <v>60</v>
          </cell>
          <cell r="DE68">
            <v>61.5</v>
          </cell>
          <cell r="DF68">
            <v>61.5</v>
          </cell>
          <cell r="DG68">
            <v>62</v>
          </cell>
          <cell r="DH68">
            <v>62</v>
          </cell>
          <cell r="DI68">
            <v>66</v>
          </cell>
          <cell r="DJ68">
            <v>66</v>
          </cell>
          <cell r="DK68">
            <v>66</v>
          </cell>
          <cell r="DL68">
            <v>65.5</v>
          </cell>
          <cell r="DM68">
            <v>65.5</v>
          </cell>
          <cell r="DN68">
            <v>66</v>
          </cell>
          <cell r="DO68">
            <v>67.5</v>
          </cell>
          <cell r="DP68">
            <v>67.5</v>
          </cell>
          <cell r="DQ68">
            <v>68</v>
          </cell>
          <cell r="DR68">
            <v>67.5</v>
          </cell>
          <cell r="DS68">
            <v>67.5</v>
          </cell>
          <cell r="DT68">
            <v>67.5</v>
          </cell>
          <cell r="DU68">
            <v>68.5</v>
          </cell>
          <cell r="DV68">
            <v>67</v>
          </cell>
          <cell r="DW68">
            <v>65.5</v>
          </cell>
          <cell r="DX68">
            <v>69</v>
          </cell>
          <cell r="DY68">
            <v>70</v>
          </cell>
          <cell r="DZ68">
            <v>68.5</v>
          </cell>
          <cell r="EA68">
            <v>68.5</v>
          </cell>
          <cell r="EB68">
            <v>67.5</v>
          </cell>
          <cell r="EC68">
            <v>67.5</v>
          </cell>
          <cell r="ED68">
            <v>67</v>
          </cell>
          <cell r="EE68">
            <v>67</v>
          </cell>
          <cell r="EF68">
            <v>67.5</v>
          </cell>
          <cell r="EG68">
            <v>67.5</v>
          </cell>
          <cell r="EH68">
            <v>67</v>
          </cell>
          <cell r="EI68">
            <v>67</v>
          </cell>
          <cell r="EJ68">
            <v>67.5</v>
          </cell>
          <cell r="EK68">
            <v>67.5</v>
          </cell>
          <cell r="EL68">
            <v>68</v>
          </cell>
          <cell r="EM68">
            <v>67</v>
          </cell>
          <cell r="EN68">
            <v>67</v>
          </cell>
          <cell r="EO68">
            <v>67</v>
          </cell>
          <cell r="EP68">
            <v>67.5</v>
          </cell>
          <cell r="EQ68">
            <v>67.5</v>
          </cell>
          <cell r="ER68">
            <v>66.5</v>
          </cell>
          <cell r="ES68">
            <v>67.5</v>
          </cell>
          <cell r="ET68">
            <v>68</v>
          </cell>
          <cell r="EU68">
            <v>71</v>
          </cell>
          <cell r="EV68">
            <v>71</v>
          </cell>
          <cell r="EW68">
            <v>71.5</v>
          </cell>
          <cell r="EX68">
            <v>72</v>
          </cell>
          <cell r="EY68">
            <v>72</v>
          </cell>
          <cell r="EZ68">
            <v>71</v>
          </cell>
          <cell r="FA68">
            <v>72</v>
          </cell>
          <cell r="FB68">
            <v>71</v>
          </cell>
          <cell r="FC68">
            <v>71</v>
          </cell>
          <cell r="FD68">
            <v>71</v>
          </cell>
          <cell r="FE68">
            <v>71</v>
          </cell>
          <cell r="FF68">
            <v>72.5</v>
          </cell>
          <cell r="FG68">
            <v>72.5</v>
          </cell>
          <cell r="FH68">
            <v>72.8</v>
          </cell>
          <cell r="FI68">
            <v>70.8</v>
          </cell>
          <cell r="FJ68">
            <v>70.8</v>
          </cell>
          <cell r="FK68">
            <v>71</v>
          </cell>
          <cell r="FL68">
            <v>71</v>
          </cell>
          <cell r="FM68">
            <v>70</v>
          </cell>
          <cell r="FN68">
            <v>70</v>
          </cell>
          <cell r="FO68">
            <v>70</v>
          </cell>
          <cell r="FP68">
            <v>70</v>
          </cell>
          <cell r="FQ68">
            <v>70.2</v>
          </cell>
          <cell r="FR68">
            <v>69.5</v>
          </cell>
          <cell r="FS68">
            <v>68.5</v>
          </cell>
          <cell r="FT68">
            <v>68.5</v>
          </cell>
          <cell r="FU68">
            <v>68</v>
          </cell>
          <cell r="FV68">
            <v>67.7</v>
          </cell>
          <cell r="FW68">
            <v>67</v>
          </cell>
          <cell r="FX68">
            <v>68.2</v>
          </cell>
          <cell r="FY68">
            <v>69.5</v>
          </cell>
          <cell r="FZ68">
            <v>69</v>
          </cell>
          <cell r="GA68">
            <v>66.2</v>
          </cell>
          <cell r="GB68">
            <v>66.2</v>
          </cell>
          <cell r="GC68">
            <v>68.5</v>
          </cell>
          <cell r="GD68">
            <v>67.599999999999994</v>
          </cell>
          <cell r="GE68">
            <v>65.900000000000006</v>
          </cell>
          <cell r="GF68">
            <v>65.900000000000006</v>
          </cell>
          <cell r="GG68">
            <v>65.900000000000006</v>
          </cell>
          <cell r="GH68">
            <v>65.7</v>
          </cell>
          <cell r="GI68">
            <v>63.2</v>
          </cell>
          <cell r="GJ68">
            <v>63.2</v>
          </cell>
          <cell r="GK68">
            <v>60.7</v>
          </cell>
          <cell r="GL68">
            <v>64.5</v>
          </cell>
          <cell r="GM68">
            <v>64.5</v>
          </cell>
          <cell r="GN68">
            <v>66.2</v>
          </cell>
          <cell r="GO68">
            <v>65.7</v>
          </cell>
          <cell r="GP68">
            <v>64.7</v>
          </cell>
          <cell r="GQ68">
            <v>65.2</v>
          </cell>
          <cell r="GR68">
            <v>65.2</v>
          </cell>
          <cell r="GS68">
            <v>65.7</v>
          </cell>
          <cell r="GT68">
            <v>65.2</v>
          </cell>
          <cell r="GU68">
            <v>65.2</v>
          </cell>
          <cell r="GV68">
            <v>65.2</v>
          </cell>
          <cell r="GW68">
            <v>68.5</v>
          </cell>
          <cell r="GX68">
            <v>71.7</v>
          </cell>
          <cell r="GY68">
            <v>71.8</v>
          </cell>
          <cell r="GZ68">
            <v>71.2</v>
          </cell>
          <cell r="HA68">
            <v>72.5</v>
          </cell>
          <cell r="HB68">
            <v>70.5</v>
          </cell>
          <cell r="HC68">
            <v>69.7</v>
          </cell>
          <cell r="HD68">
            <v>69.7</v>
          </cell>
          <cell r="HE68">
            <v>69.7</v>
          </cell>
          <cell r="HF68">
            <v>70</v>
          </cell>
          <cell r="HG68">
            <v>69.2</v>
          </cell>
          <cell r="HH68">
            <v>69</v>
          </cell>
          <cell r="HI68">
            <v>69.2</v>
          </cell>
          <cell r="HJ68">
            <v>67.2</v>
          </cell>
          <cell r="HK68">
            <v>67.2</v>
          </cell>
          <cell r="HL68">
            <v>67.7</v>
          </cell>
          <cell r="HM68">
            <v>67.7</v>
          </cell>
          <cell r="HN68">
            <v>68</v>
          </cell>
          <cell r="HO68">
            <v>68.2</v>
          </cell>
          <cell r="HP68">
            <v>68.2</v>
          </cell>
          <cell r="HQ68">
            <v>68</v>
          </cell>
          <cell r="HR68">
            <v>68.7</v>
          </cell>
          <cell r="HS68">
            <v>63.7</v>
          </cell>
          <cell r="HT68">
            <v>63.5</v>
          </cell>
          <cell r="HU68">
            <v>63.2</v>
          </cell>
          <cell r="HV68">
            <v>63.5</v>
          </cell>
          <cell r="HW68">
            <v>63.7</v>
          </cell>
          <cell r="HX68">
            <v>66</v>
          </cell>
          <cell r="HY68">
            <v>66</v>
          </cell>
          <cell r="HZ68">
            <v>66</v>
          </cell>
          <cell r="IA68">
            <v>66</v>
          </cell>
          <cell r="IB68">
            <v>65.5</v>
          </cell>
          <cell r="IC68">
            <v>65.5</v>
          </cell>
          <cell r="ID68">
            <v>70.5</v>
          </cell>
          <cell r="IE68">
            <v>70.5</v>
          </cell>
          <cell r="IF68">
            <v>70.5</v>
          </cell>
          <cell r="IG68">
            <v>70.5</v>
          </cell>
          <cell r="IH68">
            <v>71</v>
          </cell>
          <cell r="II68">
            <v>71</v>
          </cell>
          <cell r="IJ68">
            <v>71.2</v>
          </cell>
          <cell r="IK68">
            <v>71.2</v>
          </cell>
          <cell r="IL68">
            <v>69.2</v>
          </cell>
          <cell r="IM68">
            <v>69.7</v>
          </cell>
          <cell r="IN68">
            <v>69.7</v>
          </cell>
          <cell r="IO68">
            <v>69.7</v>
          </cell>
          <cell r="IP68">
            <v>70</v>
          </cell>
          <cell r="IQ68">
            <v>70</v>
          </cell>
          <cell r="IR68">
            <v>69.7</v>
          </cell>
          <cell r="IS68">
            <v>69.2</v>
          </cell>
          <cell r="IT68">
            <v>70</v>
          </cell>
          <cell r="IU68">
            <v>70</v>
          </cell>
          <cell r="IV68">
            <v>70.5</v>
          </cell>
          <cell r="IW68">
            <v>70.5</v>
          </cell>
          <cell r="IX68">
            <v>70</v>
          </cell>
          <cell r="IY68">
            <v>69.5</v>
          </cell>
          <cell r="IZ68">
            <v>70.7</v>
          </cell>
          <cell r="JA68">
            <v>70</v>
          </cell>
          <cell r="JB68">
            <v>70.7</v>
          </cell>
          <cell r="JC68">
            <v>71</v>
          </cell>
          <cell r="JD68">
            <v>71</v>
          </cell>
          <cell r="JE68">
            <v>71</v>
          </cell>
          <cell r="JF68">
            <v>71.2</v>
          </cell>
          <cell r="JG68">
            <v>71.2</v>
          </cell>
          <cell r="JH68">
            <v>72.2</v>
          </cell>
          <cell r="JI68">
            <v>72</v>
          </cell>
          <cell r="JJ68">
            <v>72</v>
          </cell>
          <cell r="JK68">
            <v>72</v>
          </cell>
          <cell r="JL68">
            <v>73.5</v>
          </cell>
          <cell r="JM68">
            <v>73.2</v>
          </cell>
          <cell r="JN68">
            <v>73.5</v>
          </cell>
          <cell r="JO68">
            <v>73.5</v>
          </cell>
          <cell r="JP68">
            <v>70.7</v>
          </cell>
          <cell r="JQ68">
            <v>70.7</v>
          </cell>
          <cell r="JR68">
            <v>70</v>
          </cell>
          <cell r="JS68">
            <v>69.5</v>
          </cell>
          <cell r="JT68">
            <v>67.2</v>
          </cell>
          <cell r="JU68">
            <v>67</v>
          </cell>
          <cell r="JV68">
            <v>67</v>
          </cell>
          <cell r="JW68">
            <v>66.7</v>
          </cell>
          <cell r="JX68">
            <v>66.5</v>
          </cell>
          <cell r="JY68">
            <v>66.5</v>
          </cell>
          <cell r="JZ68">
            <v>66.7</v>
          </cell>
          <cell r="KA68">
            <v>68</v>
          </cell>
          <cell r="KB68">
            <v>68</v>
          </cell>
          <cell r="KC68">
            <v>68</v>
          </cell>
          <cell r="KD68">
            <v>67.7</v>
          </cell>
          <cell r="KE68">
            <v>68</v>
          </cell>
          <cell r="KF68">
            <v>68.2</v>
          </cell>
          <cell r="KG68">
            <v>68.2</v>
          </cell>
          <cell r="KH68">
            <v>71.7</v>
          </cell>
          <cell r="KI68">
            <v>71.5</v>
          </cell>
          <cell r="KJ68">
            <v>71.5</v>
          </cell>
          <cell r="KK68">
            <v>71.5</v>
          </cell>
          <cell r="KL68">
            <v>71.2</v>
          </cell>
          <cell r="KM68">
            <v>71.2</v>
          </cell>
          <cell r="KN68">
            <v>70.7</v>
          </cell>
          <cell r="KO68">
            <v>71</v>
          </cell>
          <cell r="KP68">
            <v>70.7</v>
          </cell>
          <cell r="KQ68">
            <v>68.2</v>
          </cell>
          <cell r="KR68">
            <v>68.5</v>
          </cell>
          <cell r="KS68">
            <v>68.5</v>
          </cell>
          <cell r="KT68">
            <v>69</v>
          </cell>
          <cell r="KU68">
            <v>68.5</v>
          </cell>
          <cell r="KV68">
            <v>69</v>
          </cell>
          <cell r="KW68">
            <v>68.5</v>
          </cell>
          <cell r="KX68">
            <v>65</v>
          </cell>
          <cell r="KY68">
            <v>64.7</v>
          </cell>
          <cell r="KZ68">
            <v>64.7</v>
          </cell>
          <cell r="LA68">
            <v>64.5</v>
          </cell>
          <cell r="LB68">
            <v>63.7</v>
          </cell>
          <cell r="LC68">
            <v>63.5</v>
          </cell>
          <cell r="LD68">
            <v>63.2</v>
          </cell>
          <cell r="LE68">
            <v>67.2</v>
          </cell>
          <cell r="LF68">
            <v>67.5</v>
          </cell>
          <cell r="LG68">
            <v>67.7</v>
          </cell>
          <cell r="LH68">
            <v>67.5</v>
          </cell>
          <cell r="LI68">
            <v>67.5</v>
          </cell>
          <cell r="LJ68">
            <v>68.7</v>
          </cell>
          <cell r="LK68">
            <v>68.2</v>
          </cell>
          <cell r="LL68">
            <v>68.2</v>
          </cell>
          <cell r="LM68">
            <v>68.2</v>
          </cell>
          <cell r="LN68">
            <v>68.2</v>
          </cell>
          <cell r="LO68">
            <v>66.7</v>
          </cell>
          <cell r="LS68">
            <v>43.35</v>
          </cell>
          <cell r="LV68">
            <v>44.91</v>
          </cell>
          <cell r="LY68">
            <v>37.451000000000001</v>
          </cell>
          <cell r="MB68">
            <v>36.57</v>
          </cell>
          <cell r="MC68">
            <v>36.57</v>
          </cell>
          <cell r="MD68">
            <v>36.57</v>
          </cell>
          <cell r="ME68">
            <v>36.57</v>
          </cell>
          <cell r="MF68">
            <v>39.729999999999997</v>
          </cell>
          <cell r="MG68">
            <v>39.729999999999997</v>
          </cell>
          <cell r="MH68">
            <v>39.729999999999997</v>
          </cell>
          <cell r="MI68">
            <v>39.729999999999997</v>
          </cell>
          <cell r="MJ68">
            <v>39.729999999999997</v>
          </cell>
          <cell r="MK68">
            <v>39.21</v>
          </cell>
          <cell r="ML68">
            <v>39.21</v>
          </cell>
          <cell r="MM68">
            <v>39.21</v>
          </cell>
          <cell r="MN68">
            <v>39.54</v>
          </cell>
          <cell r="MO68">
            <v>39.54</v>
          </cell>
          <cell r="MP68">
            <v>39.54</v>
          </cell>
          <cell r="MQ68">
            <v>39.54</v>
          </cell>
          <cell r="MR68">
            <v>39.54</v>
          </cell>
          <cell r="MS68">
            <v>39.54</v>
          </cell>
          <cell r="MT68">
            <v>39.840000000000003</v>
          </cell>
          <cell r="MU68">
            <v>39.840000000000003</v>
          </cell>
          <cell r="MV68">
            <v>39.840000000000003</v>
          </cell>
          <cell r="MW68">
            <v>45.88</v>
          </cell>
          <cell r="ND68" t="str">
            <v>Gabon</v>
          </cell>
          <cell r="NE68">
            <v>45.88</v>
          </cell>
          <cell r="NF68">
            <v>45.88</v>
          </cell>
        </row>
        <row r="69">
          <cell r="A69" t="str">
            <v>Gambia</v>
          </cell>
          <cell r="B69">
            <v>23</v>
          </cell>
          <cell r="C69">
            <v>23</v>
          </cell>
          <cell r="D69">
            <v>23</v>
          </cell>
          <cell r="E69">
            <v>23.5</v>
          </cell>
          <cell r="F69">
            <v>24</v>
          </cell>
          <cell r="G69">
            <v>25</v>
          </cell>
          <cell r="H69">
            <v>25</v>
          </cell>
          <cell r="I69">
            <v>26</v>
          </cell>
          <cell r="J69">
            <v>28.5</v>
          </cell>
          <cell r="K69">
            <v>28.5</v>
          </cell>
          <cell r="L69">
            <v>28.5</v>
          </cell>
          <cell r="M69">
            <v>29</v>
          </cell>
          <cell r="N69">
            <v>29.5</v>
          </cell>
          <cell r="O69">
            <v>34.5</v>
          </cell>
          <cell r="P69">
            <v>34.5</v>
          </cell>
          <cell r="Q69">
            <v>34.5</v>
          </cell>
          <cell r="R69">
            <v>35</v>
          </cell>
          <cell r="S69">
            <v>35</v>
          </cell>
          <cell r="T69">
            <v>35</v>
          </cell>
          <cell r="U69">
            <v>35</v>
          </cell>
          <cell r="V69">
            <v>35</v>
          </cell>
          <cell r="W69">
            <v>35</v>
          </cell>
          <cell r="X69">
            <v>35</v>
          </cell>
          <cell r="Y69">
            <v>35</v>
          </cell>
          <cell r="Z69">
            <v>38.5</v>
          </cell>
          <cell r="AA69">
            <v>38.5</v>
          </cell>
          <cell r="AB69">
            <v>38</v>
          </cell>
          <cell r="AC69">
            <v>38</v>
          </cell>
          <cell r="AD69">
            <v>37.5</v>
          </cell>
          <cell r="AE69">
            <v>37.5</v>
          </cell>
          <cell r="AF69">
            <v>37</v>
          </cell>
          <cell r="AG69">
            <v>36.5</v>
          </cell>
          <cell r="AH69">
            <v>36.5</v>
          </cell>
          <cell r="AI69">
            <v>36</v>
          </cell>
          <cell r="AJ69">
            <v>36</v>
          </cell>
          <cell r="AK69">
            <v>36</v>
          </cell>
          <cell r="AL69">
            <v>36</v>
          </cell>
          <cell r="AM69">
            <v>29</v>
          </cell>
          <cell r="AN69">
            <v>29</v>
          </cell>
          <cell r="AO69">
            <v>29</v>
          </cell>
          <cell r="AP69">
            <v>29</v>
          </cell>
          <cell r="AQ69">
            <v>29</v>
          </cell>
          <cell r="AR69">
            <v>32</v>
          </cell>
          <cell r="AS69">
            <v>32</v>
          </cell>
          <cell r="AT69">
            <v>31</v>
          </cell>
          <cell r="AU69">
            <v>31</v>
          </cell>
          <cell r="AV69">
            <v>31</v>
          </cell>
          <cell r="AW69">
            <v>31</v>
          </cell>
          <cell r="AX69">
            <v>32</v>
          </cell>
          <cell r="AY69">
            <v>31.5</v>
          </cell>
          <cell r="AZ69">
            <v>31.5</v>
          </cell>
          <cell r="BA69">
            <v>30.5</v>
          </cell>
          <cell r="BB69">
            <v>30.5</v>
          </cell>
          <cell r="BC69">
            <v>31.5</v>
          </cell>
          <cell r="BD69">
            <v>33</v>
          </cell>
          <cell r="BE69">
            <v>37</v>
          </cell>
          <cell r="BF69">
            <v>38.5</v>
          </cell>
          <cell r="BG69">
            <v>37</v>
          </cell>
          <cell r="BH69">
            <v>36.5</v>
          </cell>
          <cell r="BI69">
            <v>37</v>
          </cell>
          <cell r="BJ69">
            <v>35.5</v>
          </cell>
          <cell r="BK69">
            <v>35.5</v>
          </cell>
          <cell r="BL69">
            <v>36</v>
          </cell>
          <cell r="BM69">
            <v>36</v>
          </cell>
          <cell r="BN69">
            <v>36</v>
          </cell>
          <cell r="BO69">
            <v>35.5</v>
          </cell>
          <cell r="BP69">
            <v>36</v>
          </cell>
          <cell r="BQ69">
            <v>36</v>
          </cell>
          <cell r="BR69">
            <v>36.5</v>
          </cell>
          <cell r="BS69">
            <v>35.5</v>
          </cell>
          <cell r="BT69">
            <v>35</v>
          </cell>
          <cell r="BU69">
            <v>35</v>
          </cell>
          <cell r="BV69">
            <v>35</v>
          </cell>
          <cell r="BW69">
            <v>34.5</v>
          </cell>
          <cell r="BX69">
            <v>34.5</v>
          </cell>
          <cell r="BY69">
            <v>34</v>
          </cell>
          <cell r="BZ69">
            <v>34.5</v>
          </cell>
          <cell r="CA69">
            <v>35.5</v>
          </cell>
          <cell r="CB69">
            <v>36.5</v>
          </cell>
          <cell r="CC69">
            <v>28</v>
          </cell>
          <cell r="CD69">
            <v>26.5</v>
          </cell>
          <cell r="CE69">
            <v>25</v>
          </cell>
          <cell r="CF69">
            <v>25</v>
          </cell>
          <cell r="CG69">
            <v>25.5</v>
          </cell>
          <cell r="CH69">
            <v>24.5</v>
          </cell>
          <cell r="CI69">
            <v>21.5</v>
          </cell>
          <cell r="CJ69">
            <v>20</v>
          </cell>
          <cell r="CK69">
            <v>21.5</v>
          </cell>
          <cell r="CL69">
            <v>22.5</v>
          </cell>
          <cell r="CM69">
            <v>22.5</v>
          </cell>
          <cell r="CN69">
            <v>22.5</v>
          </cell>
          <cell r="CO69">
            <v>24.5</v>
          </cell>
          <cell r="CP69">
            <v>24.5</v>
          </cell>
          <cell r="CQ69">
            <v>24</v>
          </cell>
          <cell r="CR69">
            <v>23.5</v>
          </cell>
          <cell r="CS69">
            <v>23</v>
          </cell>
          <cell r="CT69">
            <v>28.5</v>
          </cell>
          <cell r="CU69">
            <v>28.5</v>
          </cell>
          <cell r="CV69">
            <v>28</v>
          </cell>
          <cell r="CW69">
            <v>27.5</v>
          </cell>
          <cell r="CX69">
            <v>27.5</v>
          </cell>
          <cell r="CY69">
            <v>27</v>
          </cell>
          <cell r="CZ69">
            <v>26.5</v>
          </cell>
          <cell r="DA69">
            <v>25</v>
          </cell>
          <cell r="DB69">
            <v>25</v>
          </cell>
          <cell r="DC69">
            <v>25</v>
          </cell>
          <cell r="DD69">
            <v>25</v>
          </cell>
          <cell r="DE69">
            <v>27.5</v>
          </cell>
          <cell r="DF69">
            <v>27.5</v>
          </cell>
          <cell r="DG69">
            <v>30</v>
          </cell>
          <cell r="DH69">
            <v>30</v>
          </cell>
          <cell r="DI69">
            <v>31</v>
          </cell>
          <cell r="DJ69">
            <v>31</v>
          </cell>
          <cell r="DK69">
            <v>31</v>
          </cell>
          <cell r="DL69">
            <v>31</v>
          </cell>
          <cell r="DM69">
            <v>31</v>
          </cell>
          <cell r="DN69">
            <v>31</v>
          </cell>
          <cell r="DO69">
            <v>31</v>
          </cell>
          <cell r="DP69">
            <v>31</v>
          </cell>
          <cell r="DQ69">
            <v>31</v>
          </cell>
          <cell r="DR69">
            <v>31</v>
          </cell>
          <cell r="DS69">
            <v>31</v>
          </cell>
          <cell r="DT69">
            <v>31</v>
          </cell>
          <cell r="DU69">
            <v>31</v>
          </cell>
          <cell r="DV69">
            <v>31</v>
          </cell>
          <cell r="DW69">
            <v>31</v>
          </cell>
          <cell r="DX69">
            <v>24.5</v>
          </cell>
          <cell r="DY69">
            <v>24.5</v>
          </cell>
          <cell r="DZ69">
            <v>24.5</v>
          </cell>
          <cell r="EA69">
            <v>26</v>
          </cell>
          <cell r="EB69">
            <v>26</v>
          </cell>
          <cell r="EC69">
            <v>26</v>
          </cell>
          <cell r="ED69">
            <v>26.5</v>
          </cell>
          <cell r="EE69">
            <v>26.5</v>
          </cell>
          <cell r="EF69">
            <v>26.5</v>
          </cell>
          <cell r="EG69">
            <v>26.5</v>
          </cell>
          <cell r="EH69">
            <v>26.5</v>
          </cell>
          <cell r="EI69">
            <v>26.5</v>
          </cell>
          <cell r="EJ69">
            <v>27</v>
          </cell>
          <cell r="EK69">
            <v>31</v>
          </cell>
          <cell r="EL69">
            <v>31.5</v>
          </cell>
          <cell r="EM69">
            <v>31.5</v>
          </cell>
          <cell r="EN69">
            <v>32</v>
          </cell>
          <cell r="EO69">
            <v>31.5</v>
          </cell>
          <cell r="EP69">
            <v>33</v>
          </cell>
          <cell r="EQ69">
            <v>33</v>
          </cell>
          <cell r="ER69">
            <v>34.5</v>
          </cell>
          <cell r="ES69">
            <v>34.5</v>
          </cell>
          <cell r="ET69">
            <v>38.5</v>
          </cell>
          <cell r="EU69">
            <v>35</v>
          </cell>
          <cell r="EV69">
            <v>34</v>
          </cell>
          <cell r="EW69">
            <v>34</v>
          </cell>
          <cell r="EX69">
            <v>34</v>
          </cell>
          <cell r="EY69">
            <v>35</v>
          </cell>
          <cell r="EZ69">
            <v>35</v>
          </cell>
          <cell r="FA69">
            <v>35</v>
          </cell>
          <cell r="FB69">
            <v>36</v>
          </cell>
          <cell r="FC69">
            <v>36</v>
          </cell>
          <cell r="FD69">
            <v>36</v>
          </cell>
          <cell r="FE69">
            <v>36</v>
          </cell>
          <cell r="FF69">
            <v>36</v>
          </cell>
          <cell r="FG69">
            <v>36</v>
          </cell>
          <cell r="FH69">
            <v>35.799999999999997</v>
          </cell>
          <cell r="FI69">
            <v>35.799999999999997</v>
          </cell>
          <cell r="FJ69">
            <v>32.299999999999997</v>
          </cell>
          <cell r="FK69">
            <v>36.700000000000003</v>
          </cell>
          <cell r="FL69">
            <v>37.200000000000003</v>
          </cell>
          <cell r="FM69">
            <v>37.700000000000003</v>
          </cell>
          <cell r="FN69">
            <v>38</v>
          </cell>
          <cell r="FO69">
            <v>36.700000000000003</v>
          </cell>
          <cell r="FP69">
            <v>38</v>
          </cell>
          <cell r="FQ69">
            <v>38.5</v>
          </cell>
          <cell r="FR69">
            <v>38.5</v>
          </cell>
          <cell r="FS69">
            <v>38.700000000000003</v>
          </cell>
          <cell r="FT69">
            <v>38.700000000000003</v>
          </cell>
          <cell r="FU69">
            <v>38.700000000000003</v>
          </cell>
          <cell r="FV69">
            <v>39.700000000000003</v>
          </cell>
          <cell r="FW69">
            <v>39.700000000000003</v>
          </cell>
          <cell r="FX69">
            <v>46</v>
          </cell>
          <cell r="FY69">
            <v>45.7</v>
          </cell>
          <cell r="FZ69">
            <v>41.2</v>
          </cell>
          <cell r="GA69">
            <v>40.5</v>
          </cell>
          <cell r="GB69">
            <v>40.5</v>
          </cell>
          <cell r="GC69">
            <v>40.200000000000003</v>
          </cell>
          <cell r="GD69">
            <v>39.6</v>
          </cell>
          <cell r="GE69">
            <v>39.9</v>
          </cell>
          <cell r="GF69">
            <v>39.9</v>
          </cell>
          <cell r="GG69">
            <v>39.9</v>
          </cell>
          <cell r="GH69">
            <v>40.200000000000003</v>
          </cell>
          <cell r="GI69">
            <v>40</v>
          </cell>
          <cell r="GJ69">
            <v>39.700000000000003</v>
          </cell>
          <cell r="GK69">
            <v>39.700000000000003</v>
          </cell>
          <cell r="GL69">
            <v>46.7</v>
          </cell>
          <cell r="GM69">
            <v>46.7</v>
          </cell>
          <cell r="GN69">
            <v>46.7</v>
          </cell>
          <cell r="GO69">
            <v>46.7</v>
          </cell>
          <cell r="GP69">
            <v>46.7</v>
          </cell>
          <cell r="GQ69">
            <v>46.7</v>
          </cell>
          <cell r="GR69">
            <v>46.7</v>
          </cell>
          <cell r="GS69">
            <v>45.5</v>
          </cell>
          <cell r="GT69">
            <v>45.5</v>
          </cell>
          <cell r="GU69">
            <v>46.5</v>
          </cell>
          <cell r="GV69">
            <v>46.5</v>
          </cell>
          <cell r="GW69">
            <v>47</v>
          </cell>
          <cell r="GX69">
            <v>47.5</v>
          </cell>
          <cell r="GY69">
            <v>47.5</v>
          </cell>
          <cell r="GZ69">
            <v>48</v>
          </cell>
          <cell r="HA69">
            <v>49</v>
          </cell>
          <cell r="HB69">
            <v>48.7</v>
          </cell>
          <cell r="HC69">
            <v>49</v>
          </cell>
          <cell r="HD69">
            <v>49</v>
          </cell>
          <cell r="HE69">
            <v>49</v>
          </cell>
          <cell r="HF69">
            <v>48.5</v>
          </cell>
          <cell r="HG69">
            <v>47.2</v>
          </cell>
          <cell r="HH69">
            <v>47.5</v>
          </cell>
          <cell r="HI69">
            <v>47.2</v>
          </cell>
          <cell r="HJ69">
            <v>47.2</v>
          </cell>
          <cell r="HK69">
            <v>47.2</v>
          </cell>
          <cell r="HL69">
            <v>47</v>
          </cell>
          <cell r="HM69">
            <v>47</v>
          </cell>
          <cell r="HN69">
            <v>46.7</v>
          </cell>
          <cell r="HO69">
            <v>46.7</v>
          </cell>
          <cell r="HP69">
            <v>46.7</v>
          </cell>
          <cell r="HQ69">
            <v>47</v>
          </cell>
          <cell r="HR69">
            <v>45.5</v>
          </cell>
          <cell r="HS69">
            <v>45.5</v>
          </cell>
          <cell r="HT69">
            <v>45</v>
          </cell>
          <cell r="HU69">
            <v>44</v>
          </cell>
          <cell r="HV69">
            <v>44.2</v>
          </cell>
          <cell r="HW69">
            <v>44.2</v>
          </cell>
          <cell r="HX69">
            <v>41.5</v>
          </cell>
          <cell r="HY69">
            <v>30</v>
          </cell>
          <cell r="HZ69">
            <v>38.5</v>
          </cell>
          <cell r="IA69">
            <v>40.700000000000003</v>
          </cell>
          <cell r="IB69">
            <v>41.2</v>
          </cell>
          <cell r="IC69">
            <v>41.2</v>
          </cell>
          <cell r="ID69">
            <v>42</v>
          </cell>
          <cell r="IE69">
            <v>42</v>
          </cell>
          <cell r="IF69">
            <v>41.5</v>
          </cell>
          <cell r="IG69">
            <v>40.700000000000003</v>
          </cell>
          <cell r="IH69">
            <v>43.5</v>
          </cell>
          <cell r="II69">
            <v>43.5</v>
          </cell>
          <cell r="IJ69">
            <v>46.7</v>
          </cell>
          <cell r="IK69">
            <v>40.200000000000003</v>
          </cell>
          <cell r="IL69">
            <v>39.5</v>
          </cell>
          <cell r="IM69">
            <v>42.2</v>
          </cell>
          <cell r="IN69">
            <v>38.200000000000003</v>
          </cell>
          <cell r="IO69">
            <v>38.5</v>
          </cell>
          <cell r="IP69">
            <v>38.5</v>
          </cell>
          <cell r="IQ69">
            <v>38</v>
          </cell>
          <cell r="IR69">
            <v>37.700000000000003</v>
          </cell>
          <cell r="IS69">
            <v>23.5</v>
          </cell>
          <cell r="IT69">
            <v>23.7</v>
          </cell>
          <cell r="IU69">
            <v>25.5</v>
          </cell>
          <cell r="IV69">
            <v>24</v>
          </cell>
          <cell r="IW69">
            <v>26.2</v>
          </cell>
          <cell r="IX69">
            <v>37.700000000000003</v>
          </cell>
          <cell r="IY69">
            <v>41.5</v>
          </cell>
          <cell r="IZ69">
            <v>41.5</v>
          </cell>
          <cell r="JA69">
            <v>41.5</v>
          </cell>
          <cell r="JB69">
            <v>41.5</v>
          </cell>
          <cell r="JC69">
            <v>46.2</v>
          </cell>
          <cell r="JD69">
            <v>46.2</v>
          </cell>
          <cell r="JE69">
            <v>41</v>
          </cell>
          <cell r="JF69">
            <v>49.7</v>
          </cell>
          <cell r="JG69">
            <v>49.7</v>
          </cell>
          <cell r="JH69">
            <v>49.7</v>
          </cell>
          <cell r="JI69">
            <v>49.7</v>
          </cell>
          <cell r="JJ69">
            <v>49.7</v>
          </cell>
          <cell r="JK69">
            <v>46.2</v>
          </cell>
          <cell r="JL69">
            <v>46.2</v>
          </cell>
          <cell r="JM69">
            <v>46.2</v>
          </cell>
          <cell r="JN69">
            <v>46.2</v>
          </cell>
          <cell r="JO69">
            <v>46</v>
          </cell>
          <cell r="JP69">
            <v>45.5</v>
          </cell>
          <cell r="JQ69">
            <v>49</v>
          </cell>
          <cell r="JR69">
            <v>48.7</v>
          </cell>
          <cell r="JS69">
            <v>49</v>
          </cell>
          <cell r="JT69">
            <v>49.5</v>
          </cell>
          <cell r="JU69">
            <v>44.5</v>
          </cell>
          <cell r="JV69">
            <v>49</v>
          </cell>
          <cell r="JW69">
            <v>49</v>
          </cell>
          <cell r="JX69">
            <v>48.7</v>
          </cell>
          <cell r="JY69">
            <v>48.5</v>
          </cell>
          <cell r="JZ69">
            <v>47.7</v>
          </cell>
          <cell r="KA69">
            <v>47.7</v>
          </cell>
          <cell r="KB69">
            <v>47.7</v>
          </cell>
          <cell r="KC69">
            <v>48.2</v>
          </cell>
          <cell r="KD69">
            <v>51.2</v>
          </cell>
          <cell r="KE69">
            <v>51.7</v>
          </cell>
          <cell r="KF69">
            <v>51.5</v>
          </cell>
          <cell r="KG69">
            <v>51.7</v>
          </cell>
          <cell r="KH69">
            <v>52.2</v>
          </cell>
          <cell r="KI69">
            <v>52.5</v>
          </cell>
          <cell r="KJ69">
            <v>53</v>
          </cell>
          <cell r="KK69">
            <v>53.5</v>
          </cell>
          <cell r="KL69">
            <v>53.5</v>
          </cell>
          <cell r="KM69">
            <v>53.2</v>
          </cell>
          <cell r="KN69">
            <v>54</v>
          </cell>
          <cell r="KO69">
            <v>60</v>
          </cell>
          <cell r="KP69">
            <v>60</v>
          </cell>
          <cell r="KQ69">
            <v>60.7</v>
          </cell>
          <cell r="KR69">
            <v>59.7</v>
          </cell>
          <cell r="KS69">
            <v>61</v>
          </cell>
          <cell r="KT69">
            <v>60.7</v>
          </cell>
          <cell r="KU69">
            <v>61</v>
          </cell>
          <cell r="KV69">
            <v>61</v>
          </cell>
          <cell r="KW69">
            <v>61</v>
          </cell>
          <cell r="KX69">
            <v>61</v>
          </cell>
          <cell r="KY69">
            <v>61</v>
          </cell>
          <cell r="KZ69">
            <v>59.7</v>
          </cell>
          <cell r="LA69">
            <v>59.5</v>
          </cell>
          <cell r="LB69">
            <v>59.5</v>
          </cell>
          <cell r="LC69">
            <v>59.2</v>
          </cell>
          <cell r="LD69">
            <v>59.5</v>
          </cell>
          <cell r="LE69">
            <v>59</v>
          </cell>
          <cell r="LF69">
            <v>58.7</v>
          </cell>
          <cell r="LG69">
            <v>58.7</v>
          </cell>
          <cell r="LH69">
            <v>58.7</v>
          </cell>
          <cell r="LI69">
            <v>58.7</v>
          </cell>
          <cell r="LJ69">
            <v>58.7</v>
          </cell>
          <cell r="LK69">
            <v>58.7</v>
          </cell>
          <cell r="LL69">
            <v>57.2</v>
          </cell>
          <cell r="LM69">
            <v>58.2</v>
          </cell>
          <cell r="LN69">
            <v>58.5</v>
          </cell>
          <cell r="LO69">
            <v>58.5</v>
          </cell>
          <cell r="LS69">
            <v>30.23</v>
          </cell>
          <cell r="LV69">
            <v>32.65</v>
          </cell>
          <cell r="LY69">
            <v>33.110173692886335</v>
          </cell>
          <cell r="MB69">
            <v>30.69</v>
          </cell>
          <cell r="MC69">
            <v>30.69</v>
          </cell>
          <cell r="MD69">
            <v>30.69</v>
          </cell>
          <cell r="ME69">
            <v>30.69</v>
          </cell>
          <cell r="MF69">
            <v>30.69</v>
          </cell>
          <cell r="MG69">
            <v>30.69</v>
          </cell>
          <cell r="MH69">
            <v>30.69</v>
          </cell>
          <cell r="MI69">
            <v>30.69</v>
          </cell>
          <cell r="MJ69">
            <v>30.69</v>
          </cell>
          <cell r="MK69">
            <v>30.6</v>
          </cell>
          <cell r="ML69">
            <v>30.6</v>
          </cell>
          <cell r="MM69">
            <v>30.6</v>
          </cell>
          <cell r="MN69">
            <v>31.35</v>
          </cell>
          <cell r="MO69">
            <v>31.35</v>
          </cell>
          <cell r="MP69">
            <v>31.35</v>
          </cell>
          <cell r="MQ69">
            <v>31.35</v>
          </cell>
          <cell r="MR69">
            <v>31.35</v>
          </cell>
          <cell r="MS69">
            <v>31.35</v>
          </cell>
          <cell r="MT69">
            <v>31.35</v>
          </cell>
          <cell r="MU69">
            <v>31.35</v>
          </cell>
          <cell r="MV69">
            <v>31.35</v>
          </cell>
          <cell r="MW69">
            <v>29.17</v>
          </cell>
          <cell r="ND69" t="str">
            <v>Gambia</v>
          </cell>
          <cell r="NE69">
            <v>29.17</v>
          </cell>
          <cell r="NF69">
            <v>29.17</v>
          </cell>
        </row>
        <row r="70">
          <cell r="A70" t="str">
            <v>Georgia</v>
          </cell>
          <cell r="B70">
            <v>81</v>
          </cell>
          <cell r="C70">
            <v>81</v>
          </cell>
          <cell r="D70">
            <v>81</v>
          </cell>
          <cell r="E70">
            <v>82</v>
          </cell>
          <cell r="F70">
            <v>81</v>
          </cell>
          <cell r="G70">
            <v>80.5</v>
          </cell>
          <cell r="H70">
            <v>81</v>
          </cell>
          <cell r="I70">
            <v>81</v>
          </cell>
          <cell r="J70">
            <v>81</v>
          </cell>
          <cell r="K70">
            <v>81</v>
          </cell>
          <cell r="L70">
            <v>80.5</v>
          </cell>
          <cell r="M70">
            <v>80</v>
          </cell>
          <cell r="N70">
            <v>80</v>
          </cell>
          <cell r="O70">
            <v>80</v>
          </cell>
          <cell r="P70">
            <v>80</v>
          </cell>
          <cell r="Q70">
            <v>80.5</v>
          </cell>
          <cell r="R70">
            <v>80.5</v>
          </cell>
          <cell r="S70">
            <v>80.5</v>
          </cell>
          <cell r="T70">
            <v>81</v>
          </cell>
          <cell r="U70">
            <v>81</v>
          </cell>
          <cell r="V70">
            <v>80.5</v>
          </cell>
          <cell r="W70">
            <v>80</v>
          </cell>
          <cell r="X70">
            <v>80</v>
          </cell>
          <cell r="Y70">
            <v>79.5</v>
          </cell>
          <cell r="Z70">
            <v>79.5</v>
          </cell>
          <cell r="AA70">
            <v>80</v>
          </cell>
          <cell r="AB70">
            <v>80</v>
          </cell>
          <cell r="AC70">
            <v>80</v>
          </cell>
          <cell r="AD70">
            <v>80.5</v>
          </cell>
          <cell r="AE70">
            <v>80.5</v>
          </cell>
          <cell r="AF70">
            <v>79.5</v>
          </cell>
          <cell r="AG70">
            <v>78.5</v>
          </cell>
          <cell r="AH70">
            <v>78</v>
          </cell>
          <cell r="AI70">
            <v>77.5</v>
          </cell>
          <cell r="AJ70">
            <v>77.5</v>
          </cell>
          <cell r="AK70">
            <v>77.5</v>
          </cell>
          <cell r="AL70">
            <v>77.5</v>
          </cell>
          <cell r="AM70">
            <v>77</v>
          </cell>
          <cell r="AN70">
            <v>77</v>
          </cell>
          <cell r="AO70">
            <v>77</v>
          </cell>
          <cell r="AP70">
            <v>77.5</v>
          </cell>
          <cell r="AQ70">
            <v>78</v>
          </cell>
          <cell r="AR70">
            <v>78.5</v>
          </cell>
          <cell r="AS70">
            <v>78.5</v>
          </cell>
          <cell r="AT70">
            <v>78.5</v>
          </cell>
          <cell r="AU70">
            <v>78.5</v>
          </cell>
          <cell r="AV70">
            <v>78.5</v>
          </cell>
          <cell r="AW70">
            <v>80</v>
          </cell>
          <cell r="AX70">
            <v>80</v>
          </cell>
          <cell r="AY70">
            <v>80</v>
          </cell>
          <cell r="AZ70">
            <v>80</v>
          </cell>
          <cell r="BA70">
            <v>80</v>
          </cell>
          <cell r="BB70">
            <v>80</v>
          </cell>
          <cell r="BC70">
            <v>80</v>
          </cell>
          <cell r="BD70">
            <v>80</v>
          </cell>
          <cell r="BE70">
            <v>80.5</v>
          </cell>
          <cell r="BF70">
            <v>80.5</v>
          </cell>
          <cell r="BG70">
            <v>80.5</v>
          </cell>
          <cell r="BH70">
            <v>80.5</v>
          </cell>
          <cell r="BI70">
            <v>81</v>
          </cell>
          <cell r="BJ70">
            <v>81</v>
          </cell>
          <cell r="BK70">
            <v>81</v>
          </cell>
          <cell r="BL70">
            <v>80.5</v>
          </cell>
          <cell r="BM70">
            <v>80.5</v>
          </cell>
          <cell r="BN70">
            <v>80.5</v>
          </cell>
          <cell r="BO70">
            <v>79.5</v>
          </cell>
          <cell r="BP70">
            <v>79.5</v>
          </cell>
          <cell r="BQ70">
            <v>79.5</v>
          </cell>
          <cell r="BR70">
            <v>80</v>
          </cell>
          <cell r="BS70">
            <v>80</v>
          </cell>
          <cell r="BT70">
            <v>80</v>
          </cell>
          <cell r="BU70">
            <v>80</v>
          </cell>
          <cell r="BV70">
            <v>79.5</v>
          </cell>
          <cell r="BW70">
            <v>79</v>
          </cell>
          <cell r="BX70">
            <v>79</v>
          </cell>
          <cell r="BY70">
            <v>79.5</v>
          </cell>
          <cell r="BZ70">
            <v>79</v>
          </cell>
          <cell r="CA70">
            <v>79</v>
          </cell>
          <cell r="CB70">
            <v>79</v>
          </cell>
          <cell r="CC70">
            <v>78.5</v>
          </cell>
          <cell r="CD70">
            <v>78.5</v>
          </cell>
          <cell r="CE70">
            <v>78</v>
          </cell>
          <cell r="CF70">
            <v>77.5</v>
          </cell>
          <cell r="CG70">
            <v>77.5</v>
          </cell>
          <cell r="CH70">
            <v>77.5</v>
          </cell>
          <cell r="CI70">
            <v>78</v>
          </cell>
          <cell r="CJ70">
            <v>77.5</v>
          </cell>
          <cell r="CK70">
            <v>79</v>
          </cell>
          <cell r="CL70">
            <v>79</v>
          </cell>
          <cell r="CM70">
            <v>79.5</v>
          </cell>
          <cell r="CN70">
            <v>79.5</v>
          </cell>
          <cell r="CO70">
            <v>80</v>
          </cell>
          <cell r="CP70">
            <v>80</v>
          </cell>
          <cell r="CQ70">
            <v>79.5</v>
          </cell>
          <cell r="CR70">
            <v>78.5</v>
          </cell>
          <cell r="CS70">
            <v>78.5</v>
          </cell>
          <cell r="CT70">
            <v>80</v>
          </cell>
          <cell r="CU70">
            <v>81</v>
          </cell>
          <cell r="CV70">
            <v>81</v>
          </cell>
          <cell r="CW70">
            <v>80.5</v>
          </cell>
          <cell r="CX70">
            <v>80</v>
          </cell>
          <cell r="CY70">
            <v>79.5</v>
          </cell>
          <cell r="CZ70">
            <v>79</v>
          </cell>
          <cell r="DA70">
            <v>79</v>
          </cell>
          <cell r="DB70">
            <v>78.5</v>
          </cell>
          <cell r="DC70">
            <v>78</v>
          </cell>
          <cell r="DD70">
            <v>78</v>
          </cell>
          <cell r="DE70">
            <v>76</v>
          </cell>
          <cell r="DF70">
            <v>76</v>
          </cell>
          <cell r="DG70">
            <v>76</v>
          </cell>
          <cell r="DH70">
            <v>76.5</v>
          </cell>
          <cell r="DI70">
            <v>77.5</v>
          </cell>
          <cell r="DJ70">
            <v>78</v>
          </cell>
          <cell r="DK70">
            <v>78</v>
          </cell>
          <cell r="DL70">
            <v>78.5</v>
          </cell>
          <cell r="DM70">
            <v>78.5</v>
          </cell>
          <cell r="DN70">
            <v>78.5</v>
          </cell>
          <cell r="DO70">
            <v>78.5</v>
          </cell>
          <cell r="DP70">
            <v>78.5</v>
          </cell>
          <cell r="DQ70">
            <v>78.5</v>
          </cell>
          <cell r="DR70">
            <v>78.5</v>
          </cell>
          <cell r="DS70">
            <v>80</v>
          </cell>
          <cell r="DT70">
            <v>80</v>
          </cell>
          <cell r="DU70">
            <v>80.5</v>
          </cell>
          <cell r="DV70">
            <v>81</v>
          </cell>
          <cell r="DW70">
            <v>82</v>
          </cell>
          <cell r="DX70">
            <v>82</v>
          </cell>
          <cell r="DY70">
            <v>82.5</v>
          </cell>
          <cell r="DZ70">
            <v>82</v>
          </cell>
          <cell r="EA70">
            <v>82</v>
          </cell>
          <cell r="EB70">
            <v>81</v>
          </cell>
          <cell r="EC70">
            <v>81.5</v>
          </cell>
          <cell r="ED70">
            <v>81</v>
          </cell>
          <cell r="EE70">
            <v>81</v>
          </cell>
          <cell r="EF70">
            <v>81.5</v>
          </cell>
          <cell r="EG70">
            <v>81.5</v>
          </cell>
          <cell r="EH70">
            <v>82.5</v>
          </cell>
          <cell r="EI70">
            <v>82.5</v>
          </cell>
          <cell r="EJ70">
            <v>82.5</v>
          </cell>
          <cell r="EK70">
            <v>83</v>
          </cell>
          <cell r="EL70">
            <v>84</v>
          </cell>
          <cell r="EM70">
            <v>84</v>
          </cell>
          <cell r="EN70">
            <v>84</v>
          </cell>
          <cell r="EO70">
            <v>84</v>
          </cell>
          <cell r="EP70">
            <v>84</v>
          </cell>
          <cell r="EQ70">
            <v>84</v>
          </cell>
          <cell r="ER70">
            <v>84</v>
          </cell>
          <cell r="ES70">
            <v>85</v>
          </cell>
          <cell r="ET70">
            <v>83.5</v>
          </cell>
          <cell r="EU70">
            <v>86</v>
          </cell>
          <cell r="EV70">
            <v>86</v>
          </cell>
          <cell r="EW70">
            <v>88</v>
          </cell>
          <cell r="EX70">
            <v>88</v>
          </cell>
          <cell r="EY70">
            <v>88</v>
          </cell>
          <cell r="EZ70">
            <v>88</v>
          </cell>
          <cell r="FA70">
            <v>88.5</v>
          </cell>
          <cell r="FB70">
            <v>87.5</v>
          </cell>
          <cell r="FC70">
            <v>87.5</v>
          </cell>
          <cell r="FD70">
            <v>88</v>
          </cell>
          <cell r="FE70">
            <v>88</v>
          </cell>
          <cell r="FF70">
            <v>88</v>
          </cell>
          <cell r="FG70">
            <v>85.5</v>
          </cell>
          <cell r="FH70">
            <v>86.5</v>
          </cell>
          <cell r="FI70">
            <v>88</v>
          </cell>
          <cell r="FJ70">
            <v>88</v>
          </cell>
          <cell r="FK70">
            <v>86.5</v>
          </cell>
          <cell r="FL70">
            <v>85.5</v>
          </cell>
          <cell r="FM70">
            <v>86</v>
          </cell>
          <cell r="FN70">
            <v>85.5</v>
          </cell>
          <cell r="FO70">
            <v>85.7</v>
          </cell>
          <cell r="FP70">
            <v>86.2</v>
          </cell>
          <cell r="FQ70">
            <v>86.2</v>
          </cell>
          <cell r="FR70">
            <v>86.5</v>
          </cell>
          <cell r="FS70">
            <v>86.7</v>
          </cell>
          <cell r="FT70">
            <v>87.2</v>
          </cell>
          <cell r="FU70">
            <v>87.5</v>
          </cell>
          <cell r="FV70">
            <v>88.7</v>
          </cell>
          <cell r="FW70">
            <v>89</v>
          </cell>
          <cell r="FX70">
            <v>88</v>
          </cell>
          <cell r="FY70">
            <v>88.2</v>
          </cell>
          <cell r="FZ70">
            <v>88.2</v>
          </cell>
          <cell r="GA70">
            <v>87.5</v>
          </cell>
          <cell r="GB70">
            <v>87.5</v>
          </cell>
          <cell r="GC70">
            <v>87.7</v>
          </cell>
          <cell r="GD70">
            <v>86.5</v>
          </cell>
          <cell r="GE70">
            <v>86.5</v>
          </cell>
          <cell r="GF70">
            <v>86.6</v>
          </cell>
          <cell r="GG70">
            <v>86.5</v>
          </cell>
          <cell r="GH70">
            <v>87</v>
          </cell>
          <cell r="GI70">
            <v>86.5</v>
          </cell>
          <cell r="GJ70">
            <v>87.2</v>
          </cell>
          <cell r="GK70">
            <v>86.7</v>
          </cell>
          <cell r="GL70">
            <v>86.2</v>
          </cell>
          <cell r="GM70">
            <v>86.5</v>
          </cell>
          <cell r="GN70">
            <v>86</v>
          </cell>
          <cell r="GO70">
            <v>85.7</v>
          </cell>
          <cell r="GP70">
            <v>85.5</v>
          </cell>
          <cell r="GQ70">
            <v>85.2</v>
          </cell>
          <cell r="GR70">
            <v>86</v>
          </cell>
          <cell r="GS70">
            <v>85.5</v>
          </cell>
          <cell r="GT70">
            <v>83.5</v>
          </cell>
          <cell r="GU70">
            <v>83.2</v>
          </cell>
          <cell r="GV70">
            <v>83</v>
          </cell>
          <cell r="GW70">
            <v>84.2</v>
          </cell>
          <cell r="GX70">
            <v>86.2</v>
          </cell>
          <cell r="GY70">
            <v>87</v>
          </cell>
          <cell r="GZ70">
            <v>86.7</v>
          </cell>
          <cell r="HA70">
            <v>88.5</v>
          </cell>
          <cell r="HB70">
            <v>89.2</v>
          </cell>
          <cell r="HC70">
            <v>88.7</v>
          </cell>
          <cell r="HD70">
            <v>88.2</v>
          </cell>
          <cell r="HE70">
            <v>88.7</v>
          </cell>
          <cell r="HF70">
            <v>88.7</v>
          </cell>
          <cell r="HG70">
            <v>89.2</v>
          </cell>
          <cell r="HH70">
            <v>90</v>
          </cell>
          <cell r="HI70">
            <v>88.7</v>
          </cell>
          <cell r="HJ70">
            <v>88.2</v>
          </cell>
          <cell r="HK70">
            <v>88</v>
          </cell>
          <cell r="HL70">
            <v>88.2</v>
          </cell>
          <cell r="HM70">
            <v>87.7</v>
          </cell>
          <cell r="HN70">
            <v>89</v>
          </cell>
          <cell r="HO70">
            <v>88.7</v>
          </cell>
          <cell r="HP70">
            <v>89.2</v>
          </cell>
          <cell r="HQ70">
            <v>89</v>
          </cell>
          <cell r="HR70">
            <v>89.2</v>
          </cell>
          <cell r="HS70">
            <v>89</v>
          </cell>
          <cell r="HT70">
            <v>89</v>
          </cell>
          <cell r="HU70">
            <v>88.7</v>
          </cell>
          <cell r="HV70">
            <v>87</v>
          </cell>
          <cell r="HW70">
            <v>87</v>
          </cell>
          <cell r="HX70">
            <v>87</v>
          </cell>
          <cell r="HY70">
            <v>87</v>
          </cell>
          <cell r="HZ70">
            <v>87.2</v>
          </cell>
          <cell r="IA70">
            <v>87.2</v>
          </cell>
          <cell r="IB70">
            <v>87.5</v>
          </cell>
          <cell r="IC70">
            <v>87.5</v>
          </cell>
          <cell r="ID70">
            <v>87.2</v>
          </cell>
          <cell r="IE70">
            <v>87.2</v>
          </cell>
          <cell r="IF70">
            <v>87.2</v>
          </cell>
          <cell r="IG70">
            <v>87.2</v>
          </cell>
          <cell r="IH70">
            <v>87</v>
          </cell>
          <cell r="II70">
            <v>87</v>
          </cell>
          <cell r="IJ70">
            <v>86.7</v>
          </cell>
          <cell r="IK70">
            <v>86.5</v>
          </cell>
          <cell r="IL70">
            <v>86.7</v>
          </cell>
          <cell r="IM70">
            <v>86.2</v>
          </cell>
          <cell r="IN70">
            <v>86</v>
          </cell>
          <cell r="IO70">
            <v>86</v>
          </cell>
          <cell r="IP70">
            <v>86</v>
          </cell>
          <cell r="IQ70">
            <v>86</v>
          </cell>
          <cell r="IR70">
            <v>86.2</v>
          </cell>
          <cell r="IS70">
            <v>85.5</v>
          </cell>
          <cell r="IT70">
            <v>86</v>
          </cell>
          <cell r="IU70">
            <v>86</v>
          </cell>
          <cell r="IV70">
            <v>86</v>
          </cell>
          <cell r="IW70">
            <v>86</v>
          </cell>
          <cell r="IX70">
            <v>86</v>
          </cell>
          <cell r="IY70">
            <v>85</v>
          </cell>
          <cell r="IZ70">
            <v>85</v>
          </cell>
          <cell r="JA70">
            <v>85</v>
          </cell>
          <cell r="JB70">
            <v>85.2</v>
          </cell>
          <cell r="JC70">
            <v>85.2</v>
          </cell>
          <cell r="JD70">
            <v>85</v>
          </cell>
          <cell r="JE70">
            <v>84.2</v>
          </cell>
          <cell r="JF70">
            <v>84.7</v>
          </cell>
          <cell r="JG70">
            <v>85</v>
          </cell>
          <cell r="JH70">
            <v>85</v>
          </cell>
          <cell r="JI70">
            <v>85.2</v>
          </cell>
          <cell r="JJ70">
            <v>85.5</v>
          </cell>
          <cell r="JK70">
            <v>84.7</v>
          </cell>
          <cell r="JL70">
            <v>84.7</v>
          </cell>
          <cell r="JM70">
            <v>84.7</v>
          </cell>
          <cell r="JN70">
            <v>84.7</v>
          </cell>
          <cell r="JO70">
            <v>84.5</v>
          </cell>
          <cell r="JP70">
            <v>84.7</v>
          </cell>
          <cell r="JQ70">
            <v>84.7</v>
          </cell>
          <cell r="JR70">
            <v>85</v>
          </cell>
          <cell r="JS70">
            <v>85</v>
          </cell>
          <cell r="JT70">
            <v>84.7</v>
          </cell>
          <cell r="JU70">
            <v>85</v>
          </cell>
          <cell r="JV70">
            <v>84.7</v>
          </cell>
          <cell r="JW70">
            <v>84</v>
          </cell>
          <cell r="JX70">
            <v>85</v>
          </cell>
          <cell r="JY70">
            <v>85</v>
          </cell>
          <cell r="JZ70">
            <v>85</v>
          </cell>
          <cell r="KA70">
            <v>85</v>
          </cell>
          <cell r="KB70">
            <v>84.7</v>
          </cell>
          <cell r="KC70">
            <v>84.7</v>
          </cell>
          <cell r="KD70">
            <v>84.5</v>
          </cell>
          <cell r="KE70">
            <v>84.5</v>
          </cell>
          <cell r="KF70">
            <v>84.5</v>
          </cell>
          <cell r="KG70">
            <v>84.2</v>
          </cell>
          <cell r="KH70">
            <v>83</v>
          </cell>
          <cell r="KI70">
            <v>83.5</v>
          </cell>
          <cell r="KJ70">
            <v>83.2</v>
          </cell>
          <cell r="KK70">
            <v>83.5</v>
          </cell>
          <cell r="KL70">
            <v>83.5</v>
          </cell>
          <cell r="KM70">
            <v>82.5</v>
          </cell>
          <cell r="KN70">
            <v>82.2</v>
          </cell>
          <cell r="KO70">
            <v>81</v>
          </cell>
          <cell r="KP70">
            <v>80.5</v>
          </cell>
          <cell r="KQ70">
            <v>79.2</v>
          </cell>
          <cell r="KR70">
            <v>77.7</v>
          </cell>
          <cell r="KS70">
            <v>77.7</v>
          </cell>
          <cell r="KT70">
            <v>72.2</v>
          </cell>
          <cell r="KU70">
            <v>72.5</v>
          </cell>
          <cell r="KV70">
            <v>73.7</v>
          </cell>
          <cell r="KW70">
            <v>73.7</v>
          </cell>
          <cell r="KX70">
            <v>74</v>
          </cell>
          <cell r="KY70">
            <v>73.5</v>
          </cell>
          <cell r="KZ70">
            <v>73.7</v>
          </cell>
          <cell r="LA70">
            <v>73.5</v>
          </cell>
          <cell r="LB70">
            <v>73.2</v>
          </cell>
          <cell r="LC70">
            <v>73.7</v>
          </cell>
          <cell r="LD70">
            <v>73.7</v>
          </cell>
          <cell r="LE70">
            <v>73.2</v>
          </cell>
          <cell r="LF70">
            <v>72</v>
          </cell>
          <cell r="LG70">
            <v>71.2</v>
          </cell>
          <cell r="LH70">
            <v>71.7</v>
          </cell>
          <cell r="LI70">
            <v>71</v>
          </cell>
          <cell r="LJ70">
            <v>71.2</v>
          </cell>
          <cell r="LK70">
            <v>72</v>
          </cell>
          <cell r="LL70">
            <v>71.7</v>
          </cell>
          <cell r="LM70">
            <v>71.2</v>
          </cell>
          <cell r="LN70">
            <v>71.7</v>
          </cell>
          <cell r="LO70">
            <v>72.7</v>
          </cell>
          <cell r="LS70">
            <v>47.84</v>
          </cell>
          <cell r="LV70">
            <v>51.19</v>
          </cell>
          <cell r="LY70">
            <v>45.710501133322893</v>
          </cell>
          <cell r="MB70">
            <v>44.84</v>
          </cell>
          <cell r="MC70">
            <v>44.84</v>
          </cell>
          <cell r="MD70">
            <v>44.84</v>
          </cell>
          <cell r="ME70">
            <v>44.74</v>
          </cell>
          <cell r="MF70">
            <v>44.66</v>
          </cell>
          <cell r="MG70">
            <v>44.66</v>
          </cell>
          <cell r="MH70">
            <v>43.84</v>
          </cell>
          <cell r="MI70">
            <v>43.84</v>
          </cell>
          <cell r="MJ70">
            <v>43.84</v>
          </cell>
          <cell r="MK70">
            <v>42.48</v>
          </cell>
          <cell r="ML70">
            <v>42.48</v>
          </cell>
          <cell r="MM70">
            <v>42.48</v>
          </cell>
          <cell r="MN70">
            <v>41.27</v>
          </cell>
          <cell r="MO70">
            <v>41.17</v>
          </cell>
          <cell r="MP70">
            <v>41.17</v>
          </cell>
          <cell r="MQ70">
            <v>41.15</v>
          </cell>
          <cell r="MR70">
            <v>41.15</v>
          </cell>
          <cell r="MS70">
            <v>41.15</v>
          </cell>
          <cell r="MT70">
            <v>40.909999999999997</v>
          </cell>
          <cell r="MU70">
            <v>40.909999999999997</v>
          </cell>
          <cell r="MV70">
            <v>40.909999999999997</v>
          </cell>
          <cell r="MW70">
            <v>40.42</v>
          </cell>
          <cell r="ND70" t="str">
            <v>Georgia</v>
          </cell>
          <cell r="NE70">
            <v>40.42</v>
          </cell>
          <cell r="NF70">
            <v>40.42</v>
          </cell>
        </row>
        <row r="71">
          <cell r="A71" t="str">
            <v>Germany</v>
          </cell>
          <cell r="B71">
            <v>51</v>
          </cell>
          <cell r="C71">
            <v>50</v>
          </cell>
          <cell r="D71">
            <v>49</v>
          </cell>
          <cell r="E71">
            <v>50</v>
          </cell>
          <cell r="F71">
            <v>52.5</v>
          </cell>
          <cell r="G71">
            <v>52.5</v>
          </cell>
          <cell r="H71">
            <v>51.5</v>
          </cell>
          <cell r="I71">
            <v>52.5</v>
          </cell>
          <cell r="J71">
            <v>52</v>
          </cell>
          <cell r="K71">
            <v>52</v>
          </cell>
          <cell r="L71">
            <v>51.5</v>
          </cell>
          <cell r="M71">
            <v>50</v>
          </cell>
          <cell r="N71">
            <v>50.5</v>
          </cell>
          <cell r="O71">
            <v>51.5</v>
          </cell>
          <cell r="P71">
            <v>52.5</v>
          </cell>
          <cell r="Q71">
            <v>52.5</v>
          </cell>
          <cell r="R71">
            <v>52</v>
          </cell>
          <cell r="S71">
            <v>52</v>
          </cell>
          <cell r="T71">
            <v>52</v>
          </cell>
          <cell r="U71">
            <v>52</v>
          </cell>
          <cell r="V71">
            <v>52</v>
          </cell>
          <cell r="W71">
            <v>52</v>
          </cell>
          <cell r="X71">
            <v>52</v>
          </cell>
          <cell r="Y71">
            <v>52</v>
          </cell>
          <cell r="Z71">
            <v>53</v>
          </cell>
          <cell r="AA71">
            <v>52.5</v>
          </cell>
          <cell r="AB71">
            <v>53.5</v>
          </cell>
          <cell r="AC71">
            <v>53.5</v>
          </cell>
          <cell r="AD71">
            <v>53.5</v>
          </cell>
          <cell r="AE71">
            <v>53.5</v>
          </cell>
          <cell r="AF71">
            <v>53</v>
          </cell>
          <cell r="AG71">
            <v>53.5</v>
          </cell>
          <cell r="AH71">
            <v>54.5</v>
          </cell>
          <cell r="AI71">
            <v>54.5</v>
          </cell>
          <cell r="AJ71">
            <v>56.5</v>
          </cell>
          <cell r="AK71">
            <v>56.5</v>
          </cell>
          <cell r="AL71">
            <v>56.5</v>
          </cell>
          <cell r="AM71">
            <v>55.5</v>
          </cell>
          <cell r="AN71">
            <v>55</v>
          </cell>
          <cell r="AO71">
            <v>55.5</v>
          </cell>
          <cell r="AP71">
            <v>56</v>
          </cell>
          <cell r="AQ71">
            <v>55.5</v>
          </cell>
          <cell r="AR71">
            <v>56</v>
          </cell>
          <cell r="AS71">
            <v>56</v>
          </cell>
          <cell r="AT71">
            <v>57</v>
          </cell>
          <cell r="AU71">
            <v>57</v>
          </cell>
          <cell r="AV71">
            <v>57</v>
          </cell>
          <cell r="AW71">
            <v>57.5</v>
          </cell>
          <cell r="AX71">
            <v>56.5</v>
          </cell>
          <cell r="AY71">
            <v>55.5</v>
          </cell>
          <cell r="AZ71">
            <v>54.5</v>
          </cell>
          <cell r="BA71">
            <v>53.5</v>
          </cell>
          <cell r="BB71">
            <v>52</v>
          </cell>
          <cell r="BC71">
            <v>52</v>
          </cell>
          <cell r="BD71">
            <v>50.5</v>
          </cell>
          <cell r="BE71">
            <v>50.5</v>
          </cell>
          <cell r="BF71">
            <v>50.5</v>
          </cell>
          <cell r="BG71">
            <v>51</v>
          </cell>
          <cell r="BH71">
            <v>49.5</v>
          </cell>
          <cell r="BI71">
            <v>49</v>
          </cell>
          <cell r="BJ71">
            <v>48</v>
          </cell>
          <cell r="BK71">
            <v>48</v>
          </cell>
          <cell r="BL71">
            <v>48.5</v>
          </cell>
          <cell r="BM71">
            <v>49.5</v>
          </cell>
          <cell r="BN71">
            <v>49.5</v>
          </cell>
          <cell r="BO71">
            <v>50</v>
          </cell>
          <cell r="BP71">
            <v>49</v>
          </cell>
          <cell r="BQ71">
            <v>49</v>
          </cell>
          <cell r="BR71">
            <v>49</v>
          </cell>
          <cell r="BS71">
            <v>49</v>
          </cell>
          <cell r="BT71">
            <v>48.5</v>
          </cell>
          <cell r="BU71">
            <v>48.5</v>
          </cell>
          <cell r="BV71">
            <v>48</v>
          </cell>
          <cell r="BW71">
            <v>48.5</v>
          </cell>
          <cell r="BX71">
            <v>48.5</v>
          </cell>
          <cell r="BY71">
            <v>49.5</v>
          </cell>
          <cell r="BZ71">
            <v>50</v>
          </cell>
          <cell r="CA71">
            <v>51</v>
          </cell>
          <cell r="CB71">
            <v>51</v>
          </cell>
          <cell r="CC71">
            <v>50.5</v>
          </cell>
          <cell r="CD71">
            <v>50.5</v>
          </cell>
          <cell r="CE71">
            <v>50.5</v>
          </cell>
          <cell r="CF71">
            <v>50.5</v>
          </cell>
          <cell r="CG71">
            <v>50.5</v>
          </cell>
          <cell r="CH71">
            <v>49</v>
          </cell>
          <cell r="CI71">
            <v>50.5</v>
          </cell>
          <cell r="CJ71">
            <v>52.5</v>
          </cell>
          <cell r="CK71">
            <v>57</v>
          </cell>
          <cell r="CL71">
            <v>60.5</v>
          </cell>
          <cell r="CM71">
            <v>62.5</v>
          </cell>
          <cell r="CN71">
            <v>62.5</v>
          </cell>
          <cell r="CO71">
            <v>63</v>
          </cell>
          <cell r="CP71">
            <v>62.5</v>
          </cell>
          <cell r="CQ71">
            <v>61.5</v>
          </cell>
          <cell r="CR71">
            <v>61.5</v>
          </cell>
          <cell r="CS71">
            <v>62</v>
          </cell>
          <cell r="CT71">
            <v>69</v>
          </cell>
          <cell r="CU71">
            <v>68.5</v>
          </cell>
          <cell r="CV71">
            <v>68.5</v>
          </cell>
          <cell r="CW71">
            <v>69</v>
          </cell>
          <cell r="CX71">
            <v>69</v>
          </cell>
          <cell r="CY71">
            <v>69</v>
          </cell>
          <cell r="CZ71">
            <v>71.5</v>
          </cell>
          <cell r="DA71">
            <v>72</v>
          </cell>
          <cell r="DB71">
            <v>72</v>
          </cell>
          <cell r="DC71">
            <v>71.5</v>
          </cell>
          <cell r="DD71">
            <v>71.5</v>
          </cell>
          <cell r="DE71">
            <v>72.5</v>
          </cell>
          <cell r="DF71">
            <v>72.5</v>
          </cell>
          <cell r="DG71">
            <v>72</v>
          </cell>
          <cell r="DH71">
            <v>72.5</v>
          </cell>
          <cell r="DI71">
            <v>72.5</v>
          </cell>
          <cell r="DJ71">
            <v>71.5</v>
          </cell>
          <cell r="DK71">
            <v>71</v>
          </cell>
          <cell r="DL71">
            <v>73</v>
          </cell>
          <cell r="DM71">
            <v>72.5</v>
          </cell>
          <cell r="DN71">
            <v>73</v>
          </cell>
          <cell r="DO71">
            <v>73</v>
          </cell>
          <cell r="DP71">
            <v>73</v>
          </cell>
          <cell r="DQ71">
            <v>73</v>
          </cell>
          <cell r="DR71">
            <v>73.5</v>
          </cell>
          <cell r="DS71">
            <v>74.5</v>
          </cell>
          <cell r="DT71">
            <v>74.5</v>
          </cell>
          <cell r="DU71">
            <v>74.5</v>
          </cell>
          <cell r="DV71">
            <v>74</v>
          </cell>
          <cell r="DW71">
            <v>73.5</v>
          </cell>
          <cell r="DX71">
            <v>73.5</v>
          </cell>
          <cell r="DY71">
            <v>74</v>
          </cell>
          <cell r="DZ71">
            <v>73.5</v>
          </cell>
          <cell r="EA71">
            <v>73.5</v>
          </cell>
          <cell r="EB71">
            <v>73</v>
          </cell>
          <cell r="EC71">
            <v>73</v>
          </cell>
          <cell r="ED71">
            <v>74</v>
          </cell>
          <cell r="EE71">
            <v>74</v>
          </cell>
          <cell r="EF71">
            <v>72</v>
          </cell>
          <cell r="EG71">
            <v>72</v>
          </cell>
          <cell r="EH71">
            <v>72</v>
          </cell>
          <cell r="EI71">
            <v>73</v>
          </cell>
          <cell r="EJ71">
            <v>73</v>
          </cell>
          <cell r="EK71">
            <v>72.5</v>
          </cell>
          <cell r="EL71">
            <v>72.5</v>
          </cell>
          <cell r="EM71">
            <v>72.5</v>
          </cell>
          <cell r="EN71">
            <v>73</v>
          </cell>
          <cell r="EO71">
            <v>72.5</v>
          </cell>
          <cell r="EP71">
            <v>72.5</v>
          </cell>
          <cell r="EQ71">
            <v>72</v>
          </cell>
          <cell r="ER71">
            <v>72.5</v>
          </cell>
          <cell r="ES71">
            <v>72.5</v>
          </cell>
          <cell r="ET71">
            <v>72</v>
          </cell>
          <cell r="EU71">
            <v>71.5</v>
          </cell>
          <cell r="EV71">
            <v>72.5</v>
          </cell>
          <cell r="EW71">
            <v>72.5</v>
          </cell>
          <cell r="EX71">
            <v>71.5</v>
          </cell>
          <cell r="EY71">
            <v>71</v>
          </cell>
          <cell r="EZ71">
            <v>69</v>
          </cell>
          <cell r="FA71">
            <v>68.5</v>
          </cell>
          <cell r="FB71">
            <v>67.5</v>
          </cell>
          <cell r="FC71">
            <v>68</v>
          </cell>
          <cell r="FD71">
            <v>67.5</v>
          </cell>
          <cell r="FE71">
            <v>67.5</v>
          </cell>
          <cell r="FF71">
            <v>67.5</v>
          </cell>
          <cell r="FG71">
            <v>68</v>
          </cell>
          <cell r="FH71">
            <v>68.3</v>
          </cell>
          <cell r="FI71">
            <v>73</v>
          </cell>
          <cell r="FJ71">
            <v>67.5</v>
          </cell>
          <cell r="FK71">
            <v>69</v>
          </cell>
          <cell r="FL71">
            <v>68.7</v>
          </cell>
          <cell r="FM71">
            <v>69.2</v>
          </cell>
          <cell r="FN71">
            <v>69.2</v>
          </cell>
          <cell r="FO71">
            <v>68.7</v>
          </cell>
          <cell r="FP71">
            <v>69</v>
          </cell>
          <cell r="FQ71">
            <v>69.5</v>
          </cell>
          <cell r="FR71">
            <v>69.7</v>
          </cell>
          <cell r="FS71">
            <v>69.5</v>
          </cell>
          <cell r="FT71">
            <v>69.5</v>
          </cell>
          <cell r="FU71">
            <v>69</v>
          </cell>
          <cell r="FV71">
            <v>69</v>
          </cell>
          <cell r="FW71">
            <v>68.5</v>
          </cell>
          <cell r="FX71">
            <v>67.2</v>
          </cell>
          <cell r="FY71">
            <v>65.7</v>
          </cell>
          <cell r="FZ71">
            <v>65.7</v>
          </cell>
          <cell r="GA71">
            <v>64.7</v>
          </cell>
          <cell r="GB71">
            <v>65</v>
          </cell>
          <cell r="GC71">
            <v>64.7</v>
          </cell>
          <cell r="GD71">
            <v>63.6</v>
          </cell>
          <cell r="GE71">
            <v>65.400000000000006</v>
          </cell>
          <cell r="GF71">
            <v>65.400000000000006</v>
          </cell>
          <cell r="GG71">
            <v>65.599999999999994</v>
          </cell>
          <cell r="GH71">
            <v>67.2</v>
          </cell>
          <cell r="GI71">
            <v>69.2</v>
          </cell>
          <cell r="GJ71">
            <v>68.7</v>
          </cell>
          <cell r="GK71">
            <v>69.2</v>
          </cell>
          <cell r="GL71">
            <v>70.2</v>
          </cell>
          <cell r="GM71">
            <v>69.2</v>
          </cell>
          <cell r="GN71">
            <v>69.7</v>
          </cell>
          <cell r="GO71">
            <v>70.2</v>
          </cell>
          <cell r="GP71">
            <v>69.2</v>
          </cell>
          <cell r="GQ71">
            <v>69.5</v>
          </cell>
          <cell r="GR71">
            <v>70</v>
          </cell>
          <cell r="GS71">
            <v>70.2</v>
          </cell>
          <cell r="GT71">
            <v>70.2</v>
          </cell>
          <cell r="GU71">
            <v>67.7</v>
          </cell>
          <cell r="GV71">
            <v>67.7</v>
          </cell>
          <cell r="GW71">
            <v>68</v>
          </cell>
          <cell r="GX71">
            <v>66.7</v>
          </cell>
          <cell r="GY71">
            <v>66.3</v>
          </cell>
          <cell r="GZ71">
            <v>67.2</v>
          </cell>
          <cell r="HA71">
            <v>69.7</v>
          </cell>
          <cell r="HB71">
            <v>71</v>
          </cell>
          <cell r="HC71">
            <v>70.5</v>
          </cell>
          <cell r="HD71">
            <v>70</v>
          </cell>
          <cell r="HE71">
            <v>70</v>
          </cell>
          <cell r="HF71">
            <v>69.7</v>
          </cell>
          <cell r="HG71">
            <v>68.7</v>
          </cell>
          <cell r="HH71">
            <v>68.2</v>
          </cell>
          <cell r="HI71">
            <v>67.7</v>
          </cell>
          <cell r="HJ71">
            <v>68</v>
          </cell>
          <cell r="HK71">
            <v>67.2</v>
          </cell>
          <cell r="HL71">
            <v>66.7</v>
          </cell>
          <cell r="HM71">
            <v>66.7</v>
          </cell>
          <cell r="HN71">
            <v>68</v>
          </cell>
          <cell r="HO71">
            <v>67.7</v>
          </cell>
          <cell r="HP71">
            <v>67.5</v>
          </cell>
          <cell r="HQ71">
            <v>68.2</v>
          </cell>
          <cell r="HR71">
            <v>65.7</v>
          </cell>
          <cell r="HS71">
            <v>65.2</v>
          </cell>
          <cell r="HT71">
            <v>65.5</v>
          </cell>
          <cell r="HU71">
            <v>65.2</v>
          </cell>
          <cell r="HV71">
            <v>65.5</v>
          </cell>
          <cell r="HW71">
            <v>66</v>
          </cell>
          <cell r="HX71">
            <v>66.7</v>
          </cell>
          <cell r="HY71">
            <v>68</v>
          </cell>
          <cell r="HZ71">
            <v>68</v>
          </cell>
          <cell r="IA71">
            <v>69</v>
          </cell>
          <cell r="IB71">
            <v>71</v>
          </cell>
          <cell r="IC71">
            <v>70.7</v>
          </cell>
          <cell r="ID71">
            <v>72.5</v>
          </cell>
          <cell r="IE71">
            <v>72.5</v>
          </cell>
          <cell r="IF71">
            <v>72.5</v>
          </cell>
          <cell r="IG71">
            <v>73</v>
          </cell>
          <cell r="IH71">
            <v>73.5</v>
          </cell>
          <cell r="II71">
            <v>73.5</v>
          </cell>
          <cell r="IJ71">
            <v>72.5</v>
          </cell>
          <cell r="IK71">
            <v>72.5</v>
          </cell>
          <cell r="IL71">
            <v>72.5</v>
          </cell>
          <cell r="IM71">
            <v>71.5</v>
          </cell>
          <cell r="IN71">
            <v>71.5</v>
          </cell>
          <cell r="IO71">
            <v>71.2</v>
          </cell>
          <cell r="IP71">
            <v>71</v>
          </cell>
          <cell r="IQ71">
            <v>71</v>
          </cell>
          <cell r="IR71">
            <v>71</v>
          </cell>
          <cell r="IS71">
            <v>69.2</v>
          </cell>
          <cell r="IT71">
            <v>70.5</v>
          </cell>
          <cell r="IU71">
            <v>71.7</v>
          </cell>
          <cell r="IV71">
            <v>72.7</v>
          </cell>
          <cell r="IW71">
            <v>72.7</v>
          </cell>
          <cell r="IX71">
            <v>72.5</v>
          </cell>
          <cell r="IY71">
            <v>72.5</v>
          </cell>
          <cell r="IZ71">
            <v>72.5</v>
          </cell>
          <cell r="JA71">
            <v>72.2</v>
          </cell>
          <cell r="JB71">
            <v>72.2</v>
          </cell>
          <cell r="JC71">
            <v>73</v>
          </cell>
          <cell r="JD71">
            <v>72.7</v>
          </cell>
          <cell r="JE71">
            <v>71.5</v>
          </cell>
          <cell r="JF71">
            <v>71.7</v>
          </cell>
          <cell r="JG71">
            <v>71.7</v>
          </cell>
          <cell r="JH71">
            <v>71.2</v>
          </cell>
          <cell r="JI71">
            <v>71.7</v>
          </cell>
          <cell r="JJ71">
            <v>71.7</v>
          </cell>
          <cell r="JK71">
            <v>72</v>
          </cell>
          <cell r="JL71">
            <v>71.2</v>
          </cell>
          <cell r="JM71">
            <v>71</v>
          </cell>
          <cell r="JN71">
            <v>70.7</v>
          </cell>
          <cell r="JO71">
            <v>71.7</v>
          </cell>
          <cell r="JP71">
            <v>71.5</v>
          </cell>
          <cell r="JQ71">
            <v>71.7</v>
          </cell>
          <cell r="JR71">
            <v>71.5</v>
          </cell>
          <cell r="JS71">
            <v>71.7</v>
          </cell>
          <cell r="JT71">
            <v>71.7</v>
          </cell>
          <cell r="JU71">
            <v>73.2</v>
          </cell>
          <cell r="JV71">
            <v>72.7</v>
          </cell>
          <cell r="JW71">
            <v>73</v>
          </cell>
          <cell r="JX71">
            <v>72.7</v>
          </cell>
          <cell r="JY71">
            <v>72.7</v>
          </cell>
          <cell r="JZ71">
            <v>73.5</v>
          </cell>
          <cell r="KA71">
            <v>73.5</v>
          </cell>
          <cell r="KB71">
            <v>73.5</v>
          </cell>
          <cell r="KC71">
            <v>73.5</v>
          </cell>
          <cell r="KD71">
            <v>72.5</v>
          </cell>
          <cell r="KE71">
            <v>72.2</v>
          </cell>
          <cell r="KF71">
            <v>72</v>
          </cell>
          <cell r="KG71">
            <v>72</v>
          </cell>
          <cell r="KH71">
            <v>72</v>
          </cell>
          <cell r="KI71">
            <v>71.5</v>
          </cell>
          <cell r="KJ71">
            <v>71</v>
          </cell>
          <cell r="KK71">
            <v>71.5</v>
          </cell>
          <cell r="KL71">
            <v>71.7</v>
          </cell>
          <cell r="KM71">
            <v>72</v>
          </cell>
          <cell r="KN71">
            <v>71.7</v>
          </cell>
          <cell r="KO71">
            <v>72</v>
          </cell>
          <cell r="KP71">
            <v>71.5</v>
          </cell>
          <cell r="KQ71">
            <v>70.2</v>
          </cell>
          <cell r="KR71">
            <v>70.2</v>
          </cell>
          <cell r="KS71">
            <v>67.5</v>
          </cell>
          <cell r="KT71">
            <v>67.5</v>
          </cell>
          <cell r="KU71">
            <v>67.5</v>
          </cell>
          <cell r="KV71">
            <v>68.2</v>
          </cell>
          <cell r="KW71">
            <v>68.5</v>
          </cell>
          <cell r="KX71">
            <v>69</v>
          </cell>
          <cell r="KY71">
            <v>69</v>
          </cell>
          <cell r="KZ71">
            <v>69</v>
          </cell>
          <cell r="LA71">
            <v>69</v>
          </cell>
          <cell r="LB71">
            <v>68.7</v>
          </cell>
          <cell r="LC71">
            <v>72.5</v>
          </cell>
          <cell r="LD71">
            <v>72.7</v>
          </cell>
          <cell r="LE71">
            <v>72.5</v>
          </cell>
          <cell r="LF71">
            <v>72.7</v>
          </cell>
          <cell r="LG71">
            <v>74</v>
          </cell>
          <cell r="LH71">
            <v>74.2</v>
          </cell>
          <cell r="LI71">
            <v>74.2</v>
          </cell>
          <cell r="LJ71">
            <v>74.2</v>
          </cell>
          <cell r="LK71">
            <v>74.2</v>
          </cell>
          <cell r="LL71">
            <v>73.7</v>
          </cell>
          <cell r="LM71">
            <v>74</v>
          </cell>
          <cell r="LN71">
            <v>73.5</v>
          </cell>
          <cell r="LO71">
            <v>73.5</v>
          </cell>
          <cell r="LS71">
            <v>85.69</v>
          </cell>
          <cell r="LV71">
            <v>84.78</v>
          </cell>
          <cell r="LY71">
            <v>82.115063998294445</v>
          </cell>
          <cell r="MB71">
            <v>82.38</v>
          </cell>
          <cell r="MC71">
            <v>82.38</v>
          </cell>
          <cell r="MD71">
            <v>82.27</v>
          </cell>
          <cell r="ME71">
            <v>82.24</v>
          </cell>
          <cell r="MF71">
            <v>82.13</v>
          </cell>
          <cell r="MG71">
            <v>82.13</v>
          </cell>
          <cell r="MH71">
            <v>81.819999999999993</v>
          </cell>
          <cell r="MI71">
            <v>81.819999999999993</v>
          </cell>
          <cell r="MJ71">
            <v>81.790000000000006</v>
          </cell>
          <cell r="MK71">
            <v>80.88</v>
          </cell>
          <cell r="ML71">
            <v>80.88</v>
          </cell>
          <cell r="MM71">
            <v>80.8</v>
          </cell>
          <cell r="MN71">
            <v>80.98</v>
          </cell>
          <cell r="MO71">
            <v>80.98</v>
          </cell>
          <cell r="MP71">
            <v>80.959999999999994</v>
          </cell>
          <cell r="MQ71">
            <v>80.849999999999994</v>
          </cell>
          <cell r="MR71">
            <v>80.819999999999993</v>
          </cell>
          <cell r="MS71">
            <v>80.819999999999993</v>
          </cell>
          <cell r="MT71">
            <v>80.849999999999994</v>
          </cell>
          <cell r="MU71">
            <v>80.849999999999994</v>
          </cell>
          <cell r="MV71">
            <v>80.89</v>
          </cell>
          <cell r="MW71">
            <v>81.319999999999993</v>
          </cell>
          <cell r="ND71" t="str">
            <v>Germany</v>
          </cell>
          <cell r="NE71">
            <v>81.319999999999993</v>
          </cell>
          <cell r="NF71">
            <v>81.319999999999993</v>
          </cell>
        </row>
        <row r="72">
          <cell r="A72" t="str">
            <v>Ghana</v>
          </cell>
          <cell r="B72">
            <v>77</v>
          </cell>
          <cell r="C72">
            <v>78</v>
          </cell>
          <cell r="D72">
            <v>78</v>
          </cell>
          <cell r="E72">
            <v>79</v>
          </cell>
          <cell r="F72">
            <v>80</v>
          </cell>
          <cell r="G72">
            <v>79.5</v>
          </cell>
          <cell r="H72">
            <v>78.5</v>
          </cell>
          <cell r="I72">
            <v>78.5</v>
          </cell>
          <cell r="J72">
            <v>79</v>
          </cell>
          <cell r="K72">
            <v>78.5</v>
          </cell>
          <cell r="L72">
            <v>78</v>
          </cell>
          <cell r="M72">
            <v>78.5</v>
          </cell>
          <cell r="N72">
            <v>79.5</v>
          </cell>
          <cell r="O72">
            <v>79.5</v>
          </cell>
          <cell r="P72">
            <v>79</v>
          </cell>
          <cell r="Q72">
            <v>79</v>
          </cell>
          <cell r="R72">
            <v>78.5</v>
          </cell>
          <cell r="S72">
            <v>78</v>
          </cell>
          <cell r="T72">
            <v>78</v>
          </cell>
          <cell r="U72">
            <v>78</v>
          </cell>
          <cell r="V72">
            <v>78.5</v>
          </cell>
          <cell r="W72">
            <v>77.5</v>
          </cell>
          <cell r="X72">
            <v>77.5</v>
          </cell>
          <cell r="Y72">
            <v>78</v>
          </cell>
          <cell r="Z72">
            <v>78</v>
          </cell>
          <cell r="AA72">
            <v>78</v>
          </cell>
          <cell r="AB72">
            <v>77.5</v>
          </cell>
          <cell r="AC72">
            <v>77</v>
          </cell>
          <cell r="AD72">
            <v>79</v>
          </cell>
          <cell r="AE72">
            <v>79</v>
          </cell>
          <cell r="AF72">
            <v>78.5</v>
          </cell>
          <cell r="AG72">
            <v>79</v>
          </cell>
          <cell r="AH72">
            <v>79</v>
          </cell>
          <cell r="AI72">
            <v>79</v>
          </cell>
          <cell r="AJ72">
            <v>80</v>
          </cell>
          <cell r="AK72">
            <v>80</v>
          </cell>
          <cell r="AL72">
            <v>80</v>
          </cell>
          <cell r="AM72">
            <v>80.5</v>
          </cell>
          <cell r="AN72">
            <v>80</v>
          </cell>
          <cell r="AO72">
            <v>80</v>
          </cell>
          <cell r="AP72">
            <v>80</v>
          </cell>
          <cell r="AQ72">
            <v>80</v>
          </cell>
          <cell r="AR72">
            <v>80</v>
          </cell>
          <cell r="AS72">
            <v>80</v>
          </cell>
          <cell r="AT72">
            <v>80</v>
          </cell>
          <cell r="AU72">
            <v>79.5</v>
          </cell>
          <cell r="AV72">
            <v>79</v>
          </cell>
          <cell r="AW72">
            <v>80.5</v>
          </cell>
          <cell r="AX72">
            <v>80</v>
          </cell>
          <cell r="AY72">
            <v>79</v>
          </cell>
          <cell r="AZ72">
            <v>78</v>
          </cell>
          <cell r="BA72">
            <v>78</v>
          </cell>
          <cell r="BB72">
            <v>78.5</v>
          </cell>
          <cell r="BC72">
            <v>79.5</v>
          </cell>
          <cell r="BD72">
            <v>80</v>
          </cell>
          <cell r="BE72">
            <v>80.5</v>
          </cell>
          <cell r="BF72">
            <v>80</v>
          </cell>
          <cell r="BG72">
            <v>80</v>
          </cell>
          <cell r="BH72">
            <v>80</v>
          </cell>
          <cell r="BI72">
            <v>81</v>
          </cell>
          <cell r="BJ72">
            <v>81</v>
          </cell>
          <cell r="BK72">
            <v>81</v>
          </cell>
          <cell r="BL72">
            <v>81.5</v>
          </cell>
          <cell r="BM72">
            <v>81.5</v>
          </cell>
          <cell r="BN72">
            <v>81</v>
          </cell>
          <cell r="BO72">
            <v>80.5</v>
          </cell>
          <cell r="BP72">
            <v>79</v>
          </cell>
          <cell r="BQ72">
            <v>79</v>
          </cell>
          <cell r="BR72">
            <v>78.5</v>
          </cell>
          <cell r="BS72">
            <v>78.5</v>
          </cell>
          <cell r="BT72">
            <v>78.5</v>
          </cell>
          <cell r="BU72">
            <v>78.5</v>
          </cell>
          <cell r="BV72">
            <v>78.5</v>
          </cell>
          <cell r="BW72">
            <v>78.5</v>
          </cell>
          <cell r="BX72">
            <v>78.5</v>
          </cell>
          <cell r="BY72">
            <v>78.5</v>
          </cell>
          <cell r="BZ72">
            <v>78.5</v>
          </cell>
          <cell r="CA72">
            <v>78.5</v>
          </cell>
          <cell r="CB72">
            <v>78.5</v>
          </cell>
          <cell r="CC72">
            <v>77.5</v>
          </cell>
          <cell r="CD72">
            <v>77.5</v>
          </cell>
          <cell r="CE72">
            <v>77</v>
          </cell>
          <cell r="CF72">
            <v>78</v>
          </cell>
          <cell r="CG72">
            <v>77.5</v>
          </cell>
          <cell r="CH72">
            <v>76.5</v>
          </cell>
          <cell r="CI72">
            <v>76</v>
          </cell>
          <cell r="CJ72">
            <v>76</v>
          </cell>
          <cell r="CK72">
            <v>75</v>
          </cell>
          <cell r="CL72">
            <v>75</v>
          </cell>
          <cell r="CM72">
            <v>76.5</v>
          </cell>
          <cell r="CN72">
            <v>76.5</v>
          </cell>
          <cell r="CO72">
            <v>77</v>
          </cell>
          <cell r="CP72">
            <v>77.5</v>
          </cell>
          <cell r="CQ72">
            <v>77.5</v>
          </cell>
          <cell r="CR72">
            <v>77.5</v>
          </cell>
          <cell r="CS72">
            <v>77.5</v>
          </cell>
          <cell r="CT72">
            <v>77</v>
          </cell>
          <cell r="CU72">
            <v>77</v>
          </cell>
          <cell r="CV72">
            <v>76.5</v>
          </cell>
          <cell r="CW72">
            <v>75.5</v>
          </cell>
          <cell r="CX72">
            <v>75.5</v>
          </cell>
          <cell r="CY72">
            <v>75.5</v>
          </cell>
          <cell r="CZ72">
            <v>75.5</v>
          </cell>
          <cell r="DA72">
            <v>75.5</v>
          </cell>
          <cell r="DB72">
            <v>74.5</v>
          </cell>
          <cell r="DC72">
            <v>72.5</v>
          </cell>
          <cell r="DD72">
            <v>72.5</v>
          </cell>
          <cell r="DE72">
            <v>72.5</v>
          </cell>
          <cell r="DF72">
            <v>72.5</v>
          </cell>
          <cell r="DG72">
            <v>73</v>
          </cell>
          <cell r="DH72">
            <v>71</v>
          </cell>
          <cell r="DI72">
            <v>71.5</v>
          </cell>
          <cell r="DJ72">
            <v>71</v>
          </cell>
          <cell r="DK72">
            <v>71.5</v>
          </cell>
          <cell r="DL72">
            <v>72.5</v>
          </cell>
          <cell r="DM72">
            <v>72.5</v>
          </cell>
          <cell r="DN72">
            <v>72.5</v>
          </cell>
          <cell r="DO72">
            <v>72.5</v>
          </cell>
          <cell r="DP72">
            <v>72.5</v>
          </cell>
          <cell r="DQ72">
            <v>72.5</v>
          </cell>
          <cell r="DR72">
            <v>73</v>
          </cell>
          <cell r="DS72">
            <v>74.5</v>
          </cell>
          <cell r="DT72">
            <v>74.5</v>
          </cell>
          <cell r="DU72">
            <v>74.5</v>
          </cell>
          <cell r="DV72">
            <v>74.5</v>
          </cell>
          <cell r="DW72">
            <v>75</v>
          </cell>
          <cell r="DX72">
            <v>77</v>
          </cell>
          <cell r="DY72">
            <v>76.5</v>
          </cell>
          <cell r="DZ72">
            <v>76.5</v>
          </cell>
          <cell r="EA72">
            <v>76.5</v>
          </cell>
          <cell r="EB72">
            <v>76.5</v>
          </cell>
          <cell r="EC72">
            <v>76.5</v>
          </cell>
          <cell r="ED72">
            <v>76</v>
          </cell>
          <cell r="EE72">
            <v>76</v>
          </cell>
          <cell r="EF72">
            <v>76.5</v>
          </cell>
          <cell r="EG72">
            <v>76.5</v>
          </cell>
          <cell r="EH72">
            <v>76.5</v>
          </cell>
          <cell r="EI72">
            <v>76.5</v>
          </cell>
          <cell r="EJ72">
            <v>76</v>
          </cell>
          <cell r="EK72">
            <v>76.5</v>
          </cell>
          <cell r="EL72">
            <v>76.5</v>
          </cell>
          <cell r="EM72">
            <v>77</v>
          </cell>
          <cell r="EN72">
            <v>77.5</v>
          </cell>
          <cell r="EO72">
            <v>76.5</v>
          </cell>
          <cell r="EP72">
            <v>76.5</v>
          </cell>
          <cell r="EQ72">
            <v>76.5</v>
          </cell>
          <cell r="ER72">
            <v>78.5</v>
          </cell>
          <cell r="ES72">
            <v>78</v>
          </cell>
          <cell r="ET72">
            <v>78</v>
          </cell>
          <cell r="EU72">
            <v>81</v>
          </cell>
          <cell r="EV72">
            <v>81</v>
          </cell>
          <cell r="EW72">
            <v>82</v>
          </cell>
          <cell r="EX72">
            <v>82</v>
          </cell>
          <cell r="EY72">
            <v>82</v>
          </cell>
          <cell r="EZ72">
            <v>82.5</v>
          </cell>
          <cell r="FA72">
            <v>82.5</v>
          </cell>
          <cell r="FB72">
            <v>83</v>
          </cell>
          <cell r="FC72">
            <v>83</v>
          </cell>
          <cell r="FD72">
            <v>83.5</v>
          </cell>
          <cell r="FE72">
            <v>83.5</v>
          </cell>
          <cell r="FF72">
            <v>82.5</v>
          </cell>
          <cell r="FG72">
            <v>82.5</v>
          </cell>
          <cell r="FH72">
            <v>81.3</v>
          </cell>
          <cell r="FI72">
            <v>82.8</v>
          </cell>
          <cell r="FJ72">
            <v>81.3</v>
          </cell>
          <cell r="FK72">
            <v>81</v>
          </cell>
          <cell r="FL72">
            <v>81.7</v>
          </cell>
          <cell r="FM72">
            <v>82.2</v>
          </cell>
          <cell r="FN72">
            <v>81.7</v>
          </cell>
          <cell r="FO72">
            <v>82.7</v>
          </cell>
          <cell r="FP72">
            <v>83</v>
          </cell>
          <cell r="FQ72">
            <v>83</v>
          </cell>
          <cell r="FR72">
            <v>82.7</v>
          </cell>
          <cell r="FS72">
            <v>83.2</v>
          </cell>
          <cell r="FT72">
            <v>83.7</v>
          </cell>
          <cell r="FU72">
            <v>83.7</v>
          </cell>
          <cell r="FV72">
            <v>82.7</v>
          </cell>
          <cell r="FW72">
            <v>80.7</v>
          </cell>
          <cell r="FX72">
            <v>80.5</v>
          </cell>
          <cell r="FY72">
            <v>81</v>
          </cell>
          <cell r="FZ72">
            <v>81</v>
          </cell>
          <cell r="GA72">
            <v>80.7</v>
          </cell>
          <cell r="GB72">
            <v>80.7</v>
          </cell>
          <cell r="GC72">
            <v>80.7</v>
          </cell>
          <cell r="GD72">
            <v>78.400000000000006</v>
          </cell>
          <cell r="GE72">
            <v>75.900000000000006</v>
          </cell>
          <cell r="GF72">
            <v>76</v>
          </cell>
          <cell r="GG72">
            <v>74.900000000000006</v>
          </cell>
          <cell r="GH72">
            <v>75.7</v>
          </cell>
          <cell r="GI72">
            <v>74.5</v>
          </cell>
          <cell r="GJ72">
            <v>75.7</v>
          </cell>
          <cell r="GK72">
            <v>75.5</v>
          </cell>
          <cell r="GL72">
            <v>75.5</v>
          </cell>
          <cell r="GM72">
            <v>75.7</v>
          </cell>
          <cell r="GN72">
            <v>79.5</v>
          </cell>
          <cell r="GO72">
            <v>79.7</v>
          </cell>
          <cell r="GP72">
            <v>78.5</v>
          </cell>
          <cell r="GQ72">
            <v>79</v>
          </cell>
          <cell r="GR72">
            <v>78.7</v>
          </cell>
          <cell r="GS72">
            <v>79.5</v>
          </cell>
          <cell r="GT72">
            <v>79</v>
          </cell>
          <cell r="GU72">
            <v>78.2</v>
          </cell>
          <cell r="GV72">
            <v>78.5</v>
          </cell>
          <cell r="GW72">
            <v>78.7</v>
          </cell>
          <cell r="GX72">
            <v>80.2</v>
          </cell>
          <cell r="GY72">
            <v>81</v>
          </cell>
          <cell r="GZ72">
            <v>79.7</v>
          </cell>
          <cell r="HA72">
            <v>81.5</v>
          </cell>
          <cell r="HB72">
            <v>82.5</v>
          </cell>
          <cell r="HC72">
            <v>82.2</v>
          </cell>
          <cell r="HD72">
            <v>82</v>
          </cell>
          <cell r="HE72">
            <v>84.5</v>
          </cell>
          <cell r="HF72">
            <v>82.2</v>
          </cell>
          <cell r="HG72">
            <v>82.2</v>
          </cell>
          <cell r="HH72">
            <v>82</v>
          </cell>
          <cell r="HI72">
            <v>81.7</v>
          </cell>
          <cell r="HJ72">
            <v>82</v>
          </cell>
          <cell r="HK72">
            <v>81</v>
          </cell>
          <cell r="HL72">
            <v>80.7</v>
          </cell>
          <cell r="HM72">
            <v>79.5</v>
          </cell>
          <cell r="HN72">
            <v>80.5</v>
          </cell>
          <cell r="HO72">
            <v>80</v>
          </cell>
          <cell r="HP72">
            <v>80</v>
          </cell>
          <cell r="HQ72">
            <v>80.2</v>
          </cell>
          <cell r="HR72">
            <v>80.5</v>
          </cell>
          <cell r="HS72">
            <v>80.5</v>
          </cell>
          <cell r="HT72">
            <v>80.5</v>
          </cell>
          <cell r="HU72">
            <v>79.2</v>
          </cell>
          <cell r="HV72">
            <v>79.7</v>
          </cell>
          <cell r="HW72">
            <v>79.5</v>
          </cell>
          <cell r="HX72">
            <v>80.5</v>
          </cell>
          <cell r="HY72">
            <v>80.5</v>
          </cell>
          <cell r="HZ72">
            <v>80</v>
          </cell>
          <cell r="IA72">
            <v>79.7</v>
          </cell>
          <cell r="IB72">
            <v>80</v>
          </cell>
          <cell r="IC72">
            <v>79.7</v>
          </cell>
          <cell r="ID72">
            <v>80</v>
          </cell>
          <cell r="IE72">
            <v>80</v>
          </cell>
          <cell r="IF72">
            <v>80</v>
          </cell>
          <cell r="IG72">
            <v>78.2</v>
          </cell>
          <cell r="IH72">
            <v>78.7</v>
          </cell>
          <cell r="II72">
            <v>78.7</v>
          </cell>
          <cell r="IJ72">
            <v>78.7</v>
          </cell>
          <cell r="IK72">
            <v>79</v>
          </cell>
          <cell r="IL72">
            <v>79.2</v>
          </cell>
          <cell r="IM72">
            <v>79.7</v>
          </cell>
          <cell r="IN72">
            <v>79.7</v>
          </cell>
          <cell r="IO72">
            <v>79.7</v>
          </cell>
          <cell r="IP72">
            <v>79.7</v>
          </cell>
          <cell r="IQ72">
            <v>79.7</v>
          </cell>
          <cell r="IR72">
            <v>79.7</v>
          </cell>
          <cell r="IS72">
            <v>79.2</v>
          </cell>
          <cell r="IT72">
            <v>79.7</v>
          </cell>
          <cell r="IU72">
            <v>79.7</v>
          </cell>
          <cell r="IV72">
            <v>79.5</v>
          </cell>
          <cell r="IW72">
            <v>79.5</v>
          </cell>
          <cell r="IX72">
            <v>79</v>
          </cell>
          <cell r="IY72">
            <v>76.7</v>
          </cell>
          <cell r="IZ72">
            <v>76.7</v>
          </cell>
          <cell r="JA72">
            <v>76.7</v>
          </cell>
          <cell r="JB72">
            <v>76</v>
          </cell>
          <cell r="JC72">
            <v>76</v>
          </cell>
          <cell r="JD72">
            <v>75.7</v>
          </cell>
          <cell r="JE72">
            <v>75</v>
          </cell>
          <cell r="JF72">
            <v>75.5</v>
          </cell>
          <cell r="JG72">
            <v>75.5</v>
          </cell>
          <cell r="JH72">
            <v>76.5</v>
          </cell>
          <cell r="JI72">
            <v>76.7</v>
          </cell>
          <cell r="JJ72">
            <v>77.2</v>
          </cell>
          <cell r="JK72">
            <v>76.2</v>
          </cell>
          <cell r="JL72">
            <v>76.5</v>
          </cell>
          <cell r="JM72">
            <v>76.5</v>
          </cell>
          <cell r="JN72">
            <v>76.5</v>
          </cell>
          <cell r="JO72">
            <v>76.5</v>
          </cell>
          <cell r="JP72">
            <v>76</v>
          </cell>
          <cell r="JQ72">
            <v>76.5</v>
          </cell>
          <cell r="JR72">
            <v>77</v>
          </cell>
          <cell r="JS72">
            <v>77.5</v>
          </cell>
          <cell r="JT72">
            <v>77</v>
          </cell>
          <cell r="JU72">
            <v>77.5</v>
          </cell>
          <cell r="JV72">
            <v>77.7</v>
          </cell>
          <cell r="JW72">
            <v>77.5</v>
          </cell>
          <cell r="JX72">
            <v>77.5</v>
          </cell>
          <cell r="JY72">
            <v>77.5</v>
          </cell>
          <cell r="JZ72">
            <v>77.5</v>
          </cell>
          <cell r="KA72">
            <v>77.5</v>
          </cell>
          <cell r="KB72">
            <v>77.2</v>
          </cell>
          <cell r="KC72">
            <v>77.2</v>
          </cell>
          <cell r="KD72">
            <v>76.7</v>
          </cell>
          <cell r="KE72">
            <v>75.7</v>
          </cell>
          <cell r="KF72">
            <v>75.7</v>
          </cell>
          <cell r="KG72">
            <v>75.7</v>
          </cell>
          <cell r="KH72">
            <v>77</v>
          </cell>
          <cell r="KI72">
            <v>77.2</v>
          </cell>
          <cell r="KJ72">
            <v>77.2</v>
          </cell>
          <cell r="KK72">
            <v>77.2</v>
          </cell>
          <cell r="KL72">
            <v>77</v>
          </cell>
          <cell r="KM72">
            <v>77</v>
          </cell>
          <cell r="KN72">
            <v>76.5</v>
          </cell>
          <cell r="KO72">
            <v>76.7</v>
          </cell>
          <cell r="KP72">
            <v>76.2</v>
          </cell>
          <cell r="KQ72">
            <v>75</v>
          </cell>
          <cell r="KR72">
            <v>75</v>
          </cell>
          <cell r="KS72">
            <v>75.7</v>
          </cell>
          <cell r="KT72">
            <v>75.7</v>
          </cell>
          <cell r="KU72">
            <v>73.5</v>
          </cell>
          <cell r="KV72">
            <v>74.2</v>
          </cell>
          <cell r="KW72">
            <v>74.2</v>
          </cell>
          <cell r="KX72">
            <v>74.2</v>
          </cell>
          <cell r="KY72">
            <v>74</v>
          </cell>
          <cell r="KZ72">
            <v>74.5</v>
          </cell>
          <cell r="LA72">
            <v>74.2</v>
          </cell>
          <cell r="LB72">
            <v>74.2</v>
          </cell>
          <cell r="LC72">
            <v>74.5</v>
          </cell>
          <cell r="LD72">
            <v>74.5</v>
          </cell>
          <cell r="LE72">
            <v>74.5</v>
          </cell>
          <cell r="LF72">
            <v>72.7</v>
          </cell>
          <cell r="LG72">
            <v>73.7</v>
          </cell>
          <cell r="LH72">
            <v>74.7</v>
          </cell>
          <cell r="LI72">
            <v>73.7</v>
          </cell>
          <cell r="LJ72">
            <v>74</v>
          </cell>
          <cell r="LK72">
            <v>74.5</v>
          </cell>
          <cell r="LL72">
            <v>74.2</v>
          </cell>
          <cell r="LM72">
            <v>74</v>
          </cell>
          <cell r="LN72">
            <v>74.5</v>
          </cell>
          <cell r="LO72">
            <v>74.5</v>
          </cell>
          <cell r="LS72">
            <v>45.33</v>
          </cell>
          <cell r="LV72">
            <v>49.58</v>
          </cell>
          <cell r="LY72">
            <v>45.990785666917247</v>
          </cell>
          <cell r="MB72">
            <v>41.68</v>
          </cell>
          <cell r="MC72">
            <v>41.72</v>
          </cell>
          <cell r="MD72">
            <v>41.72</v>
          </cell>
          <cell r="ME72">
            <v>41.39</v>
          </cell>
          <cell r="MF72">
            <v>41.84</v>
          </cell>
          <cell r="MG72">
            <v>41.84</v>
          </cell>
          <cell r="MH72">
            <v>44.75</v>
          </cell>
          <cell r="MI72">
            <v>44.75</v>
          </cell>
          <cell r="MJ72">
            <v>44.75</v>
          </cell>
          <cell r="MK72">
            <v>44.8</v>
          </cell>
          <cell r="ML72">
            <v>44.8</v>
          </cell>
          <cell r="MM72">
            <v>44.8</v>
          </cell>
          <cell r="MN72">
            <v>44.27</v>
          </cell>
          <cell r="MO72">
            <v>44.27</v>
          </cell>
          <cell r="MP72">
            <v>44.27</v>
          </cell>
          <cell r="MQ72">
            <v>44.15</v>
          </cell>
          <cell r="MR72">
            <v>44.15</v>
          </cell>
          <cell r="MS72">
            <v>44.12</v>
          </cell>
          <cell r="MT72">
            <v>43.31</v>
          </cell>
          <cell r="MU72">
            <v>43.31</v>
          </cell>
          <cell r="MV72">
            <v>43.31</v>
          </cell>
          <cell r="MW72">
            <v>40.79</v>
          </cell>
          <cell r="ND72" t="str">
            <v>Ghana</v>
          </cell>
          <cell r="NE72">
            <v>40.79</v>
          </cell>
          <cell r="NF72">
            <v>40.79</v>
          </cell>
        </row>
        <row r="73">
          <cell r="A73" t="str">
            <v>Greece</v>
          </cell>
          <cell r="B73">
            <v>51</v>
          </cell>
          <cell r="C73">
            <v>52</v>
          </cell>
          <cell r="D73">
            <v>52</v>
          </cell>
          <cell r="E73">
            <v>53</v>
          </cell>
          <cell r="F73">
            <v>52.5</v>
          </cell>
          <cell r="G73">
            <v>53</v>
          </cell>
          <cell r="H73">
            <v>54</v>
          </cell>
          <cell r="I73">
            <v>54.5</v>
          </cell>
          <cell r="J73">
            <v>54.5</v>
          </cell>
          <cell r="K73">
            <v>55</v>
          </cell>
          <cell r="L73">
            <v>55</v>
          </cell>
          <cell r="M73">
            <v>55</v>
          </cell>
          <cell r="N73">
            <v>52</v>
          </cell>
          <cell r="O73">
            <v>51</v>
          </cell>
          <cell r="P73">
            <v>51</v>
          </cell>
          <cell r="Q73">
            <v>51</v>
          </cell>
          <cell r="R73">
            <v>50.5</v>
          </cell>
          <cell r="S73">
            <v>50</v>
          </cell>
          <cell r="T73">
            <v>50</v>
          </cell>
          <cell r="U73">
            <v>50.5</v>
          </cell>
          <cell r="V73">
            <v>51</v>
          </cell>
          <cell r="W73">
            <v>51</v>
          </cell>
          <cell r="X73">
            <v>51</v>
          </cell>
          <cell r="Y73">
            <v>51</v>
          </cell>
          <cell r="Z73">
            <v>50.5</v>
          </cell>
          <cell r="AA73">
            <v>50.5</v>
          </cell>
          <cell r="AB73">
            <v>51.5</v>
          </cell>
          <cell r="AC73">
            <v>51</v>
          </cell>
          <cell r="AD73">
            <v>50.5</v>
          </cell>
          <cell r="AE73">
            <v>50.5</v>
          </cell>
          <cell r="AF73">
            <v>49.5</v>
          </cell>
          <cell r="AG73">
            <v>49</v>
          </cell>
          <cell r="AH73">
            <v>49.5</v>
          </cell>
          <cell r="AI73">
            <v>50</v>
          </cell>
          <cell r="AJ73">
            <v>50.5</v>
          </cell>
          <cell r="AK73">
            <v>50.5</v>
          </cell>
          <cell r="AL73">
            <v>50.5</v>
          </cell>
          <cell r="AM73">
            <v>50.5</v>
          </cell>
          <cell r="AN73">
            <v>50.5</v>
          </cell>
          <cell r="AO73">
            <v>51.5</v>
          </cell>
          <cell r="AP73">
            <v>51.5</v>
          </cell>
          <cell r="AQ73">
            <v>53</v>
          </cell>
          <cell r="AR73">
            <v>53.5</v>
          </cell>
          <cell r="AS73">
            <v>55</v>
          </cell>
          <cell r="AT73">
            <v>56.5</v>
          </cell>
          <cell r="AU73">
            <v>56</v>
          </cell>
          <cell r="AV73">
            <v>56.5</v>
          </cell>
          <cell r="AW73">
            <v>56</v>
          </cell>
          <cell r="AX73">
            <v>58</v>
          </cell>
          <cell r="AY73">
            <v>58.5</v>
          </cell>
          <cell r="AZ73">
            <v>59.5</v>
          </cell>
          <cell r="BA73">
            <v>59.5</v>
          </cell>
          <cell r="BB73">
            <v>60</v>
          </cell>
          <cell r="BC73">
            <v>61</v>
          </cell>
          <cell r="BD73">
            <v>61.5</v>
          </cell>
          <cell r="BE73">
            <v>61.5</v>
          </cell>
          <cell r="BF73">
            <v>61</v>
          </cell>
          <cell r="BG73">
            <v>59</v>
          </cell>
          <cell r="BH73">
            <v>58</v>
          </cell>
          <cell r="BI73">
            <v>57.5</v>
          </cell>
          <cell r="BJ73">
            <v>58</v>
          </cell>
          <cell r="BK73">
            <v>58.5</v>
          </cell>
          <cell r="BL73">
            <v>58.5</v>
          </cell>
          <cell r="BM73">
            <v>58.5</v>
          </cell>
          <cell r="BN73">
            <v>58.5</v>
          </cell>
          <cell r="BO73">
            <v>58.5</v>
          </cell>
          <cell r="BP73">
            <v>58.5</v>
          </cell>
          <cell r="BQ73">
            <v>58.5</v>
          </cell>
          <cell r="BR73">
            <v>58</v>
          </cell>
          <cell r="BS73">
            <v>59</v>
          </cell>
          <cell r="BT73">
            <v>58.5</v>
          </cell>
          <cell r="BU73">
            <v>58.5</v>
          </cell>
          <cell r="BV73">
            <v>59.5</v>
          </cell>
          <cell r="BW73">
            <v>59.5</v>
          </cell>
          <cell r="BX73">
            <v>59.5</v>
          </cell>
          <cell r="BY73">
            <v>59</v>
          </cell>
          <cell r="BZ73">
            <v>59.5</v>
          </cell>
          <cell r="CA73">
            <v>59.5</v>
          </cell>
          <cell r="CB73">
            <v>60</v>
          </cell>
          <cell r="CC73">
            <v>60</v>
          </cell>
          <cell r="CD73">
            <v>60.5</v>
          </cell>
          <cell r="CE73">
            <v>61.5</v>
          </cell>
          <cell r="CF73">
            <v>62</v>
          </cell>
          <cell r="CG73">
            <v>62</v>
          </cell>
          <cell r="CH73">
            <v>62.5</v>
          </cell>
          <cell r="CI73">
            <v>64</v>
          </cell>
          <cell r="CJ73">
            <v>64</v>
          </cell>
          <cell r="CK73">
            <v>64.5</v>
          </cell>
          <cell r="CL73">
            <v>64</v>
          </cell>
          <cell r="CM73">
            <v>64</v>
          </cell>
          <cell r="CN73">
            <v>64</v>
          </cell>
          <cell r="CO73">
            <v>63.5</v>
          </cell>
          <cell r="CP73">
            <v>64</v>
          </cell>
          <cell r="CQ73">
            <v>64</v>
          </cell>
          <cell r="CR73">
            <v>64.5</v>
          </cell>
          <cell r="CS73">
            <v>66</v>
          </cell>
          <cell r="CT73">
            <v>65.5</v>
          </cell>
          <cell r="CU73">
            <v>66.5</v>
          </cell>
          <cell r="CV73">
            <v>66.5</v>
          </cell>
          <cell r="CW73">
            <v>66</v>
          </cell>
          <cell r="CX73">
            <v>66</v>
          </cell>
          <cell r="CY73">
            <v>66.5</v>
          </cell>
          <cell r="CZ73">
            <v>66</v>
          </cell>
          <cell r="DA73">
            <v>65.5</v>
          </cell>
          <cell r="DB73">
            <v>66.5</v>
          </cell>
          <cell r="DC73">
            <v>66.5</v>
          </cell>
          <cell r="DD73">
            <v>66.5</v>
          </cell>
          <cell r="DE73">
            <v>68</v>
          </cell>
          <cell r="DF73">
            <v>68.5</v>
          </cell>
          <cell r="DG73">
            <v>68.5</v>
          </cell>
          <cell r="DH73">
            <v>68.5</v>
          </cell>
          <cell r="DI73">
            <v>69</v>
          </cell>
          <cell r="DJ73">
            <v>69.5</v>
          </cell>
          <cell r="DK73">
            <v>70</v>
          </cell>
          <cell r="DL73">
            <v>70</v>
          </cell>
          <cell r="DM73">
            <v>70</v>
          </cell>
          <cell r="DN73">
            <v>69</v>
          </cell>
          <cell r="DO73">
            <v>69</v>
          </cell>
          <cell r="DP73">
            <v>69</v>
          </cell>
          <cell r="DQ73">
            <v>68</v>
          </cell>
          <cell r="DR73">
            <v>69.5</v>
          </cell>
          <cell r="DS73">
            <v>70.5</v>
          </cell>
          <cell r="DT73">
            <v>72</v>
          </cell>
          <cell r="DU73">
            <v>71</v>
          </cell>
          <cell r="DV73">
            <v>71.5</v>
          </cell>
          <cell r="DW73">
            <v>71.5</v>
          </cell>
          <cell r="DX73">
            <v>71.5</v>
          </cell>
          <cell r="DY73">
            <v>71</v>
          </cell>
          <cell r="DZ73">
            <v>71</v>
          </cell>
          <cell r="EA73">
            <v>71.5</v>
          </cell>
          <cell r="EB73">
            <v>72</v>
          </cell>
          <cell r="EC73">
            <v>72.5</v>
          </cell>
          <cell r="ED73">
            <v>72.5</v>
          </cell>
          <cell r="EE73">
            <v>72.5</v>
          </cell>
          <cell r="EF73">
            <v>73.5</v>
          </cell>
          <cell r="EG73">
            <v>73.5</v>
          </cell>
          <cell r="EH73">
            <v>73.5</v>
          </cell>
          <cell r="EI73">
            <v>73</v>
          </cell>
          <cell r="EJ73">
            <v>73</v>
          </cell>
          <cell r="EK73">
            <v>73</v>
          </cell>
          <cell r="EL73">
            <v>73</v>
          </cell>
          <cell r="EM73">
            <v>74</v>
          </cell>
          <cell r="EN73">
            <v>74</v>
          </cell>
          <cell r="EO73">
            <v>73.5</v>
          </cell>
          <cell r="EP73">
            <v>73.5</v>
          </cell>
          <cell r="EQ73">
            <v>74</v>
          </cell>
          <cell r="ER73">
            <v>74.5</v>
          </cell>
          <cell r="ES73">
            <v>74</v>
          </cell>
          <cell r="ET73">
            <v>76.5</v>
          </cell>
          <cell r="EU73">
            <v>73.5</v>
          </cell>
          <cell r="EV73">
            <v>73.5</v>
          </cell>
          <cell r="EW73">
            <v>74</v>
          </cell>
          <cell r="EX73">
            <v>74</v>
          </cell>
          <cell r="EY73">
            <v>74</v>
          </cell>
          <cell r="EZ73">
            <v>71</v>
          </cell>
          <cell r="FA73">
            <v>71</v>
          </cell>
          <cell r="FB73">
            <v>72</v>
          </cell>
          <cell r="FC73">
            <v>72</v>
          </cell>
          <cell r="FD73">
            <v>73.5</v>
          </cell>
          <cell r="FE73">
            <v>71</v>
          </cell>
          <cell r="FF73">
            <v>71</v>
          </cell>
          <cell r="FG73">
            <v>71</v>
          </cell>
          <cell r="FH73">
            <v>72</v>
          </cell>
          <cell r="FI73">
            <v>75.8</v>
          </cell>
          <cell r="FJ73">
            <v>73.8</v>
          </cell>
          <cell r="FK73">
            <v>74.7</v>
          </cell>
          <cell r="FL73">
            <v>74.7</v>
          </cell>
          <cell r="FM73">
            <v>75</v>
          </cell>
          <cell r="FN73">
            <v>74.7</v>
          </cell>
          <cell r="FO73">
            <v>73.7</v>
          </cell>
          <cell r="FP73">
            <v>73.5</v>
          </cell>
          <cell r="FQ73">
            <v>73.5</v>
          </cell>
          <cell r="FR73">
            <v>73.7</v>
          </cell>
          <cell r="FS73">
            <v>74.7</v>
          </cell>
          <cell r="FT73">
            <v>75</v>
          </cell>
          <cell r="FU73">
            <v>75</v>
          </cell>
          <cell r="FV73">
            <v>71.7</v>
          </cell>
          <cell r="FW73">
            <v>71.7</v>
          </cell>
          <cell r="FX73">
            <v>72.2</v>
          </cell>
          <cell r="FY73">
            <v>72</v>
          </cell>
          <cell r="FZ73">
            <v>72.2</v>
          </cell>
          <cell r="GA73">
            <v>71.2</v>
          </cell>
          <cell r="GB73">
            <v>71.2</v>
          </cell>
          <cell r="GC73">
            <v>71.5</v>
          </cell>
          <cell r="GD73">
            <v>70.2</v>
          </cell>
          <cell r="GE73">
            <v>69.900000000000006</v>
          </cell>
          <cell r="GF73">
            <v>69.900000000000006</v>
          </cell>
          <cell r="GG73">
            <v>70.2</v>
          </cell>
          <cell r="GH73">
            <v>70</v>
          </cell>
          <cell r="GI73">
            <v>70.7</v>
          </cell>
          <cell r="GJ73">
            <v>70.5</v>
          </cell>
          <cell r="GK73">
            <v>71</v>
          </cell>
          <cell r="GL73">
            <v>69.2</v>
          </cell>
          <cell r="GM73">
            <v>68.7</v>
          </cell>
          <cell r="GN73">
            <v>68.7</v>
          </cell>
          <cell r="GO73">
            <v>68.7</v>
          </cell>
          <cell r="GP73">
            <v>68.5</v>
          </cell>
          <cell r="GQ73">
            <v>68.5</v>
          </cell>
          <cell r="GR73">
            <v>68.5</v>
          </cell>
          <cell r="GS73">
            <v>68.5</v>
          </cell>
          <cell r="GT73">
            <v>69</v>
          </cell>
          <cell r="GU73">
            <v>68.7</v>
          </cell>
          <cell r="GV73">
            <v>68</v>
          </cell>
          <cell r="GW73">
            <v>67.7</v>
          </cell>
          <cell r="GX73">
            <v>70.5</v>
          </cell>
          <cell r="GY73">
            <v>70.8</v>
          </cell>
          <cell r="GZ73">
            <v>70.7</v>
          </cell>
          <cell r="HA73">
            <v>72.2</v>
          </cell>
          <cell r="HB73">
            <v>72.5</v>
          </cell>
          <cell r="HC73">
            <v>72.5</v>
          </cell>
          <cell r="HD73">
            <v>71</v>
          </cell>
          <cell r="HE73">
            <v>70.2</v>
          </cell>
          <cell r="HF73">
            <v>70.5</v>
          </cell>
          <cell r="HG73">
            <v>71</v>
          </cell>
          <cell r="HH73">
            <v>70.5</v>
          </cell>
          <cell r="HI73">
            <v>70.2</v>
          </cell>
          <cell r="HJ73">
            <v>70</v>
          </cell>
          <cell r="HK73">
            <v>69.5</v>
          </cell>
          <cell r="HL73">
            <v>69.5</v>
          </cell>
          <cell r="HM73">
            <v>69</v>
          </cell>
          <cell r="HN73">
            <v>68.7</v>
          </cell>
          <cell r="HO73">
            <v>68.7</v>
          </cell>
          <cell r="HP73">
            <v>68.5</v>
          </cell>
          <cell r="HQ73">
            <v>68.5</v>
          </cell>
          <cell r="HR73">
            <v>68.7</v>
          </cell>
          <cell r="HS73">
            <v>68.2</v>
          </cell>
          <cell r="HT73">
            <v>69.7</v>
          </cell>
          <cell r="HU73">
            <v>69.7</v>
          </cell>
          <cell r="HV73">
            <v>69.5</v>
          </cell>
          <cell r="HW73">
            <v>69.7</v>
          </cell>
          <cell r="HX73">
            <v>69.2</v>
          </cell>
          <cell r="HY73">
            <v>68.5</v>
          </cell>
          <cell r="HZ73">
            <v>66.5</v>
          </cell>
          <cell r="IA73">
            <v>65.5</v>
          </cell>
          <cell r="IB73">
            <v>66.2</v>
          </cell>
          <cell r="IC73">
            <v>69.2</v>
          </cell>
          <cell r="ID73">
            <v>69.5</v>
          </cell>
          <cell r="IE73">
            <v>69.5</v>
          </cell>
          <cell r="IF73">
            <v>68</v>
          </cell>
          <cell r="IG73">
            <v>67.7</v>
          </cell>
          <cell r="IH73">
            <v>67.7</v>
          </cell>
          <cell r="II73">
            <v>66.5</v>
          </cell>
          <cell r="IJ73">
            <v>67</v>
          </cell>
          <cell r="IK73">
            <v>67</v>
          </cell>
          <cell r="IL73">
            <v>67.5</v>
          </cell>
          <cell r="IM73">
            <v>67</v>
          </cell>
          <cell r="IN73">
            <v>67</v>
          </cell>
          <cell r="IO73">
            <v>67</v>
          </cell>
          <cell r="IP73">
            <v>68.5</v>
          </cell>
          <cell r="IQ73">
            <v>68.5</v>
          </cell>
          <cell r="IR73">
            <v>68.7</v>
          </cell>
          <cell r="IS73">
            <v>68.7</v>
          </cell>
          <cell r="IT73">
            <v>68.7</v>
          </cell>
          <cell r="IU73">
            <v>69.2</v>
          </cell>
          <cell r="IV73">
            <v>69.2</v>
          </cell>
          <cell r="IW73">
            <v>69.2</v>
          </cell>
          <cell r="IX73">
            <v>69.2</v>
          </cell>
          <cell r="IY73">
            <v>69.2</v>
          </cell>
          <cell r="IZ73">
            <v>69.2</v>
          </cell>
          <cell r="JA73">
            <v>70.7</v>
          </cell>
          <cell r="JB73">
            <v>70.7</v>
          </cell>
          <cell r="JC73">
            <v>70.7</v>
          </cell>
          <cell r="JD73">
            <v>70.7</v>
          </cell>
          <cell r="JE73">
            <v>69.7</v>
          </cell>
          <cell r="JF73">
            <v>69.5</v>
          </cell>
          <cell r="JG73">
            <v>69.5</v>
          </cell>
          <cell r="JH73">
            <v>69.5</v>
          </cell>
          <cell r="JI73">
            <v>69.7</v>
          </cell>
          <cell r="JJ73">
            <v>70.2</v>
          </cell>
          <cell r="JK73">
            <v>70.5</v>
          </cell>
          <cell r="JL73">
            <v>70.5</v>
          </cell>
          <cell r="JM73">
            <v>70.5</v>
          </cell>
          <cell r="JN73">
            <v>70.7</v>
          </cell>
          <cell r="JO73">
            <v>70.7</v>
          </cell>
          <cell r="JP73">
            <v>69.7</v>
          </cell>
          <cell r="JQ73">
            <v>69.7</v>
          </cell>
          <cell r="JR73">
            <v>70</v>
          </cell>
          <cell r="JS73">
            <v>70</v>
          </cell>
          <cell r="JT73">
            <v>70</v>
          </cell>
          <cell r="JU73">
            <v>70</v>
          </cell>
          <cell r="JV73">
            <v>71</v>
          </cell>
          <cell r="JW73">
            <v>71.5</v>
          </cell>
          <cell r="JX73">
            <v>71.5</v>
          </cell>
          <cell r="JY73">
            <v>71.7</v>
          </cell>
          <cell r="JZ73">
            <v>71</v>
          </cell>
          <cell r="KA73">
            <v>71.7</v>
          </cell>
          <cell r="KB73">
            <v>71.7</v>
          </cell>
          <cell r="KC73">
            <v>71.7</v>
          </cell>
          <cell r="KD73">
            <v>71.7</v>
          </cell>
          <cell r="KE73">
            <v>71.7</v>
          </cell>
          <cell r="KF73">
            <v>71.5</v>
          </cell>
          <cell r="KG73">
            <v>71.5</v>
          </cell>
          <cell r="KH73">
            <v>71.7</v>
          </cell>
          <cell r="KI73">
            <v>71.7</v>
          </cell>
          <cell r="KJ73">
            <v>71.7</v>
          </cell>
          <cell r="KK73">
            <v>67.2</v>
          </cell>
          <cell r="KL73">
            <v>67.2</v>
          </cell>
          <cell r="KM73">
            <v>67.2</v>
          </cell>
          <cell r="KN73">
            <v>67.2</v>
          </cell>
          <cell r="KO73">
            <v>64.2</v>
          </cell>
          <cell r="KP73">
            <v>63.7</v>
          </cell>
          <cell r="KQ73">
            <v>62.7</v>
          </cell>
          <cell r="KR73">
            <v>63.7</v>
          </cell>
          <cell r="KS73">
            <v>63.7</v>
          </cell>
          <cell r="KT73">
            <v>63.7</v>
          </cell>
          <cell r="KU73">
            <v>63.7</v>
          </cell>
          <cell r="KV73">
            <v>63.7</v>
          </cell>
          <cell r="KW73">
            <v>64</v>
          </cell>
          <cell r="KX73">
            <v>62.5</v>
          </cell>
          <cell r="KY73">
            <v>62.7</v>
          </cell>
          <cell r="KZ73">
            <v>63.2</v>
          </cell>
          <cell r="LA73">
            <v>64.2</v>
          </cell>
          <cell r="LB73">
            <v>64.7</v>
          </cell>
          <cell r="LC73">
            <v>64.7</v>
          </cell>
          <cell r="LD73">
            <v>64.7</v>
          </cell>
          <cell r="LE73">
            <v>65</v>
          </cell>
          <cell r="LF73">
            <v>65</v>
          </cell>
          <cell r="LG73">
            <v>63.5</v>
          </cell>
          <cell r="LH73">
            <v>65.7</v>
          </cell>
          <cell r="LI73">
            <v>65.7</v>
          </cell>
          <cell r="LJ73">
            <v>65.7</v>
          </cell>
          <cell r="LK73">
            <v>65.7</v>
          </cell>
          <cell r="LL73">
            <v>65.7</v>
          </cell>
          <cell r="LM73">
            <v>68</v>
          </cell>
          <cell r="LN73">
            <v>68</v>
          </cell>
          <cell r="LO73">
            <v>68</v>
          </cell>
          <cell r="LS73">
            <v>48.94</v>
          </cell>
          <cell r="LV73">
            <v>38.880000000000003</v>
          </cell>
          <cell r="LY73">
            <v>33.914000000000001</v>
          </cell>
          <cell r="MB73">
            <v>35.33</v>
          </cell>
          <cell r="MC73">
            <v>35.33</v>
          </cell>
          <cell r="MD73">
            <v>35.24</v>
          </cell>
          <cell r="ME73">
            <v>34.57</v>
          </cell>
          <cell r="MF73">
            <v>34.409999999999997</v>
          </cell>
          <cell r="MG73">
            <v>34.409999999999997</v>
          </cell>
          <cell r="MH73">
            <v>34.01</v>
          </cell>
          <cell r="MI73">
            <v>34.130000000000003</v>
          </cell>
          <cell r="MJ73">
            <v>34.130000000000003</v>
          </cell>
          <cell r="MK73">
            <v>34.03</v>
          </cell>
          <cell r="ML73">
            <v>34.03</v>
          </cell>
          <cell r="MM73">
            <v>34.03</v>
          </cell>
          <cell r="MN73">
            <v>34.31</v>
          </cell>
          <cell r="MO73">
            <v>34.31</v>
          </cell>
          <cell r="MP73">
            <v>34.31</v>
          </cell>
          <cell r="MQ73">
            <v>34.51</v>
          </cell>
          <cell r="MR73">
            <v>34.51</v>
          </cell>
          <cell r="MS73">
            <v>34.51</v>
          </cell>
          <cell r="MT73">
            <v>34.24</v>
          </cell>
          <cell r="MU73">
            <v>34.21</v>
          </cell>
          <cell r="MV73">
            <v>34.14</v>
          </cell>
          <cell r="MW73">
            <v>32.54</v>
          </cell>
          <cell r="ND73" t="str">
            <v>Greece</v>
          </cell>
          <cell r="NE73">
            <v>32.54</v>
          </cell>
          <cell r="NF73">
            <v>32.54</v>
          </cell>
        </row>
        <row r="74">
          <cell r="A74" t="str">
            <v>Grenada</v>
          </cell>
          <cell r="B74">
            <v>91</v>
          </cell>
          <cell r="C74">
            <v>91</v>
          </cell>
          <cell r="D74">
            <v>92</v>
          </cell>
          <cell r="E74">
            <v>91</v>
          </cell>
          <cell r="F74">
            <v>90.5</v>
          </cell>
          <cell r="G74">
            <v>90</v>
          </cell>
          <cell r="H74">
            <v>90</v>
          </cell>
          <cell r="I74">
            <v>90</v>
          </cell>
          <cell r="J74">
            <v>90</v>
          </cell>
          <cell r="K74">
            <v>89.5</v>
          </cell>
          <cell r="L74">
            <v>89</v>
          </cell>
          <cell r="M74">
            <v>89.5</v>
          </cell>
          <cell r="N74">
            <v>89</v>
          </cell>
          <cell r="O74">
            <v>89</v>
          </cell>
          <cell r="P74">
            <v>89</v>
          </cell>
          <cell r="Q74">
            <v>89</v>
          </cell>
          <cell r="R74">
            <v>89.5</v>
          </cell>
          <cell r="S74">
            <v>89.5</v>
          </cell>
          <cell r="T74">
            <v>89</v>
          </cell>
          <cell r="U74">
            <v>88.5</v>
          </cell>
          <cell r="V74">
            <v>88</v>
          </cell>
          <cell r="W74">
            <v>87.5</v>
          </cell>
          <cell r="X74">
            <v>87.5</v>
          </cell>
          <cell r="Y74">
            <v>87</v>
          </cell>
          <cell r="Z74">
            <v>88</v>
          </cell>
          <cell r="AA74">
            <v>88</v>
          </cell>
          <cell r="AB74">
            <v>88.5</v>
          </cell>
          <cell r="AC74">
            <v>88</v>
          </cell>
          <cell r="AD74">
            <v>88</v>
          </cell>
          <cell r="AE74">
            <v>88.5</v>
          </cell>
          <cell r="AF74">
            <v>90</v>
          </cell>
          <cell r="AG74">
            <v>90</v>
          </cell>
          <cell r="AH74">
            <v>90</v>
          </cell>
          <cell r="AI74">
            <v>90</v>
          </cell>
          <cell r="AJ74">
            <v>90</v>
          </cell>
          <cell r="AK74">
            <v>90</v>
          </cell>
          <cell r="AL74">
            <v>90</v>
          </cell>
          <cell r="AM74">
            <v>89.5</v>
          </cell>
          <cell r="AN74">
            <v>89.5</v>
          </cell>
          <cell r="AO74">
            <v>89</v>
          </cell>
          <cell r="AP74">
            <v>89.5</v>
          </cell>
          <cell r="AQ74">
            <v>89.5</v>
          </cell>
          <cell r="AR74">
            <v>89.5</v>
          </cell>
          <cell r="AS74">
            <v>89.5</v>
          </cell>
          <cell r="AT74">
            <v>89.5</v>
          </cell>
          <cell r="AU74">
            <v>89.5</v>
          </cell>
          <cell r="AV74">
            <v>89.5</v>
          </cell>
          <cell r="AW74">
            <v>91.5</v>
          </cell>
          <cell r="AX74">
            <v>92</v>
          </cell>
          <cell r="AY74">
            <v>92</v>
          </cell>
          <cell r="AZ74">
            <v>91.5</v>
          </cell>
          <cell r="BA74">
            <v>91</v>
          </cell>
          <cell r="BB74">
            <v>91</v>
          </cell>
          <cell r="BC74">
            <v>91</v>
          </cell>
          <cell r="BD74">
            <v>91.5</v>
          </cell>
          <cell r="BE74">
            <v>92</v>
          </cell>
          <cell r="BF74">
            <v>91.5</v>
          </cell>
          <cell r="BG74">
            <v>92</v>
          </cell>
          <cell r="BH74">
            <v>91.5</v>
          </cell>
          <cell r="BI74">
            <v>92</v>
          </cell>
          <cell r="BJ74">
            <v>91.5</v>
          </cell>
          <cell r="BK74">
            <v>91.5</v>
          </cell>
          <cell r="BL74">
            <v>91</v>
          </cell>
          <cell r="BM74">
            <v>91</v>
          </cell>
          <cell r="BN74">
            <v>90</v>
          </cell>
          <cell r="BO74">
            <v>89.5</v>
          </cell>
          <cell r="BP74">
            <v>88.5</v>
          </cell>
          <cell r="BQ74">
            <v>87.5</v>
          </cell>
          <cell r="BR74">
            <v>88</v>
          </cell>
          <cell r="BS74">
            <v>88</v>
          </cell>
          <cell r="BT74">
            <v>88</v>
          </cell>
          <cell r="BU74">
            <v>88</v>
          </cell>
          <cell r="BV74">
            <v>89</v>
          </cell>
          <cell r="BW74">
            <v>89.5</v>
          </cell>
          <cell r="BX74">
            <v>89.5</v>
          </cell>
          <cell r="BY74">
            <v>88.5</v>
          </cell>
          <cell r="BZ74">
            <v>88</v>
          </cell>
          <cell r="CA74">
            <v>88</v>
          </cell>
          <cell r="CB74">
            <v>88</v>
          </cell>
          <cell r="CC74">
            <v>87</v>
          </cell>
          <cell r="CD74">
            <v>86.5</v>
          </cell>
          <cell r="CE74">
            <v>86.5</v>
          </cell>
          <cell r="CF74">
            <v>86</v>
          </cell>
          <cell r="CG74">
            <v>87</v>
          </cell>
          <cell r="CH74">
            <v>86.5</v>
          </cell>
          <cell r="CI74">
            <v>85.5</v>
          </cell>
          <cell r="CJ74">
            <v>85.5</v>
          </cell>
          <cell r="CK74">
            <v>85.5</v>
          </cell>
          <cell r="CL74">
            <v>85.5</v>
          </cell>
          <cell r="CM74">
            <v>85.5</v>
          </cell>
          <cell r="CN74">
            <v>85.5</v>
          </cell>
          <cell r="CO74">
            <v>84.5</v>
          </cell>
          <cell r="CP74">
            <v>84</v>
          </cell>
          <cell r="CQ74">
            <v>83.5</v>
          </cell>
          <cell r="CR74">
            <v>84</v>
          </cell>
          <cell r="CS74">
            <v>84</v>
          </cell>
          <cell r="CT74">
            <v>84.5</v>
          </cell>
          <cell r="CU74">
            <v>84</v>
          </cell>
          <cell r="CV74">
            <v>84</v>
          </cell>
          <cell r="CW74">
            <v>83</v>
          </cell>
          <cell r="CX74">
            <v>83</v>
          </cell>
          <cell r="CY74">
            <v>83</v>
          </cell>
          <cell r="CZ74">
            <v>85.5</v>
          </cell>
          <cell r="DA74">
            <v>86</v>
          </cell>
          <cell r="DB74">
            <v>86</v>
          </cell>
          <cell r="DC74">
            <v>86</v>
          </cell>
          <cell r="DD74">
            <v>86</v>
          </cell>
          <cell r="DE74">
            <v>87</v>
          </cell>
          <cell r="DF74">
            <v>87</v>
          </cell>
          <cell r="DG74">
            <v>87</v>
          </cell>
          <cell r="DH74">
            <v>86.5</v>
          </cell>
          <cell r="DI74">
            <v>87</v>
          </cell>
          <cell r="DJ74">
            <v>87</v>
          </cell>
          <cell r="DK74">
            <v>87</v>
          </cell>
          <cell r="DL74">
            <v>86</v>
          </cell>
          <cell r="DM74">
            <v>86</v>
          </cell>
          <cell r="DN74">
            <v>86</v>
          </cell>
          <cell r="DO74">
            <v>86</v>
          </cell>
          <cell r="DP74">
            <v>86.5</v>
          </cell>
          <cell r="DQ74">
            <v>86.5</v>
          </cell>
          <cell r="DR74">
            <v>86.5</v>
          </cell>
          <cell r="DS74">
            <v>86.5</v>
          </cell>
          <cell r="DT74">
            <v>86.5</v>
          </cell>
          <cell r="DU74">
            <v>86</v>
          </cell>
          <cell r="DV74">
            <v>86</v>
          </cell>
          <cell r="DW74">
            <v>86.5</v>
          </cell>
          <cell r="DX74">
            <v>86</v>
          </cell>
          <cell r="DY74">
            <v>86.5</v>
          </cell>
          <cell r="DZ74">
            <v>86.5</v>
          </cell>
          <cell r="EA74">
            <v>87</v>
          </cell>
          <cell r="EB74">
            <v>87</v>
          </cell>
          <cell r="EC74">
            <v>87</v>
          </cell>
          <cell r="ED74">
            <v>87</v>
          </cell>
          <cell r="EE74">
            <v>87</v>
          </cell>
          <cell r="EF74">
            <v>87</v>
          </cell>
          <cell r="EG74">
            <v>87</v>
          </cell>
          <cell r="EH74">
            <v>86.5</v>
          </cell>
          <cell r="EI74">
            <v>86.5</v>
          </cell>
          <cell r="EJ74">
            <v>86.5</v>
          </cell>
          <cell r="EK74">
            <v>86.5</v>
          </cell>
          <cell r="EL74">
            <v>86</v>
          </cell>
          <cell r="EM74">
            <v>86</v>
          </cell>
          <cell r="EN74">
            <v>86</v>
          </cell>
          <cell r="EO74">
            <v>86</v>
          </cell>
          <cell r="EP74">
            <v>86</v>
          </cell>
          <cell r="EQ74">
            <v>86</v>
          </cell>
          <cell r="ER74">
            <v>86</v>
          </cell>
          <cell r="ES74">
            <v>86.5</v>
          </cell>
          <cell r="ET74">
            <v>86</v>
          </cell>
          <cell r="EU74">
            <v>88</v>
          </cell>
          <cell r="EV74">
            <v>89</v>
          </cell>
          <cell r="EW74">
            <v>89</v>
          </cell>
          <cell r="EX74">
            <v>89</v>
          </cell>
          <cell r="EY74">
            <v>89</v>
          </cell>
          <cell r="EZ74">
            <v>89</v>
          </cell>
          <cell r="FA74">
            <v>89.5</v>
          </cell>
          <cell r="FB74">
            <v>90.5</v>
          </cell>
          <cell r="FC74">
            <v>90.5</v>
          </cell>
          <cell r="FD74">
            <v>91.5</v>
          </cell>
          <cell r="FE74">
            <v>91.5</v>
          </cell>
          <cell r="FF74">
            <v>91.5</v>
          </cell>
          <cell r="FG74">
            <v>91</v>
          </cell>
          <cell r="FH74">
            <v>90.3</v>
          </cell>
          <cell r="FI74">
            <v>91</v>
          </cell>
          <cell r="FJ74">
            <v>87.3</v>
          </cell>
          <cell r="FK74">
            <v>86.7</v>
          </cell>
          <cell r="FL74">
            <v>86.7</v>
          </cell>
          <cell r="FM74">
            <v>86.2</v>
          </cell>
          <cell r="FN74">
            <v>84.7</v>
          </cell>
          <cell r="FO74">
            <v>83.7</v>
          </cell>
          <cell r="FP74">
            <v>83.5</v>
          </cell>
          <cell r="FQ74">
            <v>83.7</v>
          </cell>
          <cell r="FR74">
            <v>81.7</v>
          </cell>
          <cell r="FS74">
            <v>79.5</v>
          </cell>
          <cell r="FT74">
            <v>78</v>
          </cell>
          <cell r="FU74">
            <v>81</v>
          </cell>
          <cell r="FV74">
            <v>81.5</v>
          </cell>
          <cell r="FW74">
            <v>82.7</v>
          </cell>
          <cell r="FX74">
            <v>82.7</v>
          </cell>
          <cell r="FY74">
            <v>83.2</v>
          </cell>
          <cell r="FZ74">
            <v>83.7</v>
          </cell>
          <cell r="GA74">
            <v>83.2</v>
          </cell>
          <cell r="GB74">
            <v>83.2</v>
          </cell>
          <cell r="GC74">
            <v>83</v>
          </cell>
          <cell r="GD74">
            <v>81.400000000000006</v>
          </cell>
          <cell r="GE74">
            <v>81.2</v>
          </cell>
          <cell r="GF74">
            <v>81.2</v>
          </cell>
          <cell r="GG74">
            <v>82.2</v>
          </cell>
          <cell r="GH74">
            <v>82</v>
          </cell>
          <cell r="GI74">
            <v>83</v>
          </cell>
          <cell r="GJ74">
            <v>82.5</v>
          </cell>
          <cell r="GK74">
            <v>83.2</v>
          </cell>
          <cell r="GL74">
            <v>83.7</v>
          </cell>
          <cell r="GM74">
            <v>83</v>
          </cell>
          <cell r="GN74">
            <v>82</v>
          </cell>
          <cell r="GO74">
            <v>82.7</v>
          </cell>
          <cell r="GP74">
            <v>83.2</v>
          </cell>
          <cell r="GQ74">
            <v>82.7</v>
          </cell>
          <cell r="GR74">
            <v>83.2</v>
          </cell>
          <cell r="GS74">
            <v>83.7</v>
          </cell>
          <cell r="GT74">
            <v>83.5</v>
          </cell>
          <cell r="GU74">
            <v>83.5</v>
          </cell>
          <cell r="GV74">
            <v>83.5</v>
          </cell>
          <cell r="GW74">
            <v>83.7</v>
          </cell>
          <cell r="GX74">
            <v>84</v>
          </cell>
          <cell r="GY74">
            <v>83.3</v>
          </cell>
          <cell r="GZ74">
            <v>83.5</v>
          </cell>
          <cell r="HA74">
            <v>84.5</v>
          </cell>
          <cell r="HB74">
            <v>86.2</v>
          </cell>
          <cell r="HC74">
            <v>85.7</v>
          </cell>
          <cell r="HD74">
            <v>85.5</v>
          </cell>
          <cell r="HE74">
            <v>85.5</v>
          </cell>
          <cell r="HF74">
            <v>85.5</v>
          </cell>
          <cell r="HG74">
            <v>85.7</v>
          </cell>
          <cell r="HH74">
            <v>84.7</v>
          </cell>
          <cell r="HI74">
            <v>84.2</v>
          </cell>
          <cell r="HJ74">
            <v>84.2</v>
          </cell>
          <cell r="HK74">
            <v>83.5</v>
          </cell>
          <cell r="HL74">
            <v>84</v>
          </cell>
          <cell r="HM74">
            <v>83.5</v>
          </cell>
          <cell r="HN74">
            <v>83.5</v>
          </cell>
          <cell r="HO74">
            <v>83.2</v>
          </cell>
          <cell r="HP74">
            <v>84.2</v>
          </cell>
          <cell r="HQ74">
            <v>84.7</v>
          </cell>
          <cell r="HR74">
            <v>85</v>
          </cell>
          <cell r="HS74">
            <v>85</v>
          </cell>
          <cell r="HT74">
            <v>85.2</v>
          </cell>
          <cell r="HU74">
            <v>85.2</v>
          </cell>
          <cell r="HV74">
            <v>85.2</v>
          </cell>
          <cell r="HW74">
            <v>85.7</v>
          </cell>
          <cell r="HX74">
            <v>86.5</v>
          </cell>
          <cell r="HY74">
            <v>86.7</v>
          </cell>
          <cell r="HZ74">
            <v>85.5</v>
          </cell>
          <cell r="IA74">
            <v>85.5</v>
          </cell>
          <cell r="IB74">
            <v>85.5</v>
          </cell>
          <cell r="IC74">
            <v>86</v>
          </cell>
          <cell r="ID74">
            <v>86.5</v>
          </cell>
          <cell r="IE74">
            <v>86.5</v>
          </cell>
          <cell r="IF74">
            <v>86.2</v>
          </cell>
          <cell r="IG74">
            <v>87</v>
          </cell>
          <cell r="IH74">
            <v>87</v>
          </cell>
          <cell r="II74">
            <v>86</v>
          </cell>
          <cell r="IJ74">
            <v>86.2</v>
          </cell>
          <cell r="IK74">
            <v>86.2</v>
          </cell>
          <cell r="IL74">
            <v>86.2</v>
          </cell>
          <cell r="IM74">
            <v>86.5</v>
          </cell>
          <cell r="IN74">
            <v>86.5</v>
          </cell>
          <cell r="IO74">
            <v>85.2</v>
          </cell>
          <cell r="IP74">
            <v>85.2</v>
          </cell>
          <cell r="IQ74">
            <v>84.5</v>
          </cell>
          <cell r="IR74">
            <v>85</v>
          </cell>
          <cell r="IS74">
            <v>85</v>
          </cell>
          <cell r="IT74">
            <v>85</v>
          </cell>
          <cell r="IU74">
            <v>84.5</v>
          </cell>
          <cell r="IV74">
            <v>84.5</v>
          </cell>
          <cell r="IW74">
            <v>84.5</v>
          </cell>
          <cell r="IX74">
            <v>84.2</v>
          </cell>
          <cell r="IY74">
            <v>84.2</v>
          </cell>
          <cell r="IZ74">
            <v>84.2</v>
          </cell>
          <cell r="JA74">
            <v>84</v>
          </cell>
          <cell r="JB74">
            <v>84</v>
          </cell>
          <cell r="JC74">
            <v>84.5</v>
          </cell>
          <cell r="JD74">
            <v>84.5</v>
          </cell>
          <cell r="JE74">
            <v>84.2</v>
          </cell>
          <cell r="JF74">
            <v>84.2</v>
          </cell>
          <cell r="JG74">
            <v>84.7</v>
          </cell>
          <cell r="JH74">
            <v>84.5</v>
          </cell>
          <cell r="JI74">
            <v>84.5</v>
          </cell>
          <cell r="JJ74">
            <v>85.2</v>
          </cell>
          <cell r="JK74">
            <v>85.5</v>
          </cell>
          <cell r="JL74">
            <v>85</v>
          </cell>
          <cell r="JM74">
            <v>85</v>
          </cell>
          <cell r="JN74">
            <v>85.2</v>
          </cell>
          <cell r="JO74">
            <v>85.2</v>
          </cell>
          <cell r="JP74">
            <v>85.2</v>
          </cell>
          <cell r="JQ74">
            <v>85.5</v>
          </cell>
          <cell r="JR74">
            <v>85.2</v>
          </cell>
          <cell r="JS74">
            <v>84.7</v>
          </cell>
          <cell r="JT74">
            <v>84.2</v>
          </cell>
          <cell r="JU74">
            <v>83.7</v>
          </cell>
          <cell r="JV74">
            <v>84.5</v>
          </cell>
          <cell r="JW74">
            <v>83.7</v>
          </cell>
          <cell r="JX74">
            <v>83.7</v>
          </cell>
          <cell r="JY74">
            <v>83.7</v>
          </cell>
          <cell r="JZ74">
            <v>83.2</v>
          </cell>
          <cell r="KA74">
            <v>84.7</v>
          </cell>
          <cell r="KB74">
            <v>84.5</v>
          </cell>
          <cell r="KC74">
            <v>84</v>
          </cell>
          <cell r="KD74">
            <v>84</v>
          </cell>
          <cell r="KE74">
            <v>84</v>
          </cell>
          <cell r="KF74">
            <v>82.7</v>
          </cell>
          <cell r="KG74">
            <v>82.5</v>
          </cell>
          <cell r="KH74">
            <v>83</v>
          </cell>
          <cell r="KI74">
            <v>82.7</v>
          </cell>
          <cell r="KJ74">
            <v>81.7</v>
          </cell>
          <cell r="KK74">
            <v>82</v>
          </cell>
          <cell r="KL74">
            <v>81.7</v>
          </cell>
          <cell r="KM74">
            <v>82.7</v>
          </cell>
          <cell r="KN74">
            <v>82.7</v>
          </cell>
          <cell r="KO74">
            <v>81.5</v>
          </cell>
          <cell r="KP74">
            <v>80.5</v>
          </cell>
          <cell r="KQ74">
            <v>80.5</v>
          </cell>
          <cell r="KR74">
            <v>80.5</v>
          </cell>
          <cell r="KS74">
            <v>80.5</v>
          </cell>
          <cell r="KT74">
            <v>80.5</v>
          </cell>
          <cell r="KU74">
            <v>81.2</v>
          </cell>
          <cell r="KV74">
            <v>75.7</v>
          </cell>
          <cell r="KW74">
            <v>75.7</v>
          </cell>
          <cell r="KX74">
            <v>77.2</v>
          </cell>
          <cell r="KY74">
            <v>77.7</v>
          </cell>
          <cell r="KZ74">
            <v>78.5</v>
          </cell>
          <cell r="LA74">
            <v>78.5</v>
          </cell>
          <cell r="LB74">
            <v>81</v>
          </cell>
          <cell r="LC74">
            <v>80</v>
          </cell>
          <cell r="LD74">
            <v>80.7</v>
          </cell>
          <cell r="LE74">
            <v>80.7</v>
          </cell>
          <cell r="LF74">
            <v>80.7</v>
          </cell>
          <cell r="LG74">
            <v>80.2</v>
          </cell>
          <cell r="LH74">
            <v>82</v>
          </cell>
          <cell r="LI74">
            <v>81.7</v>
          </cell>
          <cell r="LJ74">
            <v>82</v>
          </cell>
          <cell r="LK74">
            <v>82</v>
          </cell>
          <cell r="LL74">
            <v>81.7</v>
          </cell>
          <cell r="LM74">
            <v>81.2</v>
          </cell>
          <cell r="LN74">
            <v>81</v>
          </cell>
          <cell r="LO74">
            <v>80.7</v>
          </cell>
          <cell r="LS74">
            <v>19.440000000000001</v>
          </cell>
          <cell r="LV74">
            <v>17.41</v>
          </cell>
          <cell r="LY74">
            <v>13.440728788118278</v>
          </cell>
          <cell r="MB74">
            <v>13.47</v>
          </cell>
          <cell r="MC74">
            <v>13.47</v>
          </cell>
          <cell r="MD74">
            <v>13.47</v>
          </cell>
          <cell r="ME74">
            <v>13.47</v>
          </cell>
          <cell r="MF74">
            <v>13.47</v>
          </cell>
          <cell r="MG74">
            <v>13.47</v>
          </cell>
          <cell r="MH74">
            <v>13.47</v>
          </cell>
          <cell r="MI74">
            <v>13.47</v>
          </cell>
          <cell r="MJ74">
            <v>13.47</v>
          </cell>
          <cell r="MK74">
            <v>29.82</v>
          </cell>
          <cell r="ML74">
            <v>30.09</v>
          </cell>
          <cell r="MM74">
            <v>30.09</v>
          </cell>
          <cell r="MN74">
            <v>35.4</v>
          </cell>
          <cell r="MO74">
            <v>35.4</v>
          </cell>
          <cell r="MP74">
            <v>35.4</v>
          </cell>
          <cell r="MQ74">
            <v>35.880000000000003</v>
          </cell>
          <cell r="MR74">
            <v>35.880000000000003</v>
          </cell>
          <cell r="MS74">
            <v>35.880000000000003</v>
          </cell>
          <cell r="MT74">
            <v>33.380000000000003</v>
          </cell>
          <cell r="MU74">
            <v>33.380000000000003</v>
          </cell>
          <cell r="MV74">
            <v>33.479999999999997</v>
          </cell>
          <cell r="MW74">
            <v>34.549999999999997</v>
          </cell>
          <cell r="ND74" t="str">
            <v>Grenada</v>
          </cell>
          <cell r="NE74">
            <v>34.549999999999997</v>
          </cell>
          <cell r="NF74">
            <v>34.549999999999997</v>
          </cell>
        </row>
        <row r="75">
          <cell r="A75" t="str">
            <v>Guatemala</v>
          </cell>
          <cell r="B75">
            <v>53</v>
          </cell>
          <cell r="C75">
            <v>53</v>
          </cell>
          <cell r="D75">
            <v>57</v>
          </cell>
          <cell r="E75">
            <v>56</v>
          </cell>
          <cell r="F75">
            <v>56.5</v>
          </cell>
          <cell r="G75">
            <v>56</v>
          </cell>
          <cell r="H75">
            <v>56</v>
          </cell>
          <cell r="I75">
            <v>56.5</v>
          </cell>
          <cell r="J75">
            <v>58</v>
          </cell>
          <cell r="K75">
            <v>56</v>
          </cell>
          <cell r="L75">
            <v>56.5</v>
          </cell>
          <cell r="M75">
            <v>56.5</v>
          </cell>
          <cell r="N75">
            <v>55</v>
          </cell>
          <cell r="O75">
            <v>54.5</v>
          </cell>
          <cell r="P75">
            <v>53.5</v>
          </cell>
          <cell r="Q75">
            <v>53.5</v>
          </cell>
          <cell r="R75">
            <v>52.5</v>
          </cell>
          <cell r="S75">
            <v>53</v>
          </cell>
          <cell r="T75">
            <v>52.5</v>
          </cell>
          <cell r="U75">
            <v>52.5</v>
          </cell>
          <cell r="V75">
            <v>53</v>
          </cell>
          <cell r="W75">
            <v>53</v>
          </cell>
          <cell r="X75">
            <v>53</v>
          </cell>
          <cell r="Y75">
            <v>53</v>
          </cell>
          <cell r="Z75">
            <v>52</v>
          </cell>
          <cell r="AA75">
            <v>52</v>
          </cell>
          <cell r="AB75">
            <v>52</v>
          </cell>
          <cell r="AC75">
            <v>52</v>
          </cell>
          <cell r="AD75">
            <v>52</v>
          </cell>
          <cell r="AE75">
            <v>52</v>
          </cell>
          <cell r="AF75">
            <v>52</v>
          </cell>
          <cell r="AG75">
            <v>51.5</v>
          </cell>
          <cell r="AH75">
            <v>51</v>
          </cell>
          <cell r="AI75">
            <v>50.5</v>
          </cell>
          <cell r="AJ75">
            <v>50.5</v>
          </cell>
          <cell r="AK75">
            <v>50.5</v>
          </cell>
          <cell r="AL75">
            <v>50.5</v>
          </cell>
          <cell r="AM75">
            <v>53</v>
          </cell>
          <cell r="AN75">
            <v>53</v>
          </cell>
          <cell r="AO75">
            <v>53</v>
          </cell>
          <cell r="AP75">
            <v>52.5</v>
          </cell>
          <cell r="AQ75">
            <v>52.5</v>
          </cell>
          <cell r="AR75">
            <v>52.5</v>
          </cell>
          <cell r="AS75">
            <v>53</v>
          </cell>
          <cell r="AT75">
            <v>52.5</v>
          </cell>
          <cell r="AU75">
            <v>52.5</v>
          </cell>
          <cell r="AV75">
            <v>52</v>
          </cell>
          <cell r="AW75">
            <v>52.5</v>
          </cell>
          <cell r="AX75">
            <v>53.5</v>
          </cell>
          <cell r="AY75">
            <v>53</v>
          </cell>
          <cell r="AZ75">
            <v>53</v>
          </cell>
          <cell r="BA75">
            <v>52.5</v>
          </cell>
          <cell r="BB75">
            <v>51.5</v>
          </cell>
          <cell r="BC75">
            <v>51.5</v>
          </cell>
          <cell r="BD75">
            <v>51</v>
          </cell>
          <cell r="BE75">
            <v>52</v>
          </cell>
          <cell r="BF75">
            <v>52.5</v>
          </cell>
          <cell r="BG75">
            <v>52.5</v>
          </cell>
          <cell r="BH75">
            <v>53</v>
          </cell>
          <cell r="BI75">
            <v>49</v>
          </cell>
          <cell r="BJ75">
            <v>47.5</v>
          </cell>
          <cell r="BK75">
            <v>47.5</v>
          </cell>
          <cell r="BL75">
            <v>48</v>
          </cell>
          <cell r="BM75">
            <v>46</v>
          </cell>
          <cell r="BN75">
            <v>44</v>
          </cell>
          <cell r="BO75">
            <v>44</v>
          </cell>
          <cell r="BP75">
            <v>42.5</v>
          </cell>
          <cell r="BQ75">
            <v>44.5</v>
          </cell>
          <cell r="BR75">
            <v>45.5</v>
          </cell>
          <cell r="BS75">
            <v>46</v>
          </cell>
          <cell r="BT75">
            <v>47.5</v>
          </cell>
          <cell r="BU75">
            <v>47.5</v>
          </cell>
          <cell r="BV75">
            <v>50</v>
          </cell>
          <cell r="BW75">
            <v>50.5</v>
          </cell>
          <cell r="BX75">
            <v>50.5</v>
          </cell>
          <cell r="BY75">
            <v>50.5</v>
          </cell>
          <cell r="BZ75">
            <v>50.5</v>
          </cell>
          <cell r="CA75">
            <v>50</v>
          </cell>
          <cell r="CB75">
            <v>49.5</v>
          </cell>
          <cell r="CC75">
            <v>47.5</v>
          </cell>
          <cell r="CD75">
            <v>47</v>
          </cell>
          <cell r="CE75">
            <v>45.5</v>
          </cell>
          <cell r="CF75">
            <v>45</v>
          </cell>
          <cell r="CG75">
            <v>45</v>
          </cell>
          <cell r="CH75">
            <v>44</v>
          </cell>
          <cell r="CI75">
            <v>42.5</v>
          </cell>
          <cell r="CJ75">
            <v>43</v>
          </cell>
          <cell r="CK75">
            <v>45</v>
          </cell>
          <cell r="CL75">
            <v>46</v>
          </cell>
          <cell r="CM75">
            <v>46.5</v>
          </cell>
          <cell r="CN75">
            <v>46.5</v>
          </cell>
          <cell r="CO75">
            <v>48</v>
          </cell>
          <cell r="CP75">
            <v>47.5</v>
          </cell>
          <cell r="CQ75">
            <v>47.5</v>
          </cell>
          <cell r="CR75">
            <v>47</v>
          </cell>
          <cell r="CS75">
            <v>49.5</v>
          </cell>
          <cell r="CT75">
            <v>64</v>
          </cell>
          <cell r="CU75">
            <v>64</v>
          </cell>
          <cell r="CV75">
            <v>64.5</v>
          </cell>
          <cell r="CW75">
            <v>64</v>
          </cell>
          <cell r="CX75">
            <v>64</v>
          </cell>
          <cell r="CY75">
            <v>64.5</v>
          </cell>
          <cell r="CZ75">
            <v>64.5</v>
          </cell>
          <cell r="DA75">
            <v>64.5</v>
          </cell>
          <cell r="DB75">
            <v>64.5</v>
          </cell>
          <cell r="DC75">
            <v>67</v>
          </cell>
          <cell r="DD75">
            <v>67</v>
          </cell>
          <cell r="DE75">
            <v>67.5</v>
          </cell>
          <cell r="DF75">
            <v>68</v>
          </cell>
          <cell r="DG75">
            <v>67.5</v>
          </cell>
          <cell r="DH75">
            <v>67.5</v>
          </cell>
          <cell r="DI75">
            <v>68</v>
          </cell>
          <cell r="DJ75">
            <v>67.5</v>
          </cell>
          <cell r="DK75">
            <v>66.5</v>
          </cell>
          <cell r="DL75">
            <v>66.5</v>
          </cell>
          <cell r="DM75">
            <v>66.5</v>
          </cell>
          <cell r="DN75">
            <v>66.5</v>
          </cell>
          <cell r="DO75">
            <v>66.5</v>
          </cell>
          <cell r="DP75">
            <v>66.5</v>
          </cell>
          <cell r="DQ75">
            <v>68</v>
          </cell>
          <cell r="DR75">
            <v>68.5</v>
          </cell>
          <cell r="DS75">
            <v>68.5</v>
          </cell>
          <cell r="DT75">
            <v>68.5</v>
          </cell>
          <cell r="DU75">
            <v>69</v>
          </cell>
          <cell r="DV75">
            <v>69</v>
          </cell>
          <cell r="DW75">
            <v>69</v>
          </cell>
          <cell r="DX75">
            <v>70.5</v>
          </cell>
          <cell r="DY75">
            <v>72.5</v>
          </cell>
          <cell r="DZ75">
            <v>72.5</v>
          </cell>
          <cell r="EA75">
            <v>72.5</v>
          </cell>
          <cell r="EB75">
            <v>73.5</v>
          </cell>
          <cell r="EC75">
            <v>73.5</v>
          </cell>
          <cell r="ED75">
            <v>73.5</v>
          </cell>
          <cell r="EE75">
            <v>73.5</v>
          </cell>
          <cell r="EF75">
            <v>74</v>
          </cell>
          <cell r="EG75">
            <v>74</v>
          </cell>
          <cell r="EH75">
            <v>74</v>
          </cell>
          <cell r="EI75">
            <v>74</v>
          </cell>
          <cell r="EJ75">
            <v>74</v>
          </cell>
          <cell r="EK75">
            <v>74</v>
          </cell>
          <cell r="EL75">
            <v>75</v>
          </cell>
          <cell r="EM75">
            <v>75.5</v>
          </cell>
          <cell r="EN75">
            <v>75</v>
          </cell>
          <cell r="EO75">
            <v>75.5</v>
          </cell>
          <cell r="EP75">
            <v>74.5</v>
          </cell>
          <cell r="EQ75">
            <v>74.5</v>
          </cell>
          <cell r="ER75">
            <v>74.5</v>
          </cell>
          <cell r="ES75">
            <v>75</v>
          </cell>
          <cell r="ET75">
            <v>73.5</v>
          </cell>
          <cell r="EU75">
            <v>74</v>
          </cell>
          <cell r="EV75">
            <v>74</v>
          </cell>
          <cell r="EW75">
            <v>74</v>
          </cell>
          <cell r="EX75">
            <v>73</v>
          </cell>
          <cell r="EY75">
            <v>73.5</v>
          </cell>
          <cell r="EZ75">
            <v>73.5</v>
          </cell>
          <cell r="FA75">
            <v>73</v>
          </cell>
          <cell r="FB75">
            <v>72.5</v>
          </cell>
          <cell r="FC75">
            <v>72.5</v>
          </cell>
          <cell r="FD75">
            <v>73.5</v>
          </cell>
          <cell r="FE75">
            <v>73.5</v>
          </cell>
          <cell r="FF75">
            <v>73.5</v>
          </cell>
          <cell r="FG75">
            <v>73.5</v>
          </cell>
          <cell r="FH75">
            <v>73.8</v>
          </cell>
          <cell r="FI75">
            <v>75.5</v>
          </cell>
          <cell r="FJ75">
            <v>74.8</v>
          </cell>
          <cell r="FK75">
            <v>74.7</v>
          </cell>
          <cell r="FL75">
            <v>75.2</v>
          </cell>
          <cell r="FM75">
            <v>75.2</v>
          </cell>
          <cell r="FN75">
            <v>74.5</v>
          </cell>
          <cell r="FO75">
            <v>74.5</v>
          </cell>
          <cell r="FP75">
            <v>74</v>
          </cell>
          <cell r="FQ75">
            <v>74</v>
          </cell>
          <cell r="FR75">
            <v>73.7</v>
          </cell>
          <cell r="FS75">
            <v>73.7</v>
          </cell>
          <cell r="FT75">
            <v>73.7</v>
          </cell>
          <cell r="FU75">
            <v>73.7</v>
          </cell>
          <cell r="FV75">
            <v>74.2</v>
          </cell>
          <cell r="FW75">
            <v>75</v>
          </cell>
          <cell r="FX75">
            <v>75</v>
          </cell>
          <cell r="FY75">
            <v>75.5</v>
          </cell>
          <cell r="FZ75">
            <v>75</v>
          </cell>
          <cell r="GA75">
            <v>73.7</v>
          </cell>
          <cell r="GB75">
            <v>73.7</v>
          </cell>
          <cell r="GC75">
            <v>75</v>
          </cell>
          <cell r="GD75">
            <v>76</v>
          </cell>
          <cell r="GE75">
            <v>73.8</v>
          </cell>
          <cell r="GF75">
            <v>73.8</v>
          </cell>
          <cell r="GG75">
            <v>74.099999999999994</v>
          </cell>
          <cell r="GH75">
            <v>74.2</v>
          </cell>
          <cell r="GI75">
            <v>73.2</v>
          </cell>
          <cell r="GJ75">
            <v>71</v>
          </cell>
          <cell r="GK75">
            <v>71</v>
          </cell>
          <cell r="GL75">
            <v>71.2</v>
          </cell>
          <cell r="GM75">
            <v>70.7</v>
          </cell>
          <cell r="GN75">
            <v>70.7</v>
          </cell>
          <cell r="GO75">
            <v>70.7</v>
          </cell>
          <cell r="GP75">
            <v>70.7</v>
          </cell>
          <cell r="GQ75">
            <v>70.2</v>
          </cell>
          <cell r="GR75">
            <v>71.2</v>
          </cell>
          <cell r="GS75">
            <v>71.2</v>
          </cell>
          <cell r="GT75">
            <v>71.2</v>
          </cell>
          <cell r="GU75">
            <v>71.2</v>
          </cell>
          <cell r="GV75">
            <v>70.7</v>
          </cell>
          <cell r="GW75">
            <v>70.7</v>
          </cell>
          <cell r="GX75">
            <v>70.7</v>
          </cell>
          <cell r="GY75">
            <v>70.8</v>
          </cell>
          <cell r="GZ75">
            <v>70.7</v>
          </cell>
          <cell r="HA75">
            <v>72.5</v>
          </cell>
          <cell r="HB75">
            <v>72.7</v>
          </cell>
          <cell r="HC75">
            <v>72.7</v>
          </cell>
          <cell r="HD75">
            <v>72.7</v>
          </cell>
          <cell r="HE75">
            <v>72.7</v>
          </cell>
          <cell r="HF75">
            <v>72.7</v>
          </cell>
          <cell r="HG75">
            <v>71.2</v>
          </cell>
          <cell r="HH75">
            <v>71</v>
          </cell>
          <cell r="HI75">
            <v>71</v>
          </cell>
          <cell r="HJ75">
            <v>71</v>
          </cell>
          <cell r="HK75">
            <v>71</v>
          </cell>
          <cell r="HL75">
            <v>71</v>
          </cell>
          <cell r="HM75">
            <v>71</v>
          </cell>
          <cell r="HN75">
            <v>71.2</v>
          </cell>
          <cell r="HO75">
            <v>71.2</v>
          </cell>
          <cell r="HP75">
            <v>70.5</v>
          </cell>
          <cell r="HQ75">
            <v>70.5</v>
          </cell>
          <cell r="HR75">
            <v>70</v>
          </cell>
          <cell r="HS75">
            <v>70</v>
          </cell>
          <cell r="HT75">
            <v>70.5</v>
          </cell>
          <cell r="HU75">
            <v>70.5</v>
          </cell>
          <cell r="HV75">
            <v>70.2</v>
          </cell>
          <cell r="HW75">
            <v>70.2</v>
          </cell>
          <cell r="HX75">
            <v>70.2</v>
          </cell>
          <cell r="HY75">
            <v>69.7</v>
          </cell>
          <cell r="HZ75">
            <v>70.7</v>
          </cell>
          <cell r="IA75">
            <v>70.5</v>
          </cell>
          <cell r="IB75">
            <v>70.5</v>
          </cell>
          <cell r="IC75">
            <v>71</v>
          </cell>
          <cell r="ID75">
            <v>71</v>
          </cell>
          <cell r="IE75">
            <v>71</v>
          </cell>
          <cell r="IF75">
            <v>71</v>
          </cell>
          <cell r="IG75">
            <v>71</v>
          </cell>
          <cell r="IH75">
            <v>71.7</v>
          </cell>
          <cell r="II75">
            <v>71.7</v>
          </cell>
          <cell r="IJ75">
            <v>71.7</v>
          </cell>
          <cell r="IK75">
            <v>72.5</v>
          </cell>
          <cell r="IL75">
            <v>72.5</v>
          </cell>
          <cell r="IM75">
            <v>72.5</v>
          </cell>
          <cell r="IN75">
            <v>72.5</v>
          </cell>
          <cell r="IO75">
            <v>72.5</v>
          </cell>
          <cell r="IP75">
            <v>72.7</v>
          </cell>
          <cell r="IQ75">
            <v>72.5</v>
          </cell>
          <cell r="IR75">
            <v>72.5</v>
          </cell>
          <cell r="IS75">
            <v>72.2</v>
          </cell>
          <cell r="IT75">
            <v>75</v>
          </cell>
          <cell r="IU75">
            <v>75.2</v>
          </cell>
          <cell r="IV75">
            <v>75</v>
          </cell>
          <cell r="IW75">
            <v>75</v>
          </cell>
          <cell r="IX75">
            <v>75.7</v>
          </cell>
          <cell r="IY75">
            <v>75.7</v>
          </cell>
          <cell r="IZ75">
            <v>75.7</v>
          </cell>
          <cell r="JA75">
            <v>75.7</v>
          </cell>
          <cell r="JB75">
            <v>75.5</v>
          </cell>
          <cell r="JC75">
            <v>75.7</v>
          </cell>
          <cell r="JD75">
            <v>75.7</v>
          </cell>
          <cell r="JE75">
            <v>75</v>
          </cell>
          <cell r="JF75">
            <v>75</v>
          </cell>
          <cell r="JG75">
            <v>75</v>
          </cell>
          <cell r="JH75">
            <v>75</v>
          </cell>
          <cell r="JI75">
            <v>75</v>
          </cell>
          <cell r="JJ75">
            <v>75</v>
          </cell>
          <cell r="JK75">
            <v>75</v>
          </cell>
          <cell r="JL75">
            <v>75</v>
          </cell>
          <cell r="JM75">
            <v>75</v>
          </cell>
          <cell r="JN75">
            <v>75</v>
          </cell>
          <cell r="JO75">
            <v>75</v>
          </cell>
          <cell r="JP75">
            <v>75.5</v>
          </cell>
          <cell r="JQ75">
            <v>75.5</v>
          </cell>
          <cell r="JR75">
            <v>75.5</v>
          </cell>
          <cell r="JS75">
            <v>75.2</v>
          </cell>
          <cell r="JT75">
            <v>75.2</v>
          </cell>
          <cell r="JU75">
            <v>75.2</v>
          </cell>
          <cell r="JV75">
            <v>75.2</v>
          </cell>
          <cell r="JW75">
            <v>75.2</v>
          </cell>
          <cell r="JX75">
            <v>75.2</v>
          </cell>
          <cell r="JY75">
            <v>75</v>
          </cell>
          <cell r="JZ75">
            <v>75</v>
          </cell>
          <cell r="KA75">
            <v>75</v>
          </cell>
          <cell r="KB75">
            <v>75</v>
          </cell>
          <cell r="KC75">
            <v>74.7</v>
          </cell>
          <cell r="KD75">
            <v>74.7</v>
          </cell>
          <cell r="KE75">
            <v>74.7</v>
          </cell>
          <cell r="KF75">
            <v>74.7</v>
          </cell>
          <cell r="KG75">
            <v>74.7</v>
          </cell>
          <cell r="KH75">
            <v>74.2</v>
          </cell>
          <cell r="KI75">
            <v>74.2</v>
          </cell>
          <cell r="KJ75">
            <v>74.2</v>
          </cell>
          <cell r="KK75">
            <v>74.2</v>
          </cell>
          <cell r="KL75">
            <v>66.5</v>
          </cell>
          <cell r="KM75">
            <v>66.5</v>
          </cell>
          <cell r="KN75">
            <v>66.5</v>
          </cell>
          <cell r="KO75">
            <v>66.5</v>
          </cell>
          <cell r="KP75">
            <v>66.5</v>
          </cell>
          <cell r="KQ75">
            <v>66.5</v>
          </cell>
          <cell r="KR75">
            <v>66.7</v>
          </cell>
          <cell r="KS75">
            <v>66.7</v>
          </cell>
          <cell r="KT75">
            <v>66.7</v>
          </cell>
          <cell r="KU75">
            <v>66.7</v>
          </cell>
          <cell r="KV75">
            <v>66.7</v>
          </cell>
          <cell r="KW75">
            <v>66.7</v>
          </cell>
          <cell r="KX75">
            <v>66.7</v>
          </cell>
          <cell r="KY75">
            <v>66.7</v>
          </cell>
          <cell r="KZ75">
            <v>66.7</v>
          </cell>
          <cell r="LA75">
            <v>69.7</v>
          </cell>
          <cell r="LB75">
            <v>69.7</v>
          </cell>
          <cell r="LC75">
            <v>69.7</v>
          </cell>
          <cell r="LD75">
            <v>69.7</v>
          </cell>
          <cell r="LE75">
            <v>69.7</v>
          </cell>
          <cell r="LF75">
            <v>69.5</v>
          </cell>
          <cell r="LG75">
            <v>70</v>
          </cell>
          <cell r="LH75">
            <v>70.2</v>
          </cell>
          <cell r="LI75">
            <v>70.2</v>
          </cell>
          <cell r="LJ75">
            <v>70.2</v>
          </cell>
          <cell r="LK75">
            <v>69.7</v>
          </cell>
          <cell r="LL75">
            <v>69.2</v>
          </cell>
          <cell r="LM75">
            <v>69.5</v>
          </cell>
          <cell r="LN75">
            <v>68.7</v>
          </cell>
          <cell r="LO75">
            <v>66.5</v>
          </cell>
          <cell r="LS75">
            <v>39.520000000000003</v>
          </cell>
          <cell r="LV75">
            <v>38.119999999999997</v>
          </cell>
          <cell r="LY75">
            <v>35.685674985920926</v>
          </cell>
          <cell r="MB75">
            <v>37.75</v>
          </cell>
          <cell r="MC75">
            <v>37.75</v>
          </cell>
          <cell r="MD75">
            <v>37.75</v>
          </cell>
          <cell r="ME75">
            <v>37.880000000000003</v>
          </cell>
          <cell r="MF75">
            <v>37.880000000000003</v>
          </cell>
          <cell r="MG75">
            <v>37.880000000000003</v>
          </cell>
          <cell r="MH75">
            <v>37.880000000000003</v>
          </cell>
          <cell r="MI75">
            <v>37.880000000000003</v>
          </cell>
          <cell r="MJ75">
            <v>37.880000000000003</v>
          </cell>
          <cell r="MK75">
            <v>37.409999999999997</v>
          </cell>
          <cell r="ML75">
            <v>37.409999999999997</v>
          </cell>
          <cell r="MM75">
            <v>37.409999999999997</v>
          </cell>
          <cell r="MN75">
            <v>37.409999999999997</v>
          </cell>
          <cell r="MO75">
            <v>37.409999999999997</v>
          </cell>
          <cell r="MP75">
            <v>37.409999999999997</v>
          </cell>
          <cell r="MQ75">
            <v>37.68</v>
          </cell>
          <cell r="MR75">
            <v>37.68</v>
          </cell>
          <cell r="MS75">
            <v>37.68</v>
          </cell>
          <cell r="MT75">
            <v>36.85</v>
          </cell>
          <cell r="MU75">
            <v>36.85</v>
          </cell>
          <cell r="MV75">
            <v>36.85</v>
          </cell>
          <cell r="MW75">
            <v>36.61</v>
          </cell>
          <cell r="ND75" t="str">
            <v>Guatemala</v>
          </cell>
          <cell r="NE75">
            <v>36.61</v>
          </cell>
          <cell r="NF75">
            <v>36.61</v>
          </cell>
        </row>
        <row r="76">
          <cell r="A76" t="str">
            <v>Guinea</v>
          </cell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  <cell r="J76" t="str">
            <v xml:space="preserve"> </v>
          </cell>
          <cell r="K76" t="str">
            <v xml:space="preserve"> </v>
          </cell>
          <cell r="L76" t="str">
            <v xml:space="preserve"> </v>
          </cell>
          <cell r="M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  <cell r="S76" t="str">
            <v xml:space="preserve"> </v>
          </cell>
          <cell r="T76" t="str">
            <v xml:space="preserve"> </v>
          </cell>
          <cell r="U76" t="str">
            <v xml:space="preserve"> </v>
          </cell>
          <cell r="V76" t="str">
            <v xml:space="preserve"> </v>
          </cell>
          <cell r="W76" t="str">
            <v xml:space="preserve"> </v>
          </cell>
          <cell r="X76" t="str">
            <v xml:space="preserve"> 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 t="str">
            <v xml:space="preserve"> </v>
          </cell>
          <cell r="AC76" t="str">
            <v xml:space="preserve"> 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  <cell r="AG76" t="str">
            <v xml:space="preserve"> </v>
          </cell>
          <cell r="AH76" t="str">
            <v xml:space="preserve"> </v>
          </cell>
          <cell r="AI76" t="str">
            <v xml:space="preserve"> </v>
          </cell>
          <cell r="AJ76" t="str">
            <v xml:space="preserve"> </v>
          </cell>
          <cell r="AK76" t="str">
            <v xml:space="preserve"> </v>
          </cell>
          <cell r="AL76" t="str">
            <v xml:space="preserve"> </v>
          </cell>
          <cell r="AM76" t="str">
            <v xml:space="preserve"> </v>
          </cell>
          <cell r="AN76" t="str">
            <v xml:space="preserve"> </v>
          </cell>
          <cell r="AO76" t="str">
            <v xml:space="preserve"> </v>
          </cell>
          <cell r="AP76" t="str">
            <v xml:space="preserve"> </v>
          </cell>
          <cell r="AQ76" t="str">
            <v xml:space="preserve"> </v>
          </cell>
          <cell r="AR76" t="str">
            <v xml:space="preserve"> </v>
          </cell>
          <cell r="AS76" t="str">
            <v xml:space="preserve"> </v>
          </cell>
          <cell r="AT76" t="str">
            <v xml:space="preserve"> </v>
          </cell>
          <cell r="AU76" t="str">
            <v xml:space="preserve"> </v>
          </cell>
          <cell r="AV76" t="str">
            <v xml:space="preserve"> </v>
          </cell>
          <cell r="AW76" t="str">
            <v xml:space="preserve"> </v>
          </cell>
          <cell r="AX76" t="str">
            <v xml:space="preserve"> </v>
          </cell>
          <cell r="AY76" t="str">
            <v xml:space="preserve"> </v>
          </cell>
          <cell r="AZ76" t="str">
            <v xml:space="preserve"> </v>
          </cell>
          <cell r="BA76" t="str">
            <v xml:space="preserve"> </v>
          </cell>
          <cell r="BB76" t="str">
            <v xml:space="preserve"> </v>
          </cell>
          <cell r="BC76" t="str">
            <v xml:space="preserve"> </v>
          </cell>
          <cell r="BD76" t="str">
            <v xml:space="preserve"> </v>
          </cell>
          <cell r="BE76" t="str">
            <v xml:space="preserve"> </v>
          </cell>
          <cell r="BF76" t="str">
            <v xml:space="preserve"> </v>
          </cell>
          <cell r="BG76" t="str">
            <v xml:space="preserve"> </v>
          </cell>
          <cell r="BH76" t="str">
            <v xml:space="preserve"> </v>
          </cell>
          <cell r="BI76" t="str">
            <v xml:space="preserve"> </v>
          </cell>
          <cell r="BJ76" t="str">
            <v xml:space="preserve"> </v>
          </cell>
          <cell r="BK76" t="str">
            <v xml:space="preserve"> </v>
          </cell>
          <cell r="BL76" t="str">
            <v xml:space="preserve"> </v>
          </cell>
          <cell r="BM76" t="str">
            <v xml:space="preserve"> </v>
          </cell>
          <cell r="BN76" t="str">
            <v xml:space="preserve"> </v>
          </cell>
          <cell r="BO76" t="str">
            <v xml:space="preserve"> </v>
          </cell>
          <cell r="BP76" t="str">
            <v xml:space="preserve"> </v>
          </cell>
          <cell r="BQ76" t="str">
            <v xml:space="preserve"> </v>
          </cell>
          <cell r="BR76" t="str">
            <v xml:space="preserve"> </v>
          </cell>
          <cell r="BS76" t="str">
            <v xml:space="preserve"> </v>
          </cell>
          <cell r="BT76" t="str">
            <v xml:space="preserve"> </v>
          </cell>
          <cell r="BU76" t="str">
            <v xml:space="preserve"> </v>
          </cell>
          <cell r="BV76" t="str">
            <v xml:space="preserve"> </v>
          </cell>
          <cell r="BW76" t="str">
            <v xml:space="preserve"> </v>
          </cell>
          <cell r="BX76" t="str">
            <v xml:space="preserve"> </v>
          </cell>
          <cell r="BY76" t="str">
            <v xml:space="preserve"> </v>
          </cell>
          <cell r="BZ76" t="str">
            <v xml:space="preserve"> </v>
          </cell>
          <cell r="CA76" t="str">
            <v xml:space="preserve"> </v>
          </cell>
          <cell r="CB76" t="str">
            <v xml:space="preserve"> </v>
          </cell>
          <cell r="CC76" t="str">
            <v xml:space="preserve"> </v>
          </cell>
          <cell r="CD76" t="str">
            <v xml:space="preserve"> </v>
          </cell>
          <cell r="CE76" t="str">
            <v xml:space="preserve"> </v>
          </cell>
          <cell r="CF76" t="str">
            <v xml:space="preserve"> </v>
          </cell>
          <cell r="CG76" t="str">
            <v xml:space="preserve"> </v>
          </cell>
          <cell r="CH76" t="str">
            <v xml:space="preserve"> </v>
          </cell>
          <cell r="CI76" t="str">
            <v xml:space="preserve"> </v>
          </cell>
          <cell r="CJ76" t="str">
            <v xml:space="preserve"> </v>
          </cell>
          <cell r="CK76" t="str">
            <v xml:space="preserve"> </v>
          </cell>
          <cell r="CL76" t="str">
            <v xml:space="preserve"> </v>
          </cell>
          <cell r="CM76" t="str">
            <v xml:space="preserve"> </v>
          </cell>
          <cell r="CN76" t="str">
            <v xml:space="preserve"> </v>
          </cell>
          <cell r="CO76" t="str">
            <v xml:space="preserve"> </v>
          </cell>
          <cell r="CP76" t="str">
            <v xml:space="preserve"> </v>
          </cell>
          <cell r="CQ76" t="str">
            <v xml:space="preserve"> </v>
          </cell>
          <cell r="CR76" t="str">
            <v xml:space="preserve"> </v>
          </cell>
          <cell r="CS76" t="str">
            <v xml:space="preserve"> </v>
          </cell>
          <cell r="CT76" t="str">
            <v xml:space="preserve"> </v>
          </cell>
          <cell r="CU76" t="str">
            <v xml:space="preserve"> </v>
          </cell>
          <cell r="CV76" t="str">
            <v xml:space="preserve"> </v>
          </cell>
          <cell r="CW76" t="str">
            <v xml:space="preserve"> </v>
          </cell>
          <cell r="CX76" t="str">
            <v xml:space="preserve"> </v>
          </cell>
          <cell r="CY76" t="str">
            <v xml:space="preserve"> </v>
          </cell>
          <cell r="CZ76" t="str">
            <v xml:space="preserve"> </v>
          </cell>
          <cell r="DA76" t="str">
            <v xml:space="preserve"> </v>
          </cell>
          <cell r="DB76" t="str">
            <v xml:space="preserve"> </v>
          </cell>
          <cell r="DC76" t="str">
            <v xml:space="preserve"> </v>
          </cell>
          <cell r="DD76" t="str">
            <v xml:space="preserve"> </v>
          </cell>
          <cell r="DE76" t="str">
            <v xml:space="preserve"> </v>
          </cell>
          <cell r="DF76" t="str">
            <v xml:space="preserve"> </v>
          </cell>
          <cell r="DG76" t="str">
            <v xml:space="preserve"> </v>
          </cell>
          <cell r="DH76" t="str">
            <v xml:space="preserve"> </v>
          </cell>
          <cell r="DI76" t="str">
            <v xml:space="preserve"> </v>
          </cell>
          <cell r="DJ76" t="str">
            <v xml:space="preserve"> </v>
          </cell>
          <cell r="DK76" t="str">
            <v xml:space="preserve"> </v>
          </cell>
          <cell r="DL76" t="str">
            <v xml:space="preserve"> </v>
          </cell>
          <cell r="DM76" t="str">
            <v xml:space="preserve"> </v>
          </cell>
          <cell r="DN76" t="str">
            <v xml:space="preserve"> </v>
          </cell>
          <cell r="DO76" t="str">
            <v xml:space="preserve"> </v>
          </cell>
          <cell r="DP76" t="str">
            <v xml:space="preserve"> </v>
          </cell>
          <cell r="DQ76" t="str">
            <v xml:space="preserve"> </v>
          </cell>
          <cell r="DR76" t="str">
            <v xml:space="preserve"> </v>
          </cell>
          <cell r="DS76" t="str">
            <v xml:space="preserve"> </v>
          </cell>
          <cell r="DT76" t="str">
            <v xml:space="preserve"> </v>
          </cell>
          <cell r="DU76" t="str">
            <v xml:space="preserve"> </v>
          </cell>
          <cell r="DV76" t="str">
            <v xml:space="preserve"> </v>
          </cell>
          <cell r="DW76" t="str">
            <v xml:space="preserve"> </v>
          </cell>
          <cell r="DX76" t="str">
            <v xml:space="preserve"> </v>
          </cell>
          <cell r="DY76" t="str">
            <v xml:space="preserve"> </v>
          </cell>
          <cell r="DZ76" t="str">
            <v xml:space="preserve"> </v>
          </cell>
          <cell r="EA76" t="str">
            <v xml:space="preserve"> </v>
          </cell>
          <cell r="EB76" t="str">
            <v xml:space="preserve"> </v>
          </cell>
          <cell r="EC76" t="str">
            <v xml:space="preserve"> </v>
          </cell>
          <cell r="ED76" t="str">
            <v xml:space="preserve"> </v>
          </cell>
          <cell r="EE76" t="str">
            <v xml:space="preserve"> </v>
          </cell>
          <cell r="EF76" t="str">
            <v xml:space="preserve"> </v>
          </cell>
          <cell r="EG76" t="str">
            <v xml:space="preserve"> </v>
          </cell>
          <cell r="EH76" t="str">
            <v xml:space="preserve"> </v>
          </cell>
          <cell r="EI76" t="str">
            <v xml:space="preserve"> </v>
          </cell>
          <cell r="EJ76" t="str">
            <v xml:space="preserve"> </v>
          </cell>
          <cell r="EK76" t="str">
            <v xml:space="preserve"> </v>
          </cell>
          <cell r="EL76" t="str">
            <v xml:space="preserve"> </v>
          </cell>
          <cell r="EM76" t="str">
            <v xml:space="preserve"> </v>
          </cell>
          <cell r="EN76" t="str">
            <v xml:space="preserve"> </v>
          </cell>
          <cell r="EO76" t="str">
            <v xml:space="preserve"> </v>
          </cell>
          <cell r="EP76" t="str">
            <v xml:space="preserve"> </v>
          </cell>
          <cell r="EQ76" t="str">
            <v xml:space="preserve"> </v>
          </cell>
          <cell r="ER76" t="str">
            <v xml:space="preserve"> </v>
          </cell>
          <cell r="ES76" t="str">
            <v xml:space="preserve"> </v>
          </cell>
          <cell r="ET76" t="str">
            <v xml:space="preserve"> </v>
          </cell>
          <cell r="EU76" t="str">
            <v xml:space="preserve"> </v>
          </cell>
          <cell r="EV76" t="str">
            <v xml:space="preserve"> </v>
          </cell>
          <cell r="EW76" t="str">
            <v xml:space="preserve"> </v>
          </cell>
          <cell r="EX76" t="str">
            <v xml:space="preserve"> </v>
          </cell>
          <cell r="EY76" t="str">
            <v xml:space="preserve"> </v>
          </cell>
          <cell r="EZ76" t="str">
            <v xml:space="preserve"> </v>
          </cell>
          <cell r="FA76" t="str">
            <v xml:space="preserve"> </v>
          </cell>
          <cell r="FB76" t="str">
            <v xml:space="preserve"> </v>
          </cell>
          <cell r="FC76" t="str">
            <v xml:space="preserve"> </v>
          </cell>
          <cell r="FD76" t="str">
            <v xml:space="preserve"> </v>
          </cell>
          <cell r="FE76" t="str">
            <v xml:space="preserve"> </v>
          </cell>
          <cell r="FF76" t="str">
            <v xml:space="preserve"> </v>
          </cell>
          <cell r="FG76" t="str">
            <v xml:space="preserve"> </v>
          </cell>
          <cell r="FH76" t="str">
            <v xml:space="preserve"> </v>
          </cell>
          <cell r="FI76" t="str">
            <v xml:space="preserve"> </v>
          </cell>
          <cell r="FJ76" t="str">
            <v xml:space="preserve"> </v>
          </cell>
          <cell r="FK76" t="str">
            <v xml:space="preserve"> </v>
          </cell>
          <cell r="FL76" t="str">
            <v xml:space="preserve"> </v>
          </cell>
          <cell r="FM76" t="str">
            <v xml:space="preserve"> </v>
          </cell>
          <cell r="FN76" t="str">
            <v xml:space="preserve"> </v>
          </cell>
          <cell r="FO76" t="str">
            <v xml:space="preserve"> </v>
          </cell>
          <cell r="FP76" t="str">
            <v xml:space="preserve"> </v>
          </cell>
          <cell r="FQ76" t="str">
            <v xml:space="preserve"> </v>
          </cell>
          <cell r="FR76" t="str">
            <v xml:space="preserve"> </v>
          </cell>
          <cell r="FS76" t="str">
            <v xml:space="preserve"> </v>
          </cell>
          <cell r="FT76" t="str">
            <v xml:space="preserve"> </v>
          </cell>
          <cell r="FU76" t="str">
            <v xml:space="preserve"> </v>
          </cell>
          <cell r="FV76" t="str">
            <v xml:space="preserve"> </v>
          </cell>
          <cell r="FW76" t="str">
            <v xml:space="preserve"> </v>
          </cell>
          <cell r="FX76" t="str">
            <v xml:space="preserve"> </v>
          </cell>
          <cell r="FY76">
            <v>70.2</v>
          </cell>
          <cell r="FZ76">
            <v>69.5</v>
          </cell>
          <cell r="GA76">
            <v>69</v>
          </cell>
          <cell r="GB76">
            <v>69</v>
          </cell>
          <cell r="GC76">
            <v>69.5</v>
          </cell>
          <cell r="GD76">
            <v>69.5</v>
          </cell>
          <cell r="GE76">
            <v>67</v>
          </cell>
          <cell r="GF76">
            <v>67.099999999999994</v>
          </cell>
          <cell r="GG76">
            <v>66.8</v>
          </cell>
          <cell r="GH76">
            <v>67</v>
          </cell>
          <cell r="GI76">
            <v>65.2</v>
          </cell>
          <cell r="GJ76">
            <v>65.7</v>
          </cell>
          <cell r="GK76">
            <v>65</v>
          </cell>
          <cell r="GL76">
            <v>64.7</v>
          </cell>
          <cell r="GM76">
            <v>64.7</v>
          </cell>
          <cell r="GN76">
            <v>64.7</v>
          </cell>
          <cell r="GO76">
            <v>64.7</v>
          </cell>
          <cell r="GP76">
            <v>65.2</v>
          </cell>
          <cell r="GQ76">
            <v>66.2</v>
          </cell>
          <cell r="GR76">
            <v>66</v>
          </cell>
          <cell r="GS76">
            <v>66</v>
          </cell>
          <cell r="GT76">
            <v>65.5</v>
          </cell>
          <cell r="GU76">
            <v>66</v>
          </cell>
          <cell r="GV76">
            <v>66</v>
          </cell>
          <cell r="GW76">
            <v>66</v>
          </cell>
          <cell r="GX76">
            <v>72</v>
          </cell>
          <cell r="GY76">
            <v>72</v>
          </cell>
          <cell r="GZ76">
            <v>72</v>
          </cell>
          <cell r="HA76">
            <v>72</v>
          </cell>
          <cell r="HB76">
            <v>73</v>
          </cell>
          <cell r="HC76">
            <v>73</v>
          </cell>
          <cell r="HD76">
            <v>74</v>
          </cell>
          <cell r="HE76">
            <v>73.2</v>
          </cell>
          <cell r="HF76">
            <v>72.7</v>
          </cell>
          <cell r="HG76">
            <v>72.7</v>
          </cell>
          <cell r="HH76">
            <v>72</v>
          </cell>
          <cell r="HI76">
            <v>72</v>
          </cell>
          <cell r="HJ76">
            <v>71</v>
          </cell>
          <cell r="HK76">
            <v>72.2</v>
          </cell>
          <cell r="HL76">
            <v>72.2</v>
          </cell>
          <cell r="HM76">
            <v>72.2</v>
          </cell>
          <cell r="HN76">
            <v>72.5</v>
          </cell>
          <cell r="HO76">
            <v>72.5</v>
          </cell>
          <cell r="HP76">
            <v>72.5</v>
          </cell>
          <cell r="HQ76">
            <v>72.2</v>
          </cell>
          <cell r="HR76">
            <v>72.2</v>
          </cell>
          <cell r="HS76">
            <v>72.2</v>
          </cell>
          <cell r="HT76">
            <v>71.7</v>
          </cell>
          <cell r="HU76">
            <v>71.7</v>
          </cell>
          <cell r="HV76">
            <v>72</v>
          </cell>
          <cell r="HW76">
            <v>71.7</v>
          </cell>
          <cell r="HX76">
            <v>71.7</v>
          </cell>
          <cell r="HY76">
            <v>71.7</v>
          </cell>
          <cell r="HZ76">
            <v>71.7</v>
          </cell>
          <cell r="IA76">
            <v>71.7</v>
          </cell>
          <cell r="IB76">
            <v>71.7</v>
          </cell>
          <cell r="IC76">
            <v>72.2</v>
          </cell>
          <cell r="ID76">
            <v>72.2</v>
          </cell>
          <cell r="IE76">
            <v>72.2</v>
          </cell>
          <cell r="IF76">
            <v>73.7</v>
          </cell>
          <cell r="IG76">
            <v>73.7</v>
          </cell>
          <cell r="IH76">
            <v>73.7</v>
          </cell>
          <cell r="II76">
            <v>74</v>
          </cell>
          <cell r="IJ76">
            <v>74</v>
          </cell>
          <cell r="IK76">
            <v>74</v>
          </cell>
          <cell r="IL76">
            <v>74</v>
          </cell>
          <cell r="IM76">
            <v>73.7</v>
          </cell>
          <cell r="IN76">
            <v>73.7</v>
          </cell>
          <cell r="IO76">
            <v>73.7</v>
          </cell>
          <cell r="IP76">
            <v>73.7</v>
          </cell>
          <cell r="IQ76">
            <v>73.7</v>
          </cell>
          <cell r="IR76">
            <v>73.5</v>
          </cell>
          <cell r="IS76">
            <v>73.5</v>
          </cell>
          <cell r="IT76">
            <v>73.5</v>
          </cell>
          <cell r="IU76">
            <v>74</v>
          </cell>
          <cell r="IV76">
            <v>74</v>
          </cell>
          <cell r="IW76">
            <v>74</v>
          </cell>
          <cell r="IX76">
            <v>75</v>
          </cell>
          <cell r="IY76">
            <v>75.2</v>
          </cell>
          <cell r="IZ76">
            <v>75.2</v>
          </cell>
          <cell r="JA76">
            <v>75.2</v>
          </cell>
          <cell r="JB76">
            <v>75.5</v>
          </cell>
          <cell r="JC76">
            <v>75.7</v>
          </cell>
          <cell r="JD76">
            <v>75.7</v>
          </cell>
          <cell r="JE76">
            <v>75.7</v>
          </cell>
          <cell r="JF76">
            <v>76</v>
          </cell>
          <cell r="JG76">
            <v>76.7</v>
          </cell>
          <cell r="JH76">
            <v>76.7</v>
          </cell>
          <cell r="JI76">
            <v>76.7</v>
          </cell>
          <cell r="JJ76">
            <v>76.7</v>
          </cell>
          <cell r="JK76">
            <v>76.5</v>
          </cell>
          <cell r="JL76">
            <v>76.5</v>
          </cell>
          <cell r="JM76">
            <v>75.5</v>
          </cell>
          <cell r="JN76">
            <v>75.5</v>
          </cell>
          <cell r="JO76">
            <v>75.5</v>
          </cell>
          <cell r="JP76">
            <v>75.5</v>
          </cell>
          <cell r="JQ76">
            <v>75.5</v>
          </cell>
          <cell r="JR76">
            <v>75.2</v>
          </cell>
          <cell r="JS76">
            <v>74.2</v>
          </cell>
          <cell r="JT76">
            <v>74.2</v>
          </cell>
          <cell r="JU76">
            <v>74.2</v>
          </cell>
          <cell r="JV76">
            <v>74.2</v>
          </cell>
          <cell r="JW76">
            <v>74</v>
          </cell>
          <cell r="JX76">
            <v>74</v>
          </cell>
          <cell r="JY76">
            <v>74</v>
          </cell>
          <cell r="JZ76">
            <v>74.7</v>
          </cell>
          <cell r="KA76">
            <v>74.7</v>
          </cell>
          <cell r="KB76">
            <v>74.7</v>
          </cell>
          <cell r="KC76">
            <v>74.7</v>
          </cell>
          <cell r="KD76">
            <v>74.7</v>
          </cell>
          <cell r="KE76">
            <v>70.7</v>
          </cell>
          <cell r="KF76">
            <v>70.5</v>
          </cell>
          <cell r="KG76">
            <v>71.2</v>
          </cell>
          <cell r="KH76">
            <v>73.2</v>
          </cell>
          <cell r="KI76">
            <v>73.2</v>
          </cell>
          <cell r="KJ76">
            <v>73.2</v>
          </cell>
          <cell r="KK76">
            <v>73.2</v>
          </cell>
          <cell r="KL76">
            <v>73.2</v>
          </cell>
          <cell r="KM76">
            <v>73.2</v>
          </cell>
          <cell r="KN76">
            <v>73.2</v>
          </cell>
          <cell r="KO76">
            <v>72.5</v>
          </cell>
          <cell r="KP76">
            <v>72.5</v>
          </cell>
          <cell r="KQ76">
            <v>65.2</v>
          </cell>
          <cell r="KR76">
            <v>65.2</v>
          </cell>
          <cell r="KS76">
            <v>65.2</v>
          </cell>
          <cell r="KT76">
            <v>64.7</v>
          </cell>
          <cell r="KU76">
            <v>64.7</v>
          </cell>
          <cell r="KV76">
            <v>64.5</v>
          </cell>
          <cell r="KW76">
            <v>64.5</v>
          </cell>
          <cell r="KX76">
            <v>64.5</v>
          </cell>
          <cell r="KY76">
            <v>64.5</v>
          </cell>
          <cell r="KZ76">
            <v>64.7</v>
          </cell>
          <cell r="LA76">
            <v>65</v>
          </cell>
          <cell r="LB76">
            <v>65</v>
          </cell>
          <cell r="LC76">
            <v>70.7</v>
          </cell>
          <cell r="LD76">
            <v>70.5</v>
          </cell>
          <cell r="LE76">
            <v>70.5</v>
          </cell>
          <cell r="LF76">
            <v>70.5</v>
          </cell>
          <cell r="LG76">
            <v>70.2</v>
          </cell>
          <cell r="LH76">
            <v>70.2</v>
          </cell>
          <cell r="LI76">
            <v>70.2</v>
          </cell>
          <cell r="LJ76">
            <v>73</v>
          </cell>
          <cell r="LK76">
            <v>72.7</v>
          </cell>
          <cell r="LL76">
            <v>72.7</v>
          </cell>
          <cell r="LM76">
            <v>72.7</v>
          </cell>
          <cell r="LN76">
            <v>72</v>
          </cell>
          <cell r="LO76">
            <v>71.2</v>
          </cell>
          <cell r="LS76">
            <v>28.31</v>
          </cell>
          <cell r="LV76">
            <v>28.23</v>
          </cell>
          <cell r="LY76">
            <v>28.048506159898356</v>
          </cell>
          <cell r="MB76">
            <v>28.13</v>
          </cell>
          <cell r="MC76">
            <v>28.13</v>
          </cell>
          <cell r="MD76">
            <v>28.13</v>
          </cell>
          <cell r="ME76">
            <v>28.13</v>
          </cell>
          <cell r="MF76">
            <v>28.13</v>
          </cell>
          <cell r="MG76">
            <v>28.13</v>
          </cell>
          <cell r="MH76">
            <v>28.13</v>
          </cell>
          <cell r="MI76">
            <v>28.13</v>
          </cell>
          <cell r="MJ76">
            <v>28.13</v>
          </cell>
          <cell r="MK76">
            <v>26.86</v>
          </cell>
          <cell r="ML76">
            <v>26.86</v>
          </cell>
          <cell r="MM76">
            <v>26.86</v>
          </cell>
          <cell r="MN76">
            <v>27.19</v>
          </cell>
          <cell r="MO76">
            <v>27.19</v>
          </cell>
          <cell r="MP76">
            <v>27.19</v>
          </cell>
          <cell r="MQ76">
            <v>27.19</v>
          </cell>
          <cell r="MR76">
            <v>27.19</v>
          </cell>
          <cell r="MS76">
            <v>27.19</v>
          </cell>
          <cell r="MT76">
            <v>26.86</v>
          </cell>
          <cell r="MU76">
            <v>26.86</v>
          </cell>
          <cell r="MV76">
            <v>26.86</v>
          </cell>
          <cell r="MW76">
            <v>26.52</v>
          </cell>
          <cell r="ND76" t="str">
            <v>Guinea</v>
          </cell>
          <cell r="NE76">
            <v>26.52</v>
          </cell>
          <cell r="NF76">
            <v>26.52</v>
          </cell>
        </row>
        <row r="77">
          <cell r="A77" t="str">
            <v>Guinea-Bissau</v>
          </cell>
          <cell r="B77">
            <v>50</v>
          </cell>
          <cell r="C77">
            <v>50</v>
          </cell>
          <cell r="D77">
            <v>50</v>
          </cell>
          <cell r="E77">
            <v>51</v>
          </cell>
          <cell r="F77">
            <v>51</v>
          </cell>
          <cell r="G77">
            <v>51.5</v>
          </cell>
          <cell r="H77">
            <v>53.5</v>
          </cell>
          <cell r="I77">
            <v>55</v>
          </cell>
          <cell r="J77">
            <v>54.5</v>
          </cell>
          <cell r="K77">
            <v>55</v>
          </cell>
          <cell r="L77">
            <v>55.5</v>
          </cell>
          <cell r="M77">
            <v>55</v>
          </cell>
          <cell r="N77">
            <v>57</v>
          </cell>
          <cell r="O77">
            <v>57</v>
          </cell>
          <cell r="P77">
            <v>56.5</v>
          </cell>
          <cell r="Q77">
            <v>58.5</v>
          </cell>
          <cell r="R77">
            <v>58.5</v>
          </cell>
          <cell r="S77">
            <v>58</v>
          </cell>
          <cell r="T77">
            <v>59</v>
          </cell>
          <cell r="U77">
            <v>59.5</v>
          </cell>
          <cell r="V77">
            <v>59.5</v>
          </cell>
          <cell r="W77">
            <v>58.5</v>
          </cell>
          <cell r="X77">
            <v>58.5</v>
          </cell>
          <cell r="Y77">
            <v>58.5</v>
          </cell>
          <cell r="Z77">
            <v>58</v>
          </cell>
          <cell r="AA77">
            <v>58.5</v>
          </cell>
          <cell r="AB77">
            <v>58.5</v>
          </cell>
          <cell r="AC77">
            <v>58</v>
          </cell>
          <cell r="AD77">
            <v>58</v>
          </cell>
          <cell r="AE77">
            <v>58.5</v>
          </cell>
          <cell r="AF77">
            <v>58</v>
          </cell>
          <cell r="AG77">
            <v>58</v>
          </cell>
          <cell r="AH77">
            <v>58</v>
          </cell>
          <cell r="AI77">
            <v>57.5</v>
          </cell>
          <cell r="AJ77">
            <v>57</v>
          </cell>
          <cell r="AK77">
            <v>57</v>
          </cell>
          <cell r="AL77">
            <v>57</v>
          </cell>
          <cell r="AM77">
            <v>58.5</v>
          </cell>
          <cell r="AN77">
            <v>57.5</v>
          </cell>
          <cell r="AO77">
            <v>57.5</v>
          </cell>
          <cell r="AP77">
            <v>57.5</v>
          </cell>
          <cell r="AQ77">
            <v>56</v>
          </cell>
          <cell r="AR77">
            <v>56</v>
          </cell>
          <cell r="AS77">
            <v>56</v>
          </cell>
          <cell r="AT77">
            <v>55.5</v>
          </cell>
          <cell r="AU77">
            <v>55.5</v>
          </cell>
          <cell r="AV77">
            <v>55.5</v>
          </cell>
          <cell r="AW77">
            <v>54.5</v>
          </cell>
          <cell r="AX77">
            <v>54.5</v>
          </cell>
          <cell r="AY77">
            <v>53.5</v>
          </cell>
          <cell r="AZ77">
            <v>53.5</v>
          </cell>
          <cell r="BA77">
            <v>53</v>
          </cell>
          <cell r="BB77">
            <v>54</v>
          </cell>
          <cell r="BC77">
            <v>53.5</v>
          </cell>
          <cell r="BD77">
            <v>56.5</v>
          </cell>
          <cell r="BE77">
            <v>56</v>
          </cell>
          <cell r="BF77">
            <v>56</v>
          </cell>
          <cell r="BG77">
            <v>56</v>
          </cell>
          <cell r="BH77">
            <v>55.5</v>
          </cell>
          <cell r="BI77">
            <v>54.5</v>
          </cell>
          <cell r="BJ77">
            <v>54.5</v>
          </cell>
          <cell r="BK77">
            <v>54</v>
          </cell>
          <cell r="BL77">
            <v>54</v>
          </cell>
          <cell r="BM77">
            <v>54</v>
          </cell>
          <cell r="BN77">
            <v>54</v>
          </cell>
          <cell r="BO77">
            <v>53.5</v>
          </cell>
          <cell r="BP77">
            <v>54</v>
          </cell>
          <cell r="BQ77">
            <v>54</v>
          </cell>
          <cell r="BR77">
            <v>53.5</v>
          </cell>
          <cell r="BS77">
            <v>53.5</v>
          </cell>
          <cell r="BT77">
            <v>53.5</v>
          </cell>
          <cell r="BU77">
            <v>53.5</v>
          </cell>
          <cell r="BV77">
            <v>53</v>
          </cell>
          <cell r="BW77">
            <v>53</v>
          </cell>
          <cell r="BX77">
            <v>53</v>
          </cell>
          <cell r="BY77">
            <v>53</v>
          </cell>
          <cell r="BZ77">
            <v>52</v>
          </cell>
          <cell r="CA77">
            <v>52.5</v>
          </cell>
          <cell r="CB77">
            <v>51.5</v>
          </cell>
          <cell r="CC77">
            <v>51.5</v>
          </cell>
          <cell r="CD77">
            <v>51</v>
          </cell>
          <cell r="CE77">
            <v>51</v>
          </cell>
          <cell r="CF77">
            <v>51</v>
          </cell>
          <cell r="CG77">
            <v>50.5</v>
          </cell>
          <cell r="CH77">
            <v>50</v>
          </cell>
          <cell r="CI77">
            <v>50.5</v>
          </cell>
          <cell r="CJ77">
            <v>50.5</v>
          </cell>
          <cell r="CK77">
            <v>50.5</v>
          </cell>
          <cell r="CL77">
            <v>51</v>
          </cell>
          <cell r="CM77">
            <v>51.5</v>
          </cell>
          <cell r="CN77">
            <v>51.5</v>
          </cell>
          <cell r="CO77">
            <v>50</v>
          </cell>
          <cell r="CP77">
            <v>50</v>
          </cell>
          <cell r="CQ77">
            <v>49.5</v>
          </cell>
          <cell r="CR77">
            <v>49.5</v>
          </cell>
          <cell r="CS77">
            <v>49.5</v>
          </cell>
          <cell r="CT77">
            <v>53</v>
          </cell>
          <cell r="CU77">
            <v>53.5</v>
          </cell>
          <cell r="CV77">
            <v>53.5</v>
          </cell>
          <cell r="CW77">
            <v>53.5</v>
          </cell>
          <cell r="CX77">
            <v>53.5</v>
          </cell>
          <cell r="CY77">
            <v>53</v>
          </cell>
          <cell r="CZ77">
            <v>51</v>
          </cell>
          <cell r="DA77">
            <v>51.5</v>
          </cell>
          <cell r="DB77">
            <v>52</v>
          </cell>
          <cell r="DC77">
            <v>54.5</v>
          </cell>
          <cell r="DD77">
            <v>54.5</v>
          </cell>
          <cell r="DE77">
            <v>55.5</v>
          </cell>
          <cell r="DF77">
            <v>56</v>
          </cell>
          <cell r="DG77">
            <v>56</v>
          </cell>
          <cell r="DH77">
            <v>56</v>
          </cell>
          <cell r="DI77">
            <v>57</v>
          </cell>
          <cell r="DJ77">
            <v>57.5</v>
          </cell>
          <cell r="DK77">
            <v>57.5</v>
          </cell>
          <cell r="DL77">
            <v>58</v>
          </cell>
          <cell r="DM77">
            <v>58</v>
          </cell>
          <cell r="DN77">
            <v>58</v>
          </cell>
          <cell r="DO77">
            <v>58</v>
          </cell>
          <cell r="DP77">
            <v>58</v>
          </cell>
          <cell r="DQ77">
            <v>58</v>
          </cell>
          <cell r="DR77">
            <v>59</v>
          </cell>
          <cell r="DS77">
            <v>59</v>
          </cell>
          <cell r="DT77">
            <v>59</v>
          </cell>
          <cell r="DU77">
            <v>59</v>
          </cell>
          <cell r="DV77">
            <v>60.5</v>
          </cell>
          <cell r="DW77">
            <v>63</v>
          </cell>
          <cell r="DX77">
            <v>61.5</v>
          </cell>
          <cell r="DY77">
            <v>61.5</v>
          </cell>
          <cell r="DZ77">
            <v>62</v>
          </cell>
          <cell r="EA77">
            <v>62.5</v>
          </cell>
          <cell r="EB77">
            <v>62</v>
          </cell>
          <cell r="EC77">
            <v>61</v>
          </cell>
          <cell r="ED77">
            <v>63</v>
          </cell>
          <cell r="EE77">
            <v>63</v>
          </cell>
          <cell r="EF77">
            <v>63.5</v>
          </cell>
          <cell r="EG77">
            <v>64</v>
          </cell>
          <cell r="EH77">
            <v>64.5</v>
          </cell>
          <cell r="EI77">
            <v>64.5</v>
          </cell>
          <cell r="EJ77">
            <v>66.5</v>
          </cell>
          <cell r="EK77">
            <v>65.5</v>
          </cell>
          <cell r="EL77">
            <v>67</v>
          </cell>
          <cell r="EM77">
            <v>67</v>
          </cell>
          <cell r="EN77">
            <v>68</v>
          </cell>
          <cell r="EO77">
            <v>67.5</v>
          </cell>
          <cell r="EP77">
            <v>66.5</v>
          </cell>
          <cell r="EQ77">
            <v>66.5</v>
          </cell>
          <cell r="ER77">
            <v>67</v>
          </cell>
          <cell r="ES77">
            <v>67</v>
          </cell>
          <cell r="ET77">
            <v>67</v>
          </cell>
          <cell r="EU77">
            <v>69</v>
          </cell>
          <cell r="EV77">
            <v>69</v>
          </cell>
          <cell r="EW77">
            <v>69</v>
          </cell>
          <cell r="EX77">
            <v>69</v>
          </cell>
          <cell r="EY77">
            <v>68.5</v>
          </cell>
          <cell r="EZ77">
            <v>68</v>
          </cell>
          <cell r="FA77">
            <v>67.5</v>
          </cell>
          <cell r="FB77">
            <v>67.5</v>
          </cell>
          <cell r="FC77">
            <v>67.5</v>
          </cell>
          <cell r="FD77">
            <v>67.5</v>
          </cell>
          <cell r="FE77">
            <v>67.5</v>
          </cell>
          <cell r="FF77">
            <v>67.5</v>
          </cell>
          <cell r="FG77">
            <v>69</v>
          </cell>
          <cell r="FH77">
            <v>68.3</v>
          </cell>
          <cell r="FI77">
            <v>67.3</v>
          </cell>
          <cell r="FJ77">
            <v>62.3</v>
          </cell>
          <cell r="FK77">
            <v>62.2</v>
          </cell>
          <cell r="FL77">
            <v>62.2</v>
          </cell>
          <cell r="FM77">
            <v>61.5</v>
          </cell>
          <cell r="FN77">
            <v>62.5</v>
          </cell>
          <cell r="FO77">
            <v>63</v>
          </cell>
          <cell r="FP77">
            <v>62.7</v>
          </cell>
          <cell r="FQ77">
            <v>62</v>
          </cell>
          <cell r="FR77">
            <v>62.5</v>
          </cell>
          <cell r="FS77">
            <v>60.5</v>
          </cell>
          <cell r="FT77">
            <v>60.5</v>
          </cell>
          <cell r="FU77">
            <v>61.7</v>
          </cell>
          <cell r="FV77">
            <v>62.5</v>
          </cell>
          <cell r="FW77">
            <v>61.2</v>
          </cell>
          <cell r="FX77">
            <v>61.2</v>
          </cell>
          <cell r="FY77">
            <v>61.5</v>
          </cell>
          <cell r="FZ77">
            <v>61.5</v>
          </cell>
          <cell r="GA77">
            <v>63.7</v>
          </cell>
          <cell r="GB77">
            <v>63.2</v>
          </cell>
          <cell r="GC77">
            <v>63</v>
          </cell>
          <cell r="GD77">
            <v>62.2</v>
          </cell>
          <cell r="GE77">
            <v>62.7</v>
          </cell>
          <cell r="GF77">
            <v>62.8</v>
          </cell>
          <cell r="GG77">
            <v>58.3</v>
          </cell>
          <cell r="GH77">
            <v>58.7</v>
          </cell>
          <cell r="GI77">
            <v>57.7</v>
          </cell>
          <cell r="GJ77">
            <v>57</v>
          </cell>
          <cell r="GK77">
            <v>58</v>
          </cell>
          <cell r="GL77">
            <v>58</v>
          </cell>
          <cell r="GM77">
            <v>58.7</v>
          </cell>
          <cell r="GN77">
            <v>56.7</v>
          </cell>
          <cell r="GO77">
            <v>56.7</v>
          </cell>
          <cell r="GP77">
            <v>57.7</v>
          </cell>
          <cell r="GQ77">
            <v>59.2</v>
          </cell>
          <cell r="GR77">
            <v>58</v>
          </cell>
          <cell r="GS77">
            <v>58.5</v>
          </cell>
          <cell r="GT77">
            <v>61.2</v>
          </cell>
          <cell r="GU77">
            <v>61.7</v>
          </cell>
          <cell r="GV77">
            <v>61.5</v>
          </cell>
          <cell r="GW77">
            <v>60.2</v>
          </cell>
          <cell r="GX77">
            <v>60.2</v>
          </cell>
          <cell r="GY77">
            <v>59.3</v>
          </cell>
          <cell r="GZ77">
            <v>60.5</v>
          </cell>
          <cell r="HA77">
            <v>62.7</v>
          </cell>
          <cell r="HB77">
            <v>62</v>
          </cell>
          <cell r="HC77">
            <v>61.5</v>
          </cell>
          <cell r="HD77">
            <v>62.2</v>
          </cell>
          <cell r="HE77">
            <v>62.2</v>
          </cell>
          <cell r="HF77">
            <v>62</v>
          </cell>
          <cell r="HG77">
            <v>61.7</v>
          </cell>
          <cell r="HH77">
            <v>61.2</v>
          </cell>
          <cell r="HI77">
            <v>61</v>
          </cell>
          <cell r="HJ77">
            <v>60.5</v>
          </cell>
          <cell r="HK77">
            <v>61.2</v>
          </cell>
          <cell r="HL77">
            <v>61</v>
          </cell>
          <cell r="HM77">
            <v>60.7</v>
          </cell>
          <cell r="HN77">
            <v>61.2</v>
          </cell>
          <cell r="HO77">
            <v>60.7</v>
          </cell>
          <cell r="HP77">
            <v>60.5</v>
          </cell>
          <cell r="HQ77">
            <v>59.5</v>
          </cell>
          <cell r="HR77">
            <v>58.7</v>
          </cell>
          <cell r="HS77">
            <v>58</v>
          </cell>
          <cell r="HT77">
            <v>58.2</v>
          </cell>
          <cell r="HU77">
            <v>57.5</v>
          </cell>
          <cell r="HV77">
            <v>60.7</v>
          </cell>
          <cell r="HW77">
            <v>64</v>
          </cell>
          <cell r="HX77">
            <v>64.2</v>
          </cell>
          <cell r="HY77">
            <v>65.5</v>
          </cell>
          <cell r="HZ77">
            <v>65</v>
          </cell>
          <cell r="IA77">
            <v>66</v>
          </cell>
          <cell r="IB77">
            <v>66</v>
          </cell>
          <cell r="IC77">
            <v>65.7</v>
          </cell>
          <cell r="ID77">
            <v>65.7</v>
          </cell>
          <cell r="IE77">
            <v>65.7</v>
          </cell>
          <cell r="IF77">
            <v>66</v>
          </cell>
          <cell r="IG77">
            <v>66</v>
          </cell>
          <cell r="IH77">
            <v>66</v>
          </cell>
          <cell r="II77">
            <v>67.5</v>
          </cell>
          <cell r="IJ77">
            <v>67.2</v>
          </cell>
          <cell r="IK77">
            <v>67.5</v>
          </cell>
          <cell r="IL77">
            <v>67.2</v>
          </cell>
          <cell r="IM77">
            <v>66</v>
          </cell>
          <cell r="IN77">
            <v>66.5</v>
          </cell>
          <cell r="IO77">
            <v>66.7</v>
          </cell>
          <cell r="IP77">
            <v>66.7</v>
          </cell>
          <cell r="IQ77">
            <v>67</v>
          </cell>
          <cell r="IR77">
            <v>65.7</v>
          </cell>
          <cell r="IS77">
            <v>65</v>
          </cell>
          <cell r="IT77">
            <v>65</v>
          </cell>
          <cell r="IU77">
            <v>64.7</v>
          </cell>
          <cell r="IV77">
            <v>64.5</v>
          </cell>
          <cell r="IW77">
            <v>64.5</v>
          </cell>
          <cell r="IX77">
            <v>65.5</v>
          </cell>
          <cell r="IY77">
            <v>65.2</v>
          </cell>
          <cell r="IZ77">
            <v>65.2</v>
          </cell>
          <cell r="JA77">
            <v>66.2</v>
          </cell>
          <cell r="JB77">
            <v>66</v>
          </cell>
          <cell r="JC77">
            <v>65.7</v>
          </cell>
          <cell r="JD77">
            <v>65.2</v>
          </cell>
          <cell r="JE77">
            <v>64</v>
          </cell>
          <cell r="JF77">
            <v>65.2</v>
          </cell>
          <cell r="JG77">
            <v>65.2</v>
          </cell>
          <cell r="JH77">
            <v>65.2</v>
          </cell>
          <cell r="JI77">
            <v>65.2</v>
          </cell>
          <cell r="JJ77">
            <v>63.7</v>
          </cell>
          <cell r="JK77">
            <v>63.7</v>
          </cell>
          <cell r="JL77">
            <v>63.7</v>
          </cell>
          <cell r="JM77">
            <v>63</v>
          </cell>
          <cell r="JN77">
            <v>63</v>
          </cell>
          <cell r="JO77">
            <v>63</v>
          </cell>
          <cell r="JP77">
            <v>63.2</v>
          </cell>
          <cell r="JQ77">
            <v>63.5</v>
          </cell>
          <cell r="JR77">
            <v>63.5</v>
          </cell>
          <cell r="JS77">
            <v>63.5</v>
          </cell>
          <cell r="JT77">
            <v>63.5</v>
          </cell>
          <cell r="JU77">
            <v>63.7</v>
          </cell>
          <cell r="JV77">
            <v>63.7</v>
          </cell>
          <cell r="JW77">
            <v>65</v>
          </cell>
          <cell r="JX77">
            <v>65.2</v>
          </cell>
          <cell r="JY77">
            <v>65</v>
          </cell>
          <cell r="JZ77">
            <v>65.2</v>
          </cell>
          <cell r="KA77">
            <v>65</v>
          </cell>
          <cell r="KB77">
            <v>64.3</v>
          </cell>
          <cell r="KC77">
            <v>64.3</v>
          </cell>
          <cell r="KD77">
            <v>62.2</v>
          </cell>
          <cell r="KE77">
            <v>62.2</v>
          </cell>
          <cell r="KF77">
            <v>63</v>
          </cell>
          <cell r="KG77">
            <v>63.5</v>
          </cell>
          <cell r="KH77">
            <v>63.7</v>
          </cell>
          <cell r="KI77">
            <v>63.5</v>
          </cell>
          <cell r="KJ77">
            <v>63.5</v>
          </cell>
          <cell r="KK77">
            <v>63.5</v>
          </cell>
          <cell r="KL77">
            <v>62.5</v>
          </cell>
          <cell r="KM77">
            <v>61.5</v>
          </cell>
          <cell r="KN77">
            <v>61.2</v>
          </cell>
          <cell r="KO77">
            <v>61.7</v>
          </cell>
          <cell r="KP77">
            <v>64</v>
          </cell>
          <cell r="KQ77">
            <v>63</v>
          </cell>
          <cell r="KR77">
            <v>61.7</v>
          </cell>
          <cell r="KS77">
            <v>62</v>
          </cell>
          <cell r="KT77">
            <v>62.7</v>
          </cell>
          <cell r="KU77">
            <v>60.7</v>
          </cell>
          <cell r="KV77">
            <v>61.2</v>
          </cell>
          <cell r="KW77">
            <v>61.7</v>
          </cell>
          <cell r="KX77">
            <v>62.2</v>
          </cell>
          <cell r="KY77">
            <v>61.5</v>
          </cell>
          <cell r="KZ77">
            <v>61.2</v>
          </cell>
          <cell r="LA77">
            <v>61.2</v>
          </cell>
          <cell r="LB77">
            <v>61.2</v>
          </cell>
          <cell r="LC77">
            <v>63.2</v>
          </cell>
          <cell r="LD77">
            <v>63.2</v>
          </cell>
          <cell r="LE77">
            <v>64</v>
          </cell>
          <cell r="LF77">
            <v>64</v>
          </cell>
          <cell r="LG77">
            <v>63.7</v>
          </cell>
          <cell r="LH77">
            <v>63.5</v>
          </cell>
          <cell r="LI77">
            <v>64.5</v>
          </cell>
          <cell r="LJ77">
            <v>64.5</v>
          </cell>
          <cell r="LK77">
            <v>64.7</v>
          </cell>
          <cell r="LL77">
            <v>65</v>
          </cell>
          <cell r="LM77">
            <v>64.7</v>
          </cell>
          <cell r="LN77">
            <v>64.7</v>
          </cell>
          <cell r="LO77">
            <v>64.5</v>
          </cell>
          <cell r="LS77">
            <v>27.78</v>
          </cell>
          <cell r="LV77">
            <v>27.69</v>
          </cell>
          <cell r="LY77">
            <v>27.599999999999998</v>
          </cell>
          <cell r="MB77">
            <v>27.69</v>
          </cell>
          <cell r="MC77">
            <v>27.69</v>
          </cell>
          <cell r="MD77">
            <v>27.69</v>
          </cell>
          <cell r="ME77">
            <v>27.69</v>
          </cell>
          <cell r="MF77">
            <v>27.69</v>
          </cell>
          <cell r="MG77">
            <v>27.69</v>
          </cell>
          <cell r="MH77">
            <v>27.69</v>
          </cell>
          <cell r="MI77">
            <v>27.69</v>
          </cell>
          <cell r="MJ77">
            <v>27.69</v>
          </cell>
          <cell r="MK77">
            <v>27.69</v>
          </cell>
          <cell r="ML77">
            <v>27.69</v>
          </cell>
          <cell r="MM77">
            <v>27.69</v>
          </cell>
          <cell r="MN77">
            <v>28.02</v>
          </cell>
          <cell r="MO77">
            <v>28.02</v>
          </cell>
          <cell r="MP77">
            <v>28.02</v>
          </cell>
          <cell r="MQ77">
            <v>28.02</v>
          </cell>
          <cell r="MR77">
            <v>28.02</v>
          </cell>
          <cell r="MS77">
            <v>28.02</v>
          </cell>
          <cell r="MT77">
            <v>27.69</v>
          </cell>
          <cell r="MU77">
            <v>27.69</v>
          </cell>
          <cell r="MV77">
            <v>27.69</v>
          </cell>
          <cell r="MW77">
            <v>31.07</v>
          </cell>
          <cell r="ND77" t="str">
            <v>Guinea-Bissau</v>
          </cell>
          <cell r="NE77">
            <v>31.07</v>
          </cell>
          <cell r="NF77">
            <v>31.07</v>
          </cell>
        </row>
        <row r="78">
          <cell r="A78" t="str">
            <v>Guyana</v>
          </cell>
          <cell r="B78" t="str">
            <v xml:space="preserve"> </v>
          </cell>
          <cell r="C78" t="str">
            <v xml:space="preserve"> </v>
          </cell>
          <cell r="D78" t="str">
            <v xml:space="preserve"> </v>
          </cell>
          <cell r="E78" t="str">
            <v xml:space="preserve"> </v>
          </cell>
          <cell r="F78" t="str">
            <v xml:space="preserve"> </v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  <cell r="S78" t="str">
            <v xml:space="preserve"> </v>
          </cell>
          <cell r="T78" t="str">
            <v xml:space="preserve"> </v>
          </cell>
          <cell r="U78" t="str">
            <v xml:space="preserve"> </v>
          </cell>
          <cell r="V78" t="str">
            <v xml:space="preserve"> </v>
          </cell>
          <cell r="W78">
            <v>62</v>
          </cell>
          <cell r="X78">
            <v>62</v>
          </cell>
          <cell r="Y78">
            <v>62</v>
          </cell>
          <cell r="Z78">
            <v>62</v>
          </cell>
          <cell r="AA78">
            <v>61.5</v>
          </cell>
          <cell r="AB78">
            <v>61.5</v>
          </cell>
          <cell r="AC78">
            <v>61.5</v>
          </cell>
          <cell r="AD78">
            <v>60.5</v>
          </cell>
          <cell r="AE78">
            <v>60.5</v>
          </cell>
          <cell r="AF78">
            <v>61</v>
          </cell>
          <cell r="AG78">
            <v>61</v>
          </cell>
          <cell r="AH78">
            <v>61</v>
          </cell>
          <cell r="AI78">
            <v>61</v>
          </cell>
          <cell r="AJ78">
            <v>60.5</v>
          </cell>
          <cell r="AK78">
            <v>60.5</v>
          </cell>
          <cell r="AL78">
            <v>60.5</v>
          </cell>
          <cell r="AM78">
            <v>60.5</v>
          </cell>
          <cell r="AN78">
            <v>60</v>
          </cell>
          <cell r="AO78">
            <v>59</v>
          </cell>
          <cell r="AP78">
            <v>58.5</v>
          </cell>
          <cell r="AQ78">
            <v>57.5</v>
          </cell>
          <cell r="AR78">
            <v>57</v>
          </cell>
          <cell r="AS78">
            <v>56</v>
          </cell>
          <cell r="AT78">
            <v>55</v>
          </cell>
          <cell r="AU78">
            <v>55</v>
          </cell>
          <cell r="AV78">
            <v>55</v>
          </cell>
          <cell r="AW78">
            <v>52</v>
          </cell>
          <cell r="AX78">
            <v>52</v>
          </cell>
          <cell r="AY78">
            <v>50.5</v>
          </cell>
          <cell r="AZ78">
            <v>47.5</v>
          </cell>
          <cell r="BA78">
            <v>47.5</v>
          </cell>
          <cell r="BB78">
            <v>47.5</v>
          </cell>
          <cell r="BC78">
            <v>47.5</v>
          </cell>
          <cell r="BD78">
            <v>48</v>
          </cell>
          <cell r="BE78">
            <v>48</v>
          </cell>
          <cell r="BF78">
            <v>48</v>
          </cell>
          <cell r="BG78">
            <v>48</v>
          </cell>
          <cell r="BH78">
            <v>48</v>
          </cell>
          <cell r="BI78">
            <v>48</v>
          </cell>
          <cell r="BJ78">
            <v>48</v>
          </cell>
          <cell r="BK78">
            <v>49</v>
          </cell>
          <cell r="BL78">
            <v>49</v>
          </cell>
          <cell r="BM78">
            <v>49</v>
          </cell>
          <cell r="BN78">
            <v>49</v>
          </cell>
          <cell r="BO78">
            <v>49</v>
          </cell>
          <cell r="BP78">
            <v>49</v>
          </cell>
          <cell r="BQ78">
            <v>49</v>
          </cell>
          <cell r="BR78">
            <v>47.5</v>
          </cell>
          <cell r="BS78">
            <v>47.5</v>
          </cell>
          <cell r="BT78">
            <v>47.5</v>
          </cell>
          <cell r="BU78">
            <v>47.5</v>
          </cell>
          <cell r="BV78">
            <v>47.5</v>
          </cell>
          <cell r="BW78">
            <v>45.5</v>
          </cell>
          <cell r="BX78">
            <v>45.5</v>
          </cell>
          <cell r="BY78">
            <v>45.5</v>
          </cell>
          <cell r="BZ78">
            <v>45.5</v>
          </cell>
          <cell r="CA78">
            <v>45.5</v>
          </cell>
          <cell r="CB78">
            <v>45.5</v>
          </cell>
          <cell r="CC78">
            <v>45.5</v>
          </cell>
          <cell r="CD78">
            <v>45.5</v>
          </cell>
          <cell r="CE78">
            <v>45.5</v>
          </cell>
          <cell r="CF78">
            <v>45.5</v>
          </cell>
          <cell r="CG78">
            <v>45.5</v>
          </cell>
          <cell r="CH78">
            <v>45.5</v>
          </cell>
          <cell r="CI78">
            <v>45.5</v>
          </cell>
          <cell r="CJ78">
            <v>47.5</v>
          </cell>
          <cell r="CK78">
            <v>47.5</v>
          </cell>
          <cell r="CL78">
            <v>47.5</v>
          </cell>
          <cell r="CM78">
            <v>47.5</v>
          </cell>
          <cell r="CN78">
            <v>47.5</v>
          </cell>
          <cell r="CO78">
            <v>45</v>
          </cell>
          <cell r="CP78">
            <v>44.5</v>
          </cell>
          <cell r="CQ78">
            <v>39</v>
          </cell>
          <cell r="CR78">
            <v>39</v>
          </cell>
          <cell r="CS78">
            <v>39</v>
          </cell>
          <cell r="CT78">
            <v>39</v>
          </cell>
          <cell r="CU78">
            <v>39</v>
          </cell>
          <cell r="CV78">
            <v>39</v>
          </cell>
          <cell r="CW78">
            <v>39</v>
          </cell>
          <cell r="CX78">
            <v>39</v>
          </cell>
          <cell r="CY78">
            <v>39</v>
          </cell>
          <cell r="CZ78">
            <v>39</v>
          </cell>
          <cell r="DA78">
            <v>39</v>
          </cell>
          <cell r="DB78">
            <v>39</v>
          </cell>
          <cell r="DC78">
            <v>39</v>
          </cell>
          <cell r="DD78">
            <v>39</v>
          </cell>
          <cell r="DE78">
            <v>38</v>
          </cell>
          <cell r="DF78">
            <v>38</v>
          </cell>
          <cell r="DG78">
            <v>38</v>
          </cell>
          <cell r="DH78">
            <v>38</v>
          </cell>
          <cell r="DI78">
            <v>38</v>
          </cell>
          <cell r="DJ78">
            <v>38</v>
          </cell>
          <cell r="DK78">
            <v>38.5</v>
          </cell>
          <cell r="DL78">
            <v>40</v>
          </cell>
          <cell r="DM78">
            <v>40</v>
          </cell>
          <cell r="DN78">
            <v>40.5</v>
          </cell>
          <cell r="DO78">
            <v>40.5</v>
          </cell>
          <cell r="DP78">
            <v>40.5</v>
          </cell>
          <cell r="DQ78">
            <v>40.5</v>
          </cell>
          <cell r="DR78">
            <v>40.5</v>
          </cell>
          <cell r="DS78">
            <v>41</v>
          </cell>
          <cell r="DT78">
            <v>41</v>
          </cell>
          <cell r="DU78">
            <v>41</v>
          </cell>
          <cell r="DV78">
            <v>41</v>
          </cell>
          <cell r="DW78">
            <v>41</v>
          </cell>
          <cell r="DX78">
            <v>40</v>
          </cell>
          <cell r="DY78">
            <v>40</v>
          </cell>
          <cell r="DZ78">
            <v>40</v>
          </cell>
          <cell r="EA78">
            <v>40</v>
          </cell>
          <cell r="EB78">
            <v>40</v>
          </cell>
          <cell r="EC78">
            <v>41.5</v>
          </cell>
          <cell r="ED78">
            <v>41.5</v>
          </cell>
          <cell r="EE78">
            <v>41.5</v>
          </cell>
          <cell r="EF78">
            <v>42.5</v>
          </cell>
          <cell r="EG78">
            <v>44.5</v>
          </cell>
          <cell r="EH78">
            <v>45.5</v>
          </cell>
          <cell r="EI78">
            <v>45.5</v>
          </cell>
          <cell r="EJ78">
            <v>45.5</v>
          </cell>
          <cell r="EK78">
            <v>46</v>
          </cell>
          <cell r="EL78">
            <v>46.5</v>
          </cell>
          <cell r="EM78">
            <v>46.5</v>
          </cell>
          <cell r="EN78">
            <v>46.5</v>
          </cell>
          <cell r="EO78">
            <v>46.5</v>
          </cell>
          <cell r="EP78">
            <v>47</v>
          </cell>
          <cell r="EQ78">
            <v>47</v>
          </cell>
          <cell r="ER78">
            <v>47</v>
          </cell>
          <cell r="ES78">
            <v>47</v>
          </cell>
          <cell r="ET78">
            <v>48.5</v>
          </cell>
          <cell r="EU78">
            <v>47</v>
          </cell>
          <cell r="EV78">
            <v>45.5</v>
          </cell>
          <cell r="EW78">
            <v>45.5</v>
          </cell>
          <cell r="EX78">
            <v>45.5</v>
          </cell>
          <cell r="EY78">
            <v>45.5</v>
          </cell>
          <cell r="EZ78">
            <v>45.5</v>
          </cell>
          <cell r="FA78">
            <v>45.5</v>
          </cell>
          <cell r="FB78">
            <v>45.5</v>
          </cell>
          <cell r="FC78">
            <v>45.5</v>
          </cell>
          <cell r="FD78">
            <v>45</v>
          </cell>
          <cell r="FE78">
            <v>45</v>
          </cell>
          <cell r="FF78">
            <v>43</v>
          </cell>
          <cell r="FG78">
            <v>43</v>
          </cell>
          <cell r="FH78">
            <v>43</v>
          </cell>
          <cell r="FI78">
            <v>43.5</v>
          </cell>
          <cell r="FJ78">
            <v>38.299999999999997</v>
          </cell>
          <cell r="FK78">
            <v>38.200000000000003</v>
          </cell>
          <cell r="FL78">
            <v>40</v>
          </cell>
          <cell r="FM78">
            <v>40</v>
          </cell>
          <cell r="FN78">
            <v>40.200000000000003</v>
          </cell>
          <cell r="FO78">
            <v>40.200000000000003</v>
          </cell>
          <cell r="FP78">
            <v>40.200000000000003</v>
          </cell>
          <cell r="FQ78">
            <v>40</v>
          </cell>
          <cell r="FR78">
            <v>40</v>
          </cell>
          <cell r="FS78">
            <v>38.5</v>
          </cell>
          <cell r="FT78">
            <v>38.5</v>
          </cell>
          <cell r="FU78">
            <v>38.5</v>
          </cell>
          <cell r="FV78">
            <v>39.5</v>
          </cell>
          <cell r="FW78">
            <v>39.5</v>
          </cell>
          <cell r="FX78">
            <v>40</v>
          </cell>
          <cell r="FY78">
            <v>40</v>
          </cell>
          <cell r="FZ78">
            <v>40</v>
          </cell>
          <cell r="GA78">
            <v>40</v>
          </cell>
          <cell r="GB78">
            <v>40</v>
          </cell>
          <cell r="GC78">
            <v>40</v>
          </cell>
          <cell r="GD78">
            <v>39.799999999999997</v>
          </cell>
          <cell r="GE78">
            <v>39.799999999999997</v>
          </cell>
          <cell r="GF78">
            <v>39.799999999999997</v>
          </cell>
          <cell r="GG78">
            <v>39.799999999999997</v>
          </cell>
          <cell r="GH78">
            <v>40.5</v>
          </cell>
          <cell r="GI78">
            <v>41</v>
          </cell>
          <cell r="GJ78">
            <v>41</v>
          </cell>
          <cell r="GK78">
            <v>41</v>
          </cell>
          <cell r="GL78">
            <v>48.7</v>
          </cell>
          <cell r="GM78">
            <v>48.7</v>
          </cell>
          <cell r="GN78">
            <v>47.2</v>
          </cell>
          <cell r="GO78">
            <v>47.5</v>
          </cell>
          <cell r="GP78">
            <v>47.5</v>
          </cell>
          <cell r="GQ78">
            <v>48</v>
          </cell>
          <cell r="GR78">
            <v>48</v>
          </cell>
          <cell r="GS78">
            <v>48.5</v>
          </cell>
          <cell r="GT78">
            <v>48.5</v>
          </cell>
          <cell r="GU78">
            <v>48.5</v>
          </cell>
          <cell r="GV78">
            <v>48.5</v>
          </cell>
          <cell r="GW78">
            <v>48.5</v>
          </cell>
          <cell r="GX78">
            <v>48.2</v>
          </cell>
          <cell r="GY78">
            <v>48.3</v>
          </cell>
          <cell r="GZ78">
            <v>48.2</v>
          </cell>
          <cell r="HA78">
            <v>47.2</v>
          </cell>
          <cell r="HB78">
            <v>47</v>
          </cell>
          <cell r="HC78">
            <v>47</v>
          </cell>
          <cell r="HD78">
            <v>47</v>
          </cell>
          <cell r="HE78">
            <v>47</v>
          </cell>
          <cell r="HF78">
            <v>47</v>
          </cell>
          <cell r="HG78">
            <v>47.2</v>
          </cell>
          <cell r="HH78">
            <v>47.5</v>
          </cell>
          <cell r="HI78">
            <v>47.5</v>
          </cell>
          <cell r="HJ78">
            <v>46.7</v>
          </cell>
          <cell r="HK78">
            <v>46.7</v>
          </cell>
          <cell r="HL78">
            <v>46.5</v>
          </cell>
          <cell r="HM78">
            <v>46.5</v>
          </cell>
          <cell r="HN78">
            <v>46.7</v>
          </cell>
          <cell r="HO78">
            <v>46.7</v>
          </cell>
          <cell r="HP78">
            <v>46.5</v>
          </cell>
          <cell r="HQ78">
            <v>46.7</v>
          </cell>
          <cell r="HR78">
            <v>46.7</v>
          </cell>
          <cell r="HS78">
            <v>46.7</v>
          </cell>
          <cell r="HT78">
            <v>46</v>
          </cell>
          <cell r="HU78">
            <v>46</v>
          </cell>
          <cell r="HV78">
            <v>55.5</v>
          </cell>
          <cell r="HW78">
            <v>55.5</v>
          </cell>
          <cell r="HX78">
            <v>55.5</v>
          </cell>
          <cell r="HY78">
            <v>55.5</v>
          </cell>
          <cell r="HZ78">
            <v>55.5</v>
          </cell>
          <cell r="IA78">
            <v>55</v>
          </cell>
          <cell r="IB78">
            <v>55</v>
          </cell>
          <cell r="IC78">
            <v>53.5</v>
          </cell>
          <cell r="ID78">
            <v>53.5</v>
          </cell>
          <cell r="IE78">
            <v>53.5</v>
          </cell>
          <cell r="IF78">
            <v>53.5</v>
          </cell>
          <cell r="IG78">
            <v>53.5</v>
          </cell>
          <cell r="IH78">
            <v>53.5</v>
          </cell>
          <cell r="II78">
            <v>53.5</v>
          </cell>
          <cell r="IJ78">
            <v>53.5</v>
          </cell>
          <cell r="IK78">
            <v>48.5</v>
          </cell>
          <cell r="IL78">
            <v>48.7</v>
          </cell>
          <cell r="IM78">
            <v>48.7</v>
          </cell>
          <cell r="IN78">
            <v>49</v>
          </cell>
          <cell r="IO78">
            <v>49</v>
          </cell>
          <cell r="IP78">
            <v>49</v>
          </cell>
          <cell r="IQ78">
            <v>49</v>
          </cell>
          <cell r="IR78">
            <v>49</v>
          </cell>
          <cell r="IS78">
            <v>49</v>
          </cell>
          <cell r="IT78">
            <v>59.2</v>
          </cell>
          <cell r="IU78">
            <v>59.2</v>
          </cell>
          <cell r="IV78">
            <v>63.7</v>
          </cell>
          <cell r="IW78">
            <v>63.7</v>
          </cell>
          <cell r="IX78">
            <v>63.7</v>
          </cell>
          <cell r="IY78">
            <v>63.7</v>
          </cell>
          <cell r="IZ78">
            <v>64</v>
          </cell>
          <cell r="JA78">
            <v>64</v>
          </cell>
          <cell r="JB78">
            <v>64</v>
          </cell>
          <cell r="JC78">
            <v>64.2</v>
          </cell>
          <cell r="JD78">
            <v>64.2</v>
          </cell>
          <cell r="JE78">
            <v>64.2</v>
          </cell>
          <cell r="JF78">
            <v>64.2</v>
          </cell>
          <cell r="JG78">
            <v>64.2</v>
          </cell>
          <cell r="JH78">
            <v>64.2</v>
          </cell>
          <cell r="JI78">
            <v>64.2</v>
          </cell>
          <cell r="JJ78">
            <v>64.2</v>
          </cell>
          <cell r="JK78">
            <v>64.5</v>
          </cell>
          <cell r="JL78">
            <v>64.2</v>
          </cell>
          <cell r="JM78">
            <v>64.2</v>
          </cell>
          <cell r="JN78">
            <v>64.2</v>
          </cell>
          <cell r="JO78">
            <v>64</v>
          </cell>
          <cell r="JP78">
            <v>64.2</v>
          </cell>
          <cell r="JQ78">
            <v>64.2</v>
          </cell>
          <cell r="JR78">
            <v>64.2</v>
          </cell>
          <cell r="JS78">
            <v>64.5</v>
          </cell>
          <cell r="JT78">
            <v>64.5</v>
          </cell>
          <cell r="JU78">
            <v>64.5</v>
          </cell>
          <cell r="JV78">
            <v>64.5</v>
          </cell>
          <cell r="JW78">
            <v>64.5</v>
          </cell>
          <cell r="JX78">
            <v>64.5</v>
          </cell>
          <cell r="JY78">
            <v>64.5</v>
          </cell>
          <cell r="JZ78">
            <v>64.5</v>
          </cell>
          <cell r="KA78">
            <v>64.5</v>
          </cell>
          <cell r="KB78">
            <v>64.5</v>
          </cell>
          <cell r="KC78">
            <v>64.5</v>
          </cell>
          <cell r="KD78">
            <v>64.2</v>
          </cell>
          <cell r="KE78">
            <v>64.2</v>
          </cell>
          <cell r="KF78">
            <v>64.2</v>
          </cell>
          <cell r="KG78">
            <v>64.2</v>
          </cell>
          <cell r="KH78">
            <v>64.2</v>
          </cell>
          <cell r="KI78">
            <v>64.2</v>
          </cell>
          <cell r="KJ78">
            <v>64.5</v>
          </cell>
          <cell r="KK78">
            <v>64.5</v>
          </cell>
          <cell r="KL78">
            <v>58.2</v>
          </cell>
          <cell r="KM78">
            <v>58.2</v>
          </cell>
          <cell r="KN78">
            <v>58</v>
          </cell>
          <cell r="KO78">
            <v>58</v>
          </cell>
          <cell r="KP78">
            <v>58</v>
          </cell>
          <cell r="KQ78">
            <v>58</v>
          </cell>
          <cell r="KR78">
            <v>58</v>
          </cell>
          <cell r="KS78">
            <v>57.7</v>
          </cell>
          <cell r="KT78">
            <v>57.7</v>
          </cell>
          <cell r="KU78">
            <v>57.7</v>
          </cell>
          <cell r="KV78">
            <v>57.7</v>
          </cell>
          <cell r="KW78">
            <v>57.7</v>
          </cell>
          <cell r="KX78">
            <v>57.7</v>
          </cell>
          <cell r="KY78">
            <v>57.7</v>
          </cell>
          <cell r="KZ78">
            <v>57.7</v>
          </cell>
          <cell r="LA78">
            <v>53.7</v>
          </cell>
          <cell r="LB78">
            <v>53.7</v>
          </cell>
          <cell r="LC78">
            <v>54</v>
          </cell>
          <cell r="LD78">
            <v>54</v>
          </cell>
          <cell r="LE78">
            <v>53.7</v>
          </cell>
          <cell r="LF78">
            <v>53.7</v>
          </cell>
          <cell r="LG78">
            <v>53.2</v>
          </cell>
          <cell r="LH78">
            <v>53.2</v>
          </cell>
          <cell r="LI78">
            <v>53.2</v>
          </cell>
          <cell r="LJ78">
            <v>53.2</v>
          </cell>
          <cell r="LK78">
            <v>53.5</v>
          </cell>
          <cell r="LL78">
            <v>53.5</v>
          </cell>
          <cell r="LM78">
            <v>55</v>
          </cell>
          <cell r="LN78">
            <v>55</v>
          </cell>
          <cell r="LO78">
            <v>55</v>
          </cell>
          <cell r="LS78">
            <v>28.3</v>
          </cell>
          <cell r="LV78">
            <v>28.21</v>
          </cell>
          <cell r="LY78">
            <v>28.199999999999996</v>
          </cell>
          <cell r="MB78">
            <v>28.29</v>
          </cell>
          <cell r="MC78">
            <v>28.29</v>
          </cell>
          <cell r="MD78">
            <v>28.29</v>
          </cell>
          <cell r="ME78">
            <v>28.29</v>
          </cell>
          <cell r="MF78">
            <v>28.29</v>
          </cell>
          <cell r="MG78">
            <v>28.29</v>
          </cell>
          <cell r="MH78">
            <v>28.29</v>
          </cell>
          <cell r="MI78">
            <v>28.29</v>
          </cell>
          <cell r="MJ78">
            <v>28.29</v>
          </cell>
          <cell r="MK78">
            <v>32.020000000000003</v>
          </cell>
          <cell r="ML78">
            <v>32.020000000000003</v>
          </cell>
          <cell r="MM78">
            <v>32.020000000000003</v>
          </cell>
          <cell r="MN78">
            <v>42.39</v>
          </cell>
          <cell r="MO78">
            <v>42.39</v>
          </cell>
          <cell r="MP78">
            <v>42.39</v>
          </cell>
          <cell r="MQ78">
            <v>42.39</v>
          </cell>
          <cell r="MR78">
            <v>42.39</v>
          </cell>
          <cell r="MS78">
            <v>42.39</v>
          </cell>
          <cell r="MT78">
            <v>39.39</v>
          </cell>
          <cell r="MU78">
            <v>39.39</v>
          </cell>
          <cell r="MV78">
            <v>39.39</v>
          </cell>
          <cell r="MW78">
            <v>36.79</v>
          </cell>
          <cell r="ND78" t="str">
            <v>Guyana</v>
          </cell>
          <cell r="NE78">
            <v>36.79</v>
          </cell>
          <cell r="NF78">
            <v>36.79</v>
          </cell>
        </row>
        <row r="79">
          <cell r="A79" t="str">
            <v>Haiti</v>
          </cell>
          <cell r="B79" t="str">
            <v xml:space="preserve"> </v>
          </cell>
          <cell r="C79" t="str">
            <v xml:space="preserve"> </v>
          </cell>
          <cell r="D79" t="str">
            <v xml:space="preserve"> </v>
          </cell>
          <cell r="E79" t="str">
            <v xml:space="preserve"> </v>
          </cell>
          <cell r="F79" t="str">
            <v xml:space="preserve"> </v>
          </cell>
          <cell r="G79" t="str">
            <v xml:space="preserve"> </v>
          </cell>
          <cell r="H79" t="str">
            <v xml:space="preserve"> </v>
          </cell>
          <cell r="I79" t="str">
            <v xml:space="preserve"> </v>
          </cell>
          <cell r="J79" t="str">
            <v xml:space="preserve"> </v>
          </cell>
          <cell r="K79" t="str">
            <v xml:space="preserve"> </v>
          </cell>
          <cell r="L79" t="str">
            <v xml:space="preserve"> </v>
          </cell>
          <cell r="M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>
            <v>65.5</v>
          </cell>
          <cell r="Q79">
            <v>64.5</v>
          </cell>
          <cell r="R79">
            <v>63.5</v>
          </cell>
          <cell r="S79">
            <v>64</v>
          </cell>
          <cell r="T79">
            <v>64.5</v>
          </cell>
          <cell r="U79">
            <v>64.5</v>
          </cell>
          <cell r="V79">
            <v>65</v>
          </cell>
          <cell r="W79">
            <v>64.5</v>
          </cell>
          <cell r="X79">
            <v>64.5</v>
          </cell>
          <cell r="Y79">
            <v>64</v>
          </cell>
          <cell r="Z79">
            <v>64</v>
          </cell>
          <cell r="AA79">
            <v>64</v>
          </cell>
          <cell r="AB79">
            <v>63.5</v>
          </cell>
          <cell r="AC79">
            <v>62.5</v>
          </cell>
          <cell r="AD79">
            <v>62.5</v>
          </cell>
          <cell r="AE79">
            <v>63</v>
          </cell>
          <cell r="AF79">
            <v>64.5</v>
          </cell>
          <cell r="AG79">
            <v>64.5</v>
          </cell>
          <cell r="AH79">
            <v>64.5</v>
          </cell>
          <cell r="AI79">
            <v>64.5</v>
          </cell>
          <cell r="AJ79">
            <v>64</v>
          </cell>
          <cell r="AK79">
            <v>64</v>
          </cell>
          <cell r="AL79">
            <v>64</v>
          </cell>
          <cell r="AM79">
            <v>66</v>
          </cell>
          <cell r="AN79">
            <v>65.5</v>
          </cell>
          <cell r="AO79">
            <v>67</v>
          </cell>
          <cell r="AP79">
            <v>66.5</v>
          </cell>
          <cell r="AQ79">
            <v>67</v>
          </cell>
          <cell r="AR79">
            <v>68</v>
          </cell>
          <cell r="AS79">
            <v>69</v>
          </cell>
          <cell r="AT79">
            <v>68.5</v>
          </cell>
          <cell r="AU79">
            <v>68.5</v>
          </cell>
          <cell r="AV79">
            <v>69.5</v>
          </cell>
          <cell r="AW79">
            <v>70.5</v>
          </cell>
          <cell r="AX79">
            <v>71</v>
          </cell>
          <cell r="AY79">
            <v>71.5</v>
          </cell>
          <cell r="AZ79">
            <v>72</v>
          </cell>
          <cell r="BA79">
            <v>72</v>
          </cell>
          <cell r="BB79">
            <v>72.5</v>
          </cell>
          <cell r="BC79">
            <v>72.5</v>
          </cell>
          <cell r="BD79">
            <v>72.5</v>
          </cell>
          <cell r="BE79">
            <v>73</v>
          </cell>
          <cell r="BF79">
            <v>73.5</v>
          </cell>
          <cell r="BG79">
            <v>74</v>
          </cell>
          <cell r="BH79">
            <v>74</v>
          </cell>
          <cell r="BI79">
            <v>75</v>
          </cell>
          <cell r="BJ79">
            <v>76</v>
          </cell>
          <cell r="BK79">
            <v>76</v>
          </cell>
          <cell r="BL79">
            <v>76</v>
          </cell>
          <cell r="BM79">
            <v>76</v>
          </cell>
          <cell r="BN79">
            <v>76</v>
          </cell>
          <cell r="BO79">
            <v>75.5</v>
          </cell>
          <cell r="BP79">
            <v>75.5</v>
          </cell>
          <cell r="BQ79">
            <v>76</v>
          </cell>
          <cell r="BR79">
            <v>76</v>
          </cell>
          <cell r="BS79">
            <v>75.5</v>
          </cell>
          <cell r="BT79">
            <v>75.5</v>
          </cell>
          <cell r="BU79">
            <v>75.5</v>
          </cell>
          <cell r="BV79">
            <v>74.5</v>
          </cell>
          <cell r="BW79">
            <v>75.5</v>
          </cell>
          <cell r="BX79">
            <v>78.5</v>
          </cell>
          <cell r="BY79">
            <v>75</v>
          </cell>
          <cell r="BZ79">
            <v>75</v>
          </cell>
          <cell r="CA79">
            <v>74.5</v>
          </cell>
          <cell r="CB79">
            <v>75</v>
          </cell>
          <cell r="CC79">
            <v>75.5</v>
          </cell>
          <cell r="CD79">
            <v>75.5</v>
          </cell>
          <cell r="CE79">
            <v>75</v>
          </cell>
          <cell r="CF79">
            <v>74.5</v>
          </cell>
          <cell r="CG79">
            <v>74.5</v>
          </cell>
          <cell r="CH79">
            <v>74</v>
          </cell>
          <cell r="CI79">
            <v>74</v>
          </cell>
          <cell r="CJ79">
            <v>74</v>
          </cell>
          <cell r="CK79">
            <v>74.5</v>
          </cell>
          <cell r="CL79">
            <v>74</v>
          </cell>
          <cell r="CM79">
            <v>73</v>
          </cell>
          <cell r="CN79">
            <v>73</v>
          </cell>
          <cell r="CO79">
            <v>73.5</v>
          </cell>
          <cell r="CP79">
            <v>73.5</v>
          </cell>
          <cell r="CQ79">
            <v>79</v>
          </cell>
          <cell r="CR79">
            <v>79</v>
          </cell>
          <cell r="CS79">
            <v>79</v>
          </cell>
          <cell r="CT79">
            <v>79.5</v>
          </cell>
          <cell r="CU79">
            <v>79.5</v>
          </cell>
          <cell r="CV79">
            <v>79.5</v>
          </cell>
          <cell r="CW79">
            <v>79.5</v>
          </cell>
          <cell r="CX79">
            <v>79.5</v>
          </cell>
          <cell r="CY79">
            <v>79.5</v>
          </cell>
          <cell r="CZ79">
            <v>80</v>
          </cell>
          <cell r="DA79">
            <v>80</v>
          </cell>
          <cell r="DB79">
            <v>80</v>
          </cell>
          <cell r="DC79">
            <v>80</v>
          </cell>
          <cell r="DD79">
            <v>80</v>
          </cell>
          <cell r="DE79">
            <v>80.5</v>
          </cell>
          <cell r="DF79">
            <v>81</v>
          </cell>
          <cell r="DG79">
            <v>81</v>
          </cell>
          <cell r="DH79">
            <v>82.5</v>
          </cell>
          <cell r="DI79">
            <v>82.5</v>
          </cell>
          <cell r="DJ79">
            <v>82.5</v>
          </cell>
          <cell r="DK79">
            <v>82</v>
          </cell>
          <cell r="DL79">
            <v>80.5</v>
          </cell>
          <cell r="DM79">
            <v>81</v>
          </cell>
          <cell r="DN79">
            <v>81.5</v>
          </cell>
          <cell r="DO79">
            <v>81.5</v>
          </cell>
          <cell r="DP79">
            <v>81.5</v>
          </cell>
          <cell r="DQ79">
            <v>81.5</v>
          </cell>
          <cell r="DR79">
            <v>81.5</v>
          </cell>
          <cell r="DS79">
            <v>81.5</v>
          </cell>
          <cell r="DT79">
            <v>81.5</v>
          </cell>
          <cell r="DU79">
            <v>81.5</v>
          </cell>
          <cell r="DV79">
            <v>81.5</v>
          </cell>
          <cell r="DW79">
            <v>81.5</v>
          </cell>
          <cell r="DX79">
            <v>81</v>
          </cell>
          <cell r="DY79">
            <v>81.5</v>
          </cell>
          <cell r="DZ79">
            <v>81.5</v>
          </cell>
          <cell r="EA79">
            <v>81.5</v>
          </cell>
          <cell r="EB79">
            <v>81</v>
          </cell>
          <cell r="EC79">
            <v>81.5</v>
          </cell>
          <cell r="ED79">
            <v>81</v>
          </cell>
          <cell r="EE79">
            <v>81</v>
          </cell>
          <cell r="EF79">
            <v>81</v>
          </cell>
          <cell r="EG79">
            <v>81</v>
          </cell>
          <cell r="EH79">
            <v>81.5</v>
          </cell>
          <cell r="EI79">
            <v>81.5</v>
          </cell>
          <cell r="EJ79">
            <v>81.5</v>
          </cell>
          <cell r="EK79">
            <v>81</v>
          </cell>
          <cell r="EL79">
            <v>81</v>
          </cell>
          <cell r="EM79">
            <v>82</v>
          </cell>
          <cell r="EN79">
            <v>82</v>
          </cell>
          <cell r="EO79">
            <v>81.5</v>
          </cell>
          <cell r="EP79">
            <v>82</v>
          </cell>
          <cell r="EQ79">
            <v>82</v>
          </cell>
          <cell r="ER79">
            <v>82</v>
          </cell>
          <cell r="ES79">
            <v>82</v>
          </cell>
          <cell r="ET79">
            <v>84</v>
          </cell>
          <cell r="EU79">
            <v>84</v>
          </cell>
          <cell r="EV79">
            <v>84.5</v>
          </cell>
          <cell r="EW79">
            <v>84</v>
          </cell>
          <cell r="EX79">
            <v>84</v>
          </cell>
          <cell r="EY79">
            <v>84</v>
          </cell>
          <cell r="EZ79">
            <v>85</v>
          </cell>
          <cell r="FA79">
            <v>85</v>
          </cell>
          <cell r="FB79">
            <v>84</v>
          </cell>
          <cell r="FC79">
            <v>84</v>
          </cell>
          <cell r="FD79">
            <v>84.5</v>
          </cell>
          <cell r="FE79">
            <v>84.5</v>
          </cell>
          <cell r="FF79">
            <v>83.5</v>
          </cell>
          <cell r="FG79">
            <v>84</v>
          </cell>
          <cell r="FH79">
            <v>84.3</v>
          </cell>
          <cell r="FI79">
            <v>84.5</v>
          </cell>
          <cell r="FJ79">
            <v>79.5</v>
          </cell>
          <cell r="FK79">
            <v>78.7</v>
          </cell>
          <cell r="FL79">
            <v>78.5</v>
          </cell>
          <cell r="FM79">
            <v>75.7</v>
          </cell>
          <cell r="FN79">
            <v>72</v>
          </cell>
          <cell r="FO79">
            <v>72</v>
          </cell>
          <cell r="FP79">
            <v>71.5</v>
          </cell>
          <cell r="FQ79">
            <v>72</v>
          </cell>
          <cell r="FR79">
            <v>72.2</v>
          </cell>
          <cell r="FS79">
            <v>67.7</v>
          </cell>
          <cell r="FT79">
            <v>68.2</v>
          </cell>
          <cell r="FU79">
            <v>68</v>
          </cell>
          <cell r="FV79">
            <v>68</v>
          </cell>
          <cell r="FW79">
            <v>67.5</v>
          </cell>
          <cell r="FX79">
            <v>68.5</v>
          </cell>
          <cell r="FY79">
            <v>70</v>
          </cell>
          <cell r="FZ79">
            <v>71.2</v>
          </cell>
          <cell r="GA79">
            <v>74.5</v>
          </cell>
          <cell r="GB79">
            <v>73.7</v>
          </cell>
          <cell r="GC79">
            <v>74.2</v>
          </cell>
          <cell r="GD79">
            <v>75.7</v>
          </cell>
          <cell r="GE79">
            <v>76</v>
          </cell>
          <cell r="GF79">
            <v>76</v>
          </cell>
          <cell r="GG79">
            <v>76.3</v>
          </cell>
          <cell r="GH79">
            <v>76.7</v>
          </cell>
          <cell r="GI79">
            <v>78.5</v>
          </cell>
          <cell r="GJ79">
            <v>79.2</v>
          </cell>
          <cell r="GK79">
            <v>79.2</v>
          </cell>
          <cell r="GL79">
            <v>80</v>
          </cell>
          <cell r="GM79">
            <v>80</v>
          </cell>
          <cell r="GN79">
            <v>80</v>
          </cell>
          <cell r="GO79">
            <v>80</v>
          </cell>
          <cell r="GP79">
            <v>79.5</v>
          </cell>
          <cell r="GQ79">
            <v>80</v>
          </cell>
          <cell r="GR79">
            <v>78</v>
          </cell>
          <cell r="GS79">
            <v>78.5</v>
          </cell>
          <cell r="GT79">
            <v>78.5</v>
          </cell>
          <cell r="GU79">
            <v>78.5</v>
          </cell>
          <cell r="GV79">
            <v>78.5</v>
          </cell>
          <cell r="GW79">
            <v>78</v>
          </cell>
          <cell r="GX79">
            <v>78.5</v>
          </cell>
          <cell r="GY79">
            <v>79</v>
          </cell>
          <cell r="GZ79">
            <v>79.5</v>
          </cell>
          <cell r="HA79">
            <v>79.5</v>
          </cell>
          <cell r="HB79">
            <v>79.7</v>
          </cell>
          <cell r="HC79">
            <v>79</v>
          </cell>
          <cell r="HD79">
            <v>80</v>
          </cell>
          <cell r="HE79">
            <v>79.7</v>
          </cell>
          <cell r="HF79">
            <v>78.5</v>
          </cell>
          <cell r="HG79">
            <v>78.7</v>
          </cell>
          <cell r="HH79">
            <v>79</v>
          </cell>
          <cell r="HI79">
            <v>79.2</v>
          </cell>
          <cell r="HJ79">
            <v>79.7</v>
          </cell>
          <cell r="HK79">
            <v>79.7</v>
          </cell>
          <cell r="HL79">
            <v>79.5</v>
          </cell>
          <cell r="HM79">
            <v>79.5</v>
          </cell>
          <cell r="HN79">
            <v>79.5</v>
          </cell>
          <cell r="HO79">
            <v>79.7</v>
          </cell>
          <cell r="HP79">
            <v>80</v>
          </cell>
          <cell r="HQ79">
            <v>80.2</v>
          </cell>
          <cell r="HR79">
            <v>79.7</v>
          </cell>
          <cell r="HS79">
            <v>80</v>
          </cell>
          <cell r="HT79">
            <v>79.7</v>
          </cell>
          <cell r="HU79">
            <v>79.7</v>
          </cell>
          <cell r="HV79">
            <v>80.7</v>
          </cell>
          <cell r="HW79">
            <v>80.2</v>
          </cell>
          <cell r="HX79">
            <v>80.5</v>
          </cell>
          <cell r="HY79">
            <v>80.5</v>
          </cell>
          <cell r="HZ79">
            <v>80.5</v>
          </cell>
          <cell r="IA79">
            <v>80.7</v>
          </cell>
          <cell r="IB79">
            <v>80.7</v>
          </cell>
          <cell r="IC79">
            <v>80.7</v>
          </cell>
          <cell r="ID79">
            <v>80.7</v>
          </cell>
          <cell r="IE79">
            <v>80.7</v>
          </cell>
          <cell r="IF79">
            <v>80.7</v>
          </cell>
          <cell r="IG79">
            <v>81.2</v>
          </cell>
          <cell r="IH79">
            <v>80.7</v>
          </cell>
          <cell r="II79">
            <v>80.7</v>
          </cell>
          <cell r="IJ79">
            <v>80.2</v>
          </cell>
          <cell r="IK79">
            <v>79.7</v>
          </cell>
          <cell r="IL79">
            <v>79.7</v>
          </cell>
          <cell r="IM79">
            <v>83.2</v>
          </cell>
          <cell r="IN79">
            <v>83.2</v>
          </cell>
          <cell r="IO79">
            <v>82.7</v>
          </cell>
          <cell r="IP79">
            <v>82.7</v>
          </cell>
          <cell r="IQ79">
            <v>82.7</v>
          </cell>
          <cell r="IR79">
            <v>82.7</v>
          </cell>
          <cell r="IS79">
            <v>82.5</v>
          </cell>
          <cell r="IT79">
            <v>82</v>
          </cell>
          <cell r="IU79">
            <v>82</v>
          </cell>
          <cell r="IV79">
            <v>81.5</v>
          </cell>
          <cell r="IW79">
            <v>81.7</v>
          </cell>
          <cell r="IX79">
            <v>81</v>
          </cell>
          <cell r="IY79">
            <v>80</v>
          </cell>
          <cell r="IZ79">
            <v>80</v>
          </cell>
          <cell r="JA79">
            <v>80</v>
          </cell>
          <cell r="JB79">
            <v>80</v>
          </cell>
          <cell r="JC79">
            <v>79.7</v>
          </cell>
          <cell r="JD79">
            <v>80</v>
          </cell>
          <cell r="JE79">
            <v>80</v>
          </cell>
          <cell r="JF79">
            <v>79.7</v>
          </cell>
          <cell r="JG79">
            <v>80.2</v>
          </cell>
          <cell r="JH79">
            <v>81.5</v>
          </cell>
          <cell r="JI79">
            <v>81.2</v>
          </cell>
          <cell r="JJ79">
            <v>81.2</v>
          </cell>
          <cell r="JK79">
            <v>81</v>
          </cell>
          <cell r="JL79">
            <v>80.7</v>
          </cell>
          <cell r="JM79">
            <v>80.2</v>
          </cell>
          <cell r="JN79">
            <v>80</v>
          </cell>
          <cell r="JO79">
            <v>79.7</v>
          </cell>
          <cell r="JP79">
            <v>79.7</v>
          </cell>
          <cell r="JQ79">
            <v>79.7</v>
          </cell>
          <cell r="JR79">
            <v>78.7</v>
          </cell>
          <cell r="JS79">
            <v>79.5</v>
          </cell>
          <cell r="JT79">
            <v>79.5</v>
          </cell>
          <cell r="JU79">
            <v>79.2</v>
          </cell>
          <cell r="JV79">
            <v>79.2</v>
          </cell>
          <cell r="JW79">
            <v>79.5</v>
          </cell>
          <cell r="JX79">
            <v>80.7</v>
          </cell>
          <cell r="JY79">
            <v>81</v>
          </cell>
          <cell r="JZ79">
            <v>81</v>
          </cell>
          <cell r="KA79">
            <v>81</v>
          </cell>
          <cell r="KB79">
            <v>81</v>
          </cell>
          <cell r="KC79">
            <v>82</v>
          </cell>
          <cell r="KD79">
            <v>82</v>
          </cell>
          <cell r="KE79">
            <v>82.7</v>
          </cell>
          <cell r="KF79">
            <v>82.5</v>
          </cell>
          <cell r="KG79">
            <v>82.2</v>
          </cell>
          <cell r="KH79">
            <v>82</v>
          </cell>
          <cell r="KI79">
            <v>80.7</v>
          </cell>
          <cell r="KJ79">
            <v>81.2</v>
          </cell>
          <cell r="KK79">
            <v>81.2</v>
          </cell>
          <cell r="KL79">
            <v>80.5</v>
          </cell>
          <cell r="KM79">
            <v>78.7</v>
          </cell>
          <cell r="KN79">
            <v>78.5</v>
          </cell>
          <cell r="KO79">
            <v>78.5</v>
          </cell>
          <cell r="KP79">
            <v>77.5</v>
          </cell>
          <cell r="KQ79">
            <v>77.2</v>
          </cell>
          <cell r="KR79">
            <v>77</v>
          </cell>
          <cell r="KS79">
            <v>78.2</v>
          </cell>
          <cell r="KT79">
            <v>74.2</v>
          </cell>
          <cell r="KU79">
            <v>74.2</v>
          </cell>
          <cell r="KV79">
            <v>74</v>
          </cell>
          <cell r="KW79">
            <v>75.5</v>
          </cell>
          <cell r="KX79">
            <v>76.2</v>
          </cell>
          <cell r="KY79">
            <v>76.2</v>
          </cell>
          <cell r="KZ79">
            <v>76</v>
          </cell>
          <cell r="LA79">
            <v>75.7</v>
          </cell>
          <cell r="LB79">
            <v>75.5</v>
          </cell>
          <cell r="LC79">
            <v>79.7</v>
          </cell>
          <cell r="LD79">
            <v>79.5</v>
          </cell>
          <cell r="LE79">
            <v>80</v>
          </cell>
          <cell r="LF79">
            <v>80.7</v>
          </cell>
          <cell r="LG79">
            <v>80.5</v>
          </cell>
          <cell r="LH79">
            <v>80</v>
          </cell>
          <cell r="LI79">
            <v>80.5</v>
          </cell>
          <cell r="LJ79">
            <v>80.5</v>
          </cell>
          <cell r="LK79">
            <v>80.7</v>
          </cell>
          <cell r="LL79">
            <v>81</v>
          </cell>
          <cell r="LM79">
            <v>80.5</v>
          </cell>
          <cell r="LN79">
            <v>80.5</v>
          </cell>
          <cell r="LO79">
            <v>80.7</v>
          </cell>
          <cell r="LS79">
            <v>21.64</v>
          </cell>
          <cell r="LV79">
            <v>21.48</v>
          </cell>
          <cell r="LY79">
            <v>18.195</v>
          </cell>
          <cell r="MB79">
            <v>18.23</v>
          </cell>
          <cell r="MC79">
            <v>18.23</v>
          </cell>
          <cell r="MD79">
            <v>18.23</v>
          </cell>
          <cell r="ME79">
            <v>18.23</v>
          </cell>
          <cell r="MF79">
            <v>18.23</v>
          </cell>
          <cell r="MG79">
            <v>18.23</v>
          </cell>
          <cell r="MH79">
            <v>18.23</v>
          </cell>
          <cell r="MI79">
            <v>18.23</v>
          </cell>
          <cell r="MJ79">
            <v>18.23</v>
          </cell>
          <cell r="MK79">
            <v>19.64</v>
          </cell>
          <cell r="ML79">
            <v>19.64</v>
          </cell>
          <cell r="MM79">
            <v>19.64</v>
          </cell>
          <cell r="MN79">
            <v>19.64</v>
          </cell>
          <cell r="MO79">
            <v>19.64</v>
          </cell>
          <cell r="MP79">
            <v>19.64</v>
          </cell>
          <cell r="MQ79">
            <v>19.64</v>
          </cell>
          <cell r="MR79">
            <v>19.64</v>
          </cell>
          <cell r="MS79">
            <v>19.64</v>
          </cell>
          <cell r="MT79">
            <v>19.64</v>
          </cell>
          <cell r="MU79">
            <v>19.64</v>
          </cell>
          <cell r="MV79">
            <v>19.64</v>
          </cell>
          <cell r="MW79">
            <v>17.96</v>
          </cell>
          <cell r="ND79" t="str">
            <v>Haiti</v>
          </cell>
          <cell r="NE79">
            <v>17.96</v>
          </cell>
          <cell r="NF79">
            <v>17.96</v>
          </cell>
        </row>
        <row r="80">
          <cell r="A80" t="str">
            <v>Honduras</v>
          </cell>
          <cell r="B80">
            <v>61</v>
          </cell>
          <cell r="C80">
            <v>61</v>
          </cell>
          <cell r="D80">
            <v>61</v>
          </cell>
          <cell r="E80">
            <v>61.5</v>
          </cell>
          <cell r="F80">
            <v>63</v>
          </cell>
          <cell r="G80">
            <v>63.5</v>
          </cell>
          <cell r="H80">
            <v>63</v>
          </cell>
          <cell r="I80">
            <v>63</v>
          </cell>
          <cell r="J80">
            <v>63</v>
          </cell>
          <cell r="K80">
            <v>62.5</v>
          </cell>
          <cell r="L80">
            <v>62</v>
          </cell>
          <cell r="M80">
            <v>62</v>
          </cell>
          <cell r="N80">
            <v>61.5</v>
          </cell>
          <cell r="O80">
            <v>61</v>
          </cell>
          <cell r="P80">
            <v>61</v>
          </cell>
          <cell r="Q80">
            <v>61</v>
          </cell>
          <cell r="R80">
            <v>61</v>
          </cell>
          <cell r="S80">
            <v>61</v>
          </cell>
          <cell r="T80">
            <v>61</v>
          </cell>
          <cell r="U80">
            <v>60.5</v>
          </cell>
          <cell r="V80">
            <v>60.5</v>
          </cell>
          <cell r="W80">
            <v>60</v>
          </cell>
          <cell r="X80">
            <v>60</v>
          </cell>
          <cell r="Y80">
            <v>60</v>
          </cell>
          <cell r="Z80">
            <v>59.5</v>
          </cell>
          <cell r="AA80">
            <v>59.5</v>
          </cell>
          <cell r="AB80">
            <v>58.5</v>
          </cell>
          <cell r="AC80">
            <v>58</v>
          </cell>
          <cell r="AD80">
            <v>58.5</v>
          </cell>
          <cell r="AE80">
            <v>59</v>
          </cell>
          <cell r="AF80">
            <v>57.5</v>
          </cell>
          <cell r="AG80">
            <v>57.5</v>
          </cell>
          <cell r="AH80">
            <v>57.5</v>
          </cell>
          <cell r="AI80">
            <v>57.5</v>
          </cell>
          <cell r="AJ80">
            <v>58.5</v>
          </cell>
          <cell r="AK80">
            <v>58.5</v>
          </cell>
          <cell r="AL80">
            <v>58.5</v>
          </cell>
          <cell r="AM80">
            <v>58</v>
          </cell>
          <cell r="AN80">
            <v>58</v>
          </cell>
          <cell r="AO80">
            <v>57.5</v>
          </cell>
          <cell r="AP80">
            <v>58</v>
          </cell>
          <cell r="AQ80">
            <v>58</v>
          </cell>
          <cell r="AR80">
            <v>59</v>
          </cell>
          <cell r="AS80">
            <v>58.5</v>
          </cell>
          <cell r="AT80">
            <v>58.5</v>
          </cell>
          <cell r="AU80">
            <v>58</v>
          </cell>
          <cell r="AV80">
            <v>58.5</v>
          </cell>
          <cell r="AW80">
            <v>59.5</v>
          </cell>
          <cell r="AX80">
            <v>59</v>
          </cell>
          <cell r="AY80">
            <v>59</v>
          </cell>
          <cell r="AZ80">
            <v>58.5</v>
          </cell>
          <cell r="BA80">
            <v>57.5</v>
          </cell>
          <cell r="BB80">
            <v>59.5</v>
          </cell>
          <cell r="BC80">
            <v>59.5</v>
          </cell>
          <cell r="BD80">
            <v>61</v>
          </cell>
          <cell r="BE80">
            <v>61.5</v>
          </cell>
          <cell r="BF80">
            <v>62.5</v>
          </cell>
          <cell r="BG80">
            <v>67</v>
          </cell>
          <cell r="BH80">
            <v>67</v>
          </cell>
          <cell r="BI80">
            <v>67</v>
          </cell>
          <cell r="BJ80">
            <v>67.5</v>
          </cell>
          <cell r="BK80">
            <v>67.5</v>
          </cell>
          <cell r="BL80">
            <v>67</v>
          </cell>
          <cell r="BM80">
            <v>67</v>
          </cell>
          <cell r="BN80">
            <v>67</v>
          </cell>
          <cell r="BO80">
            <v>66.5</v>
          </cell>
          <cell r="BP80">
            <v>67</v>
          </cell>
          <cell r="BQ80">
            <v>67</v>
          </cell>
          <cell r="BR80">
            <v>67.5</v>
          </cell>
          <cell r="BS80">
            <v>68.5</v>
          </cell>
          <cell r="BT80">
            <v>68</v>
          </cell>
          <cell r="BU80">
            <v>68</v>
          </cell>
          <cell r="BV80">
            <v>69.5</v>
          </cell>
          <cell r="BW80">
            <v>69.5</v>
          </cell>
          <cell r="BX80">
            <v>69.5</v>
          </cell>
          <cell r="BY80">
            <v>69.5</v>
          </cell>
          <cell r="BZ80">
            <v>69.5</v>
          </cell>
          <cell r="CA80">
            <v>69</v>
          </cell>
          <cell r="CB80">
            <v>69</v>
          </cell>
          <cell r="CC80">
            <v>38.5</v>
          </cell>
          <cell r="CD80">
            <v>26.5</v>
          </cell>
          <cell r="CE80">
            <v>25</v>
          </cell>
          <cell r="CF80">
            <v>25</v>
          </cell>
          <cell r="CG80">
            <v>25.5</v>
          </cell>
          <cell r="CH80">
            <v>24.5</v>
          </cell>
          <cell r="CI80">
            <v>21.5</v>
          </cell>
          <cell r="CJ80">
            <v>36.5</v>
          </cell>
          <cell r="CK80">
            <v>41</v>
          </cell>
          <cell r="CL80">
            <v>41.5</v>
          </cell>
          <cell r="CM80">
            <v>41.5</v>
          </cell>
          <cell r="CN80">
            <v>41.5</v>
          </cell>
          <cell r="CO80">
            <v>46</v>
          </cell>
          <cell r="CP80">
            <v>46</v>
          </cell>
          <cell r="CQ80">
            <v>50</v>
          </cell>
          <cell r="CR80">
            <v>51.5</v>
          </cell>
          <cell r="CS80">
            <v>52.5</v>
          </cell>
          <cell r="CT80">
            <v>68</v>
          </cell>
          <cell r="CU80">
            <v>68</v>
          </cell>
          <cell r="CV80">
            <v>68</v>
          </cell>
          <cell r="CW80">
            <v>68</v>
          </cell>
          <cell r="CX80">
            <v>68.099999999999994</v>
          </cell>
          <cell r="CY80">
            <v>68.5</v>
          </cell>
          <cell r="CZ80">
            <v>68</v>
          </cell>
          <cell r="DA80">
            <v>69.5</v>
          </cell>
          <cell r="DB80">
            <v>69.5</v>
          </cell>
          <cell r="DC80">
            <v>69.5</v>
          </cell>
          <cell r="DD80">
            <v>69.5</v>
          </cell>
          <cell r="DE80">
            <v>71.5</v>
          </cell>
          <cell r="DF80">
            <v>73.5</v>
          </cell>
          <cell r="DG80">
            <v>74.5</v>
          </cell>
          <cell r="DH80">
            <v>75</v>
          </cell>
          <cell r="DI80">
            <v>75</v>
          </cell>
          <cell r="DJ80">
            <v>75.5</v>
          </cell>
          <cell r="DK80">
            <v>75.5</v>
          </cell>
          <cell r="DL80">
            <v>78.5</v>
          </cell>
          <cell r="DM80">
            <v>78.5</v>
          </cell>
          <cell r="DN80">
            <v>78</v>
          </cell>
          <cell r="DO80">
            <v>78</v>
          </cell>
          <cell r="DP80">
            <v>78</v>
          </cell>
          <cell r="DQ80">
            <v>78</v>
          </cell>
          <cell r="DR80">
            <v>79</v>
          </cell>
          <cell r="DS80">
            <v>79.5</v>
          </cell>
          <cell r="DT80">
            <v>79.5</v>
          </cell>
          <cell r="DU80">
            <v>79</v>
          </cell>
          <cell r="DV80">
            <v>79.5</v>
          </cell>
          <cell r="DW80">
            <v>80.5</v>
          </cell>
          <cell r="DX80">
            <v>80.5</v>
          </cell>
          <cell r="DY80">
            <v>79.5</v>
          </cell>
          <cell r="DZ80">
            <v>79.5</v>
          </cell>
          <cell r="EA80">
            <v>78.5</v>
          </cell>
          <cell r="EB80">
            <v>80</v>
          </cell>
          <cell r="EC80">
            <v>80</v>
          </cell>
          <cell r="ED80">
            <v>78.5</v>
          </cell>
          <cell r="EE80">
            <v>78.5</v>
          </cell>
          <cell r="EF80">
            <v>78.5</v>
          </cell>
          <cell r="EG80">
            <v>78.5</v>
          </cell>
          <cell r="EH80">
            <v>78.5</v>
          </cell>
          <cell r="EI80">
            <v>79</v>
          </cell>
          <cell r="EJ80">
            <v>80</v>
          </cell>
          <cell r="EK80">
            <v>79</v>
          </cell>
          <cell r="EL80">
            <v>78.5</v>
          </cell>
          <cell r="EM80">
            <v>78.5</v>
          </cell>
          <cell r="EN80">
            <v>78.5</v>
          </cell>
          <cell r="EO80">
            <v>79</v>
          </cell>
          <cell r="EP80">
            <v>79</v>
          </cell>
          <cell r="EQ80">
            <v>79</v>
          </cell>
          <cell r="ER80">
            <v>78.5</v>
          </cell>
          <cell r="ES80">
            <v>78.5</v>
          </cell>
          <cell r="ET80">
            <v>77</v>
          </cell>
          <cell r="EU80">
            <v>79</v>
          </cell>
          <cell r="EV80">
            <v>78.5</v>
          </cell>
          <cell r="EW80">
            <v>79</v>
          </cell>
          <cell r="EX80">
            <v>79</v>
          </cell>
          <cell r="EY80">
            <v>79</v>
          </cell>
          <cell r="EZ80">
            <v>79</v>
          </cell>
          <cell r="FA80">
            <v>80.5</v>
          </cell>
          <cell r="FB80">
            <v>80.5</v>
          </cell>
          <cell r="FC80">
            <v>81</v>
          </cell>
          <cell r="FD80">
            <v>81.5</v>
          </cell>
          <cell r="FE80">
            <v>81.5</v>
          </cell>
          <cell r="FF80">
            <v>81.5</v>
          </cell>
          <cell r="FG80">
            <v>81.5</v>
          </cell>
          <cell r="FH80">
            <v>81.5</v>
          </cell>
          <cell r="FI80">
            <v>78.8</v>
          </cell>
          <cell r="FJ80">
            <v>76.5</v>
          </cell>
          <cell r="FK80">
            <v>76</v>
          </cell>
          <cell r="FL80">
            <v>77.5</v>
          </cell>
          <cell r="FM80">
            <v>77.5</v>
          </cell>
          <cell r="FN80">
            <v>77.7</v>
          </cell>
          <cell r="FO80">
            <v>79.2</v>
          </cell>
          <cell r="FP80">
            <v>79.2</v>
          </cell>
          <cell r="FQ80">
            <v>78.2</v>
          </cell>
          <cell r="FR80">
            <v>79.2</v>
          </cell>
          <cell r="FS80">
            <v>79</v>
          </cell>
          <cell r="FT80">
            <v>78</v>
          </cell>
          <cell r="FU80">
            <v>78</v>
          </cell>
          <cell r="FV80">
            <v>78</v>
          </cell>
          <cell r="FW80">
            <v>78</v>
          </cell>
          <cell r="FX80">
            <v>77.7</v>
          </cell>
          <cell r="FY80">
            <v>78.2</v>
          </cell>
          <cell r="FZ80">
            <v>72.2</v>
          </cell>
          <cell r="GA80">
            <v>73.5</v>
          </cell>
          <cell r="GB80">
            <v>74.5</v>
          </cell>
          <cell r="GC80">
            <v>74</v>
          </cell>
          <cell r="GD80">
            <v>72.8</v>
          </cell>
          <cell r="GE80">
            <v>74.900000000000006</v>
          </cell>
          <cell r="GF80">
            <v>74.900000000000006</v>
          </cell>
          <cell r="GG80">
            <v>75.599999999999994</v>
          </cell>
          <cell r="GH80">
            <v>76.7</v>
          </cell>
          <cell r="GI80">
            <v>73.7</v>
          </cell>
          <cell r="GJ80">
            <v>74.2</v>
          </cell>
          <cell r="GK80">
            <v>74.2</v>
          </cell>
          <cell r="GL80">
            <v>80.5</v>
          </cell>
          <cell r="GM80">
            <v>80.5</v>
          </cell>
          <cell r="GN80">
            <v>80.5</v>
          </cell>
          <cell r="GO80">
            <v>80.5</v>
          </cell>
          <cell r="GP80">
            <v>80.5</v>
          </cell>
          <cell r="GQ80">
            <v>80.5</v>
          </cell>
          <cell r="GR80">
            <v>80.5</v>
          </cell>
          <cell r="GS80">
            <v>80.2</v>
          </cell>
          <cell r="GT80">
            <v>80.2</v>
          </cell>
          <cell r="GU80">
            <v>80.2</v>
          </cell>
          <cell r="GV80">
            <v>80.2</v>
          </cell>
          <cell r="GW80">
            <v>80.2</v>
          </cell>
          <cell r="GX80">
            <v>80.5</v>
          </cell>
          <cell r="GY80">
            <v>79</v>
          </cell>
          <cell r="GZ80">
            <v>80.5</v>
          </cell>
          <cell r="HA80">
            <v>83.5</v>
          </cell>
          <cell r="HB80">
            <v>85.5</v>
          </cell>
          <cell r="HC80">
            <v>84.7</v>
          </cell>
          <cell r="HD80">
            <v>85.5</v>
          </cell>
          <cell r="HE80">
            <v>85.5</v>
          </cell>
          <cell r="HF80">
            <v>85.5</v>
          </cell>
          <cell r="HG80">
            <v>84.2</v>
          </cell>
          <cell r="HH80">
            <v>83.5</v>
          </cell>
          <cell r="HI80">
            <v>84</v>
          </cell>
          <cell r="HJ80">
            <v>84</v>
          </cell>
          <cell r="HK80">
            <v>84</v>
          </cell>
          <cell r="HL80">
            <v>82.2</v>
          </cell>
          <cell r="HM80">
            <v>82.2</v>
          </cell>
          <cell r="HN80">
            <v>82.5</v>
          </cell>
          <cell r="HO80">
            <v>82</v>
          </cell>
          <cell r="HP80">
            <v>82</v>
          </cell>
          <cell r="HQ80">
            <v>82</v>
          </cell>
          <cell r="HR80">
            <v>81.5</v>
          </cell>
          <cell r="HS80">
            <v>81.5</v>
          </cell>
          <cell r="HT80">
            <v>81.2</v>
          </cell>
          <cell r="HU80">
            <v>81</v>
          </cell>
          <cell r="HV80">
            <v>81.5</v>
          </cell>
          <cell r="HW80">
            <v>81.7</v>
          </cell>
          <cell r="HX80">
            <v>81.7</v>
          </cell>
          <cell r="HY80">
            <v>82.2</v>
          </cell>
          <cell r="HZ80">
            <v>85.7</v>
          </cell>
          <cell r="IA80">
            <v>85.2</v>
          </cell>
          <cell r="IB80">
            <v>85.2</v>
          </cell>
          <cell r="IC80">
            <v>85.2</v>
          </cell>
          <cell r="ID80">
            <v>86.2</v>
          </cell>
          <cell r="IE80">
            <v>86.2</v>
          </cell>
          <cell r="IF80">
            <v>86.2</v>
          </cell>
          <cell r="IG80">
            <v>86</v>
          </cell>
          <cell r="IH80">
            <v>86.2</v>
          </cell>
          <cell r="II80">
            <v>86.2</v>
          </cell>
          <cell r="IJ80">
            <v>85</v>
          </cell>
          <cell r="IK80">
            <v>85</v>
          </cell>
          <cell r="IL80">
            <v>85</v>
          </cell>
          <cell r="IM80">
            <v>85</v>
          </cell>
          <cell r="IN80">
            <v>85</v>
          </cell>
          <cell r="IO80">
            <v>85</v>
          </cell>
          <cell r="IP80">
            <v>84.7</v>
          </cell>
          <cell r="IQ80">
            <v>84.7</v>
          </cell>
          <cell r="IR80">
            <v>84.5</v>
          </cell>
          <cell r="IS80">
            <v>85</v>
          </cell>
          <cell r="IT80">
            <v>85</v>
          </cell>
          <cell r="IU80">
            <v>85</v>
          </cell>
          <cell r="IV80">
            <v>84.7</v>
          </cell>
          <cell r="IW80">
            <v>84.7</v>
          </cell>
          <cell r="IX80">
            <v>84.5</v>
          </cell>
          <cell r="IY80">
            <v>85.2</v>
          </cell>
          <cell r="IZ80">
            <v>85.2</v>
          </cell>
          <cell r="JA80">
            <v>85.2</v>
          </cell>
          <cell r="JB80">
            <v>85.2</v>
          </cell>
          <cell r="JC80">
            <v>85.2</v>
          </cell>
          <cell r="JD80">
            <v>85.2</v>
          </cell>
          <cell r="JE80">
            <v>86</v>
          </cell>
          <cell r="JF80">
            <v>86</v>
          </cell>
          <cell r="JG80">
            <v>86</v>
          </cell>
          <cell r="JH80">
            <v>86</v>
          </cell>
          <cell r="JI80">
            <v>86</v>
          </cell>
          <cell r="JJ80">
            <v>85.5</v>
          </cell>
          <cell r="JK80">
            <v>85.7</v>
          </cell>
          <cell r="JL80">
            <v>85.2</v>
          </cell>
          <cell r="JM80">
            <v>85.5</v>
          </cell>
          <cell r="JN80">
            <v>85.7</v>
          </cell>
          <cell r="JO80">
            <v>86</v>
          </cell>
          <cell r="JP80">
            <v>86.7</v>
          </cell>
          <cell r="JQ80">
            <v>86.7</v>
          </cell>
          <cell r="JR80">
            <v>86.7</v>
          </cell>
          <cell r="JS80">
            <v>86.7</v>
          </cell>
          <cell r="JT80">
            <v>86.2</v>
          </cell>
          <cell r="JU80">
            <v>86.7</v>
          </cell>
          <cell r="JV80">
            <v>86.7</v>
          </cell>
          <cell r="JW80">
            <v>86</v>
          </cell>
          <cell r="JX80">
            <v>86</v>
          </cell>
          <cell r="JY80">
            <v>86</v>
          </cell>
          <cell r="JZ80">
            <v>86</v>
          </cell>
          <cell r="KA80">
            <v>86</v>
          </cell>
          <cell r="KB80">
            <v>86</v>
          </cell>
          <cell r="KC80">
            <v>86</v>
          </cell>
          <cell r="KD80">
            <v>86.2</v>
          </cell>
          <cell r="KE80">
            <v>86.2</v>
          </cell>
          <cell r="KF80">
            <v>86.7</v>
          </cell>
          <cell r="KG80">
            <v>87</v>
          </cell>
          <cell r="KH80">
            <v>87</v>
          </cell>
          <cell r="KI80">
            <v>85</v>
          </cell>
          <cell r="KJ80">
            <v>85</v>
          </cell>
          <cell r="KK80">
            <v>85</v>
          </cell>
          <cell r="KL80">
            <v>85</v>
          </cell>
          <cell r="KM80">
            <v>84.7</v>
          </cell>
          <cell r="KN80">
            <v>84.7</v>
          </cell>
          <cell r="KO80">
            <v>84.7</v>
          </cell>
          <cell r="KP80">
            <v>82.2</v>
          </cell>
          <cell r="KQ80">
            <v>82</v>
          </cell>
          <cell r="KR80">
            <v>81.5</v>
          </cell>
          <cell r="KS80">
            <v>80.2</v>
          </cell>
          <cell r="KT80">
            <v>80.5</v>
          </cell>
          <cell r="KU80">
            <v>78.2</v>
          </cell>
          <cell r="KV80">
            <v>78.5</v>
          </cell>
          <cell r="KW80">
            <v>78.5</v>
          </cell>
          <cell r="KX80">
            <v>78.5</v>
          </cell>
          <cell r="KY80">
            <v>78.5</v>
          </cell>
          <cell r="KZ80">
            <v>78.7</v>
          </cell>
          <cell r="LA80">
            <v>78.2</v>
          </cell>
          <cell r="LB80">
            <v>78.5</v>
          </cell>
          <cell r="LC80">
            <v>78.5</v>
          </cell>
          <cell r="LD80">
            <v>83</v>
          </cell>
          <cell r="LE80">
            <v>83</v>
          </cell>
          <cell r="LF80">
            <v>83</v>
          </cell>
          <cell r="LG80">
            <v>83</v>
          </cell>
          <cell r="LH80">
            <v>83</v>
          </cell>
          <cell r="LI80">
            <v>83</v>
          </cell>
          <cell r="LJ80">
            <v>82.5</v>
          </cell>
          <cell r="LK80">
            <v>82.5</v>
          </cell>
          <cell r="LL80">
            <v>82.5</v>
          </cell>
          <cell r="LM80">
            <v>82.5</v>
          </cell>
          <cell r="LN80">
            <v>82</v>
          </cell>
          <cell r="LO80">
            <v>82</v>
          </cell>
          <cell r="LS80">
            <v>42.89</v>
          </cell>
          <cell r="LV80">
            <v>40.840000000000003</v>
          </cell>
          <cell r="LY80">
            <v>37.949023912731732</v>
          </cell>
          <cell r="MB80">
            <v>39.6</v>
          </cell>
          <cell r="MC80">
            <v>39.6</v>
          </cell>
          <cell r="MD80">
            <v>39.6</v>
          </cell>
          <cell r="ME80">
            <v>39.76</v>
          </cell>
          <cell r="MF80">
            <v>39</v>
          </cell>
          <cell r="MG80">
            <v>39</v>
          </cell>
          <cell r="MH80">
            <v>39</v>
          </cell>
          <cell r="MI80">
            <v>39</v>
          </cell>
          <cell r="MJ80">
            <v>39</v>
          </cell>
          <cell r="MK80">
            <v>38.01</v>
          </cell>
          <cell r="ML80">
            <v>38.01</v>
          </cell>
          <cell r="MM80">
            <v>38.01</v>
          </cell>
          <cell r="MN80">
            <v>37.700000000000003</v>
          </cell>
          <cell r="MO80">
            <v>37.700000000000003</v>
          </cell>
          <cell r="MP80">
            <v>37.700000000000003</v>
          </cell>
          <cell r="MQ80">
            <v>37.700000000000003</v>
          </cell>
          <cell r="MR80">
            <v>37.700000000000003</v>
          </cell>
          <cell r="MS80">
            <v>37.700000000000003</v>
          </cell>
          <cell r="MT80">
            <v>35.72</v>
          </cell>
          <cell r="MU80">
            <v>35.72</v>
          </cell>
          <cell r="MV80">
            <v>35.72</v>
          </cell>
          <cell r="MW80">
            <v>34.619999999999997</v>
          </cell>
          <cell r="ND80" t="str">
            <v>Honduras</v>
          </cell>
          <cell r="NE80">
            <v>34.619999999999997</v>
          </cell>
          <cell r="NF80">
            <v>34.619999999999997</v>
          </cell>
        </row>
        <row r="81">
          <cell r="A81" t="str">
            <v>Hong Kong</v>
          </cell>
          <cell r="B81" t="str">
            <v xml:space="preserve"> </v>
          </cell>
          <cell r="C81" t="str">
            <v xml:space="preserve"> </v>
          </cell>
          <cell r="D81" t="str">
            <v xml:space="preserve"> </v>
          </cell>
          <cell r="E81" t="str">
            <v xml:space="preserve"> </v>
          </cell>
          <cell r="F81" t="str">
            <v xml:space="preserve"> </v>
          </cell>
          <cell r="G81" t="str">
            <v xml:space="preserve"> </v>
          </cell>
          <cell r="H81" t="str">
            <v xml:space="preserve"> </v>
          </cell>
          <cell r="I81" t="str">
            <v xml:space="preserve"> </v>
          </cell>
          <cell r="J81" t="str">
            <v xml:space="preserve"> </v>
          </cell>
          <cell r="K81" t="str">
            <v xml:space="preserve"> </v>
          </cell>
          <cell r="L81" t="str">
            <v xml:space="preserve"> </v>
          </cell>
          <cell r="M81" t="str">
            <v xml:space="preserve"> </v>
          </cell>
          <cell r="N81" t="str">
            <v xml:space="preserve"> </v>
          </cell>
          <cell r="O81" t="str">
            <v xml:space="preserve"> </v>
          </cell>
          <cell r="P81" t="str">
            <v xml:space="preserve"> </v>
          </cell>
          <cell r="Q81" t="str">
            <v xml:space="preserve"> </v>
          </cell>
          <cell r="R81" t="str">
            <v xml:space="preserve"> </v>
          </cell>
          <cell r="S81" t="str">
            <v xml:space="preserve"> </v>
          </cell>
          <cell r="T81" t="str">
            <v xml:space="preserve"> </v>
          </cell>
          <cell r="U81" t="str">
            <v xml:space="preserve"> </v>
          </cell>
          <cell r="V81" t="str">
            <v xml:space="preserve"> </v>
          </cell>
          <cell r="W81" t="str">
            <v xml:space="preserve"> </v>
          </cell>
          <cell r="X81" t="str">
            <v xml:space="preserve"> 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 t="str">
            <v xml:space="preserve"> </v>
          </cell>
          <cell r="AC81" t="str">
            <v xml:space="preserve"> 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  <cell r="AG81" t="str">
            <v xml:space="preserve"> </v>
          </cell>
          <cell r="AH81" t="str">
            <v xml:space="preserve"> </v>
          </cell>
          <cell r="AI81" t="str">
            <v xml:space="preserve"> </v>
          </cell>
          <cell r="AJ81" t="str">
            <v xml:space="preserve"> </v>
          </cell>
          <cell r="AK81" t="str">
            <v xml:space="preserve"> </v>
          </cell>
          <cell r="AL81" t="str">
            <v xml:space="preserve"> </v>
          </cell>
          <cell r="AM81" t="str">
            <v xml:space="preserve"> </v>
          </cell>
          <cell r="AN81" t="str">
            <v xml:space="preserve"> </v>
          </cell>
          <cell r="AO81" t="str">
            <v xml:space="preserve"> </v>
          </cell>
          <cell r="AP81" t="str">
            <v xml:space="preserve"> </v>
          </cell>
          <cell r="AQ81" t="str">
            <v xml:space="preserve"> </v>
          </cell>
          <cell r="AR81" t="str">
            <v xml:space="preserve"> </v>
          </cell>
          <cell r="AS81" t="str">
            <v xml:space="preserve"> </v>
          </cell>
          <cell r="AT81" t="str">
            <v xml:space="preserve"> </v>
          </cell>
          <cell r="AU81" t="str">
            <v xml:space="preserve"> </v>
          </cell>
          <cell r="AV81" t="str">
            <v xml:space="preserve"> </v>
          </cell>
          <cell r="AW81" t="str">
            <v xml:space="preserve"> </v>
          </cell>
          <cell r="AX81" t="str">
            <v xml:space="preserve"> </v>
          </cell>
          <cell r="AY81" t="str">
            <v xml:space="preserve"> </v>
          </cell>
          <cell r="AZ81" t="str">
            <v xml:space="preserve"> </v>
          </cell>
          <cell r="BA81" t="str">
            <v xml:space="preserve"> </v>
          </cell>
          <cell r="BB81" t="str">
            <v xml:space="preserve"> </v>
          </cell>
          <cell r="BC81" t="str">
            <v xml:space="preserve"> </v>
          </cell>
          <cell r="BD81" t="str">
            <v xml:space="preserve"> </v>
          </cell>
          <cell r="BE81" t="str">
            <v xml:space="preserve"> </v>
          </cell>
          <cell r="BF81" t="str">
            <v xml:space="preserve"> </v>
          </cell>
          <cell r="BG81" t="str">
            <v xml:space="preserve"> </v>
          </cell>
          <cell r="BH81" t="str">
            <v xml:space="preserve"> </v>
          </cell>
          <cell r="BI81" t="str">
            <v xml:space="preserve"> </v>
          </cell>
          <cell r="BJ81" t="str">
            <v xml:space="preserve"> </v>
          </cell>
          <cell r="BK81" t="str">
            <v xml:space="preserve"> </v>
          </cell>
          <cell r="BL81" t="str">
            <v xml:space="preserve"> </v>
          </cell>
          <cell r="BM81" t="str">
            <v xml:space="preserve"> </v>
          </cell>
          <cell r="BN81" t="str">
            <v xml:space="preserve"> </v>
          </cell>
          <cell r="BO81" t="str">
            <v xml:space="preserve"> </v>
          </cell>
          <cell r="BP81" t="str">
            <v xml:space="preserve"> </v>
          </cell>
          <cell r="BQ81" t="str">
            <v xml:space="preserve"> </v>
          </cell>
          <cell r="BR81" t="str">
            <v xml:space="preserve"> </v>
          </cell>
          <cell r="BS81" t="str">
            <v xml:space="preserve"> </v>
          </cell>
          <cell r="BT81" t="str">
            <v xml:space="preserve"> </v>
          </cell>
          <cell r="BU81" t="str">
            <v xml:space="preserve"> </v>
          </cell>
          <cell r="BV81" t="str">
            <v xml:space="preserve"> </v>
          </cell>
          <cell r="BW81" t="str">
            <v xml:space="preserve"> </v>
          </cell>
          <cell r="BX81" t="str">
            <v xml:space="preserve"> </v>
          </cell>
          <cell r="BY81" t="str">
            <v xml:space="preserve"> </v>
          </cell>
          <cell r="BZ81" t="str">
            <v xml:space="preserve"> </v>
          </cell>
          <cell r="CA81" t="str">
            <v xml:space="preserve"> </v>
          </cell>
          <cell r="CB81" t="str">
            <v xml:space="preserve"> </v>
          </cell>
          <cell r="CC81" t="str">
            <v xml:space="preserve"> </v>
          </cell>
          <cell r="CD81" t="str">
            <v xml:space="preserve"> </v>
          </cell>
          <cell r="CE81" t="str">
            <v xml:space="preserve"> </v>
          </cell>
          <cell r="CF81" t="str">
            <v xml:space="preserve"> </v>
          </cell>
          <cell r="CG81" t="str">
            <v xml:space="preserve"> </v>
          </cell>
          <cell r="CH81" t="str">
            <v xml:space="preserve"> </v>
          </cell>
          <cell r="CI81" t="str">
            <v xml:space="preserve"> </v>
          </cell>
          <cell r="CJ81" t="str">
            <v xml:space="preserve"> </v>
          </cell>
          <cell r="CK81" t="str">
            <v xml:space="preserve"> </v>
          </cell>
          <cell r="CL81" t="str">
            <v xml:space="preserve"> </v>
          </cell>
          <cell r="CM81" t="str">
            <v xml:space="preserve"> </v>
          </cell>
          <cell r="CN81" t="str">
            <v xml:space="preserve"> </v>
          </cell>
          <cell r="CO81" t="str">
            <v xml:space="preserve"> </v>
          </cell>
          <cell r="CP81" t="str">
            <v xml:space="preserve"> </v>
          </cell>
          <cell r="CQ81" t="str">
            <v xml:space="preserve"> </v>
          </cell>
          <cell r="CR81" t="str">
            <v xml:space="preserve"> </v>
          </cell>
          <cell r="CS81" t="str">
            <v xml:space="preserve"> </v>
          </cell>
          <cell r="CT81" t="str">
            <v xml:space="preserve"> </v>
          </cell>
          <cell r="CU81" t="str">
            <v xml:space="preserve"> </v>
          </cell>
          <cell r="CV81" t="str">
            <v xml:space="preserve"> </v>
          </cell>
          <cell r="CW81" t="str">
            <v xml:space="preserve"> </v>
          </cell>
          <cell r="CX81" t="str">
            <v xml:space="preserve"> </v>
          </cell>
          <cell r="CY81" t="str">
            <v xml:space="preserve"> </v>
          </cell>
          <cell r="CZ81" t="str">
            <v xml:space="preserve"> </v>
          </cell>
          <cell r="DA81" t="str">
            <v xml:space="preserve"> </v>
          </cell>
          <cell r="DB81" t="str">
            <v xml:space="preserve"> </v>
          </cell>
          <cell r="DC81" t="str">
            <v xml:space="preserve"> </v>
          </cell>
          <cell r="DD81" t="str">
            <v xml:space="preserve"> </v>
          </cell>
          <cell r="DE81" t="str">
            <v xml:space="preserve"> </v>
          </cell>
          <cell r="DF81" t="str">
            <v xml:space="preserve"> </v>
          </cell>
          <cell r="DG81" t="str">
            <v xml:space="preserve"> </v>
          </cell>
          <cell r="DH81" t="str">
            <v xml:space="preserve"> </v>
          </cell>
          <cell r="DI81" t="str">
            <v xml:space="preserve"> </v>
          </cell>
          <cell r="DJ81" t="str">
            <v xml:space="preserve"> </v>
          </cell>
          <cell r="DK81" t="str">
            <v xml:space="preserve"> </v>
          </cell>
          <cell r="DL81" t="str">
            <v xml:space="preserve"> </v>
          </cell>
          <cell r="DM81" t="str">
            <v xml:space="preserve"> </v>
          </cell>
          <cell r="DN81" t="str">
            <v xml:space="preserve"> </v>
          </cell>
          <cell r="DO81" t="str">
            <v xml:space="preserve"> </v>
          </cell>
          <cell r="DP81" t="str">
            <v xml:space="preserve"> </v>
          </cell>
          <cell r="DQ81" t="str">
            <v xml:space="preserve"> </v>
          </cell>
          <cell r="DR81" t="str">
            <v xml:space="preserve"> </v>
          </cell>
          <cell r="DS81" t="str">
            <v xml:space="preserve"> </v>
          </cell>
          <cell r="DT81" t="str">
            <v xml:space="preserve"> </v>
          </cell>
          <cell r="DU81" t="str">
            <v xml:space="preserve"> </v>
          </cell>
          <cell r="DV81" t="str">
            <v xml:space="preserve"> </v>
          </cell>
          <cell r="DW81" t="str">
            <v xml:space="preserve"> </v>
          </cell>
          <cell r="DX81" t="str">
            <v xml:space="preserve"> </v>
          </cell>
          <cell r="DY81" t="str">
            <v xml:space="preserve"> </v>
          </cell>
          <cell r="DZ81" t="str">
            <v xml:space="preserve"> </v>
          </cell>
          <cell r="EA81" t="str">
            <v xml:space="preserve"> </v>
          </cell>
          <cell r="EB81" t="str">
            <v xml:space="preserve"> </v>
          </cell>
          <cell r="EC81" t="str">
            <v xml:space="preserve"> </v>
          </cell>
          <cell r="ED81" t="str">
            <v xml:space="preserve"> </v>
          </cell>
          <cell r="EE81" t="str">
            <v xml:space="preserve"> </v>
          </cell>
          <cell r="EF81" t="str">
            <v xml:space="preserve"> </v>
          </cell>
          <cell r="EG81" t="str">
            <v xml:space="preserve"> </v>
          </cell>
          <cell r="EH81" t="str">
            <v xml:space="preserve"> </v>
          </cell>
          <cell r="EI81" t="str">
            <v xml:space="preserve"> </v>
          </cell>
          <cell r="EJ81" t="str">
            <v xml:space="preserve"> </v>
          </cell>
          <cell r="EK81" t="str">
            <v xml:space="preserve"> </v>
          </cell>
          <cell r="EL81" t="str">
            <v xml:space="preserve"> </v>
          </cell>
          <cell r="EM81" t="str">
            <v xml:space="preserve"> </v>
          </cell>
          <cell r="EN81" t="str">
            <v xml:space="preserve"> </v>
          </cell>
          <cell r="EO81" t="str">
            <v xml:space="preserve"> </v>
          </cell>
          <cell r="EP81" t="str">
            <v xml:space="preserve"> </v>
          </cell>
          <cell r="EQ81" t="str">
            <v xml:space="preserve"> </v>
          </cell>
          <cell r="ER81" t="str">
            <v xml:space="preserve"> </v>
          </cell>
          <cell r="ES81" t="str">
            <v xml:space="preserve"> </v>
          </cell>
          <cell r="ET81" t="str">
            <v xml:space="preserve"> </v>
          </cell>
          <cell r="EU81" t="str">
            <v xml:space="preserve"> </v>
          </cell>
          <cell r="EV81" t="str">
            <v xml:space="preserve"> </v>
          </cell>
          <cell r="EW81" t="str">
            <v xml:space="preserve"> </v>
          </cell>
          <cell r="EX81" t="str">
            <v xml:space="preserve"> </v>
          </cell>
          <cell r="EY81" t="str">
            <v xml:space="preserve"> </v>
          </cell>
          <cell r="EZ81" t="str">
            <v xml:space="preserve"> </v>
          </cell>
          <cell r="FA81" t="str">
            <v xml:space="preserve"> </v>
          </cell>
          <cell r="FB81" t="str">
            <v xml:space="preserve"> </v>
          </cell>
          <cell r="FC81" t="str">
            <v xml:space="preserve"> </v>
          </cell>
          <cell r="FD81" t="str">
            <v xml:space="preserve"> </v>
          </cell>
          <cell r="FE81" t="str">
            <v xml:space="preserve"> </v>
          </cell>
          <cell r="FF81" t="str">
            <v xml:space="preserve"> </v>
          </cell>
          <cell r="FG81" t="str">
            <v xml:space="preserve"> </v>
          </cell>
          <cell r="FH81" t="str">
            <v xml:space="preserve"> </v>
          </cell>
          <cell r="FI81" t="str">
            <v xml:space="preserve"> </v>
          </cell>
          <cell r="FJ81" t="str">
            <v xml:space="preserve"> </v>
          </cell>
          <cell r="FK81" t="str">
            <v xml:space="preserve"> </v>
          </cell>
          <cell r="FL81" t="str">
            <v xml:space="preserve"> </v>
          </cell>
          <cell r="FM81" t="str">
            <v xml:space="preserve"> </v>
          </cell>
          <cell r="FN81" t="str">
            <v xml:space="preserve"> </v>
          </cell>
          <cell r="FO81" t="str">
            <v xml:space="preserve"> </v>
          </cell>
          <cell r="FP81" t="str">
            <v xml:space="preserve"> </v>
          </cell>
          <cell r="FQ81" t="str">
            <v xml:space="preserve"> </v>
          </cell>
          <cell r="FR81" t="str">
            <v xml:space="preserve"> </v>
          </cell>
          <cell r="FS81" t="str">
            <v xml:space="preserve"> </v>
          </cell>
          <cell r="FT81" t="str">
            <v xml:space="preserve"> </v>
          </cell>
          <cell r="FU81" t="str">
            <v xml:space="preserve"> </v>
          </cell>
          <cell r="FV81" t="str">
            <v xml:space="preserve"> </v>
          </cell>
          <cell r="FW81" t="str">
            <v xml:space="preserve"> </v>
          </cell>
          <cell r="FX81" t="str">
            <v xml:space="preserve"> </v>
          </cell>
          <cell r="FY81">
            <v>71</v>
          </cell>
          <cell r="FZ81">
            <v>71.2</v>
          </cell>
          <cell r="GA81">
            <v>71</v>
          </cell>
          <cell r="GB81">
            <v>71</v>
          </cell>
          <cell r="GC81">
            <v>72</v>
          </cell>
          <cell r="GD81">
            <v>71.400000000000006</v>
          </cell>
          <cell r="GE81">
            <v>71.400000000000006</v>
          </cell>
          <cell r="GF81">
            <v>71.400000000000006</v>
          </cell>
          <cell r="GG81">
            <v>71.400000000000006</v>
          </cell>
          <cell r="GH81">
            <v>72</v>
          </cell>
          <cell r="GI81">
            <v>71.5</v>
          </cell>
          <cell r="GJ81">
            <v>72</v>
          </cell>
          <cell r="GK81">
            <v>72.5</v>
          </cell>
          <cell r="GL81">
            <v>72.5</v>
          </cell>
          <cell r="GM81">
            <v>72.5</v>
          </cell>
          <cell r="GN81">
            <v>72.2</v>
          </cell>
          <cell r="GO81">
            <v>72.2</v>
          </cell>
          <cell r="GP81">
            <v>71.2</v>
          </cell>
          <cell r="GQ81">
            <v>71.7</v>
          </cell>
          <cell r="GR81">
            <v>71.7</v>
          </cell>
          <cell r="GS81">
            <v>71.2</v>
          </cell>
          <cell r="GT81">
            <v>71.2</v>
          </cell>
          <cell r="GU81">
            <v>71.2</v>
          </cell>
          <cell r="GV81">
            <v>70.7</v>
          </cell>
          <cell r="GW81">
            <v>71</v>
          </cell>
          <cell r="GX81">
            <v>71.2</v>
          </cell>
          <cell r="GY81">
            <v>71.3</v>
          </cell>
          <cell r="GZ81">
            <v>71.5</v>
          </cell>
          <cell r="HA81">
            <v>73.7</v>
          </cell>
          <cell r="HB81">
            <v>75.2</v>
          </cell>
          <cell r="HC81">
            <v>75.2</v>
          </cell>
          <cell r="HD81">
            <v>75.5</v>
          </cell>
          <cell r="HE81">
            <v>76.5</v>
          </cell>
          <cell r="HF81">
            <v>77</v>
          </cell>
          <cell r="HG81">
            <v>77</v>
          </cell>
          <cell r="HH81">
            <v>76.5</v>
          </cell>
          <cell r="HI81">
            <v>76</v>
          </cell>
          <cell r="HJ81">
            <v>75.5</v>
          </cell>
          <cell r="HK81">
            <v>75.5</v>
          </cell>
          <cell r="HL81">
            <v>75.5</v>
          </cell>
          <cell r="HM81">
            <v>75.5</v>
          </cell>
          <cell r="HN81">
            <v>75.5</v>
          </cell>
          <cell r="HO81">
            <v>75.5</v>
          </cell>
          <cell r="HP81">
            <v>75.7</v>
          </cell>
          <cell r="HQ81">
            <v>75.7</v>
          </cell>
          <cell r="HR81">
            <v>75.7</v>
          </cell>
          <cell r="HS81">
            <v>75</v>
          </cell>
          <cell r="HT81">
            <v>75</v>
          </cell>
          <cell r="HU81">
            <v>76.5</v>
          </cell>
          <cell r="HV81">
            <v>76.5</v>
          </cell>
          <cell r="HW81">
            <v>76.5</v>
          </cell>
          <cell r="HX81">
            <v>76.5</v>
          </cell>
          <cell r="HY81">
            <v>76.2</v>
          </cell>
          <cell r="HZ81">
            <v>76.2</v>
          </cell>
          <cell r="IA81">
            <v>78.2</v>
          </cell>
          <cell r="IB81">
            <v>78.2</v>
          </cell>
          <cell r="IC81">
            <v>78.2</v>
          </cell>
          <cell r="ID81">
            <v>78.2</v>
          </cell>
          <cell r="IE81">
            <v>78.2</v>
          </cell>
          <cell r="IF81">
            <v>78.2</v>
          </cell>
          <cell r="IG81">
            <v>78.2</v>
          </cell>
          <cell r="IH81">
            <v>77.7</v>
          </cell>
          <cell r="II81">
            <v>77.7</v>
          </cell>
          <cell r="IJ81">
            <v>75.7</v>
          </cell>
          <cell r="IK81">
            <v>76.2</v>
          </cell>
          <cell r="IL81">
            <v>76</v>
          </cell>
          <cell r="IM81">
            <v>76.2</v>
          </cell>
          <cell r="IN81">
            <v>76.2</v>
          </cell>
          <cell r="IO81">
            <v>76.2</v>
          </cell>
          <cell r="IP81">
            <v>76.2</v>
          </cell>
          <cell r="IQ81">
            <v>75.2</v>
          </cell>
          <cell r="IR81">
            <v>73.7</v>
          </cell>
          <cell r="IS81">
            <v>75.2</v>
          </cell>
          <cell r="IT81">
            <v>76.7</v>
          </cell>
          <cell r="IU81">
            <v>76.7</v>
          </cell>
          <cell r="IV81">
            <v>76.7</v>
          </cell>
          <cell r="IW81">
            <v>76.7</v>
          </cell>
          <cell r="IX81">
            <v>77</v>
          </cell>
          <cell r="IY81">
            <v>77</v>
          </cell>
          <cell r="IZ81">
            <v>76.5</v>
          </cell>
          <cell r="JA81">
            <v>76.7</v>
          </cell>
          <cell r="JB81">
            <v>77.5</v>
          </cell>
          <cell r="JC81">
            <v>77</v>
          </cell>
          <cell r="JD81">
            <v>77</v>
          </cell>
          <cell r="JE81">
            <v>76.5</v>
          </cell>
          <cell r="JF81">
            <v>77</v>
          </cell>
          <cell r="JG81">
            <v>77</v>
          </cell>
          <cell r="JH81">
            <v>77</v>
          </cell>
          <cell r="JI81">
            <v>75.7</v>
          </cell>
          <cell r="JJ81">
            <v>76.2</v>
          </cell>
          <cell r="JK81">
            <v>76.2</v>
          </cell>
          <cell r="JL81">
            <v>76.2</v>
          </cell>
          <cell r="JM81">
            <v>76.2</v>
          </cell>
          <cell r="JN81">
            <v>76.2</v>
          </cell>
          <cell r="JO81">
            <v>76</v>
          </cell>
          <cell r="JP81">
            <v>76.7</v>
          </cell>
          <cell r="JQ81">
            <v>76.7</v>
          </cell>
          <cell r="JR81">
            <v>75.7</v>
          </cell>
          <cell r="JS81">
            <v>67</v>
          </cell>
          <cell r="JT81">
            <v>67</v>
          </cell>
          <cell r="JU81">
            <v>67.5</v>
          </cell>
          <cell r="JV81">
            <v>67.5</v>
          </cell>
          <cell r="JW81">
            <v>67.5</v>
          </cell>
          <cell r="JX81">
            <v>67.5</v>
          </cell>
          <cell r="JY81">
            <v>67.5</v>
          </cell>
          <cell r="JZ81">
            <v>67.5</v>
          </cell>
          <cell r="KA81">
            <v>67.5</v>
          </cell>
          <cell r="KB81">
            <v>69.5</v>
          </cell>
          <cell r="KC81">
            <v>69</v>
          </cell>
          <cell r="KD81">
            <v>70.5</v>
          </cell>
          <cell r="KE81">
            <v>70.2</v>
          </cell>
          <cell r="KF81">
            <v>70</v>
          </cell>
          <cell r="KG81">
            <v>69.7</v>
          </cell>
          <cell r="KH81">
            <v>70</v>
          </cell>
          <cell r="KI81">
            <v>70</v>
          </cell>
          <cell r="KJ81">
            <v>70.2</v>
          </cell>
          <cell r="KK81">
            <v>70.5</v>
          </cell>
          <cell r="KL81">
            <v>70.5</v>
          </cell>
          <cell r="KM81">
            <v>69.7</v>
          </cell>
          <cell r="KN81">
            <v>69.2</v>
          </cell>
          <cell r="KO81">
            <v>60.2</v>
          </cell>
          <cell r="KP81">
            <v>63.7</v>
          </cell>
          <cell r="KQ81">
            <v>62</v>
          </cell>
          <cell r="KR81">
            <v>64</v>
          </cell>
          <cell r="KS81">
            <v>63.2</v>
          </cell>
          <cell r="KT81">
            <v>63</v>
          </cell>
          <cell r="KU81">
            <v>63</v>
          </cell>
          <cell r="KV81">
            <v>63.7</v>
          </cell>
          <cell r="KW81">
            <v>63.7</v>
          </cell>
          <cell r="KX81">
            <v>63.2</v>
          </cell>
          <cell r="KY81">
            <v>63</v>
          </cell>
          <cell r="KZ81">
            <v>63.2</v>
          </cell>
          <cell r="LA81">
            <v>63.2</v>
          </cell>
          <cell r="LB81">
            <v>64.2</v>
          </cell>
          <cell r="LC81">
            <v>64.2</v>
          </cell>
          <cell r="LD81">
            <v>64</v>
          </cell>
          <cell r="LE81">
            <v>64</v>
          </cell>
          <cell r="LF81">
            <v>62.2</v>
          </cell>
          <cell r="LG81">
            <v>62</v>
          </cell>
          <cell r="LH81">
            <v>63.2</v>
          </cell>
          <cell r="LI81">
            <v>63.2</v>
          </cell>
          <cell r="LJ81">
            <v>63.7</v>
          </cell>
          <cell r="LK81">
            <v>68.5</v>
          </cell>
          <cell r="LL81">
            <v>68.7</v>
          </cell>
          <cell r="LM81">
            <v>68.5</v>
          </cell>
          <cell r="LN81">
            <v>69</v>
          </cell>
          <cell r="LO81">
            <v>69</v>
          </cell>
          <cell r="LS81">
            <v>84.91</v>
          </cell>
          <cell r="LV81">
            <v>85.5</v>
          </cell>
          <cell r="LY81">
            <v>83.68159482844311</v>
          </cell>
          <cell r="MB81">
            <v>82.51</v>
          </cell>
          <cell r="MC81">
            <v>82.23</v>
          </cell>
          <cell r="MD81">
            <v>82.23</v>
          </cell>
          <cell r="ME81">
            <v>82.04</v>
          </cell>
          <cell r="MF81">
            <v>82.42</v>
          </cell>
          <cell r="MG81">
            <v>82.42</v>
          </cell>
          <cell r="MH81">
            <v>83.08</v>
          </cell>
          <cell r="MI81">
            <v>83.08</v>
          </cell>
          <cell r="MJ81">
            <v>83.08</v>
          </cell>
          <cell r="MK81">
            <v>82.43</v>
          </cell>
          <cell r="ML81">
            <v>82.43</v>
          </cell>
          <cell r="MM81">
            <v>82.43</v>
          </cell>
          <cell r="MN81">
            <v>81.489999999999995</v>
          </cell>
          <cell r="MO81">
            <v>81.489999999999995</v>
          </cell>
          <cell r="MP81">
            <v>81.489999999999995</v>
          </cell>
          <cell r="MQ81">
            <v>81.489999999999995</v>
          </cell>
          <cell r="MR81">
            <v>81.739999999999995</v>
          </cell>
          <cell r="MS81">
            <v>81.739999999999995</v>
          </cell>
          <cell r="MT81">
            <v>80.89</v>
          </cell>
          <cell r="MU81">
            <v>80.989999999999995</v>
          </cell>
          <cell r="MV81">
            <v>80.86</v>
          </cell>
          <cell r="MW81">
            <v>79.41</v>
          </cell>
          <cell r="ND81" t="str">
            <v>Hong Kong</v>
          </cell>
          <cell r="NE81">
            <v>79.41</v>
          </cell>
          <cell r="NF81">
            <v>79.41</v>
          </cell>
        </row>
        <row r="82">
          <cell r="A82" t="str">
            <v>Hungary</v>
          </cell>
          <cell r="B82">
            <v>39</v>
          </cell>
          <cell r="C82">
            <v>36</v>
          </cell>
          <cell r="D82">
            <v>35</v>
          </cell>
          <cell r="E82">
            <v>34.5</v>
          </cell>
          <cell r="F82">
            <v>34.5</v>
          </cell>
          <cell r="G82">
            <v>35</v>
          </cell>
          <cell r="H82">
            <v>35</v>
          </cell>
          <cell r="I82">
            <v>35.5</v>
          </cell>
          <cell r="J82">
            <v>35.5</v>
          </cell>
          <cell r="K82">
            <v>36</v>
          </cell>
          <cell r="L82">
            <v>34</v>
          </cell>
          <cell r="M82">
            <v>34</v>
          </cell>
          <cell r="N82">
            <v>34</v>
          </cell>
          <cell r="O82">
            <v>30.5</v>
          </cell>
          <cell r="P82">
            <v>31</v>
          </cell>
          <cell r="Q82">
            <v>30.5</v>
          </cell>
          <cell r="R82">
            <v>32</v>
          </cell>
          <cell r="S82">
            <v>31.5</v>
          </cell>
          <cell r="T82">
            <v>30.5</v>
          </cell>
          <cell r="U82">
            <v>30</v>
          </cell>
          <cell r="V82">
            <v>30</v>
          </cell>
          <cell r="W82">
            <v>30</v>
          </cell>
          <cell r="X82">
            <v>30</v>
          </cell>
          <cell r="Y82">
            <v>30.5</v>
          </cell>
          <cell r="Z82">
            <v>31.5</v>
          </cell>
          <cell r="AA82">
            <v>32.5</v>
          </cell>
          <cell r="AB82">
            <v>32.5</v>
          </cell>
          <cell r="AC82">
            <v>32.5</v>
          </cell>
          <cell r="AD82">
            <v>32.5</v>
          </cell>
          <cell r="AE82">
            <v>32.5</v>
          </cell>
          <cell r="AF82">
            <v>31.5</v>
          </cell>
          <cell r="AG82">
            <v>31.5</v>
          </cell>
          <cell r="AH82">
            <v>31.5</v>
          </cell>
          <cell r="AI82">
            <v>31.5</v>
          </cell>
          <cell r="AJ82">
            <v>31.5</v>
          </cell>
          <cell r="AK82">
            <v>31.5</v>
          </cell>
          <cell r="AL82">
            <v>31.5</v>
          </cell>
          <cell r="AM82">
            <v>29.5</v>
          </cell>
          <cell r="AN82">
            <v>29.5</v>
          </cell>
          <cell r="AO82">
            <v>29.5</v>
          </cell>
          <cell r="AP82">
            <v>29.5</v>
          </cell>
          <cell r="AQ82">
            <v>29.5</v>
          </cell>
          <cell r="AR82">
            <v>29.5</v>
          </cell>
          <cell r="AS82">
            <v>29.5</v>
          </cell>
          <cell r="AT82">
            <v>28</v>
          </cell>
          <cell r="AU82">
            <v>28</v>
          </cell>
          <cell r="AV82">
            <v>27</v>
          </cell>
          <cell r="AW82">
            <v>27</v>
          </cell>
          <cell r="AX82">
            <v>27</v>
          </cell>
          <cell r="AY82">
            <v>25.5</v>
          </cell>
          <cell r="AZ82">
            <v>26</v>
          </cell>
          <cell r="BA82">
            <v>26</v>
          </cell>
          <cell r="BB82">
            <v>26.5</v>
          </cell>
          <cell r="BC82">
            <v>27.5</v>
          </cell>
          <cell r="BD82">
            <v>28</v>
          </cell>
          <cell r="BE82">
            <v>26</v>
          </cell>
          <cell r="BF82">
            <v>25.5</v>
          </cell>
          <cell r="BG82">
            <v>25.5</v>
          </cell>
          <cell r="BH82">
            <v>24</v>
          </cell>
          <cell r="BI82">
            <v>24</v>
          </cell>
          <cell r="BJ82">
            <v>23.5</v>
          </cell>
          <cell r="BK82">
            <v>26</v>
          </cell>
          <cell r="BL82">
            <v>25.5</v>
          </cell>
          <cell r="BM82">
            <v>23</v>
          </cell>
          <cell r="BN82">
            <v>23.5</v>
          </cell>
          <cell r="BO82">
            <v>23</v>
          </cell>
          <cell r="BP82">
            <v>22.5</v>
          </cell>
          <cell r="BQ82">
            <v>22.5</v>
          </cell>
          <cell r="BR82">
            <v>22.5</v>
          </cell>
          <cell r="BS82">
            <v>23</v>
          </cell>
          <cell r="BT82">
            <v>24</v>
          </cell>
          <cell r="BU82">
            <v>24</v>
          </cell>
          <cell r="BV82">
            <v>24</v>
          </cell>
          <cell r="BW82">
            <v>23.5</v>
          </cell>
          <cell r="BX82">
            <v>23.5</v>
          </cell>
          <cell r="BY82">
            <v>23.5</v>
          </cell>
          <cell r="BZ82">
            <v>23.5</v>
          </cell>
          <cell r="CA82">
            <v>24</v>
          </cell>
          <cell r="CB82">
            <v>24.5</v>
          </cell>
          <cell r="CC82">
            <v>24.5</v>
          </cell>
          <cell r="CD82">
            <v>24.5</v>
          </cell>
          <cell r="CE82">
            <v>26</v>
          </cell>
          <cell r="CF82">
            <v>27</v>
          </cell>
          <cell r="CG82">
            <v>29.5</v>
          </cell>
          <cell r="CH82">
            <v>29.5</v>
          </cell>
          <cell r="CI82">
            <v>30.5</v>
          </cell>
          <cell r="CJ82">
            <v>33</v>
          </cell>
          <cell r="CK82">
            <v>33.5</v>
          </cell>
          <cell r="CL82">
            <v>35</v>
          </cell>
          <cell r="CM82">
            <v>36.5</v>
          </cell>
          <cell r="CN82">
            <v>36.5</v>
          </cell>
          <cell r="CO82">
            <v>39</v>
          </cell>
          <cell r="CP82">
            <v>40.5</v>
          </cell>
          <cell r="CQ82">
            <v>42.5</v>
          </cell>
          <cell r="CR82">
            <v>43.5</v>
          </cell>
          <cell r="CS82">
            <v>43.5</v>
          </cell>
          <cell r="CT82">
            <v>53</v>
          </cell>
          <cell r="CU82">
            <v>53</v>
          </cell>
          <cell r="CV82">
            <v>53</v>
          </cell>
          <cell r="CW82">
            <v>51.5</v>
          </cell>
          <cell r="CX82">
            <v>48.5</v>
          </cell>
          <cell r="CY82">
            <v>48</v>
          </cell>
          <cell r="CZ82">
            <v>47</v>
          </cell>
          <cell r="DA82">
            <v>47</v>
          </cell>
          <cell r="DB82">
            <v>46.5</v>
          </cell>
          <cell r="DC82">
            <v>46.5</v>
          </cell>
          <cell r="DD82">
            <v>46.5</v>
          </cell>
          <cell r="DE82">
            <v>48</v>
          </cell>
          <cell r="DF82">
            <v>48</v>
          </cell>
          <cell r="DG82">
            <v>51.5</v>
          </cell>
          <cell r="DH82">
            <v>51.5</v>
          </cell>
          <cell r="DI82">
            <v>55.5</v>
          </cell>
          <cell r="DJ82">
            <v>54.5</v>
          </cell>
          <cell r="DK82">
            <v>54.5</v>
          </cell>
          <cell r="DL82">
            <v>59</v>
          </cell>
          <cell r="DM82">
            <v>59</v>
          </cell>
          <cell r="DN82">
            <v>60</v>
          </cell>
          <cell r="DO82">
            <v>59.5</v>
          </cell>
          <cell r="DP82">
            <v>59.5</v>
          </cell>
          <cell r="DQ82">
            <v>60.5</v>
          </cell>
          <cell r="DR82">
            <v>60.5</v>
          </cell>
          <cell r="DS82">
            <v>60.5</v>
          </cell>
          <cell r="DT82">
            <v>61</v>
          </cell>
          <cell r="DU82">
            <v>60</v>
          </cell>
          <cell r="DV82">
            <v>62.5</v>
          </cell>
          <cell r="DW82">
            <v>62.5</v>
          </cell>
          <cell r="DX82">
            <v>63</v>
          </cell>
          <cell r="DY82">
            <v>64</v>
          </cell>
          <cell r="DZ82">
            <v>64</v>
          </cell>
          <cell r="EA82">
            <v>65.5</v>
          </cell>
          <cell r="EB82">
            <v>65.5</v>
          </cell>
          <cell r="EC82">
            <v>65.5</v>
          </cell>
          <cell r="ED82">
            <v>66.5</v>
          </cell>
          <cell r="EE82">
            <v>66.5</v>
          </cell>
          <cell r="EF82">
            <v>62.5</v>
          </cell>
          <cell r="EG82">
            <v>63.5</v>
          </cell>
          <cell r="EH82">
            <v>62.5</v>
          </cell>
          <cell r="EI82">
            <v>63</v>
          </cell>
          <cell r="EJ82">
            <v>63</v>
          </cell>
          <cell r="EK82">
            <v>63</v>
          </cell>
          <cell r="EL82">
            <v>62</v>
          </cell>
          <cell r="EM82">
            <v>61.5</v>
          </cell>
          <cell r="EN82">
            <v>61.5</v>
          </cell>
          <cell r="EO82">
            <v>61.5</v>
          </cell>
          <cell r="EP82">
            <v>60</v>
          </cell>
          <cell r="EQ82">
            <v>60</v>
          </cell>
          <cell r="ER82">
            <v>60.5</v>
          </cell>
          <cell r="ES82">
            <v>61.5</v>
          </cell>
          <cell r="ET82">
            <v>59.5</v>
          </cell>
          <cell r="EU82">
            <v>62</v>
          </cell>
          <cell r="EV82">
            <v>61.5</v>
          </cell>
          <cell r="EW82">
            <v>60.5</v>
          </cell>
          <cell r="EX82">
            <v>61.5</v>
          </cell>
          <cell r="EY82">
            <v>62</v>
          </cell>
          <cell r="EZ82">
            <v>62.5</v>
          </cell>
          <cell r="FA82">
            <v>62.5</v>
          </cell>
          <cell r="FB82">
            <v>62.5</v>
          </cell>
          <cell r="FC82">
            <v>62.5</v>
          </cell>
          <cell r="FD82">
            <v>62.5</v>
          </cell>
          <cell r="FE82">
            <v>62.5</v>
          </cell>
          <cell r="FF82">
            <v>62.5</v>
          </cell>
          <cell r="FG82">
            <v>62.5</v>
          </cell>
          <cell r="FH82">
            <v>62.5</v>
          </cell>
          <cell r="FI82">
            <v>63.5</v>
          </cell>
          <cell r="FJ82">
            <v>61.3</v>
          </cell>
          <cell r="FK82">
            <v>61.2</v>
          </cell>
          <cell r="FL82">
            <v>62</v>
          </cell>
          <cell r="FM82">
            <v>62</v>
          </cell>
          <cell r="FN82">
            <v>56.2</v>
          </cell>
          <cell r="FO82">
            <v>56.2</v>
          </cell>
          <cell r="FP82">
            <v>56.2</v>
          </cell>
          <cell r="FQ82">
            <v>56.2</v>
          </cell>
          <cell r="FR82">
            <v>55.7</v>
          </cell>
          <cell r="FS82">
            <v>55.7</v>
          </cell>
          <cell r="FT82">
            <v>55.7</v>
          </cell>
          <cell r="FU82">
            <v>55.7</v>
          </cell>
          <cell r="FV82">
            <v>55.7</v>
          </cell>
          <cell r="FW82">
            <v>55.7</v>
          </cell>
          <cell r="FX82">
            <v>56</v>
          </cell>
          <cell r="FY82">
            <v>56.2</v>
          </cell>
          <cell r="FZ82">
            <v>55.7</v>
          </cell>
          <cell r="GA82">
            <v>55.2</v>
          </cell>
          <cell r="GB82">
            <v>54.2</v>
          </cell>
          <cell r="GC82">
            <v>54.2</v>
          </cell>
          <cell r="GD82">
            <v>54.8</v>
          </cell>
          <cell r="GE82">
            <v>54.8</v>
          </cell>
          <cell r="GF82">
            <v>54.8</v>
          </cell>
          <cell r="GG82">
            <v>52.8</v>
          </cell>
          <cell r="GH82">
            <v>53.7</v>
          </cell>
          <cell r="GI82">
            <v>54.7</v>
          </cell>
          <cell r="GJ82">
            <v>54.7</v>
          </cell>
          <cell r="GK82">
            <v>54.7</v>
          </cell>
          <cell r="GL82">
            <v>56</v>
          </cell>
          <cell r="GM82">
            <v>58.5</v>
          </cell>
          <cell r="GN82">
            <v>58.5</v>
          </cell>
          <cell r="GO82">
            <v>58.5</v>
          </cell>
          <cell r="GP82">
            <v>58.5</v>
          </cell>
          <cell r="GQ82">
            <v>61.5</v>
          </cell>
          <cell r="GR82">
            <v>61.5</v>
          </cell>
          <cell r="GS82">
            <v>61.2</v>
          </cell>
          <cell r="GT82">
            <v>60.7</v>
          </cell>
          <cell r="GU82">
            <v>60.2</v>
          </cell>
          <cell r="GV82">
            <v>60.2</v>
          </cell>
          <cell r="GW82">
            <v>61</v>
          </cell>
          <cell r="GX82">
            <v>58.5</v>
          </cell>
          <cell r="GY82">
            <v>58.5</v>
          </cell>
          <cell r="GZ82">
            <v>58.5</v>
          </cell>
          <cell r="HA82">
            <v>59.7</v>
          </cell>
          <cell r="HB82">
            <v>59.2</v>
          </cell>
          <cell r="HC82">
            <v>59.2</v>
          </cell>
          <cell r="HD82">
            <v>59.2</v>
          </cell>
          <cell r="HE82">
            <v>59.2</v>
          </cell>
          <cell r="HF82">
            <v>58.5</v>
          </cell>
          <cell r="HG82">
            <v>57.2</v>
          </cell>
          <cell r="HH82">
            <v>57</v>
          </cell>
          <cell r="HI82">
            <v>56.7</v>
          </cell>
          <cell r="HJ82">
            <v>56.7</v>
          </cell>
          <cell r="HK82">
            <v>56.7</v>
          </cell>
          <cell r="HL82">
            <v>56.7</v>
          </cell>
          <cell r="HM82">
            <v>56.7</v>
          </cell>
          <cell r="HN82">
            <v>55.5</v>
          </cell>
          <cell r="HO82">
            <v>55.5</v>
          </cell>
          <cell r="HP82">
            <v>55.5</v>
          </cell>
          <cell r="HQ82">
            <v>55.5</v>
          </cell>
          <cell r="HR82">
            <v>55.5</v>
          </cell>
          <cell r="HS82">
            <v>55.5</v>
          </cell>
          <cell r="HT82">
            <v>54.2</v>
          </cell>
          <cell r="HU82">
            <v>55.5</v>
          </cell>
          <cell r="HV82">
            <v>54.7</v>
          </cell>
          <cell r="HW82">
            <v>54.5</v>
          </cell>
          <cell r="HX82">
            <v>54.5</v>
          </cell>
          <cell r="HY82">
            <v>54.7</v>
          </cell>
          <cell r="HZ82">
            <v>55.5</v>
          </cell>
          <cell r="IA82">
            <v>55.5</v>
          </cell>
          <cell r="IB82">
            <v>55.5</v>
          </cell>
          <cell r="IC82">
            <v>55.5</v>
          </cell>
          <cell r="ID82">
            <v>55.5</v>
          </cell>
          <cell r="IE82">
            <v>55.5</v>
          </cell>
          <cell r="IF82">
            <v>55.5</v>
          </cell>
          <cell r="IG82">
            <v>55.5</v>
          </cell>
          <cell r="IH82">
            <v>55.7</v>
          </cell>
          <cell r="II82">
            <v>55.7</v>
          </cell>
          <cell r="IJ82">
            <v>55.7</v>
          </cell>
          <cell r="IK82">
            <v>55.7</v>
          </cell>
          <cell r="IL82">
            <v>55.7</v>
          </cell>
          <cell r="IM82">
            <v>55.5</v>
          </cell>
          <cell r="IN82">
            <v>55.7</v>
          </cell>
          <cell r="IO82">
            <v>59</v>
          </cell>
          <cell r="IP82">
            <v>59</v>
          </cell>
          <cell r="IQ82">
            <v>59</v>
          </cell>
          <cell r="IR82">
            <v>59.2</v>
          </cell>
          <cell r="IS82">
            <v>59.2</v>
          </cell>
          <cell r="IT82">
            <v>59.2</v>
          </cell>
          <cell r="IU82">
            <v>59.2</v>
          </cell>
          <cell r="IV82">
            <v>56.7</v>
          </cell>
          <cell r="IW82">
            <v>56.7</v>
          </cell>
          <cell r="IX82">
            <v>58</v>
          </cell>
          <cell r="IY82">
            <v>57.7</v>
          </cell>
          <cell r="IZ82">
            <v>57.7</v>
          </cell>
          <cell r="JA82">
            <v>58.2</v>
          </cell>
          <cell r="JB82">
            <v>58.2</v>
          </cell>
          <cell r="JC82">
            <v>58.5</v>
          </cell>
          <cell r="JD82">
            <v>58.5</v>
          </cell>
          <cell r="JE82">
            <v>58</v>
          </cell>
          <cell r="JF82">
            <v>58</v>
          </cell>
          <cell r="JG82">
            <v>58</v>
          </cell>
          <cell r="JH82">
            <v>58</v>
          </cell>
          <cell r="JI82">
            <v>58</v>
          </cell>
          <cell r="JJ82">
            <v>58</v>
          </cell>
          <cell r="JK82">
            <v>57.7</v>
          </cell>
          <cell r="JL82">
            <v>57.2</v>
          </cell>
          <cell r="JM82">
            <v>57.2</v>
          </cell>
          <cell r="JN82">
            <v>56.7</v>
          </cell>
          <cell r="JO82">
            <v>57.2</v>
          </cell>
          <cell r="JP82">
            <v>57.2</v>
          </cell>
          <cell r="JQ82">
            <v>56</v>
          </cell>
          <cell r="JR82">
            <v>58</v>
          </cell>
          <cell r="JS82">
            <v>58</v>
          </cell>
          <cell r="JT82">
            <v>58.2</v>
          </cell>
          <cell r="JU82">
            <v>58.2</v>
          </cell>
          <cell r="JV82">
            <v>59.2</v>
          </cell>
          <cell r="JW82">
            <v>58.5</v>
          </cell>
          <cell r="JX82">
            <v>58.2</v>
          </cell>
          <cell r="JY82">
            <v>58.2</v>
          </cell>
          <cell r="JZ82">
            <v>58.2</v>
          </cell>
          <cell r="KA82">
            <v>58.2</v>
          </cell>
          <cell r="KB82">
            <v>58.7</v>
          </cell>
          <cell r="KC82">
            <v>58.5</v>
          </cell>
          <cell r="KD82">
            <v>58.2</v>
          </cell>
          <cell r="KE82">
            <v>57.7</v>
          </cell>
          <cell r="KF82">
            <v>57.7</v>
          </cell>
          <cell r="KG82">
            <v>57.7</v>
          </cell>
          <cell r="KH82">
            <v>57</v>
          </cell>
          <cell r="KI82">
            <v>58.5</v>
          </cell>
          <cell r="KJ82">
            <v>58.5</v>
          </cell>
          <cell r="KK82">
            <v>57.5</v>
          </cell>
          <cell r="KL82">
            <v>57.7</v>
          </cell>
          <cell r="KM82">
            <v>57.7</v>
          </cell>
          <cell r="KN82">
            <v>57.7</v>
          </cell>
          <cell r="KO82">
            <v>57.7</v>
          </cell>
          <cell r="KP82">
            <v>57.5</v>
          </cell>
          <cell r="KQ82">
            <v>57.5</v>
          </cell>
          <cell r="KR82">
            <v>57.7</v>
          </cell>
          <cell r="KS82">
            <v>57.7</v>
          </cell>
          <cell r="KT82">
            <v>57.5</v>
          </cell>
          <cell r="KU82">
            <v>57.5</v>
          </cell>
          <cell r="KV82">
            <v>57.7</v>
          </cell>
          <cell r="KW82">
            <v>56.2</v>
          </cell>
          <cell r="KX82">
            <v>55.7</v>
          </cell>
          <cell r="KY82">
            <v>60</v>
          </cell>
          <cell r="KZ82">
            <v>60.2</v>
          </cell>
          <cell r="LA82">
            <v>60.2</v>
          </cell>
          <cell r="LB82">
            <v>60.2</v>
          </cell>
          <cell r="LC82">
            <v>60.5</v>
          </cell>
          <cell r="LD82">
            <v>61</v>
          </cell>
          <cell r="LE82">
            <v>61</v>
          </cell>
          <cell r="LF82">
            <v>61</v>
          </cell>
          <cell r="LG82">
            <v>61</v>
          </cell>
          <cell r="LH82">
            <v>61.5</v>
          </cell>
          <cell r="LI82">
            <v>61.5</v>
          </cell>
          <cell r="LJ82">
            <v>61.5</v>
          </cell>
          <cell r="LK82">
            <v>61</v>
          </cell>
          <cell r="LL82">
            <v>61</v>
          </cell>
          <cell r="LM82">
            <v>59.7</v>
          </cell>
          <cell r="LN82">
            <v>58.7</v>
          </cell>
          <cell r="LO82">
            <v>58.7</v>
          </cell>
          <cell r="LS82">
            <v>59.25</v>
          </cell>
          <cell r="LV82">
            <v>58.21</v>
          </cell>
          <cell r="LY82">
            <v>54.266894148369268</v>
          </cell>
          <cell r="MB82">
            <v>49.65</v>
          </cell>
          <cell r="MC82">
            <v>49.65</v>
          </cell>
          <cell r="MD82">
            <v>49.65</v>
          </cell>
          <cell r="ME82">
            <v>49.21</v>
          </cell>
          <cell r="MF82">
            <v>49.48</v>
          </cell>
          <cell r="MG82">
            <v>49.48</v>
          </cell>
          <cell r="MH82">
            <v>50.39</v>
          </cell>
          <cell r="MI82">
            <v>50.39</v>
          </cell>
          <cell r="MJ82">
            <v>50.35</v>
          </cell>
          <cell r="MK82">
            <v>49.47</v>
          </cell>
          <cell r="ML82">
            <v>49.47</v>
          </cell>
          <cell r="MM82">
            <v>49.47</v>
          </cell>
          <cell r="MN82">
            <v>46.55</v>
          </cell>
          <cell r="MO82">
            <v>46.55</v>
          </cell>
          <cell r="MP82">
            <v>46.55</v>
          </cell>
          <cell r="MQ82">
            <v>46.8</v>
          </cell>
          <cell r="MR82">
            <v>46.8</v>
          </cell>
          <cell r="MS82">
            <v>46.8</v>
          </cell>
          <cell r="MT82">
            <v>48.44</v>
          </cell>
          <cell r="MU82">
            <v>48.44</v>
          </cell>
          <cell r="MV82">
            <v>48.44</v>
          </cell>
          <cell r="MW82">
            <v>48.52</v>
          </cell>
          <cell r="ND82" t="str">
            <v>Hungary</v>
          </cell>
          <cell r="NE82">
            <v>48.52</v>
          </cell>
          <cell r="NF82">
            <v>48.52</v>
          </cell>
        </row>
        <row r="83">
          <cell r="A83" t="str">
            <v>Iceland</v>
          </cell>
          <cell r="B83">
            <v>46</v>
          </cell>
          <cell r="C83">
            <v>46</v>
          </cell>
          <cell r="D83">
            <v>46</v>
          </cell>
          <cell r="E83">
            <v>46</v>
          </cell>
          <cell r="F83">
            <v>46</v>
          </cell>
          <cell r="G83">
            <v>45</v>
          </cell>
          <cell r="H83">
            <v>45</v>
          </cell>
          <cell r="I83">
            <v>45</v>
          </cell>
          <cell r="J83">
            <v>46</v>
          </cell>
          <cell r="K83">
            <v>42</v>
          </cell>
          <cell r="L83">
            <v>40</v>
          </cell>
          <cell r="M83">
            <v>40</v>
          </cell>
          <cell r="N83">
            <v>40</v>
          </cell>
          <cell r="O83">
            <v>40</v>
          </cell>
          <cell r="P83">
            <v>40</v>
          </cell>
          <cell r="Q83">
            <v>40</v>
          </cell>
          <cell r="R83">
            <v>38.5</v>
          </cell>
          <cell r="S83">
            <v>38.5</v>
          </cell>
          <cell r="T83">
            <v>37.5</v>
          </cell>
          <cell r="U83">
            <v>37.5</v>
          </cell>
          <cell r="V83">
            <v>38</v>
          </cell>
          <cell r="W83">
            <v>37.5</v>
          </cell>
          <cell r="X83">
            <v>37.5</v>
          </cell>
          <cell r="Y83">
            <v>36.5</v>
          </cell>
          <cell r="Z83">
            <v>37</v>
          </cell>
          <cell r="AA83">
            <v>35.5</v>
          </cell>
          <cell r="AB83">
            <v>35.5</v>
          </cell>
          <cell r="AC83">
            <v>35</v>
          </cell>
          <cell r="AD83">
            <v>34.5</v>
          </cell>
          <cell r="AE83">
            <v>34</v>
          </cell>
          <cell r="AF83">
            <v>34</v>
          </cell>
          <cell r="AG83">
            <v>33</v>
          </cell>
          <cell r="AH83">
            <v>33</v>
          </cell>
          <cell r="AI83">
            <v>33</v>
          </cell>
          <cell r="AJ83">
            <v>33</v>
          </cell>
          <cell r="AK83">
            <v>33</v>
          </cell>
          <cell r="AL83">
            <v>33</v>
          </cell>
          <cell r="AM83">
            <v>33</v>
          </cell>
          <cell r="AN83">
            <v>33</v>
          </cell>
          <cell r="AO83">
            <v>33</v>
          </cell>
          <cell r="AP83">
            <v>33</v>
          </cell>
          <cell r="AQ83">
            <v>33</v>
          </cell>
          <cell r="AR83">
            <v>33</v>
          </cell>
          <cell r="AS83">
            <v>33</v>
          </cell>
          <cell r="AT83">
            <v>33</v>
          </cell>
          <cell r="AU83">
            <v>33</v>
          </cell>
          <cell r="AV83">
            <v>33</v>
          </cell>
          <cell r="AW83">
            <v>35.5</v>
          </cell>
          <cell r="AX83">
            <v>35.5</v>
          </cell>
          <cell r="AY83">
            <v>35.5</v>
          </cell>
          <cell r="AZ83">
            <v>35.5</v>
          </cell>
          <cell r="BA83">
            <v>35.5</v>
          </cell>
          <cell r="BB83">
            <v>35</v>
          </cell>
          <cell r="BC83">
            <v>35</v>
          </cell>
          <cell r="BD83">
            <v>35</v>
          </cell>
          <cell r="BE83">
            <v>34.5</v>
          </cell>
          <cell r="BF83">
            <v>34.5</v>
          </cell>
          <cell r="BG83">
            <v>35</v>
          </cell>
          <cell r="BH83">
            <v>35</v>
          </cell>
          <cell r="BI83">
            <v>32.5</v>
          </cell>
          <cell r="BJ83">
            <v>32.5</v>
          </cell>
          <cell r="BK83">
            <v>30</v>
          </cell>
          <cell r="BL83">
            <v>30</v>
          </cell>
          <cell r="BM83">
            <v>30</v>
          </cell>
          <cell r="BN83">
            <v>30</v>
          </cell>
          <cell r="BO83">
            <v>29</v>
          </cell>
          <cell r="BP83">
            <v>29</v>
          </cell>
          <cell r="BQ83">
            <v>29</v>
          </cell>
          <cell r="BR83">
            <v>29</v>
          </cell>
          <cell r="BS83">
            <v>29</v>
          </cell>
          <cell r="BT83">
            <v>29</v>
          </cell>
          <cell r="BU83">
            <v>29</v>
          </cell>
          <cell r="BV83">
            <v>28.5</v>
          </cell>
          <cell r="BW83">
            <v>28.5</v>
          </cell>
          <cell r="BX83">
            <v>28.5</v>
          </cell>
          <cell r="BY83">
            <v>28.5</v>
          </cell>
          <cell r="BZ83">
            <v>29</v>
          </cell>
          <cell r="CA83">
            <v>29</v>
          </cell>
          <cell r="CB83">
            <v>29.5</v>
          </cell>
          <cell r="CC83">
            <v>21</v>
          </cell>
          <cell r="CD83">
            <v>21</v>
          </cell>
          <cell r="CE83">
            <v>21</v>
          </cell>
          <cell r="CF83">
            <v>21</v>
          </cell>
          <cell r="CG83">
            <v>21</v>
          </cell>
          <cell r="CH83">
            <v>17</v>
          </cell>
          <cell r="CI83">
            <v>17</v>
          </cell>
          <cell r="CJ83">
            <v>17.5</v>
          </cell>
          <cell r="CK83">
            <v>17.5</v>
          </cell>
          <cell r="CL83">
            <v>15</v>
          </cell>
          <cell r="CM83">
            <v>15</v>
          </cell>
          <cell r="CN83">
            <v>15</v>
          </cell>
          <cell r="CO83">
            <v>15</v>
          </cell>
          <cell r="CP83">
            <v>15</v>
          </cell>
          <cell r="CQ83">
            <v>15</v>
          </cell>
          <cell r="CR83">
            <v>15</v>
          </cell>
          <cell r="CS83">
            <v>15.5</v>
          </cell>
          <cell r="CT83">
            <v>13</v>
          </cell>
          <cell r="CU83">
            <v>13</v>
          </cell>
          <cell r="CV83">
            <v>13</v>
          </cell>
          <cell r="CW83">
            <v>13</v>
          </cell>
          <cell r="CX83">
            <v>13</v>
          </cell>
          <cell r="CY83">
            <v>13</v>
          </cell>
          <cell r="CZ83">
            <v>13</v>
          </cell>
          <cell r="DA83">
            <v>13</v>
          </cell>
          <cell r="DB83">
            <v>13</v>
          </cell>
          <cell r="DC83">
            <v>13</v>
          </cell>
          <cell r="DD83">
            <v>12</v>
          </cell>
          <cell r="DE83">
            <v>14.5</v>
          </cell>
          <cell r="DF83">
            <v>13.5</v>
          </cell>
          <cell r="DG83">
            <v>13.5</v>
          </cell>
          <cell r="DH83">
            <v>13.5</v>
          </cell>
          <cell r="DI83">
            <v>13.5</v>
          </cell>
          <cell r="DJ83">
            <v>13.5</v>
          </cell>
          <cell r="DK83">
            <v>12.5</v>
          </cell>
          <cell r="DL83">
            <v>12.5</v>
          </cell>
          <cell r="DM83">
            <v>12.5</v>
          </cell>
          <cell r="DN83">
            <v>18.5</v>
          </cell>
          <cell r="DO83">
            <v>19.5</v>
          </cell>
          <cell r="DP83">
            <v>19.5</v>
          </cell>
          <cell r="DQ83">
            <v>19.5</v>
          </cell>
          <cell r="DR83">
            <v>22</v>
          </cell>
          <cell r="DS83">
            <v>22</v>
          </cell>
          <cell r="DT83">
            <v>22</v>
          </cell>
          <cell r="DU83">
            <v>22</v>
          </cell>
          <cell r="DV83">
            <v>22</v>
          </cell>
          <cell r="DW83">
            <v>22</v>
          </cell>
          <cell r="DX83">
            <v>23.5</v>
          </cell>
          <cell r="DY83">
            <v>23.5</v>
          </cell>
          <cell r="DZ83">
            <v>23.5</v>
          </cell>
          <cell r="EA83">
            <v>23.5</v>
          </cell>
          <cell r="EB83">
            <v>23.5</v>
          </cell>
          <cell r="EC83">
            <v>23.5</v>
          </cell>
          <cell r="ED83">
            <v>23.5</v>
          </cell>
          <cell r="EE83">
            <v>23.5</v>
          </cell>
          <cell r="EF83">
            <v>24.5</v>
          </cell>
          <cell r="EG83">
            <v>24.5</v>
          </cell>
          <cell r="EH83">
            <v>24.5</v>
          </cell>
          <cell r="EI83">
            <v>24.5</v>
          </cell>
          <cell r="EJ83">
            <v>28</v>
          </cell>
          <cell r="EK83">
            <v>25</v>
          </cell>
          <cell r="EL83">
            <v>25</v>
          </cell>
          <cell r="EM83">
            <v>26</v>
          </cell>
          <cell r="EN83">
            <v>26</v>
          </cell>
          <cell r="EO83">
            <v>27</v>
          </cell>
          <cell r="EP83">
            <v>27.5</v>
          </cell>
          <cell r="EQ83">
            <v>27.5</v>
          </cell>
          <cell r="ER83">
            <v>27.5</v>
          </cell>
          <cell r="ES83">
            <v>26.5</v>
          </cell>
          <cell r="ET83">
            <v>28</v>
          </cell>
          <cell r="EU83">
            <v>28</v>
          </cell>
          <cell r="EV83">
            <v>27.5</v>
          </cell>
          <cell r="EW83">
            <v>26</v>
          </cell>
          <cell r="EX83">
            <v>26</v>
          </cell>
          <cell r="EY83">
            <v>27</v>
          </cell>
          <cell r="EZ83">
            <v>27</v>
          </cell>
          <cell r="FA83">
            <v>28</v>
          </cell>
          <cell r="FB83">
            <v>29</v>
          </cell>
          <cell r="FC83">
            <v>29</v>
          </cell>
          <cell r="FD83">
            <v>29.5</v>
          </cell>
          <cell r="FE83">
            <v>31</v>
          </cell>
          <cell r="FF83">
            <v>31</v>
          </cell>
          <cell r="FG83">
            <v>32</v>
          </cell>
          <cell r="FH83">
            <v>31.8</v>
          </cell>
          <cell r="FI83">
            <v>33.299999999999997</v>
          </cell>
          <cell r="FJ83">
            <v>39</v>
          </cell>
          <cell r="FK83">
            <v>40.5</v>
          </cell>
          <cell r="FL83">
            <v>40.5</v>
          </cell>
          <cell r="FM83">
            <v>40.5</v>
          </cell>
          <cell r="FN83">
            <v>40.700000000000003</v>
          </cell>
          <cell r="FO83">
            <v>40.700000000000003</v>
          </cell>
          <cell r="FP83">
            <v>40.700000000000003</v>
          </cell>
          <cell r="FQ83">
            <v>40.700000000000003</v>
          </cell>
          <cell r="FR83">
            <v>40.700000000000003</v>
          </cell>
          <cell r="FS83">
            <v>41.5</v>
          </cell>
          <cell r="FT83">
            <v>41.5</v>
          </cell>
          <cell r="FU83">
            <v>41</v>
          </cell>
          <cell r="FV83">
            <v>40.5</v>
          </cell>
          <cell r="FW83">
            <v>39.5</v>
          </cell>
          <cell r="FX83">
            <v>38.5</v>
          </cell>
          <cell r="FY83">
            <v>39.700000000000003</v>
          </cell>
          <cell r="FZ83">
            <v>39.700000000000003</v>
          </cell>
          <cell r="GA83">
            <v>43.5</v>
          </cell>
          <cell r="GB83">
            <v>43.5</v>
          </cell>
          <cell r="GC83">
            <v>43.5</v>
          </cell>
          <cell r="GD83">
            <v>43.5</v>
          </cell>
          <cell r="GE83">
            <v>43.5</v>
          </cell>
          <cell r="GF83">
            <v>43.5</v>
          </cell>
          <cell r="GG83">
            <v>43.5</v>
          </cell>
          <cell r="GH83">
            <v>43</v>
          </cell>
          <cell r="GI83">
            <v>43</v>
          </cell>
          <cell r="GJ83">
            <v>43.5</v>
          </cell>
          <cell r="GK83">
            <v>44</v>
          </cell>
          <cell r="GL83">
            <v>44</v>
          </cell>
          <cell r="GM83">
            <v>43.5</v>
          </cell>
          <cell r="GN83">
            <v>43.5</v>
          </cell>
          <cell r="GO83">
            <v>48.5</v>
          </cell>
          <cell r="GP83">
            <v>49.5</v>
          </cell>
          <cell r="GQ83">
            <v>49</v>
          </cell>
          <cell r="GR83">
            <v>48.5</v>
          </cell>
          <cell r="GS83">
            <v>48.5</v>
          </cell>
          <cell r="GT83">
            <v>48.5</v>
          </cell>
          <cell r="GU83">
            <v>48.5</v>
          </cell>
          <cell r="GV83">
            <v>50</v>
          </cell>
          <cell r="GW83">
            <v>50</v>
          </cell>
          <cell r="GX83">
            <v>49</v>
          </cell>
          <cell r="GY83">
            <v>49</v>
          </cell>
          <cell r="GZ83">
            <v>49</v>
          </cell>
          <cell r="HA83">
            <v>51.5</v>
          </cell>
          <cell r="HB83">
            <v>52</v>
          </cell>
          <cell r="HC83">
            <v>49.7</v>
          </cell>
          <cell r="HD83">
            <v>49.7</v>
          </cell>
          <cell r="HE83">
            <v>49.7</v>
          </cell>
          <cell r="HF83">
            <v>50.2</v>
          </cell>
          <cell r="HG83">
            <v>49.7</v>
          </cell>
          <cell r="HH83">
            <v>49.7</v>
          </cell>
          <cell r="HI83">
            <v>49.7</v>
          </cell>
          <cell r="HJ83">
            <v>49.5</v>
          </cell>
          <cell r="HK83">
            <v>48.2</v>
          </cell>
          <cell r="HL83">
            <v>48.2</v>
          </cell>
          <cell r="HM83">
            <v>48.2</v>
          </cell>
          <cell r="HN83">
            <v>46.2</v>
          </cell>
          <cell r="HO83">
            <v>46.7</v>
          </cell>
          <cell r="HP83">
            <v>46.7</v>
          </cell>
          <cell r="HQ83">
            <v>46.7</v>
          </cell>
          <cell r="HR83">
            <v>46.7</v>
          </cell>
          <cell r="HS83">
            <v>45.2</v>
          </cell>
          <cell r="HT83">
            <v>45.2</v>
          </cell>
          <cell r="HU83">
            <v>45.2</v>
          </cell>
          <cell r="HV83">
            <v>45.2</v>
          </cell>
          <cell r="HW83">
            <v>44.7</v>
          </cell>
          <cell r="HX83">
            <v>44.7</v>
          </cell>
          <cell r="HY83">
            <v>43.2</v>
          </cell>
          <cell r="HZ83">
            <v>43.2</v>
          </cell>
          <cell r="IA83">
            <v>40.700000000000003</v>
          </cell>
          <cell r="IB83">
            <v>33.5</v>
          </cell>
          <cell r="IC83">
            <v>35.700000000000003</v>
          </cell>
          <cell r="ID83">
            <v>36</v>
          </cell>
          <cell r="IE83">
            <v>36</v>
          </cell>
          <cell r="IF83">
            <v>36.200000000000003</v>
          </cell>
          <cell r="IG83">
            <v>40.200000000000003</v>
          </cell>
          <cell r="IH83">
            <v>42.7</v>
          </cell>
          <cell r="II83">
            <v>42.7</v>
          </cell>
          <cell r="IJ83">
            <v>42.7</v>
          </cell>
          <cell r="IK83">
            <v>37.700000000000003</v>
          </cell>
          <cell r="IL83">
            <v>38.200000000000003</v>
          </cell>
          <cell r="IM83">
            <v>38</v>
          </cell>
          <cell r="IN83">
            <v>38</v>
          </cell>
          <cell r="IO83">
            <v>38</v>
          </cell>
          <cell r="IP83">
            <v>41</v>
          </cell>
          <cell r="IQ83">
            <v>41</v>
          </cell>
          <cell r="IR83">
            <v>40.700000000000003</v>
          </cell>
          <cell r="IS83">
            <v>40.700000000000003</v>
          </cell>
          <cell r="IT83">
            <v>40.700000000000003</v>
          </cell>
          <cell r="IU83">
            <v>40</v>
          </cell>
          <cell r="IV83">
            <v>45</v>
          </cell>
          <cell r="IW83">
            <v>45</v>
          </cell>
          <cell r="IX83">
            <v>45.5</v>
          </cell>
          <cell r="IY83">
            <v>45</v>
          </cell>
          <cell r="IZ83">
            <v>45.2</v>
          </cell>
          <cell r="JA83">
            <v>45.5</v>
          </cell>
          <cell r="JB83">
            <v>46</v>
          </cell>
          <cell r="JC83">
            <v>45.2</v>
          </cell>
          <cell r="JD83">
            <v>46.5</v>
          </cell>
          <cell r="JE83">
            <v>47.2</v>
          </cell>
          <cell r="JF83">
            <v>48.5</v>
          </cell>
          <cell r="JG83">
            <v>47.7</v>
          </cell>
          <cell r="JH83">
            <v>48.5</v>
          </cell>
          <cell r="JI83">
            <v>48.2</v>
          </cell>
          <cell r="JJ83">
            <v>49</v>
          </cell>
          <cell r="JK83">
            <v>48.7</v>
          </cell>
          <cell r="JL83">
            <v>48.7</v>
          </cell>
          <cell r="JM83">
            <v>48.7</v>
          </cell>
          <cell r="JN83">
            <v>48.5</v>
          </cell>
          <cell r="JO83">
            <v>48.5</v>
          </cell>
          <cell r="JP83">
            <v>49.2</v>
          </cell>
          <cell r="JQ83">
            <v>49.2</v>
          </cell>
          <cell r="JR83">
            <v>49.2</v>
          </cell>
          <cell r="JS83">
            <v>50.2</v>
          </cell>
          <cell r="JT83">
            <v>50.5</v>
          </cell>
          <cell r="JU83">
            <v>50.5</v>
          </cell>
          <cell r="JV83">
            <v>50.5</v>
          </cell>
          <cell r="JW83">
            <v>50.5</v>
          </cell>
          <cell r="JX83">
            <v>50.7</v>
          </cell>
          <cell r="JY83">
            <v>50.7</v>
          </cell>
          <cell r="JZ83">
            <v>50.7</v>
          </cell>
          <cell r="KA83">
            <v>49.5</v>
          </cell>
          <cell r="KB83">
            <v>50.5</v>
          </cell>
          <cell r="KC83">
            <v>50.7</v>
          </cell>
          <cell r="KD83">
            <v>50.7</v>
          </cell>
          <cell r="KE83">
            <v>50.7</v>
          </cell>
          <cell r="KF83">
            <v>51.2</v>
          </cell>
          <cell r="KG83">
            <v>51.2</v>
          </cell>
          <cell r="KH83">
            <v>51</v>
          </cell>
          <cell r="KI83">
            <v>51</v>
          </cell>
          <cell r="KJ83">
            <v>51</v>
          </cell>
          <cell r="KK83">
            <v>54.2</v>
          </cell>
          <cell r="KL83">
            <v>54.2</v>
          </cell>
          <cell r="KM83">
            <v>54.7</v>
          </cell>
          <cell r="KN83">
            <v>54.7</v>
          </cell>
          <cell r="KO83">
            <v>54.7</v>
          </cell>
          <cell r="KP83">
            <v>54.7</v>
          </cell>
          <cell r="KQ83">
            <v>54.5</v>
          </cell>
          <cell r="KR83">
            <v>54.7</v>
          </cell>
          <cell r="KS83">
            <v>56</v>
          </cell>
          <cell r="KT83">
            <v>55.7</v>
          </cell>
          <cell r="KU83">
            <v>55.7</v>
          </cell>
          <cell r="KV83">
            <v>55</v>
          </cell>
          <cell r="KW83">
            <v>55</v>
          </cell>
          <cell r="KX83">
            <v>52.5</v>
          </cell>
          <cell r="KY83">
            <v>52.7</v>
          </cell>
          <cell r="KZ83">
            <v>53</v>
          </cell>
          <cell r="LA83">
            <v>53.2</v>
          </cell>
          <cell r="LB83">
            <v>52.7</v>
          </cell>
          <cell r="LC83">
            <v>53</v>
          </cell>
          <cell r="LD83">
            <v>52.7</v>
          </cell>
          <cell r="LE83">
            <v>53</v>
          </cell>
          <cell r="LF83">
            <v>53</v>
          </cell>
          <cell r="LG83">
            <v>53</v>
          </cell>
          <cell r="LH83">
            <v>53</v>
          </cell>
          <cell r="LI83">
            <v>53</v>
          </cell>
          <cell r="LJ83">
            <v>53</v>
          </cell>
          <cell r="LK83">
            <v>52.5</v>
          </cell>
          <cell r="LL83">
            <v>52.5</v>
          </cell>
          <cell r="LM83">
            <v>60.5</v>
          </cell>
          <cell r="LN83">
            <v>60.5</v>
          </cell>
          <cell r="LO83">
            <v>60.5</v>
          </cell>
          <cell r="LS83">
            <v>59.84</v>
          </cell>
          <cell r="LV83">
            <v>61.24</v>
          </cell>
          <cell r="LY83">
            <v>57.685000000000002</v>
          </cell>
          <cell r="MB83">
            <v>56.71</v>
          </cell>
          <cell r="MC83">
            <v>56.71</v>
          </cell>
          <cell r="MD83">
            <v>56.71</v>
          </cell>
          <cell r="ME83">
            <v>57.01</v>
          </cell>
          <cell r="MF83">
            <v>57.23</v>
          </cell>
          <cell r="MG83">
            <v>57.23</v>
          </cell>
          <cell r="MH83">
            <v>57.99</v>
          </cell>
          <cell r="MI83">
            <v>57.99</v>
          </cell>
          <cell r="MJ83">
            <v>57.99</v>
          </cell>
          <cell r="MK83">
            <v>57.96</v>
          </cell>
          <cell r="ML83">
            <v>57.96</v>
          </cell>
          <cell r="MM83">
            <v>57.96</v>
          </cell>
          <cell r="MN83">
            <v>57.26</v>
          </cell>
          <cell r="MO83">
            <v>57.26</v>
          </cell>
          <cell r="MP83">
            <v>57.26</v>
          </cell>
          <cell r="MQ83">
            <v>57.37</v>
          </cell>
          <cell r="MR83">
            <v>57.37</v>
          </cell>
          <cell r="MS83">
            <v>57.37</v>
          </cell>
          <cell r="MT83">
            <v>58.83</v>
          </cell>
          <cell r="MU83">
            <v>58.83</v>
          </cell>
          <cell r="MV83">
            <v>58.83</v>
          </cell>
          <cell r="MW83">
            <v>58.69</v>
          </cell>
          <cell r="ND83" t="str">
            <v>Iceland</v>
          </cell>
          <cell r="NE83">
            <v>58.69</v>
          </cell>
          <cell r="NF83">
            <v>58.69</v>
          </cell>
        </row>
        <row r="84">
          <cell r="A84" t="str">
            <v>India</v>
          </cell>
          <cell r="B84">
            <v>37</v>
          </cell>
          <cell r="C84">
            <v>36</v>
          </cell>
          <cell r="D84">
            <v>37</v>
          </cell>
          <cell r="E84">
            <v>38.5</v>
          </cell>
          <cell r="F84">
            <v>38.5</v>
          </cell>
          <cell r="G84">
            <v>40</v>
          </cell>
          <cell r="H84">
            <v>40</v>
          </cell>
          <cell r="I84">
            <v>39.5</v>
          </cell>
          <cell r="J84">
            <v>40.5</v>
          </cell>
          <cell r="K84">
            <v>40</v>
          </cell>
          <cell r="L84">
            <v>40.5</v>
          </cell>
          <cell r="M84">
            <v>41</v>
          </cell>
          <cell r="N84">
            <v>40.5</v>
          </cell>
          <cell r="O84">
            <v>40.5</v>
          </cell>
          <cell r="P84">
            <v>40.5</v>
          </cell>
          <cell r="Q84">
            <v>40.5</v>
          </cell>
          <cell r="R84">
            <v>40.5</v>
          </cell>
          <cell r="S84">
            <v>40.5</v>
          </cell>
          <cell r="T84">
            <v>40.5</v>
          </cell>
          <cell r="U84">
            <v>40.5</v>
          </cell>
          <cell r="V84">
            <v>39.5</v>
          </cell>
          <cell r="W84">
            <v>39.5</v>
          </cell>
          <cell r="X84">
            <v>39.5</v>
          </cell>
          <cell r="Y84">
            <v>40</v>
          </cell>
          <cell r="Z84">
            <v>40</v>
          </cell>
          <cell r="AA84">
            <v>40.5</v>
          </cell>
          <cell r="AB84">
            <v>40.5</v>
          </cell>
          <cell r="AC84">
            <v>40.5</v>
          </cell>
          <cell r="AD84">
            <v>40.5</v>
          </cell>
          <cell r="AE84">
            <v>40.5</v>
          </cell>
          <cell r="AF84">
            <v>41</v>
          </cell>
          <cell r="AG84">
            <v>41</v>
          </cell>
          <cell r="AH84">
            <v>38.5</v>
          </cell>
          <cell r="AI84">
            <v>38</v>
          </cell>
          <cell r="AJ84">
            <v>38</v>
          </cell>
          <cell r="AK84">
            <v>38</v>
          </cell>
          <cell r="AL84">
            <v>38</v>
          </cell>
          <cell r="AM84">
            <v>39.5</v>
          </cell>
          <cell r="AN84">
            <v>39.5</v>
          </cell>
          <cell r="AO84">
            <v>38.5</v>
          </cell>
          <cell r="AP84">
            <v>38.5</v>
          </cell>
          <cell r="AQ84">
            <v>38.5</v>
          </cell>
          <cell r="AR84">
            <v>38.5</v>
          </cell>
          <cell r="AS84">
            <v>38.5</v>
          </cell>
          <cell r="AT84">
            <v>37</v>
          </cell>
          <cell r="AU84">
            <v>37</v>
          </cell>
          <cell r="AV84">
            <v>37</v>
          </cell>
          <cell r="AW84">
            <v>37</v>
          </cell>
          <cell r="AX84">
            <v>38.5</v>
          </cell>
          <cell r="AY84">
            <v>39</v>
          </cell>
          <cell r="AZ84">
            <v>40</v>
          </cell>
          <cell r="BA84">
            <v>41</v>
          </cell>
          <cell r="BB84">
            <v>42.5</v>
          </cell>
          <cell r="BC84">
            <v>43</v>
          </cell>
          <cell r="BD84">
            <v>44.5</v>
          </cell>
          <cell r="BE84">
            <v>45</v>
          </cell>
          <cell r="BF84">
            <v>45</v>
          </cell>
          <cell r="BG84">
            <v>44</v>
          </cell>
          <cell r="BH84">
            <v>42.5</v>
          </cell>
          <cell r="BI84">
            <v>42.5</v>
          </cell>
          <cell r="BJ84">
            <v>42</v>
          </cell>
          <cell r="BK84">
            <v>42</v>
          </cell>
          <cell r="BL84">
            <v>42.5</v>
          </cell>
          <cell r="BM84">
            <v>42.5</v>
          </cell>
          <cell r="BN84">
            <v>42.5</v>
          </cell>
          <cell r="BO84">
            <v>42.5</v>
          </cell>
          <cell r="BP84">
            <v>42.5</v>
          </cell>
          <cell r="BQ84">
            <v>42.5</v>
          </cell>
          <cell r="BR84">
            <v>43</v>
          </cell>
          <cell r="BS84">
            <v>43</v>
          </cell>
          <cell r="BT84">
            <v>44</v>
          </cell>
          <cell r="BU84">
            <v>44</v>
          </cell>
          <cell r="BV84">
            <v>44</v>
          </cell>
          <cell r="BW84">
            <v>42</v>
          </cell>
          <cell r="BX84">
            <v>42</v>
          </cell>
          <cell r="BY84">
            <v>45</v>
          </cell>
          <cell r="BZ84">
            <v>45</v>
          </cell>
          <cell r="CA84">
            <v>45.5</v>
          </cell>
          <cell r="CB84">
            <v>46</v>
          </cell>
          <cell r="CC84">
            <v>47.5</v>
          </cell>
          <cell r="CD84">
            <v>49.5</v>
          </cell>
          <cell r="CE84">
            <v>51</v>
          </cell>
          <cell r="CF84">
            <v>51</v>
          </cell>
          <cell r="CG84">
            <v>52</v>
          </cell>
          <cell r="CH84">
            <v>54.5</v>
          </cell>
          <cell r="CI84">
            <v>54.5</v>
          </cell>
          <cell r="CJ84">
            <v>54.5</v>
          </cell>
          <cell r="CK84">
            <v>55.5</v>
          </cell>
          <cell r="CL84">
            <v>56.5</v>
          </cell>
          <cell r="CM84">
            <v>56.5</v>
          </cell>
          <cell r="CN84">
            <v>56.5</v>
          </cell>
          <cell r="CO84">
            <v>56.5</v>
          </cell>
          <cell r="CP84">
            <v>57</v>
          </cell>
          <cell r="CQ84">
            <v>57.5</v>
          </cell>
          <cell r="CR84">
            <v>57.5</v>
          </cell>
          <cell r="CS84">
            <v>56</v>
          </cell>
          <cell r="CT84">
            <v>65.5</v>
          </cell>
          <cell r="CU84">
            <v>64.5</v>
          </cell>
          <cell r="CV84">
            <v>65</v>
          </cell>
          <cell r="CW84">
            <v>63.5</v>
          </cell>
          <cell r="CX84">
            <v>63</v>
          </cell>
          <cell r="CY84">
            <v>63.5</v>
          </cell>
          <cell r="CZ84">
            <v>63.5</v>
          </cell>
          <cell r="DA84">
            <v>63.5</v>
          </cell>
          <cell r="DB84">
            <v>62</v>
          </cell>
          <cell r="DC84">
            <v>62.5</v>
          </cell>
          <cell r="DD84">
            <v>62.5</v>
          </cell>
          <cell r="DE84">
            <v>62</v>
          </cell>
          <cell r="DF84">
            <v>66</v>
          </cell>
          <cell r="DG84">
            <v>65.5</v>
          </cell>
          <cell r="DH84">
            <v>65.5</v>
          </cell>
          <cell r="DI84">
            <v>67</v>
          </cell>
          <cell r="DJ84">
            <v>67.5</v>
          </cell>
          <cell r="DK84">
            <v>67.5</v>
          </cell>
          <cell r="DL84">
            <v>69.5</v>
          </cell>
          <cell r="DM84">
            <v>69.5</v>
          </cell>
          <cell r="DN84">
            <v>68.5</v>
          </cell>
          <cell r="DO84">
            <v>68</v>
          </cell>
          <cell r="DP84">
            <v>68</v>
          </cell>
          <cell r="DQ84">
            <v>67.5</v>
          </cell>
          <cell r="DR84">
            <v>67.5</v>
          </cell>
          <cell r="DS84">
            <v>67.5</v>
          </cell>
          <cell r="DT84">
            <v>67.5</v>
          </cell>
          <cell r="DU84">
            <v>66</v>
          </cell>
          <cell r="DV84">
            <v>66</v>
          </cell>
          <cell r="DW84">
            <v>66</v>
          </cell>
          <cell r="DX84">
            <v>66</v>
          </cell>
          <cell r="DY84">
            <v>66</v>
          </cell>
          <cell r="DZ84">
            <v>66</v>
          </cell>
          <cell r="EA84">
            <v>66</v>
          </cell>
          <cell r="EB84">
            <v>66.5</v>
          </cell>
          <cell r="EC84">
            <v>66</v>
          </cell>
          <cell r="ED84">
            <v>67.5</v>
          </cell>
          <cell r="EE84">
            <v>67.5</v>
          </cell>
          <cell r="EF84">
            <v>67.5</v>
          </cell>
          <cell r="EG84">
            <v>66.5</v>
          </cell>
          <cell r="EH84">
            <v>67</v>
          </cell>
          <cell r="EI84">
            <v>67.5</v>
          </cell>
          <cell r="EJ84">
            <v>67.5</v>
          </cell>
          <cell r="EK84">
            <v>67</v>
          </cell>
          <cell r="EL84">
            <v>67</v>
          </cell>
          <cell r="EM84">
            <v>64</v>
          </cell>
          <cell r="EN84">
            <v>63.5</v>
          </cell>
          <cell r="EO84">
            <v>63.5</v>
          </cell>
          <cell r="EP84">
            <v>63</v>
          </cell>
          <cell r="EQ84">
            <v>62</v>
          </cell>
          <cell r="ER84">
            <v>63.5</v>
          </cell>
          <cell r="ES84">
            <v>63</v>
          </cell>
          <cell r="ET84">
            <v>67</v>
          </cell>
          <cell r="EU84">
            <v>64.5</v>
          </cell>
          <cell r="EV84">
            <v>64.5</v>
          </cell>
          <cell r="EW84">
            <v>65</v>
          </cell>
          <cell r="EX84">
            <v>64.5</v>
          </cell>
          <cell r="EY84">
            <v>64.5</v>
          </cell>
          <cell r="EZ84">
            <v>63</v>
          </cell>
          <cell r="FA84">
            <v>63.5</v>
          </cell>
          <cell r="FB84">
            <v>64</v>
          </cell>
          <cell r="FC84">
            <v>64</v>
          </cell>
          <cell r="FD84">
            <v>63.5</v>
          </cell>
          <cell r="FE84">
            <v>63.5</v>
          </cell>
          <cell r="FF84">
            <v>63.5</v>
          </cell>
          <cell r="FG84">
            <v>64.5</v>
          </cell>
          <cell r="FH84">
            <v>64.3</v>
          </cell>
          <cell r="FI84">
            <v>62.3</v>
          </cell>
          <cell r="FJ84">
            <v>63</v>
          </cell>
          <cell r="FK84">
            <v>63</v>
          </cell>
          <cell r="FL84">
            <v>66.2</v>
          </cell>
          <cell r="FM84">
            <v>64.7</v>
          </cell>
          <cell r="FN84">
            <v>64.7</v>
          </cell>
          <cell r="FO84">
            <v>64.7</v>
          </cell>
          <cell r="FP84">
            <v>64.7</v>
          </cell>
          <cell r="FQ84">
            <v>64.7</v>
          </cell>
          <cell r="FR84">
            <v>64.7</v>
          </cell>
          <cell r="FS84">
            <v>64.5</v>
          </cell>
          <cell r="FT84">
            <v>64.5</v>
          </cell>
          <cell r="FU84">
            <v>64.5</v>
          </cell>
          <cell r="FV84">
            <v>64.5</v>
          </cell>
          <cell r="FW84">
            <v>64.5</v>
          </cell>
          <cell r="FX84">
            <v>64.5</v>
          </cell>
          <cell r="FY84">
            <v>64.2</v>
          </cell>
          <cell r="FZ84">
            <v>61.7</v>
          </cell>
          <cell r="GA84">
            <v>60.5</v>
          </cell>
          <cell r="GB84">
            <v>60.5</v>
          </cell>
          <cell r="GC84">
            <v>60.7</v>
          </cell>
          <cell r="GD84">
            <v>61.6</v>
          </cell>
          <cell r="GE84">
            <v>61.1</v>
          </cell>
          <cell r="GF84">
            <v>61.1</v>
          </cell>
          <cell r="GG84">
            <v>61.1</v>
          </cell>
          <cell r="GH84">
            <v>62</v>
          </cell>
          <cell r="GI84">
            <v>63.2</v>
          </cell>
          <cell r="GJ84">
            <v>63.2</v>
          </cell>
          <cell r="GK84">
            <v>65.5</v>
          </cell>
          <cell r="GL84">
            <v>67</v>
          </cell>
          <cell r="GM84">
            <v>67</v>
          </cell>
          <cell r="GN84">
            <v>68.7</v>
          </cell>
          <cell r="GO84">
            <v>68.7</v>
          </cell>
          <cell r="GP84">
            <v>68.5</v>
          </cell>
          <cell r="GQ84">
            <v>69.2</v>
          </cell>
          <cell r="GR84">
            <v>68.5</v>
          </cell>
          <cell r="GS84">
            <v>68.5</v>
          </cell>
          <cell r="GT84">
            <v>68.5</v>
          </cell>
          <cell r="GU84">
            <v>68</v>
          </cell>
          <cell r="GV84">
            <v>66.5</v>
          </cell>
          <cell r="GW84">
            <v>66.7</v>
          </cell>
          <cell r="GX84">
            <v>70</v>
          </cell>
          <cell r="GY84">
            <v>70.3</v>
          </cell>
          <cell r="GZ84">
            <v>71</v>
          </cell>
          <cell r="HA84">
            <v>71.5</v>
          </cell>
          <cell r="HB84">
            <v>69.2</v>
          </cell>
          <cell r="HC84">
            <v>71.2</v>
          </cell>
          <cell r="HD84">
            <v>71.7</v>
          </cell>
          <cell r="HE84">
            <v>71.7</v>
          </cell>
          <cell r="HF84">
            <v>71</v>
          </cell>
          <cell r="HG84">
            <v>71</v>
          </cell>
          <cell r="HH84">
            <v>73.7</v>
          </cell>
          <cell r="HI84">
            <v>73.7</v>
          </cell>
          <cell r="HJ84">
            <v>73.2</v>
          </cell>
          <cell r="HK84">
            <v>68.2</v>
          </cell>
          <cell r="HL84">
            <v>68.7</v>
          </cell>
          <cell r="HM84">
            <v>68.7</v>
          </cell>
          <cell r="HN84">
            <v>69.2</v>
          </cell>
          <cell r="HO84">
            <v>69.2</v>
          </cell>
          <cell r="HP84">
            <v>69.2</v>
          </cell>
          <cell r="HQ84">
            <v>69.5</v>
          </cell>
          <cell r="HR84">
            <v>69.5</v>
          </cell>
          <cell r="HS84">
            <v>69.5</v>
          </cell>
          <cell r="HT84">
            <v>70</v>
          </cell>
          <cell r="HU84">
            <v>70</v>
          </cell>
          <cell r="HV84">
            <v>75.5</v>
          </cell>
          <cell r="HW84">
            <v>76.2</v>
          </cell>
          <cell r="HX84">
            <v>75.5</v>
          </cell>
          <cell r="HY84">
            <v>75.5</v>
          </cell>
          <cell r="HZ84">
            <v>75.5</v>
          </cell>
          <cell r="IA84">
            <v>75.5</v>
          </cell>
          <cell r="IB84">
            <v>75.5</v>
          </cell>
          <cell r="IC84">
            <v>74.7</v>
          </cell>
          <cell r="ID84">
            <v>73.7</v>
          </cell>
          <cell r="IE84">
            <v>74</v>
          </cell>
          <cell r="IF84">
            <v>75.5</v>
          </cell>
          <cell r="IG84">
            <v>75.2</v>
          </cell>
          <cell r="IH84">
            <v>76.7</v>
          </cell>
          <cell r="II84">
            <v>76.2</v>
          </cell>
          <cell r="IJ84">
            <v>76</v>
          </cell>
          <cell r="IK84">
            <v>75.7</v>
          </cell>
          <cell r="IL84">
            <v>77.2</v>
          </cell>
          <cell r="IM84">
            <v>76.7</v>
          </cell>
          <cell r="IN84">
            <v>77</v>
          </cell>
          <cell r="IO84">
            <v>76.7</v>
          </cell>
          <cell r="IP84">
            <v>77.5</v>
          </cell>
          <cell r="IQ84">
            <v>77.5</v>
          </cell>
          <cell r="IR84">
            <v>77.5</v>
          </cell>
          <cell r="IS84">
            <v>77.2</v>
          </cell>
          <cell r="IT84">
            <v>76.7</v>
          </cell>
          <cell r="IU84">
            <v>78</v>
          </cell>
          <cell r="IV84">
            <v>78</v>
          </cell>
          <cell r="IW84">
            <v>78</v>
          </cell>
          <cell r="IX84">
            <v>78.2</v>
          </cell>
          <cell r="IY84">
            <v>79.5</v>
          </cell>
          <cell r="IZ84">
            <v>79.5</v>
          </cell>
          <cell r="JA84">
            <v>80</v>
          </cell>
          <cell r="JB84">
            <v>80.2</v>
          </cell>
          <cell r="JC84">
            <v>80.5</v>
          </cell>
          <cell r="JD84">
            <v>80.5</v>
          </cell>
          <cell r="JE84">
            <v>80</v>
          </cell>
          <cell r="JF84">
            <v>80.2</v>
          </cell>
          <cell r="JG84">
            <v>80.7</v>
          </cell>
          <cell r="JH84">
            <v>80.7</v>
          </cell>
          <cell r="JI84">
            <v>81</v>
          </cell>
          <cell r="JJ84">
            <v>81.2</v>
          </cell>
          <cell r="JK84">
            <v>81.2</v>
          </cell>
          <cell r="JL84">
            <v>81.2</v>
          </cell>
          <cell r="JM84">
            <v>81.5</v>
          </cell>
          <cell r="JN84">
            <v>81.5</v>
          </cell>
          <cell r="JO84">
            <v>81.5</v>
          </cell>
          <cell r="JP84">
            <v>81.5</v>
          </cell>
          <cell r="JQ84">
            <v>81.5</v>
          </cell>
          <cell r="JR84">
            <v>81.2</v>
          </cell>
          <cell r="JS84">
            <v>81.2</v>
          </cell>
          <cell r="JT84">
            <v>81.2</v>
          </cell>
          <cell r="JU84">
            <v>81</v>
          </cell>
          <cell r="JV84">
            <v>80.7</v>
          </cell>
          <cell r="JW84">
            <v>80.7</v>
          </cell>
          <cell r="JX84">
            <v>80.7</v>
          </cell>
          <cell r="JY84">
            <v>81</v>
          </cell>
          <cell r="JZ84">
            <v>81.2</v>
          </cell>
          <cell r="KA84">
            <v>81.2</v>
          </cell>
          <cell r="KB84">
            <v>81.2</v>
          </cell>
          <cell r="KC84">
            <v>81.2</v>
          </cell>
          <cell r="KD84">
            <v>81.5</v>
          </cell>
          <cell r="KE84">
            <v>81.5</v>
          </cell>
          <cell r="KF84">
            <v>81.7</v>
          </cell>
          <cell r="KG84">
            <v>81.7</v>
          </cell>
          <cell r="KH84">
            <v>81.7</v>
          </cell>
          <cell r="KI84">
            <v>81.7</v>
          </cell>
          <cell r="KJ84">
            <v>81.7</v>
          </cell>
          <cell r="KK84">
            <v>81.7</v>
          </cell>
          <cell r="KL84">
            <v>81.5</v>
          </cell>
          <cell r="KM84">
            <v>81.5</v>
          </cell>
          <cell r="KN84">
            <v>81.5</v>
          </cell>
          <cell r="KO84">
            <v>81.5</v>
          </cell>
          <cell r="KP84">
            <v>81.5</v>
          </cell>
          <cell r="KQ84">
            <v>81.2</v>
          </cell>
          <cell r="KR84">
            <v>71.5</v>
          </cell>
          <cell r="KS84">
            <v>71.7</v>
          </cell>
          <cell r="KT84">
            <v>71.7</v>
          </cell>
          <cell r="KU84">
            <v>72</v>
          </cell>
          <cell r="KV84">
            <v>72.2</v>
          </cell>
          <cell r="KW84">
            <v>72.2</v>
          </cell>
          <cell r="KX84">
            <v>76</v>
          </cell>
          <cell r="KY84">
            <v>76</v>
          </cell>
          <cell r="KZ84">
            <v>76</v>
          </cell>
          <cell r="LA84">
            <v>75.7</v>
          </cell>
          <cell r="LB84">
            <v>75.7</v>
          </cell>
          <cell r="LC84">
            <v>76</v>
          </cell>
          <cell r="LD84">
            <v>80.7</v>
          </cell>
          <cell r="LE84">
            <v>80.7</v>
          </cell>
          <cell r="LF84">
            <v>80.7</v>
          </cell>
          <cell r="LG84">
            <v>80.2</v>
          </cell>
          <cell r="LH84">
            <v>80.7</v>
          </cell>
          <cell r="LI84">
            <v>80.5</v>
          </cell>
          <cell r="LJ84">
            <v>80.5</v>
          </cell>
          <cell r="LK84">
            <v>80.7</v>
          </cell>
          <cell r="LL84">
            <v>80.5</v>
          </cell>
          <cell r="LM84">
            <v>80.5</v>
          </cell>
          <cell r="LN84">
            <v>80.5</v>
          </cell>
          <cell r="LO84">
            <v>78.7</v>
          </cell>
          <cell r="LS84">
            <v>57.74</v>
          </cell>
          <cell r="LV84">
            <v>58.2</v>
          </cell>
          <cell r="LY84">
            <v>54.474962639577775</v>
          </cell>
          <cell r="MB84">
            <v>53.29</v>
          </cell>
          <cell r="MC84">
            <v>53.29</v>
          </cell>
          <cell r="MD84">
            <v>53.29</v>
          </cell>
          <cell r="ME84">
            <v>52.89</v>
          </cell>
          <cell r="MF84">
            <v>52.68</v>
          </cell>
          <cell r="MG84">
            <v>52.67</v>
          </cell>
          <cell r="MH84">
            <v>52.95</v>
          </cell>
          <cell r="MI84">
            <v>52.93</v>
          </cell>
          <cell r="MJ84">
            <v>52.93</v>
          </cell>
          <cell r="MK84">
            <v>52.3</v>
          </cell>
          <cell r="ML84">
            <v>52.28</v>
          </cell>
          <cell r="MM84">
            <v>52.28</v>
          </cell>
          <cell r="MN84">
            <v>52.64</v>
          </cell>
          <cell r="MO84">
            <v>52.64</v>
          </cell>
          <cell r="MP84">
            <v>52.64</v>
          </cell>
          <cell r="MQ84">
            <v>52.38</v>
          </cell>
          <cell r="MR84">
            <v>52.38</v>
          </cell>
          <cell r="MS84">
            <v>52.34</v>
          </cell>
          <cell r="MT84">
            <v>52.2</v>
          </cell>
          <cell r="MU84">
            <v>52.2</v>
          </cell>
          <cell r="MV84">
            <v>52.24</v>
          </cell>
          <cell r="MW84">
            <v>50.74</v>
          </cell>
          <cell r="ND84" t="str">
            <v>India</v>
          </cell>
          <cell r="NE84">
            <v>50.74</v>
          </cell>
          <cell r="NF84">
            <v>50.74</v>
          </cell>
        </row>
        <row r="85">
          <cell r="A85" t="str">
            <v>Indonesia</v>
          </cell>
          <cell r="B85" t="str">
            <v xml:space="preserve"> </v>
          </cell>
          <cell r="C85" t="str">
            <v xml:space="preserve"> </v>
          </cell>
          <cell r="D85" t="str">
            <v xml:space="preserve"> </v>
          </cell>
          <cell r="E85" t="str">
            <v xml:space="preserve"> </v>
          </cell>
          <cell r="F85" t="str">
            <v xml:space="preserve"> </v>
          </cell>
          <cell r="G85" t="str">
            <v xml:space="preserve"> </v>
          </cell>
          <cell r="H85" t="str">
            <v xml:space="preserve"> </v>
          </cell>
          <cell r="I85" t="str">
            <v xml:space="preserve"> </v>
          </cell>
          <cell r="J85" t="str">
            <v xml:space="preserve"> </v>
          </cell>
          <cell r="K85" t="str">
            <v xml:space="preserve"> </v>
          </cell>
          <cell r="L85" t="str">
            <v xml:space="preserve"> </v>
          </cell>
          <cell r="M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  <cell r="S85" t="str">
            <v xml:space="preserve"> </v>
          </cell>
          <cell r="T85" t="str">
            <v xml:space="preserve"> </v>
          </cell>
          <cell r="U85" t="str">
            <v xml:space="preserve"> </v>
          </cell>
          <cell r="V85" t="str">
            <v xml:space="preserve"> </v>
          </cell>
          <cell r="W85" t="str">
            <v xml:space="preserve"> </v>
          </cell>
          <cell r="X85" t="str">
            <v xml:space="preserve"> 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 t="str">
            <v xml:space="preserve"> </v>
          </cell>
          <cell r="AC85" t="str">
            <v xml:space="preserve"> 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  <cell r="AG85" t="str">
            <v xml:space="preserve"> </v>
          </cell>
          <cell r="AH85" t="str">
            <v xml:space="preserve"> </v>
          </cell>
          <cell r="AI85" t="str">
            <v xml:space="preserve"> </v>
          </cell>
          <cell r="AJ85" t="str">
            <v xml:space="preserve"> </v>
          </cell>
          <cell r="AK85" t="str">
            <v xml:space="preserve"> </v>
          </cell>
          <cell r="AL85" t="str">
            <v xml:space="preserve"> </v>
          </cell>
          <cell r="AM85" t="str">
            <v xml:space="preserve"> </v>
          </cell>
          <cell r="AN85" t="str">
            <v xml:space="preserve"> </v>
          </cell>
          <cell r="AO85" t="str">
            <v xml:space="preserve"> </v>
          </cell>
          <cell r="AP85" t="str">
            <v xml:space="preserve"> </v>
          </cell>
          <cell r="AQ85" t="str">
            <v xml:space="preserve"> </v>
          </cell>
          <cell r="AR85" t="str">
            <v xml:space="preserve"> </v>
          </cell>
          <cell r="AS85" t="str">
            <v xml:space="preserve"> </v>
          </cell>
          <cell r="AT85" t="str">
            <v xml:space="preserve"> </v>
          </cell>
          <cell r="AU85" t="str">
            <v xml:space="preserve"> </v>
          </cell>
          <cell r="AV85" t="str">
            <v xml:space="preserve"> </v>
          </cell>
          <cell r="AW85" t="str">
            <v xml:space="preserve"> </v>
          </cell>
          <cell r="AX85" t="str">
            <v xml:space="preserve"> </v>
          </cell>
          <cell r="AY85" t="str">
            <v xml:space="preserve"> </v>
          </cell>
          <cell r="AZ85" t="str">
            <v xml:space="preserve"> </v>
          </cell>
          <cell r="BA85" t="str">
            <v xml:space="preserve"> </v>
          </cell>
          <cell r="BB85" t="str">
            <v xml:space="preserve"> </v>
          </cell>
          <cell r="BC85" t="str">
            <v xml:space="preserve"> </v>
          </cell>
          <cell r="BD85" t="str">
            <v xml:space="preserve"> </v>
          </cell>
          <cell r="BE85" t="str">
            <v xml:space="preserve"> </v>
          </cell>
          <cell r="BF85" t="str">
            <v xml:space="preserve"> </v>
          </cell>
          <cell r="BG85" t="str">
            <v xml:space="preserve"> </v>
          </cell>
          <cell r="BH85" t="str">
            <v xml:space="preserve"> </v>
          </cell>
          <cell r="BI85" t="str">
            <v xml:space="preserve"> </v>
          </cell>
          <cell r="BJ85" t="str">
            <v xml:space="preserve"> </v>
          </cell>
          <cell r="BK85" t="str">
            <v xml:space="preserve"> </v>
          </cell>
          <cell r="BL85" t="str">
            <v xml:space="preserve"> </v>
          </cell>
          <cell r="BM85" t="str">
            <v xml:space="preserve"> </v>
          </cell>
          <cell r="BN85" t="str">
            <v xml:space="preserve"> </v>
          </cell>
          <cell r="BO85" t="str">
            <v xml:space="preserve"> </v>
          </cell>
          <cell r="BP85" t="str">
            <v xml:space="preserve"> </v>
          </cell>
          <cell r="BQ85" t="str">
            <v xml:space="preserve"> </v>
          </cell>
          <cell r="BR85" t="str">
            <v xml:space="preserve"> </v>
          </cell>
          <cell r="BS85" t="str">
            <v xml:space="preserve"> </v>
          </cell>
          <cell r="BT85" t="str">
            <v xml:space="preserve"> </v>
          </cell>
          <cell r="BU85" t="str">
            <v xml:space="preserve"> </v>
          </cell>
          <cell r="BV85" t="str">
            <v xml:space="preserve"> </v>
          </cell>
          <cell r="BW85" t="str">
            <v xml:space="preserve"> </v>
          </cell>
          <cell r="BX85" t="str">
            <v xml:space="preserve"> </v>
          </cell>
          <cell r="BY85" t="str">
            <v xml:space="preserve"> </v>
          </cell>
          <cell r="BZ85" t="str">
            <v xml:space="preserve"> </v>
          </cell>
          <cell r="CA85" t="str">
            <v xml:space="preserve"> </v>
          </cell>
          <cell r="CB85" t="str">
            <v xml:space="preserve"> </v>
          </cell>
          <cell r="CC85" t="str">
            <v xml:space="preserve"> </v>
          </cell>
          <cell r="CD85" t="str">
            <v xml:space="preserve"> </v>
          </cell>
          <cell r="CE85" t="str">
            <v xml:space="preserve"> </v>
          </cell>
          <cell r="CF85" t="str">
            <v xml:space="preserve"> </v>
          </cell>
          <cell r="CG85" t="str">
            <v xml:space="preserve"> </v>
          </cell>
          <cell r="CH85" t="str">
            <v xml:space="preserve"> </v>
          </cell>
          <cell r="CI85" t="str">
            <v xml:space="preserve"> </v>
          </cell>
          <cell r="CJ85" t="str">
            <v xml:space="preserve"> </v>
          </cell>
          <cell r="CK85" t="str">
            <v xml:space="preserve"> </v>
          </cell>
          <cell r="CL85" t="str">
            <v xml:space="preserve"> </v>
          </cell>
          <cell r="CM85" t="str">
            <v xml:space="preserve"> </v>
          </cell>
          <cell r="CN85" t="str">
            <v xml:space="preserve"> </v>
          </cell>
          <cell r="CO85" t="str">
            <v xml:space="preserve"> </v>
          </cell>
          <cell r="CP85" t="str">
            <v xml:space="preserve"> </v>
          </cell>
          <cell r="CQ85" t="str">
            <v xml:space="preserve"> </v>
          </cell>
          <cell r="CR85" t="str">
            <v xml:space="preserve"> </v>
          </cell>
          <cell r="CS85" t="str">
            <v xml:space="preserve"> </v>
          </cell>
          <cell r="CT85" t="str">
            <v xml:space="preserve"> </v>
          </cell>
          <cell r="CU85" t="str">
            <v xml:space="preserve"> </v>
          </cell>
          <cell r="CV85" t="str">
            <v xml:space="preserve"> </v>
          </cell>
          <cell r="CW85" t="str">
            <v xml:space="preserve"> </v>
          </cell>
          <cell r="CX85" t="str">
            <v xml:space="preserve"> </v>
          </cell>
          <cell r="CY85" t="str">
            <v xml:space="preserve"> </v>
          </cell>
          <cell r="CZ85" t="str">
            <v xml:space="preserve"> </v>
          </cell>
          <cell r="DA85" t="str">
            <v xml:space="preserve"> </v>
          </cell>
          <cell r="DB85" t="str">
            <v xml:space="preserve"> </v>
          </cell>
          <cell r="DC85" t="str">
            <v xml:space="preserve"> </v>
          </cell>
          <cell r="DD85" t="str">
            <v xml:space="preserve"> </v>
          </cell>
          <cell r="DE85" t="str">
            <v xml:space="preserve"> </v>
          </cell>
          <cell r="DF85" t="str">
            <v xml:space="preserve"> </v>
          </cell>
          <cell r="DG85" t="str">
            <v xml:space="preserve"> </v>
          </cell>
          <cell r="DH85" t="str">
            <v xml:space="preserve"> </v>
          </cell>
          <cell r="DI85" t="str">
            <v xml:space="preserve"> </v>
          </cell>
          <cell r="DJ85" t="str">
            <v xml:space="preserve"> </v>
          </cell>
          <cell r="DK85" t="str">
            <v xml:space="preserve"> </v>
          </cell>
          <cell r="DL85" t="str">
            <v xml:space="preserve"> </v>
          </cell>
          <cell r="DM85" t="str">
            <v xml:space="preserve"> </v>
          </cell>
          <cell r="DN85" t="str">
            <v xml:space="preserve"> </v>
          </cell>
          <cell r="DO85" t="str">
            <v xml:space="preserve"> </v>
          </cell>
          <cell r="DP85" t="str">
            <v xml:space="preserve"> </v>
          </cell>
          <cell r="DQ85" t="str">
            <v xml:space="preserve"> </v>
          </cell>
          <cell r="DR85" t="str">
            <v xml:space="preserve"> </v>
          </cell>
          <cell r="DS85" t="str">
            <v xml:space="preserve"> </v>
          </cell>
          <cell r="DT85" t="str">
            <v xml:space="preserve"> </v>
          </cell>
          <cell r="DU85" t="str">
            <v xml:space="preserve"> </v>
          </cell>
          <cell r="DV85" t="str">
            <v xml:space="preserve"> </v>
          </cell>
          <cell r="DW85" t="str">
            <v xml:space="preserve"> </v>
          </cell>
          <cell r="DX85" t="str">
            <v xml:space="preserve"> </v>
          </cell>
          <cell r="DY85" t="str">
            <v xml:space="preserve"> </v>
          </cell>
          <cell r="DZ85" t="str">
            <v xml:space="preserve"> </v>
          </cell>
          <cell r="EA85" t="str">
            <v xml:space="preserve"> </v>
          </cell>
          <cell r="EB85" t="str">
            <v xml:space="preserve"> </v>
          </cell>
          <cell r="EC85" t="str">
            <v xml:space="preserve"> </v>
          </cell>
          <cell r="ED85" t="str">
            <v xml:space="preserve"> </v>
          </cell>
          <cell r="EE85" t="str">
            <v xml:space="preserve"> </v>
          </cell>
          <cell r="EF85" t="str">
            <v xml:space="preserve"> </v>
          </cell>
          <cell r="EG85" t="str">
            <v xml:space="preserve"> </v>
          </cell>
          <cell r="EH85" t="str">
            <v xml:space="preserve"> </v>
          </cell>
          <cell r="EI85" t="str">
            <v xml:space="preserve"> </v>
          </cell>
          <cell r="EJ85" t="str">
            <v xml:space="preserve"> </v>
          </cell>
          <cell r="EK85" t="str">
            <v xml:space="preserve"> </v>
          </cell>
          <cell r="EL85" t="str">
            <v xml:space="preserve"> </v>
          </cell>
          <cell r="EM85" t="str">
            <v xml:space="preserve"> </v>
          </cell>
          <cell r="EN85" t="str">
            <v xml:space="preserve"> </v>
          </cell>
          <cell r="EO85" t="str">
            <v xml:space="preserve"> </v>
          </cell>
          <cell r="EP85" t="str">
            <v xml:space="preserve"> </v>
          </cell>
          <cell r="EQ85" t="str">
            <v xml:space="preserve"> </v>
          </cell>
          <cell r="ER85" t="str">
            <v xml:space="preserve"> </v>
          </cell>
          <cell r="ES85" t="str">
            <v xml:space="preserve"> </v>
          </cell>
          <cell r="ET85" t="str">
            <v xml:space="preserve"> </v>
          </cell>
          <cell r="EU85" t="str">
            <v xml:space="preserve"> </v>
          </cell>
          <cell r="EV85" t="str">
            <v xml:space="preserve"> </v>
          </cell>
          <cell r="EW85" t="str">
            <v xml:space="preserve"> </v>
          </cell>
          <cell r="EX85" t="str">
            <v xml:space="preserve"> </v>
          </cell>
          <cell r="EY85" t="str">
            <v xml:space="preserve"> </v>
          </cell>
          <cell r="EZ85" t="str">
            <v xml:space="preserve"> </v>
          </cell>
          <cell r="FA85" t="str">
            <v xml:space="preserve"> </v>
          </cell>
          <cell r="FB85" t="str">
            <v xml:space="preserve"> </v>
          </cell>
          <cell r="FC85" t="str">
            <v xml:space="preserve"> </v>
          </cell>
          <cell r="FD85" t="str">
            <v xml:space="preserve"> </v>
          </cell>
          <cell r="FE85" t="str">
            <v xml:space="preserve"> </v>
          </cell>
          <cell r="FF85" t="str">
            <v xml:space="preserve"> </v>
          </cell>
          <cell r="FG85" t="str">
            <v xml:space="preserve"> </v>
          </cell>
          <cell r="FH85" t="str">
            <v xml:space="preserve"> </v>
          </cell>
          <cell r="FI85" t="str">
            <v xml:space="preserve"> </v>
          </cell>
          <cell r="FJ85" t="str">
            <v xml:space="preserve"> </v>
          </cell>
          <cell r="FK85" t="str">
            <v xml:space="preserve"> </v>
          </cell>
          <cell r="FL85" t="str">
            <v xml:space="preserve"> </v>
          </cell>
          <cell r="FM85" t="str">
            <v xml:space="preserve"> </v>
          </cell>
          <cell r="FN85" t="str">
            <v xml:space="preserve"> </v>
          </cell>
          <cell r="FO85" t="str">
            <v xml:space="preserve"> </v>
          </cell>
          <cell r="FP85" t="str">
            <v xml:space="preserve"> </v>
          </cell>
          <cell r="FQ85" t="str">
            <v xml:space="preserve"> </v>
          </cell>
          <cell r="FR85" t="str">
            <v xml:space="preserve"> </v>
          </cell>
          <cell r="FS85" t="str">
            <v xml:space="preserve"> </v>
          </cell>
          <cell r="FT85" t="str">
            <v xml:space="preserve"> </v>
          </cell>
          <cell r="FU85" t="str">
            <v xml:space="preserve"> </v>
          </cell>
          <cell r="FV85" t="str">
            <v xml:space="preserve"> </v>
          </cell>
          <cell r="FW85" t="str">
            <v xml:space="preserve"> </v>
          </cell>
          <cell r="FX85" t="str">
            <v xml:space="preserve"> </v>
          </cell>
          <cell r="FY85">
            <v>74</v>
          </cell>
          <cell r="FZ85">
            <v>73.7</v>
          </cell>
          <cell r="GA85">
            <v>73.5</v>
          </cell>
          <cell r="GB85">
            <v>73.5</v>
          </cell>
          <cell r="GC85">
            <v>74</v>
          </cell>
          <cell r="GD85">
            <v>73.2</v>
          </cell>
          <cell r="GE85">
            <v>73.400000000000006</v>
          </cell>
          <cell r="GF85">
            <v>73.5</v>
          </cell>
          <cell r="GG85">
            <v>74.5</v>
          </cell>
          <cell r="GH85">
            <v>75.2</v>
          </cell>
          <cell r="GI85">
            <v>75</v>
          </cell>
          <cell r="GJ85">
            <v>69.2</v>
          </cell>
          <cell r="GK85">
            <v>70.5</v>
          </cell>
          <cell r="GL85">
            <v>71.2</v>
          </cell>
          <cell r="GM85">
            <v>71.2</v>
          </cell>
          <cell r="GN85">
            <v>71.2</v>
          </cell>
          <cell r="GO85">
            <v>71.2</v>
          </cell>
          <cell r="GP85">
            <v>71.2</v>
          </cell>
          <cell r="GQ85">
            <v>71.2</v>
          </cell>
          <cell r="GR85">
            <v>71.2</v>
          </cell>
          <cell r="GS85">
            <v>71.2</v>
          </cell>
          <cell r="GT85">
            <v>71.2</v>
          </cell>
          <cell r="GU85">
            <v>71.2</v>
          </cell>
          <cell r="GV85">
            <v>71.7</v>
          </cell>
          <cell r="GW85">
            <v>71.7</v>
          </cell>
          <cell r="GX85">
            <v>71.2</v>
          </cell>
          <cell r="GY85">
            <v>71.8</v>
          </cell>
          <cell r="GZ85">
            <v>71.7</v>
          </cell>
          <cell r="HA85">
            <v>74</v>
          </cell>
          <cell r="HB85">
            <v>76.2</v>
          </cell>
          <cell r="HC85">
            <v>76.2</v>
          </cell>
          <cell r="HD85">
            <v>75.2</v>
          </cell>
          <cell r="HE85">
            <v>75.2</v>
          </cell>
          <cell r="HF85">
            <v>74</v>
          </cell>
          <cell r="HG85">
            <v>74.2</v>
          </cell>
          <cell r="HH85">
            <v>74</v>
          </cell>
          <cell r="HI85">
            <v>74</v>
          </cell>
          <cell r="HJ85">
            <v>74.2</v>
          </cell>
          <cell r="HK85">
            <v>74.2</v>
          </cell>
          <cell r="HL85">
            <v>74.2</v>
          </cell>
          <cell r="HM85">
            <v>74.2</v>
          </cell>
          <cell r="HN85">
            <v>74.2</v>
          </cell>
          <cell r="HO85">
            <v>75</v>
          </cell>
          <cell r="HP85">
            <v>75.2</v>
          </cell>
          <cell r="HQ85">
            <v>74.7</v>
          </cell>
          <cell r="HR85">
            <v>73.7</v>
          </cell>
          <cell r="HS85">
            <v>74</v>
          </cell>
          <cell r="HT85">
            <v>74</v>
          </cell>
          <cell r="HU85">
            <v>74</v>
          </cell>
          <cell r="HV85">
            <v>75.5</v>
          </cell>
          <cell r="HW85">
            <v>76</v>
          </cell>
          <cell r="HX85">
            <v>76.2</v>
          </cell>
          <cell r="HY85">
            <v>76.2</v>
          </cell>
          <cell r="HZ85">
            <v>76.2</v>
          </cell>
          <cell r="IA85">
            <v>76.2</v>
          </cell>
          <cell r="IB85">
            <v>76.5</v>
          </cell>
          <cell r="IC85">
            <v>76.5</v>
          </cell>
          <cell r="ID85">
            <v>76.5</v>
          </cell>
          <cell r="IE85">
            <v>76.5</v>
          </cell>
          <cell r="IF85">
            <v>76.5</v>
          </cell>
          <cell r="IG85">
            <v>75</v>
          </cell>
          <cell r="IH85">
            <v>74.7</v>
          </cell>
          <cell r="II85">
            <v>74.7</v>
          </cell>
          <cell r="IJ85">
            <v>74.7</v>
          </cell>
          <cell r="IK85">
            <v>74.7</v>
          </cell>
          <cell r="IL85">
            <v>75</v>
          </cell>
          <cell r="IM85">
            <v>75.7</v>
          </cell>
          <cell r="IN85">
            <v>76.7</v>
          </cell>
          <cell r="IO85">
            <v>76.7</v>
          </cell>
          <cell r="IP85">
            <v>76.5</v>
          </cell>
          <cell r="IQ85">
            <v>76.7</v>
          </cell>
          <cell r="IR85">
            <v>75</v>
          </cell>
          <cell r="IS85">
            <v>76.2</v>
          </cell>
          <cell r="IT85">
            <v>77</v>
          </cell>
          <cell r="IU85">
            <v>76.5</v>
          </cell>
          <cell r="IV85">
            <v>76.5</v>
          </cell>
          <cell r="IW85">
            <v>76.5</v>
          </cell>
          <cell r="IX85">
            <v>76.7</v>
          </cell>
          <cell r="IY85">
            <v>76.7</v>
          </cell>
          <cell r="IZ85">
            <v>76.7</v>
          </cell>
          <cell r="JA85">
            <v>76.7</v>
          </cell>
          <cell r="JB85">
            <v>77</v>
          </cell>
          <cell r="JC85">
            <v>77</v>
          </cell>
          <cell r="JD85">
            <v>76.7</v>
          </cell>
          <cell r="JE85">
            <v>76</v>
          </cell>
          <cell r="JF85">
            <v>76.5</v>
          </cell>
          <cell r="JG85">
            <v>76.2</v>
          </cell>
          <cell r="JH85">
            <v>76.2</v>
          </cell>
          <cell r="JI85">
            <v>76.2</v>
          </cell>
          <cell r="JJ85">
            <v>76.2</v>
          </cell>
          <cell r="JK85">
            <v>75.2</v>
          </cell>
          <cell r="JL85">
            <v>74.7</v>
          </cell>
          <cell r="JM85">
            <v>76.2</v>
          </cell>
          <cell r="JN85">
            <v>76</v>
          </cell>
          <cell r="JO85">
            <v>76</v>
          </cell>
          <cell r="JP85">
            <v>76</v>
          </cell>
          <cell r="JQ85">
            <v>76</v>
          </cell>
          <cell r="JR85">
            <v>76</v>
          </cell>
          <cell r="JS85">
            <v>73.2</v>
          </cell>
          <cell r="JT85">
            <v>73.2</v>
          </cell>
          <cell r="JU85">
            <v>73.2</v>
          </cell>
          <cell r="JV85">
            <v>73.2</v>
          </cell>
          <cell r="JW85">
            <v>73.2</v>
          </cell>
          <cell r="JX85">
            <v>73.2</v>
          </cell>
          <cell r="JY85">
            <v>73.2</v>
          </cell>
          <cell r="JZ85">
            <v>73.2</v>
          </cell>
          <cell r="KA85">
            <v>73.2</v>
          </cell>
          <cell r="KB85">
            <v>73</v>
          </cell>
          <cell r="KC85">
            <v>73</v>
          </cell>
          <cell r="KD85">
            <v>72.7</v>
          </cell>
          <cell r="KE85">
            <v>72.7</v>
          </cell>
          <cell r="KF85">
            <v>72.7</v>
          </cell>
          <cell r="KG85">
            <v>73.2</v>
          </cell>
          <cell r="KH85">
            <v>73.5</v>
          </cell>
          <cell r="KI85">
            <v>73.7</v>
          </cell>
          <cell r="KJ85">
            <v>71.7</v>
          </cell>
          <cell r="KK85">
            <v>71.7</v>
          </cell>
          <cell r="KL85">
            <v>71.7</v>
          </cell>
          <cell r="KM85">
            <v>71.2</v>
          </cell>
          <cell r="KN85">
            <v>71.7</v>
          </cell>
          <cell r="KO85">
            <v>69.7</v>
          </cell>
          <cell r="KP85">
            <v>69.2</v>
          </cell>
          <cell r="KQ85">
            <v>68</v>
          </cell>
          <cell r="KR85">
            <v>68</v>
          </cell>
          <cell r="KS85">
            <v>68.7</v>
          </cell>
          <cell r="KT85">
            <v>70.7</v>
          </cell>
          <cell r="KU85">
            <v>69.7</v>
          </cell>
          <cell r="KV85">
            <v>70.5</v>
          </cell>
          <cell r="KW85">
            <v>69.7</v>
          </cell>
          <cell r="KX85">
            <v>69.5</v>
          </cell>
          <cell r="KY85">
            <v>69.5</v>
          </cell>
          <cell r="KZ85">
            <v>69.2</v>
          </cell>
          <cell r="LA85">
            <v>69.5</v>
          </cell>
          <cell r="LB85">
            <v>69</v>
          </cell>
          <cell r="LC85">
            <v>68.5</v>
          </cell>
          <cell r="LD85">
            <v>68.5</v>
          </cell>
          <cell r="LE85">
            <v>68.5</v>
          </cell>
          <cell r="LF85">
            <v>67.2</v>
          </cell>
          <cell r="LG85">
            <v>66.7</v>
          </cell>
          <cell r="LH85">
            <v>67.7</v>
          </cell>
          <cell r="LI85">
            <v>66.7</v>
          </cell>
          <cell r="LJ85">
            <v>66.5</v>
          </cell>
          <cell r="LK85">
            <v>67.2</v>
          </cell>
          <cell r="LL85">
            <v>67.2</v>
          </cell>
          <cell r="LM85">
            <v>67.2</v>
          </cell>
          <cell r="LN85">
            <v>67.7</v>
          </cell>
          <cell r="LO85">
            <v>67.7</v>
          </cell>
          <cell r="LS85">
            <v>56.72</v>
          </cell>
          <cell r="LV85">
            <v>57.59</v>
          </cell>
          <cell r="LY85">
            <v>53.534313114141284</v>
          </cell>
          <cell r="MB85">
            <v>52</v>
          </cell>
          <cell r="MC85">
            <v>52</v>
          </cell>
          <cell r="MD85">
            <v>52</v>
          </cell>
          <cell r="ME85">
            <v>52.05</v>
          </cell>
          <cell r="MF85">
            <v>52.74</v>
          </cell>
          <cell r="MG85">
            <v>52.74</v>
          </cell>
          <cell r="MH85">
            <v>51.17</v>
          </cell>
          <cell r="MI85">
            <v>51.17</v>
          </cell>
          <cell r="MJ85">
            <v>51.17</v>
          </cell>
          <cell r="MK85">
            <v>50.67</v>
          </cell>
          <cell r="ML85">
            <v>50.67</v>
          </cell>
          <cell r="MM85">
            <v>50.67</v>
          </cell>
          <cell r="MN85">
            <v>50.2</v>
          </cell>
          <cell r="MO85">
            <v>50.2</v>
          </cell>
          <cell r="MP85">
            <v>50.2</v>
          </cell>
          <cell r="MQ85">
            <v>50.22</v>
          </cell>
          <cell r="MR85">
            <v>50.22</v>
          </cell>
          <cell r="MS85">
            <v>50.22</v>
          </cell>
          <cell r="MT85">
            <v>50</v>
          </cell>
          <cell r="MU85">
            <v>50</v>
          </cell>
          <cell r="MV85">
            <v>50</v>
          </cell>
          <cell r="MW85">
            <v>49.56</v>
          </cell>
          <cell r="ND85" t="str">
            <v>Indonesia</v>
          </cell>
          <cell r="NE85">
            <v>49.56</v>
          </cell>
          <cell r="NF85">
            <v>49.56</v>
          </cell>
        </row>
        <row r="86">
          <cell r="A86" t="str">
            <v>Iran</v>
          </cell>
          <cell r="B86" t="str">
            <v xml:space="preserve"> </v>
          </cell>
          <cell r="C86" t="str">
            <v xml:space="preserve"> </v>
          </cell>
          <cell r="D86" t="str">
            <v xml:space="preserve"> </v>
          </cell>
          <cell r="E86" t="str">
            <v xml:space="preserve"> </v>
          </cell>
          <cell r="F86" t="str">
            <v xml:space="preserve"> </v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>
            <v>86.5</v>
          </cell>
          <cell r="N86">
            <v>87</v>
          </cell>
          <cell r="O86">
            <v>88</v>
          </cell>
          <cell r="P86">
            <v>88.5</v>
          </cell>
          <cell r="Q86">
            <v>88.5</v>
          </cell>
          <cell r="R86">
            <v>88.5</v>
          </cell>
          <cell r="S86">
            <v>88.5</v>
          </cell>
          <cell r="T86">
            <v>88.5</v>
          </cell>
          <cell r="U86">
            <v>88.5</v>
          </cell>
          <cell r="V86">
            <v>88.5</v>
          </cell>
          <cell r="W86">
            <v>88</v>
          </cell>
          <cell r="X86">
            <v>88</v>
          </cell>
          <cell r="Y86">
            <v>88</v>
          </cell>
          <cell r="Z86">
            <v>89</v>
          </cell>
          <cell r="AA86">
            <v>89</v>
          </cell>
          <cell r="AB86">
            <v>89</v>
          </cell>
          <cell r="AC86">
            <v>88</v>
          </cell>
          <cell r="AD86">
            <v>89</v>
          </cell>
          <cell r="AE86">
            <v>88.5</v>
          </cell>
          <cell r="AF86">
            <v>88</v>
          </cell>
          <cell r="AG86">
            <v>88</v>
          </cell>
          <cell r="AH86">
            <v>88</v>
          </cell>
          <cell r="AI86">
            <v>90</v>
          </cell>
          <cell r="AJ86">
            <v>90</v>
          </cell>
          <cell r="AK86">
            <v>90</v>
          </cell>
          <cell r="AL86">
            <v>90</v>
          </cell>
          <cell r="AM86">
            <v>89.5</v>
          </cell>
          <cell r="AN86">
            <v>90</v>
          </cell>
          <cell r="AO86">
            <v>89</v>
          </cell>
          <cell r="AP86">
            <v>90</v>
          </cell>
          <cell r="AQ86">
            <v>90</v>
          </cell>
          <cell r="AR86">
            <v>89.5</v>
          </cell>
          <cell r="AS86">
            <v>89.5</v>
          </cell>
          <cell r="AT86">
            <v>89.5</v>
          </cell>
          <cell r="AU86">
            <v>89.5</v>
          </cell>
          <cell r="AV86">
            <v>89.5</v>
          </cell>
          <cell r="AW86">
            <v>89.5</v>
          </cell>
          <cell r="AX86">
            <v>89.5</v>
          </cell>
          <cell r="AY86">
            <v>89</v>
          </cell>
          <cell r="AZ86">
            <v>89</v>
          </cell>
          <cell r="BA86">
            <v>89</v>
          </cell>
          <cell r="BB86">
            <v>88.5</v>
          </cell>
          <cell r="BC86">
            <v>89.5</v>
          </cell>
          <cell r="BD86">
            <v>89.5</v>
          </cell>
          <cell r="BE86">
            <v>89.5</v>
          </cell>
          <cell r="BF86">
            <v>89.5</v>
          </cell>
          <cell r="BG86">
            <v>90</v>
          </cell>
          <cell r="BH86">
            <v>89.5</v>
          </cell>
          <cell r="BI86">
            <v>89.5</v>
          </cell>
          <cell r="BJ86">
            <v>90.5</v>
          </cell>
          <cell r="BK86">
            <v>90.5</v>
          </cell>
          <cell r="BL86">
            <v>90.5</v>
          </cell>
          <cell r="BM86">
            <v>90.5</v>
          </cell>
          <cell r="BN86">
            <v>90.5</v>
          </cell>
          <cell r="BO86">
            <v>90.5</v>
          </cell>
          <cell r="BP86">
            <v>90</v>
          </cell>
          <cell r="BQ86">
            <v>90.5</v>
          </cell>
          <cell r="BR86">
            <v>90</v>
          </cell>
          <cell r="BS86">
            <v>90</v>
          </cell>
          <cell r="BT86">
            <v>89.5</v>
          </cell>
          <cell r="BU86">
            <v>89.5</v>
          </cell>
          <cell r="BV86">
            <v>90</v>
          </cell>
          <cell r="BW86">
            <v>90</v>
          </cell>
          <cell r="BX86">
            <v>90</v>
          </cell>
          <cell r="BY86">
            <v>90</v>
          </cell>
          <cell r="BZ86">
            <v>90</v>
          </cell>
          <cell r="CA86">
            <v>90.5</v>
          </cell>
          <cell r="CB86">
            <v>90.5</v>
          </cell>
          <cell r="CC86">
            <v>90</v>
          </cell>
          <cell r="CD86">
            <v>90</v>
          </cell>
          <cell r="CE86">
            <v>90</v>
          </cell>
          <cell r="CF86">
            <v>90</v>
          </cell>
          <cell r="CG86">
            <v>90</v>
          </cell>
          <cell r="CH86">
            <v>89.5</v>
          </cell>
          <cell r="CI86">
            <v>89.5</v>
          </cell>
          <cell r="CJ86">
            <v>89.5</v>
          </cell>
          <cell r="CK86">
            <v>89.5</v>
          </cell>
          <cell r="CL86">
            <v>89.5</v>
          </cell>
          <cell r="CM86">
            <v>89.5</v>
          </cell>
          <cell r="CN86">
            <v>89.5</v>
          </cell>
          <cell r="CO86">
            <v>89</v>
          </cell>
          <cell r="CP86">
            <v>89</v>
          </cell>
          <cell r="CQ86">
            <v>89.5</v>
          </cell>
          <cell r="CR86">
            <v>89.5</v>
          </cell>
          <cell r="CS86">
            <v>89.5</v>
          </cell>
          <cell r="CT86">
            <v>90</v>
          </cell>
          <cell r="CU86">
            <v>90</v>
          </cell>
          <cell r="CV86">
            <v>90</v>
          </cell>
          <cell r="CW86">
            <v>90</v>
          </cell>
          <cell r="CX86">
            <v>90</v>
          </cell>
          <cell r="CY86">
            <v>90</v>
          </cell>
          <cell r="CZ86">
            <v>90</v>
          </cell>
          <cell r="DA86">
            <v>90</v>
          </cell>
          <cell r="DB86">
            <v>90</v>
          </cell>
          <cell r="DC86">
            <v>90</v>
          </cell>
          <cell r="DD86">
            <v>90</v>
          </cell>
          <cell r="DE86">
            <v>91</v>
          </cell>
          <cell r="DF86">
            <v>90</v>
          </cell>
          <cell r="DG86">
            <v>90</v>
          </cell>
          <cell r="DH86">
            <v>90</v>
          </cell>
          <cell r="DI86">
            <v>90</v>
          </cell>
          <cell r="DJ86">
            <v>89.5</v>
          </cell>
          <cell r="DK86">
            <v>90</v>
          </cell>
          <cell r="DL86">
            <v>90</v>
          </cell>
          <cell r="DM86">
            <v>90</v>
          </cell>
          <cell r="DN86">
            <v>90</v>
          </cell>
          <cell r="DO86">
            <v>90</v>
          </cell>
          <cell r="DP86">
            <v>90</v>
          </cell>
          <cell r="DQ86">
            <v>90</v>
          </cell>
          <cell r="DR86">
            <v>90.5</v>
          </cell>
          <cell r="DS86">
            <v>90</v>
          </cell>
          <cell r="DT86">
            <v>90</v>
          </cell>
          <cell r="DU86">
            <v>90.5</v>
          </cell>
          <cell r="DV86">
            <v>90.5</v>
          </cell>
          <cell r="DW86">
            <v>90.5</v>
          </cell>
          <cell r="DX86">
            <v>90.5</v>
          </cell>
          <cell r="DY86">
            <v>90.5</v>
          </cell>
          <cell r="DZ86">
            <v>90.5</v>
          </cell>
          <cell r="EA86">
            <v>90.5</v>
          </cell>
          <cell r="EB86">
            <v>90.5</v>
          </cell>
          <cell r="EC86">
            <v>90.5</v>
          </cell>
          <cell r="ED86">
            <v>89.5</v>
          </cell>
          <cell r="EE86">
            <v>89.5</v>
          </cell>
          <cell r="EF86">
            <v>89.5</v>
          </cell>
          <cell r="EG86">
            <v>89.5</v>
          </cell>
          <cell r="EH86">
            <v>89.5</v>
          </cell>
          <cell r="EI86">
            <v>89.5</v>
          </cell>
          <cell r="EJ86">
            <v>89.5</v>
          </cell>
          <cell r="EK86">
            <v>89.5</v>
          </cell>
          <cell r="EL86">
            <v>89.5</v>
          </cell>
          <cell r="EM86">
            <v>89.5</v>
          </cell>
          <cell r="EN86">
            <v>89.5</v>
          </cell>
          <cell r="EO86">
            <v>89.5</v>
          </cell>
          <cell r="EP86">
            <v>89.5</v>
          </cell>
          <cell r="EQ86">
            <v>89.5</v>
          </cell>
          <cell r="ER86">
            <v>89.5</v>
          </cell>
          <cell r="ES86">
            <v>89.5</v>
          </cell>
          <cell r="ET86">
            <v>87.5</v>
          </cell>
          <cell r="EU86">
            <v>91</v>
          </cell>
          <cell r="EV86">
            <v>92</v>
          </cell>
          <cell r="EW86">
            <v>92</v>
          </cell>
          <cell r="EX86">
            <v>92</v>
          </cell>
          <cell r="EY86">
            <v>92</v>
          </cell>
          <cell r="EZ86">
            <v>93.5</v>
          </cell>
          <cell r="FA86">
            <v>93.5</v>
          </cell>
          <cell r="FB86">
            <v>94</v>
          </cell>
          <cell r="FC86">
            <v>94</v>
          </cell>
          <cell r="FD86">
            <v>93.5</v>
          </cell>
          <cell r="FE86">
            <v>93.5</v>
          </cell>
          <cell r="FF86">
            <v>93.5</v>
          </cell>
          <cell r="FG86">
            <v>93.5</v>
          </cell>
          <cell r="FH86">
            <v>93.3</v>
          </cell>
          <cell r="FI86">
            <v>92.3</v>
          </cell>
          <cell r="FJ86">
            <v>90.3</v>
          </cell>
          <cell r="FK86">
            <v>90.7</v>
          </cell>
          <cell r="FL86">
            <v>90.2</v>
          </cell>
          <cell r="FM86">
            <v>90.7</v>
          </cell>
          <cell r="FN86">
            <v>90.7</v>
          </cell>
          <cell r="FO86">
            <v>91.5</v>
          </cell>
          <cell r="FP86">
            <v>91.5</v>
          </cell>
          <cell r="FQ86">
            <v>91.7</v>
          </cell>
          <cell r="FR86">
            <v>91.7</v>
          </cell>
          <cell r="FS86">
            <v>92</v>
          </cell>
          <cell r="FT86">
            <v>92</v>
          </cell>
          <cell r="FU86">
            <v>92</v>
          </cell>
          <cell r="FV86">
            <v>92.5</v>
          </cell>
          <cell r="FW86">
            <v>92.5</v>
          </cell>
          <cell r="FX86">
            <v>92.5</v>
          </cell>
          <cell r="FY86">
            <v>90.5</v>
          </cell>
          <cell r="FZ86">
            <v>90</v>
          </cell>
          <cell r="GA86">
            <v>90.2</v>
          </cell>
          <cell r="GB86">
            <v>90.2</v>
          </cell>
          <cell r="GC86">
            <v>90.2</v>
          </cell>
          <cell r="GD86">
            <v>90.4</v>
          </cell>
          <cell r="GE86">
            <v>89.6</v>
          </cell>
          <cell r="GF86">
            <v>89.7</v>
          </cell>
          <cell r="GG86">
            <v>88.6</v>
          </cell>
          <cell r="GH86">
            <v>88.7</v>
          </cell>
          <cell r="GI86">
            <v>87.7</v>
          </cell>
          <cell r="GJ86">
            <v>88.2</v>
          </cell>
          <cell r="GK86">
            <v>88.5</v>
          </cell>
          <cell r="GL86">
            <v>89</v>
          </cell>
          <cell r="GM86">
            <v>89.5</v>
          </cell>
          <cell r="GN86">
            <v>89.7</v>
          </cell>
          <cell r="GO86">
            <v>89.7</v>
          </cell>
          <cell r="GP86">
            <v>88.7</v>
          </cell>
          <cell r="GQ86">
            <v>89.2</v>
          </cell>
          <cell r="GR86">
            <v>90</v>
          </cell>
          <cell r="GS86">
            <v>89.7</v>
          </cell>
          <cell r="GT86">
            <v>89</v>
          </cell>
          <cell r="GU86">
            <v>89</v>
          </cell>
          <cell r="GV86">
            <v>88</v>
          </cell>
          <cell r="GW86">
            <v>88.5</v>
          </cell>
          <cell r="GX86">
            <v>89.5</v>
          </cell>
          <cell r="GY86">
            <v>90</v>
          </cell>
          <cell r="GZ86">
            <v>89.5</v>
          </cell>
          <cell r="HA86">
            <v>91</v>
          </cell>
          <cell r="HB86">
            <v>92.5</v>
          </cell>
          <cell r="HC86">
            <v>91</v>
          </cell>
          <cell r="HD86">
            <v>91.2</v>
          </cell>
          <cell r="HE86">
            <v>91.5</v>
          </cell>
          <cell r="HF86">
            <v>91.7</v>
          </cell>
          <cell r="HG86">
            <v>91.7</v>
          </cell>
          <cell r="HH86">
            <v>91.7</v>
          </cell>
          <cell r="HI86">
            <v>91.7</v>
          </cell>
          <cell r="HJ86">
            <v>92.2</v>
          </cell>
          <cell r="HK86">
            <v>92</v>
          </cell>
          <cell r="HL86">
            <v>92.2</v>
          </cell>
          <cell r="HM86">
            <v>91.2</v>
          </cell>
          <cell r="HN86">
            <v>91.5</v>
          </cell>
          <cell r="HO86">
            <v>91.5</v>
          </cell>
          <cell r="HP86">
            <v>91.5</v>
          </cell>
          <cell r="HQ86">
            <v>91</v>
          </cell>
          <cell r="HR86">
            <v>91.2</v>
          </cell>
          <cell r="HS86">
            <v>91.2</v>
          </cell>
          <cell r="HT86">
            <v>91.2</v>
          </cell>
          <cell r="HU86">
            <v>91</v>
          </cell>
          <cell r="HV86">
            <v>90.7</v>
          </cell>
          <cell r="HW86">
            <v>90.7</v>
          </cell>
          <cell r="HX86">
            <v>90.7</v>
          </cell>
          <cell r="HY86">
            <v>90.7</v>
          </cell>
          <cell r="HZ86">
            <v>90.7</v>
          </cell>
          <cell r="IA86">
            <v>90.7</v>
          </cell>
          <cell r="IB86">
            <v>91</v>
          </cell>
          <cell r="IC86">
            <v>91</v>
          </cell>
          <cell r="ID86">
            <v>91</v>
          </cell>
          <cell r="IE86">
            <v>91</v>
          </cell>
          <cell r="IF86">
            <v>91</v>
          </cell>
          <cell r="IG86">
            <v>91</v>
          </cell>
          <cell r="IH86">
            <v>91</v>
          </cell>
          <cell r="II86">
            <v>90.2</v>
          </cell>
          <cell r="IJ86">
            <v>90.2</v>
          </cell>
          <cell r="IK86">
            <v>90.2</v>
          </cell>
          <cell r="IL86">
            <v>90.5</v>
          </cell>
          <cell r="IM86">
            <v>90</v>
          </cell>
          <cell r="IN86">
            <v>90</v>
          </cell>
          <cell r="IO86">
            <v>90</v>
          </cell>
          <cell r="IP86">
            <v>90</v>
          </cell>
          <cell r="IQ86">
            <v>90</v>
          </cell>
          <cell r="IR86">
            <v>90</v>
          </cell>
          <cell r="IS86">
            <v>90</v>
          </cell>
          <cell r="IT86">
            <v>90</v>
          </cell>
          <cell r="IU86">
            <v>90</v>
          </cell>
          <cell r="IV86">
            <v>90</v>
          </cell>
          <cell r="IW86">
            <v>90</v>
          </cell>
          <cell r="IX86">
            <v>90</v>
          </cell>
          <cell r="IY86">
            <v>90</v>
          </cell>
          <cell r="IZ86">
            <v>90</v>
          </cell>
          <cell r="JA86">
            <v>90</v>
          </cell>
          <cell r="JB86">
            <v>90</v>
          </cell>
          <cell r="JC86">
            <v>90</v>
          </cell>
          <cell r="JD86">
            <v>89.7</v>
          </cell>
          <cell r="JE86">
            <v>89</v>
          </cell>
          <cell r="JF86">
            <v>89.5</v>
          </cell>
          <cell r="JG86">
            <v>89.5</v>
          </cell>
          <cell r="JH86">
            <v>89.5</v>
          </cell>
          <cell r="JI86">
            <v>89.5</v>
          </cell>
          <cell r="JJ86">
            <v>90</v>
          </cell>
          <cell r="JK86">
            <v>90</v>
          </cell>
          <cell r="JL86">
            <v>90</v>
          </cell>
          <cell r="JM86">
            <v>90</v>
          </cell>
          <cell r="JN86">
            <v>90</v>
          </cell>
          <cell r="JO86">
            <v>90</v>
          </cell>
          <cell r="JP86">
            <v>90</v>
          </cell>
          <cell r="JQ86">
            <v>90</v>
          </cell>
          <cell r="JR86">
            <v>90</v>
          </cell>
          <cell r="JS86">
            <v>89.5</v>
          </cell>
          <cell r="JT86">
            <v>89.5</v>
          </cell>
          <cell r="JU86">
            <v>89.5</v>
          </cell>
          <cell r="JV86">
            <v>89.5</v>
          </cell>
          <cell r="JW86">
            <v>89.5</v>
          </cell>
          <cell r="JX86">
            <v>89.5</v>
          </cell>
          <cell r="JY86">
            <v>89.5</v>
          </cell>
          <cell r="JZ86">
            <v>89.5</v>
          </cell>
          <cell r="KA86">
            <v>89.5</v>
          </cell>
          <cell r="KB86">
            <v>89.2</v>
          </cell>
          <cell r="KC86">
            <v>89.2</v>
          </cell>
          <cell r="KD86">
            <v>89.2</v>
          </cell>
          <cell r="KE86">
            <v>89.2</v>
          </cell>
          <cell r="KF86">
            <v>89.2</v>
          </cell>
          <cell r="KG86">
            <v>89.2</v>
          </cell>
          <cell r="KH86">
            <v>89.2</v>
          </cell>
          <cell r="KI86">
            <v>89.2</v>
          </cell>
          <cell r="KJ86">
            <v>89.2</v>
          </cell>
          <cell r="KK86">
            <v>90.2</v>
          </cell>
          <cell r="KL86">
            <v>90.2</v>
          </cell>
          <cell r="KM86">
            <v>89.2</v>
          </cell>
          <cell r="KN86">
            <v>89.2</v>
          </cell>
          <cell r="KO86">
            <v>89.5</v>
          </cell>
          <cell r="KP86">
            <v>88.7</v>
          </cell>
          <cell r="KQ86">
            <v>87.7</v>
          </cell>
          <cell r="KR86">
            <v>87.2</v>
          </cell>
          <cell r="KS86">
            <v>88</v>
          </cell>
          <cell r="KT86">
            <v>88.2</v>
          </cell>
          <cell r="KU86">
            <v>88.5</v>
          </cell>
          <cell r="KV86">
            <v>89.2</v>
          </cell>
          <cell r="KW86">
            <v>89.5</v>
          </cell>
          <cell r="KX86">
            <v>89.5</v>
          </cell>
          <cell r="KY86">
            <v>86</v>
          </cell>
          <cell r="KZ86">
            <v>86.2</v>
          </cell>
          <cell r="LA86">
            <v>86.2</v>
          </cell>
          <cell r="LB86">
            <v>86.5</v>
          </cell>
          <cell r="LC86">
            <v>86.7</v>
          </cell>
          <cell r="LD86">
            <v>86.7</v>
          </cell>
          <cell r="LE86">
            <v>86.7</v>
          </cell>
          <cell r="LF86">
            <v>85.7</v>
          </cell>
          <cell r="LG86">
            <v>85.2</v>
          </cell>
          <cell r="LH86">
            <v>86.2</v>
          </cell>
          <cell r="LI86">
            <v>85.5</v>
          </cell>
          <cell r="LJ86">
            <v>85.7</v>
          </cell>
          <cell r="LK86">
            <v>86.5</v>
          </cell>
          <cell r="LL86">
            <v>86.5</v>
          </cell>
          <cell r="LM86">
            <v>86.2</v>
          </cell>
          <cell r="LN86">
            <v>86.7</v>
          </cell>
          <cell r="LO86">
            <v>86.7</v>
          </cell>
          <cell r="LS86">
            <v>32.340000000000003</v>
          </cell>
          <cell r="LV86">
            <v>33.54</v>
          </cell>
          <cell r="LY86">
            <v>28.050999999999998</v>
          </cell>
          <cell r="MB86">
            <v>24.48</v>
          </cell>
          <cell r="MC86">
            <v>24.48</v>
          </cell>
          <cell r="MD86">
            <v>24.48</v>
          </cell>
          <cell r="ME86">
            <v>24.48</v>
          </cell>
          <cell r="MF86">
            <v>24.39</v>
          </cell>
          <cell r="MG86">
            <v>24.39</v>
          </cell>
          <cell r="MH86">
            <v>24.35</v>
          </cell>
          <cell r="MI86">
            <v>24.35</v>
          </cell>
          <cell r="MJ86">
            <v>24.35</v>
          </cell>
          <cell r="MK86">
            <v>24.3</v>
          </cell>
          <cell r="ML86">
            <v>24.3</v>
          </cell>
          <cell r="MM86">
            <v>24.3</v>
          </cell>
          <cell r="MN86">
            <v>24.43</v>
          </cell>
          <cell r="MO86">
            <v>24.43</v>
          </cell>
          <cell r="MP86">
            <v>24.43</v>
          </cell>
          <cell r="MQ86">
            <v>24.35</v>
          </cell>
          <cell r="MR86">
            <v>24.35</v>
          </cell>
          <cell r="MS86">
            <v>24.35</v>
          </cell>
          <cell r="MT86">
            <v>24.07</v>
          </cell>
          <cell r="MU86">
            <v>24.07</v>
          </cell>
          <cell r="MV86">
            <v>24.07</v>
          </cell>
          <cell r="MW86">
            <v>26.6</v>
          </cell>
          <cell r="ND86" t="str">
            <v>Iran</v>
          </cell>
          <cell r="NE86">
            <v>26.6</v>
          </cell>
          <cell r="NF86">
            <v>26.6</v>
          </cell>
        </row>
        <row r="87">
          <cell r="A87" t="str">
            <v>Iraq</v>
          </cell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  <cell r="J87" t="str">
            <v xml:space="preserve"> </v>
          </cell>
          <cell r="K87" t="str">
            <v xml:space="preserve"> </v>
          </cell>
          <cell r="L87" t="str">
            <v xml:space="preserve"> </v>
          </cell>
          <cell r="M87">
            <v>48.5</v>
          </cell>
          <cell r="N87">
            <v>48</v>
          </cell>
          <cell r="O87">
            <v>48</v>
          </cell>
          <cell r="P87">
            <v>48</v>
          </cell>
          <cell r="Q87">
            <v>48</v>
          </cell>
          <cell r="R87">
            <v>48</v>
          </cell>
          <cell r="S87">
            <v>49</v>
          </cell>
          <cell r="T87">
            <v>49</v>
          </cell>
          <cell r="U87">
            <v>48.5</v>
          </cell>
          <cell r="V87">
            <v>49.5</v>
          </cell>
          <cell r="W87">
            <v>49.5</v>
          </cell>
          <cell r="X87">
            <v>49.5</v>
          </cell>
          <cell r="Y87">
            <v>49.5</v>
          </cell>
          <cell r="Z87">
            <v>51</v>
          </cell>
          <cell r="AA87">
            <v>51</v>
          </cell>
          <cell r="AB87">
            <v>51</v>
          </cell>
          <cell r="AC87">
            <v>51</v>
          </cell>
          <cell r="AD87">
            <v>51</v>
          </cell>
          <cell r="AE87">
            <v>51.5</v>
          </cell>
          <cell r="AF87">
            <v>51.5</v>
          </cell>
          <cell r="AG87">
            <v>51.5</v>
          </cell>
          <cell r="AH87">
            <v>50</v>
          </cell>
          <cell r="AI87">
            <v>50</v>
          </cell>
          <cell r="AJ87">
            <v>50.5</v>
          </cell>
          <cell r="AK87">
            <v>50.5</v>
          </cell>
          <cell r="AL87">
            <v>50.5</v>
          </cell>
          <cell r="AM87">
            <v>50</v>
          </cell>
          <cell r="AN87">
            <v>49.5</v>
          </cell>
          <cell r="AO87">
            <v>49.5</v>
          </cell>
          <cell r="AP87">
            <v>49.5</v>
          </cell>
          <cell r="AQ87">
            <v>48</v>
          </cell>
          <cell r="AR87">
            <v>48</v>
          </cell>
          <cell r="AS87">
            <v>48</v>
          </cell>
          <cell r="AT87">
            <v>48</v>
          </cell>
          <cell r="AU87">
            <v>48</v>
          </cell>
          <cell r="AV87">
            <v>48</v>
          </cell>
          <cell r="AW87">
            <v>48</v>
          </cell>
          <cell r="AX87">
            <v>48.5</v>
          </cell>
          <cell r="AY87">
            <v>48.5</v>
          </cell>
          <cell r="AZ87">
            <v>48.5</v>
          </cell>
          <cell r="BA87">
            <v>48.5</v>
          </cell>
          <cell r="BB87">
            <v>48.5</v>
          </cell>
          <cell r="BC87">
            <v>49</v>
          </cell>
          <cell r="BD87">
            <v>49</v>
          </cell>
          <cell r="BE87">
            <v>49</v>
          </cell>
          <cell r="BF87">
            <v>49</v>
          </cell>
          <cell r="BG87">
            <v>49</v>
          </cell>
          <cell r="BH87">
            <v>50</v>
          </cell>
          <cell r="BI87">
            <v>50</v>
          </cell>
          <cell r="BJ87">
            <v>51.5</v>
          </cell>
          <cell r="BK87">
            <v>51.5</v>
          </cell>
          <cell r="BL87">
            <v>51.5</v>
          </cell>
          <cell r="BM87">
            <v>52</v>
          </cell>
          <cell r="BN87">
            <v>52</v>
          </cell>
          <cell r="BO87">
            <v>52</v>
          </cell>
          <cell r="BP87">
            <v>51.5</v>
          </cell>
          <cell r="BQ87">
            <v>51.5</v>
          </cell>
          <cell r="BR87">
            <v>51.5</v>
          </cell>
          <cell r="BS87">
            <v>51.5</v>
          </cell>
          <cell r="BT87">
            <v>51.5</v>
          </cell>
          <cell r="BU87">
            <v>51.5</v>
          </cell>
          <cell r="BV87">
            <v>51.5</v>
          </cell>
          <cell r="BW87">
            <v>51.5</v>
          </cell>
          <cell r="BX87">
            <v>51.5</v>
          </cell>
          <cell r="BY87">
            <v>52</v>
          </cell>
          <cell r="BZ87">
            <v>52</v>
          </cell>
          <cell r="CA87">
            <v>51.5</v>
          </cell>
          <cell r="CB87">
            <v>51.5</v>
          </cell>
          <cell r="CC87">
            <v>51.5</v>
          </cell>
          <cell r="CD87">
            <v>51.5</v>
          </cell>
          <cell r="CE87">
            <v>51.5</v>
          </cell>
          <cell r="CF87">
            <v>51.5</v>
          </cell>
          <cell r="CG87">
            <v>53</v>
          </cell>
          <cell r="CH87">
            <v>53</v>
          </cell>
          <cell r="CI87">
            <v>53</v>
          </cell>
          <cell r="CJ87">
            <v>53</v>
          </cell>
          <cell r="CK87">
            <v>53</v>
          </cell>
          <cell r="CL87">
            <v>52.5</v>
          </cell>
          <cell r="CM87">
            <v>52.5</v>
          </cell>
          <cell r="CN87">
            <v>52.5</v>
          </cell>
          <cell r="CO87">
            <v>51.5</v>
          </cell>
          <cell r="CP87">
            <v>50.5</v>
          </cell>
          <cell r="CQ87">
            <v>50.5</v>
          </cell>
          <cell r="CR87">
            <v>50.5</v>
          </cell>
          <cell r="CS87">
            <v>50.5</v>
          </cell>
          <cell r="CT87">
            <v>46.5</v>
          </cell>
          <cell r="CU87">
            <v>46</v>
          </cell>
          <cell r="CV87">
            <v>46</v>
          </cell>
          <cell r="CW87">
            <v>46</v>
          </cell>
          <cell r="CX87">
            <v>46</v>
          </cell>
          <cell r="CY87">
            <v>46</v>
          </cell>
          <cell r="CZ87">
            <v>46</v>
          </cell>
          <cell r="DA87">
            <v>46</v>
          </cell>
          <cell r="DB87">
            <v>46</v>
          </cell>
          <cell r="DC87">
            <v>46</v>
          </cell>
          <cell r="DD87">
            <v>46</v>
          </cell>
          <cell r="DE87">
            <v>46</v>
          </cell>
          <cell r="DF87">
            <v>46.5</v>
          </cell>
          <cell r="DG87">
            <v>46.5</v>
          </cell>
          <cell r="DH87">
            <v>46.5</v>
          </cell>
          <cell r="DI87">
            <v>46.5</v>
          </cell>
          <cell r="DJ87">
            <v>46</v>
          </cell>
          <cell r="DK87">
            <v>46</v>
          </cell>
          <cell r="DL87">
            <v>50.5</v>
          </cell>
          <cell r="DM87">
            <v>50.5</v>
          </cell>
          <cell r="DN87">
            <v>50.5</v>
          </cell>
          <cell r="DO87">
            <v>50.5</v>
          </cell>
          <cell r="DP87">
            <v>50.5</v>
          </cell>
          <cell r="DQ87">
            <v>51.5</v>
          </cell>
          <cell r="DR87">
            <v>53.5</v>
          </cell>
          <cell r="DS87">
            <v>53.5</v>
          </cell>
          <cell r="DT87">
            <v>53.5</v>
          </cell>
          <cell r="DU87">
            <v>52</v>
          </cell>
          <cell r="DV87">
            <v>52</v>
          </cell>
          <cell r="DW87">
            <v>52</v>
          </cell>
          <cell r="DX87">
            <v>50.5</v>
          </cell>
          <cell r="DY87">
            <v>50.5</v>
          </cell>
          <cell r="DZ87">
            <v>50.5</v>
          </cell>
          <cell r="EA87">
            <v>50.5</v>
          </cell>
          <cell r="EB87">
            <v>50.5</v>
          </cell>
          <cell r="EC87">
            <v>50.5</v>
          </cell>
          <cell r="ED87">
            <v>50.5</v>
          </cell>
          <cell r="EE87">
            <v>52.5</v>
          </cell>
          <cell r="EF87">
            <v>52.5</v>
          </cell>
          <cell r="EG87">
            <v>52</v>
          </cell>
          <cell r="EH87">
            <v>52</v>
          </cell>
          <cell r="EI87">
            <v>52.5</v>
          </cell>
          <cell r="EJ87">
            <v>52.5</v>
          </cell>
          <cell r="EK87">
            <v>52.5</v>
          </cell>
          <cell r="EL87">
            <v>52.5</v>
          </cell>
          <cell r="EM87">
            <v>53</v>
          </cell>
          <cell r="EN87">
            <v>51</v>
          </cell>
          <cell r="EO87">
            <v>52</v>
          </cell>
          <cell r="EP87">
            <v>52.5</v>
          </cell>
          <cell r="EQ87">
            <v>52.5</v>
          </cell>
          <cell r="ER87">
            <v>52.5</v>
          </cell>
          <cell r="ES87">
            <v>52</v>
          </cell>
          <cell r="ET87">
            <v>53</v>
          </cell>
          <cell r="EU87">
            <v>53</v>
          </cell>
          <cell r="EV87">
            <v>52.5</v>
          </cell>
          <cell r="EW87">
            <v>52.5</v>
          </cell>
          <cell r="EX87">
            <v>52.5</v>
          </cell>
          <cell r="EY87">
            <v>52</v>
          </cell>
          <cell r="EZ87">
            <v>54</v>
          </cell>
          <cell r="FA87">
            <v>54.5</v>
          </cell>
          <cell r="FB87">
            <v>56.5</v>
          </cell>
          <cell r="FC87">
            <v>56.5</v>
          </cell>
          <cell r="FD87">
            <v>56.5</v>
          </cell>
          <cell r="FE87">
            <v>57</v>
          </cell>
          <cell r="FF87">
            <v>56.5</v>
          </cell>
          <cell r="FG87">
            <v>58.5</v>
          </cell>
          <cell r="FH87">
            <v>57.8</v>
          </cell>
          <cell r="FI87">
            <v>61</v>
          </cell>
          <cell r="FJ87">
            <v>61.8</v>
          </cell>
          <cell r="FK87">
            <v>62</v>
          </cell>
          <cell r="FL87">
            <v>61.7</v>
          </cell>
          <cell r="FM87">
            <v>62</v>
          </cell>
          <cell r="FN87">
            <v>64.5</v>
          </cell>
          <cell r="FO87">
            <v>66.2</v>
          </cell>
          <cell r="FP87">
            <v>65.5</v>
          </cell>
          <cell r="FQ87">
            <v>65</v>
          </cell>
          <cell r="FR87">
            <v>65</v>
          </cell>
          <cell r="FS87">
            <v>64.5</v>
          </cell>
          <cell r="FT87">
            <v>64.7</v>
          </cell>
          <cell r="FU87">
            <v>64.5</v>
          </cell>
          <cell r="FV87">
            <v>64.5</v>
          </cell>
          <cell r="FW87">
            <v>64.5</v>
          </cell>
          <cell r="FX87">
            <v>64.5</v>
          </cell>
          <cell r="FY87">
            <v>65.5</v>
          </cell>
          <cell r="FZ87">
            <v>65.5</v>
          </cell>
          <cell r="GA87">
            <v>66</v>
          </cell>
          <cell r="GB87">
            <v>66</v>
          </cell>
          <cell r="GC87">
            <v>66.2</v>
          </cell>
          <cell r="GD87">
            <v>66</v>
          </cell>
          <cell r="GE87">
            <v>66.2</v>
          </cell>
          <cell r="GF87">
            <v>66.3</v>
          </cell>
          <cell r="GG87">
            <v>64.3</v>
          </cell>
          <cell r="GH87">
            <v>64</v>
          </cell>
          <cell r="GI87">
            <v>63.7</v>
          </cell>
          <cell r="GJ87">
            <v>64.2</v>
          </cell>
          <cell r="GK87">
            <v>64</v>
          </cell>
          <cell r="GL87">
            <v>63.7</v>
          </cell>
          <cell r="GM87">
            <v>63.5</v>
          </cell>
          <cell r="GN87">
            <v>62.5</v>
          </cell>
          <cell r="GO87">
            <v>62</v>
          </cell>
          <cell r="GP87">
            <v>61.7</v>
          </cell>
          <cell r="GQ87">
            <v>63.7</v>
          </cell>
          <cell r="GR87">
            <v>64.2</v>
          </cell>
          <cell r="GS87">
            <v>64.2</v>
          </cell>
          <cell r="GT87">
            <v>63</v>
          </cell>
          <cell r="GU87">
            <v>63</v>
          </cell>
          <cell r="GV87">
            <v>62.5</v>
          </cell>
          <cell r="GW87">
            <v>63</v>
          </cell>
          <cell r="GX87">
            <v>63.7</v>
          </cell>
          <cell r="GY87">
            <v>63.8</v>
          </cell>
          <cell r="GZ87">
            <v>63.7</v>
          </cell>
          <cell r="HA87">
            <v>67.2</v>
          </cell>
          <cell r="HB87">
            <v>67.7</v>
          </cell>
          <cell r="HC87">
            <v>67.7</v>
          </cell>
          <cell r="HD87">
            <v>67.7</v>
          </cell>
          <cell r="HE87">
            <v>67.7</v>
          </cell>
          <cell r="HF87">
            <v>67.2</v>
          </cell>
          <cell r="HG87">
            <v>67.2</v>
          </cell>
          <cell r="HH87">
            <v>67.2</v>
          </cell>
          <cell r="HI87">
            <v>67</v>
          </cell>
          <cell r="HJ87">
            <v>67.5</v>
          </cell>
          <cell r="HK87">
            <v>66.2</v>
          </cell>
          <cell r="HL87">
            <v>64.2</v>
          </cell>
          <cell r="HM87">
            <v>60.2</v>
          </cell>
          <cell r="HN87">
            <v>58.5</v>
          </cell>
          <cell r="HO87">
            <v>55.5</v>
          </cell>
          <cell r="HP87">
            <v>57.5</v>
          </cell>
          <cell r="HQ87">
            <v>58.2</v>
          </cell>
          <cell r="HR87">
            <v>58.7</v>
          </cell>
          <cell r="HS87">
            <v>58.7</v>
          </cell>
          <cell r="HT87">
            <v>59</v>
          </cell>
          <cell r="HU87">
            <v>58.7</v>
          </cell>
          <cell r="HV87">
            <v>61.5</v>
          </cell>
          <cell r="HW87">
            <v>61.5</v>
          </cell>
          <cell r="HX87">
            <v>60.7</v>
          </cell>
          <cell r="HY87">
            <v>60.5</v>
          </cell>
          <cell r="HZ87">
            <v>60.2</v>
          </cell>
          <cell r="IA87">
            <v>60.2</v>
          </cell>
          <cell r="IB87">
            <v>60.2</v>
          </cell>
          <cell r="IC87">
            <v>60</v>
          </cell>
          <cell r="ID87">
            <v>60</v>
          </cell>
          <cell r="IE87">
            <v>60</v>
          </cell>
          <cell r="IF87">
            <v>60</v>
          </cell>
          <cell r="IG87">
            <v>60</v>
          </cell>
          <cell r="IH87">
            <v>61.7</v>
          </cell>
          <cell r="II87">
            <v>62</v>
          </cell>
          <cell r="IJ87">
            <v>61.5</v>
          </cell>
          <cell r="IK87">
            <v>61.5</v>
          </cell>
          <cell r="IL87">
            <v>60.5</v>
          </cell>
          <cell r="IM87">
            <v>58.7</v>
          </cell>
          <cell r="IN87">
            <v>57.2</v>
          </cell>
          <cell r="IO87">
            <v>59.5</v>
          </cell>
          <cell r="IP87">
            <v>59.7</v>
          </cell>
          <cell r="IQ87">
            <v>59.5</v>
          </cell>
          <cell r="IR87">
            <v>59.5</v>
          </cell>
          <cell r="IS87">
            <v>59.7</v>
          </cell>
          <cell r="IT87">
            <v>60</v>
          </cell>
          <cell r="IU87">
            <v>60</v>
          </cell>
          <cell r="IV87">
            <v>56.5</v>
          </cell>
          <cell r="IW87">
            <v>57.7</v>
          </cell>
          <cell r="IX87">
            <v>61.5</v>
          </cell>
          <cell r="IY87">
            <v>61.5</v>
          </cell>
          <cell r="IZ87">
            <v>61.5</v>
          </cell>
          <cell r="JA87">
            <v>61.5</v>
          </cell>
          <cell r="JB87">
            <v>61.7</v>
          </cell>
          <cell r="JC87">
            <v>61.7</v>
          </cell>
          <cell r="JD87">
            <v>61.7</v>
          </cell>
          <cell r="JE87">
            <v>61.7</v>
          </cell>
          <cell r="JF87">
            <v>61.2</v>
          </cell>
          <cell r="JG87">
            <v>61.2</v>
          </cell>
          <cell r="JH87">
            <v>61.2</v>
          </cell>
          <cell r="JI87">
            <v>61.2</v>
          </cell>
          <cell r="JJ87">
            <v>62.2</v>
          </cell>
          <cell r="JK87">
            <v>61.7</v>
          </cell>
          <cell r="JL87">
            <v>61.5</v>
          </cell>
          <cell r="JM87">
            <v>62</v>
          </cell>
          <cell r="JN87">
            <v>62</v>
          </cell>
          <cell r="JO87">
            <v>62</v>
          </cell>
          <cell r="JP87">
            <v>62</v>
          </cell>
          <cell r="JQ87">
            <v>62.2</v>
          </cell>
          <cell r="JR87">
            <v>62.2</v>
          </cell>
          <cell r="JS87">
            <v>62.2</v>
          </cell>
          <cell r="JT87">
            <v>62.2</v>
          </cell>
          <cell r="JU87">
            <v>62.5</v>
          </cell>
          <cell r="JV87">
            <v>62</v>
          </cell>
          <cell r="JW87">
            <v>62.2</v>
          </cell>
          <cell r="JX87">
            <v>62</v>
          </cell>
          <cell r="JY87">
            <v>62.2</v>
          </cell>
          <cell r="JZ87">
            <v>62.2</v>
          </cell>
          <cell r="KA87">
            <v>62.2</v>
          </cell>
          <cell r="KB87">
            <v>62.2</v>
          </cell>
          <cell r="KC87">
            <v>62.2</v>
          </cell>
          <cell r="KD87">
            <v>62.2</v>
          </cell>
          <cell r="KE87">
            <v>62.5</v>
          </cell>
          <cell r="KF87">
            <v>62</v>
          </cell>
          <cell r="KG87">
            <v>62</v>
          </cell>
          <cell r="KH87">
            <v>61.2</v>
          </cell>
          <cell r="KI87">
            <v>61.2</v>
          </cell>
          <cell r="KJ87">
            <v>61.2</v>
          </cell>
          <cell r="KK87">
            <v>61.2</v>
          </cell>
          <cell r="KL87">
            <v>61.2</v>
          </cell>
          <cell r="KM87">
            <v>61.5</v>
          </cell>
          <cell r="KN87">
            <v>61.5</v>
          </cell>
          <cell r="KO87">
            <v>61.5</v>
          </cell>
          <cell r="KP87">
            <v>61.5</v>
          </cell>
          <cell r="KQ87">
            <v>58.2</v>
          </cell>
          <cell r="KR87">
            <v>58.2</v>
          </cell>
          <cell r="KS87">
            <v>59</v>
          </cell>
          <cell r="KT87">
            <v>59</v>
          </cell>
          <cell r="KU87">
            <v>59.2</v>
          </cell>
          <cell r="KV87">
            <v>59.5</v>
          </cell>
          <cell r="KW87">
            <v>59</v>
          </cell>
          <cell r="KX87">
            <v>59.5</v>
          </cell>
          <cell r="KY87">
            <v>59.7</v>
          </cell>
          <cell r="KZ87">
            <v>60</v>
          </cell>
          <cell r="LA87">
            <v>60.5</v>
          </cell>
          <cell r="LB87">
            <v>59.7</v>
          </cell>
          <cell r="LC87">
            <v>59</v>
          </cell>
          <cell r="LD87">
            <v>59.5</v>
          </cell>
          <cell r="LE87">
            <v>58.7</v>
          </cell>
          <cell r="LF87">
            <v>58.7</v>
          </cell>
          <cell r="LG87">
            <v>58.2</v>
          </cell>
          <cell r="LH87">
            <v>59</v>
          </cell>
          <cell r="LI87">
            <v>59.7</v>
          </cell>
          <cell r="LJ87">
            <v>59.2</v>
          </cell>
          <cell r="LK87">
            <v>60</v>
          </cell>
          <cell r="LL87">
            <v>60</v>
          </cell>
          <cell r="LM87">
            <v>60</v>
          </cell>
          <cell r="LN87">
            <v>61</v>
          </cell>
          <cell r="LO87">
            <v>61</v>
          </cell>
          <cell r="LS87">
            <v>28.63</v>
          </cell>
          <cell r="LV87">
            <v>29.5</v>
          </cell>
          <cell r="LY87">
            <v>29.882000000000001</v>
          </cell>
          <cell r="MB87">
            <v>28.85</v>
          </cell>
          <cell r="MC87">
            <v>28.93</v>
          </cell>
          <cell r="MD87">
            <v>28.93</v>
          </cell>
          <cell r="ME87">
            <v>28.93</v>
          </cell>
          <cell r="MF87">
            <v>28.94</v>
          </cell>
          <cell r="MG87">
            <v>28.94</v>
          </cell>
          <cell r="MH87">
            <v>29.32</v>
          </cell>
          <cell r="MI87">
            <v>29.32</v>
          </cell>
          <cell r="MJ87">
            <v>29.32</v>
          </cell>
          <cell r="MK87">
            <v>29.82</v>
          </cell>
          <cell r="ML87">
            <v>29.82</v>
          </cell>
          <cell r="MM87">
            <v>29.82</v>
          </cell>
          <cell r="MN87">
            <v>29.46</v>
          </cell>
          <cell r="MO87">
            <v>29.46</v>
          </cell>
          <cell r="MP87">
            <v>29.46</v>
          </cell>
          <cell r="MQ87">
            <v>29.58</v>
          </cell>
          <cell r="MR87">
            <v>29.58</v>
          </cell>
          <cell r="MS87">
            <v>29.58</v>
          </cell>
          <cell r="MT87">
            <v>29.87</v>
          </cell>
          <cell r="MU87">
            <v>29.87</v>
          </cell>
          <cell r="MV87">
            <v>29.87</v>
          </cell>
          <cell r="MW87">
            <v>32.15</v>
          </cell>
          <cell r="ND87" t="str">
            <v>Iraq</v>
          </cell>
          <cell r="NE87">
            <v>32.15</v>
          </cell>
          <cell r="NF87">
            <v>32.15</v>
          </cell>
        </row>
        <row r="88">
          <cell r="A88" t="str">
            <v>Ireland</v>
          </cell>
          <cell r="B88">
            <v>51</v>
          </cell>
          <cell r="C88">
            <v>51</v>
          </cell>
          <cell r="D88">
            <v>52</v>
          </cell>
          <cell r="E88">
            <v>52.5</v>
          </cell>
          <cell r="F88">
            <v>52.5</v>
          </cell>
          <cell r="G88">
            <v>53</v>
          </cell>
          <cell r="H88">
            <v>52.5</v>
          </cell>
          <cell r="I88">
            <v>53</v>
          </cell>
          <cell r="J88">
            <v>52.5</v>
          </cell>
          <cell r="K88">
            <v>52.5</v>
          </cell>
          <cell r="L88">
            <v>52.5</v>
          </cell>
          <cell r="M88">
            <v>52.5</v>
          </cell>
          <cell r="N88">
            <v>52</v>
          </cell>
          <cell r="O88">
            <v>53</v>
          </cell>
          <cell r="P88">
            <v>53</v>
          </cell>
          <cell r="Q88">
            <v>53</v>
          </cell>
          <cell r="R88">
            <v>56</v>
          </cell>
          <cell r="S88">
            <v>55.5</v>
          </cell>
          <cell r="T88">
            <v>55.5</v>
          </cell>
          <cell r="U88">
            <v>54.5</v>
          </cell>
          <cell r="V88">
            <v>54</v>
          </cell>
          <cell r="W88">
            <v>54</v>
          </cell>
          <cell r="X88">
            <v>54</v>
          </cell>
          <cell r="Y88">
            <v>54</v>
          </cell>
          <cell r="Z88">
            <v>54</v>
          </cell>
          <cell r="AA88">
            <v>55</v>
          </cell>
          <cell r="AB88">
            <v>55</v>
          </cell>
          <cell r="AC88">
            <v>55</v>
          </cell>
          <cell r="AD88">
            <v>55</v>
          </cell>
          <cell r="AE88">
            <v>54.5</v>
          </cell>
          <cell r="AF88">
            <v>54.5</v>
          </cell>
          <cell r="AG88">
            <v>54.5</v>
          </cell>
          <cell r="AH88">
            <v>54.5</v>
          </cell>
          <cell r="AI88">
            <v>54</v>
          </cell>
          <cell r="AJ88">
            <v>53</v>
          </cell>
          <cell r="AK88">
            <v>53</v>
          </cell>
          <cell r="AL88">
            <v>53</v>
          </cell>
          <cell r="AM88">
            <v>51</v>
          </cell>
          <cell r="AN88">
            <v>50.5</v>
          </cell>
          <cell r="AO88">
            <v>50.5</v>
          </cell>
          <cell r="AP88">
            <v>50.5</v>
          </cell>
          <cell r="AQ88">
            <v>50.5</v>
          </cell>
          <cell r="AR88">
            <v>50.5</v>
          </cell>
          <cell r="AS88">
            <v>50.5</v>
          </cell>
          <cell r="AT88">
            <v>51.5</v>
          </cell>
          <cell r="AU88">
            <v>52</v>
          </cell>
          <cell r="AV88">
            <v>52</v>
          </cell>
          <cell r="AW88">
            <v>52</v>
          </cell>
          <cell r="AX88">
            <v>51.5</v>
          </cell>
          <cell r="AY88">
            <v>51</v>
          </cell>
          <cell r="AZ88">
            <v>51</v>
          </cell>
          <cell r="BA88">
            <v>51</v>
          </cell>
          <cell r="BB88">
            <v>50</v>
          </cell>
          <cell r="BC88">
            <v>50.5</v>
          </cell>
          <cell r="BD88">
            <v>52</v>
          </cell>
          <cell r="BE88">
            <v>52.5</v>
          </cell>
          <cell r="BF88">
            <v>51.5</v>
          </cell>
          <cell r="BG88">
            <v>50.5</v>
          </cell>
          <cell r="BH88">
            <v>50.5</v>
          </cell>
          <cell r="BI88">
            <v>50</v>
          </cell>
          <cell r="BJ88">
            <v>50.5</v>
          </cell>
          <cell r="BK88">
            <v>50.5</v>
          </cell>
          <cell r="BL88">
            <v>52</v>
          </cell>
          <cell r="BM88">
            <v>52.5</v>
          </cell>
          <cell r="BN88">
            <v>52.5</v>
          </cell>
          <cell r="BO88">
            <v>52.5</v>
          </cell>
          <cell r="BP88">
            <v>52.5</v>
          </cell>
          <cell r="BQ88">
            <v>52.5</v>
          </cell>
          <cell r="BR88">
            <v>53</v>
          </cell>
          <cell r="BS88">
            <v>53</v>
          </cell>
          <cell r="BT88">
            <v>53</v>
          </cell>
          <cell r="BU88">
            <v>53</v>
          </cell>
          <cell r="BV88">
            <v>54.5</v>
          </cell>
          <cell r="BW88">
            <v>54.5</v>
          </cell>
          <cell r="BX88">
            <v>54.5</v>
          </cell>
          <cell r="BY88">
            <v>54.5</v>
          </cell>
          <cell r="BZ88">
            <v>55.5</v>
          </cell>
          <cell r="CA88">
            <v>55</v>
          </cell>
          <cell r="CB88">
            <v>55</v>
          </cell>
          <cell r="CC88">
            <v>55</v>
          </cell>
          <cell r="CD88">
            <v>55</v>
          </cell>
          <cell r="CE88">
            <v>55</v>
          </cell>
          <cell r="CF88">
            <v>55</v>
          </cell>
          <cell r="CG88">
            <v>54.5</v>
          </cell>
          <cell r="CH88">
            <v>54</v>
          </cell>
          <cell r="CI88">
            <v>52</v>
          </cell>
          <cell r="CJ88">
            <v>52</v>
          </cell>
          <cell r="CK88">
            <v>52</v>
          </cell>
          <cell r="CL88">
            <v>52.5</v>
          </cell>
          <cell r="CM88">
            <v>52.5</v>
          </cell>
          <cell r="CN88">
            <v>52.5</v>
          </cell>
          <cell r="CO88">
            <v>52</v>
          </cell>
          <cell r="CP88">
            <v>52</v>
          </cell>
          <cell r="CQ88">
            <v>52</v>
          </cell>
          <cell r="CR88">
            <v>52</v>
          </cell>
          <cell r="CS88">
            <v>53</v>
          </cell>
          <cell r="CT88">
            <v>55.5</v>
          </cell>
          <cell r="CU88">
            <v>55.5</v>
          </cell>
          <cell r="CV88">
            <v>55.5</v>
          </cell>
          <cell r="CW88">
            <v>55.5</v>
          </cell>
          <cell r="CX88">
            <v>54</v>
          </cell>
          <cell r="CY88">
            <v>52</v>
          </cell>
          <cell r="CZ88">
            <v>52</v>
          </cell>
          <cell r="DA88">
            <v>52.5</v>
          </cell>
          <cell r="DB88">
            <v>53</v>
          </cell>
          <cell r="DC88">
            <v>53</v>
          </cell>
          <cell r="DD88">
            <v>52.5</v>
          </cell>
          <cell r="DE88">
            <v>53.5</v>
          </cell>
          <cell r="DF88">
            <v>54</v>
          </cell>
          <cell r="DG88">
            <v>53.5</v>
          </cell>
          <cell r="DH88">
            <v>53.5</v>
          </cell>
          <cell r="DI88">
            <v>53.5</v>
          </cell>
          <cell r="DJ88">
            <v>53</v>
          </cell>
          <cell r="DK88">
            <v>53</v>
          </cell>
          <cell r="DL88">
            <v>52</v>
          </cell>
          <cell r="DM88">
            <v>52</v>
          </cell>
          <cell r="DN88">
            <v>52</v>
          </cell>
          <cell r="DO88">
            <v>53</v>
          </cell>
          <cell r="DP88">
            <v>53</v>
          </cell>
          <cell r="DQ88">
            <v>53</v>
          </cell>
          <cell r="DR88">
            <v>51.5</v>
          </cell>
          <cell r="DS88">
            <v>51.5</v>
          </cell>
          <cell r="DT88">
            <v>53.5</v>
          </cell>
          <cell r="DU88">
            <v>53</v>
          </cell>
          <cell r="DV88">
            <v>53</v>
          </cell>
          <cell r="DW88">
            <v>53.5</v>
          </cell>
          <cell r="DX88">
            <v>53.5</v>
          </cell>
          <cell r="DY88">
            <v>53.5</v>
          </cell>
          <cell r="DZ88">
            <v>53.5</v>
          </cell>
          <cell r="EA88">
            <v>53.5</v>
          </cell>
          <cell r="EB88">
            <v>53.5</v>
          </cell>
          <cell r="EC88">
            <v>53.5</v>
          </cell>
          <cell r="ED88">
            <v>54</v>
          </cell>
          <cell r="EE88">
            <v>54</v>
          </cell>
          <cell r="EF88">
            <v>59.5</v>
          </cell>
          <cell r="EG88">
            <v>59</v>
          </cell>
          <cell r="EH88">
            <v>59</v>
          </cell>
          <cell r="EI88">
            <v>59</v>
          </cell>
          <cell r="EJ88">
            <v>59</v>
          </cell>
          <cell r="EK88">
            <v>59</v>
          </cell>
          <cell r="EL88">
            <v>59</v>
          </cell>
          <cell r="EM88">
            <v>59</v>
          </cell>
          <cell r="EN88">
            <v>59</v>
          </cell>
          <cell r="EO88">
            <v>58.5</v>
          </cell>
          <cell r="EP88">
            <v>59.5</v>
          </cell>
          <cell r="EQ88">
            <v>59.5</v>
          </cell>
          <cell r="ER88">
            <v>58.5</v>
          </cell>
          <cell r="ES88">
            <v>57</v>
          </cell>
          <cell r="ET88">
            <v>60.5</v>
          </cell>
          <cell r="EU88">
            <v>58</v>
          </cell>
          <cell r="EV88">
            <v>59</v>
          </cell>
          <cell r="EW88">
            <v>59</v>
          </cell>
          <cell r="EX88">
            <v>59</v>
          </cell>
          <cell r="EY88">
            <v>59</v>
          </cell>
          <cell r="EZ88">
            <v>59.5</v>
          </cell>
          <cell r="FA88">
            <v>59.5</v>
          </cell>
          <cell r="FB88">
            <v>59.5</v>
          </cell>
          <cell r="FC88">
            <v>61</v>
          </cell>
          <cell r="FD88">
            <v>61</v>
          </cell>
          <cell r="FE88">
            <v>62</v>
          </cell>
          <cell r="FF88">
            <v>62</v>
          </cell>
          <cell r="FG88">
            <v>63</v>
          </cell>
          <cell r="FH88">
            <v>63</v>
          </cell>
          <cell r="FI88">
            <v>67.3</v>
          </cell>
          <cell r="FJ88">
            <v>66.5</v>
          </cell>
          <cell r="FK88">
            <v>66.7</v>
          </cell>
          <cell r="FL88">
            <v>66.2</v>
          </cell>
          <cell r="FM88">
            <v>66.2</v>
          </cell>
          <cell r="FN88">
            <v>65.5</v>
          </cell>
          <cell r="FO88">
            <v>65.2</v>
          </cell>
          <cell r="FP88">
            <v>64.7</v>
          </cell>
          <cell r="FQ88">
            <v>64.2</v>
          </cell>
          <cell r="FR88">
            <v>64.2</v>
          </cell>
          <cell r="FS88">
            <v>64.2</v>
          </cell>
          <cell r="FT88">
            <v>64.2</v>
          </cell>
          <cell r="FU88">
            <v>64.7</v>
          </cell>
          <cell r="FV88">
            <v>63.2</v>
          </cell>
          <cell r="FW88">
            <v>63.2</v>
          </cell>
          <cell r="FX88">
            <v>63.2</v>
          </cell>
          <cell r="FY88">
            <v>62.7</v>
          </cell>
          <cell r="FZ88">
            <v>63</v>
          </cell>
          <cell r="GA88">
            <v>61.7</v>
          </cell>
          <cell r="GB88">
            <v>61.7</v>
          </cell>
          <cell r="GC88">
            <v>61.2</v>
          </cell>
          <cell r="GD88">
            <v>61.7</v>
          </cell>
          <cell r="GE88">
            <v>61.7</v>
          </cell>
          <cell r="GF88">
            <v>61.8</v>
          </cell>
          <cell r="GG88">
            <v>60</v>
          </cell>
          <cell r="GH88">
            <v>63.5</v>
          </cell>
          <cell r="GI88">
            <v>63.5</v>
          </cell>
          <cell r="GJ88">
            <v>63.5</v>
          </cell>
          <cell r="GK88">
            <v>64</v>
          </cell>
          <cell r="GL88">
            <v>61.7</v>
          </cell>
          <cell r="GM88">
            <v>60.7</v>
          </cell>
          <cell r="GN88">
            <v>61.2</v>
          </cell>
          <cell r="GO88">
            <v>61</v>
          </cell>
          <cell r="GP88">
            <v>61.2</v>
          </cell>
          <cell r="GQ88">
            <v>61.5</v>
          </cell>
          <cell r="GR88">
            <v>59.7</v>
          </cell>
          <cell r="GS88">
            <v>59.5</v>
          </cell>
          <cell r="GT88">
            <v>59.2</v>
          </cell>
          <cell r="GU88">
            <v>57.5</v>
          </cell>
          <cell r="GV88">
            <v>57.2</v>
          </cell>
          <cell r="GW88">
            <v>56.7</v>
          </cell>
          <cell r="GX88">
            <v>58.7</v>
          </cell>
          <cell r="GY88">
            <v>58.8</v>
          </cell>
          <cell r="GZ88">
            <v>58.7</v>
          </cell>
          <cell r="HA88">
            <v>58</v>
          </cell>
          <cell r="HB88">
            <v>58.5</v>
          </cell>
          <cell r="HC88">
            <v>59.5</v>
          </cell>
          <cell r="HD88">
            <v>59.7</v>
          </cell>
          <cell r="HE88">
            <v>60.2</v>
          </cell>
          <cell r="HF88">
            <v>62.2</v>
          </cell>
          <cell r="HG88">
            <v>61</v>
          </cell>
          <cell r="HH88">
            <v>60.5</v>
          </cell>
          <cell r="HI88">
            <v>60</v>
          </cell>
          <cell r="HJ88">
            <v>59.7</v>
          </cell>
          <cell r="HK88">
            <v>59.2</v>
          </cell>
          <cell r="HL88">
            <v>59.7</v>
          </cell>
          <cell r="HM88">
            <v>59.5</v>
          </cell>
          <cell r="HN88">
            <v>57</v>
          </cell>
          <cell r="HO88">
            <v>56.2</v>
          </cell>
          <cell r="HP88">
            <v>56.2</v>
          </cell>
          <cell r="HQ88">
            <v>55.5</v>
          </cell>
          <cell r="HR88">
            <v>54.2</v>
          </cell>
          <cell r="HS88">
            <v>54</v>
          </cell>
          <cell r="HT88">
            <v>54</v>
          </cell>
          <cell r="HU88">
            <v>53.5</v>
          </cell>
          <cell r="HV88">
            <v>53.5</v>
          </cell>
          <cell r="HW88">
            <v>54.2</v>
          </cell>
          <cell r="HX88">
            <v>54</v>
          </cell>
          <cell r="HY88">
            <v>54.2</v>
          </cell>
          <cell r="HZ88">
            <v>54.5</v>
          </cell>
          <cell r="IA88">
            <v>54</v>
          </cell>
          <cell r="IB88">
            <v>54.2</v>
          </cell>
          <cell r="IC88">
            <v>54.2</v>
          </cell>
          <cell r="ID88">
            <v>54</v>
          </cell>
          <cell r="IE88">
            <v>54</v>
          </cell>
          <cell r="IF88">
            <v>54.5</v>
          </cell>
          <cell r="IG88">
            <v>54.7</v>
          </cell>
          <cell r="IH88">
            <v>54.7</v>
          </cell>
          <cell r="II88">
            <v>54.7</v>
          </cell>
          <cell r="IJ88">
            <v>55.5</v>
          </cell>
          <cell r="IK88">
            <v>55.5</v>
          </cell>
          <cell r="IL88">
            <v>55.2</v>
          </cell>
          <cell r="IM88">
            <v>55.7</v>
          </cell>
          <cell r="IN88">
            <v>55.7</v>
          </cell>
          <cell r="IO88">
            <v>55.7</v>
          </cell>
          <cell r="IP88">
            <v>57.5</v>
          </cell>
          <cell r="IQ88">
            <v>57.5</v>
          </cell>
          <cell r="IR88">
            <v>57.7</v>
          </cell>
          <cell r="IS88">
            <v>57.7</v>
          </cell>
          <cell r="IT88">
            <v>57.7</v>
          </cell>
          <cell r="IU88">
            <v>57.7</v>
          </cell>
          <cell r="IV88">
            <v>57.5</v>
          </cell>
          <cell r="IW88">
            <v>57.5</v>
          </cell>
          <cell r="IX88">
            <v>57.5</v>
          </cell>
          <cell r="IY88">
            <v>56.5</v>
          </cell>
          <cell r="IZ88">
            <v>56</v>
          </cell>
          <cell r="JA88">
            <v>56</v>
          </cell>
          <cell r="JB88">
            <v>56</v>
          </cell>
          <cell r="JC88">
            <v>56</v>
          </cell>
          <cell r="JD88">
            <v>56</v>
          </cell>
          <cell r="JE88">
            <v>55.5</v>
          </cell>
          <cell r="JF88">
            <v>57.7</v>
          </cell>
          <cell r="JG88">
            <v>57.7</v>
          </cell>
          <cell r="JH88">
            <v>57</v>
          </cell>
          <cell r="JI88">
            <v>57</v>
          </cell>
          <cell r="JJ88">
            <v>57.7</v>
          </cell>
          <cell r="JK88">
            <v>57.7</v>
          </cell>
          <cell r="JL88">
            <v>58</v>
          </cell>
          <cell r="JM88">
            <v>57.7</v>
          </cell>
          <cell r="JN88">
            <v>58</v>
          </cell>
          <cell r="JO88">
            <v>58</v>
          </cell>
          <cell r="JP88">
            <v>58</v>
          </cell>
          <cell r="JQ88">
            <v>58</v>
          </cell>
          <cell r="JR88">
            <v>58.5</v>
          </cell>
          <cell r="JS88">
            <v>60</v>
          </cell>
          <cell r="JT88">
            <v>60</v>
          </cell>
          <cell r="JU88">
            <v>60</v>
          </cell>
          <cell r="JV88">
            <v>60</v>
          </cell>
          <cell r="JW88">
            <v>59.5</v>
          </cell>
          <cell r="JX88">
            <v>59.7</v>
          </cell>
          <cell r="JY88">
            <v>59.7</v>
          </cell>
          <cell r="JZ88">
            <v>59.7</v>
          </cell>
          <cell r="KA88">
            <v>59.5</v>
          </cell>
          <cell r="KB88">
            <v>59.5</v>
          </cell>
          <cell r="KC88">
            <v>59.5</v>
          </cell>
          <cell r="KD88">
            <v>59.5</v>
          </cell>
          <cell r="KE88">
            <v>59.7</v>
          </cell>
          <cell r="KF88">
            <v>59.5</v>
          </cell>
          <cell r="KG88">
            <v>59.5</v>
          </cell>
          <cell r="KH88">
            <v>59.5</v>
          </cell>
          <cell r="KI88">
            <v>59.2</v>
          </cell>
          <cell r="KJ88">
            <v>62.2</v>
          </cell>
          <cell r="KK88">
            <v>62</v>
          </cell>
          <cell r="KL88">
            <v>63.7</v>
          </cell>
          <cell r="KM88">
            <v>64.2</v>
          </cell>
          <cell r="KN88">
            <v>64.2</v>
          </cell>
          <cell r="KO88">
            <v>64.5</v>
          </cell>
          <cell r="KP88">
            <v>64.5</v>
          </cell>
          <cell r="KQ88">
            <v>64.7</v>
          </cell>
          <cell r="KR88">
            <v>64.7</v>
          </cell>
          <cell r="KS88">
            <v>64.7</v>
          </cell>
          <cell r="KT88">
            <v>64.7</v>
          </cell>
          <cell r="KU88">
            <v>64.7</v>
          </cell>
          <cell r="KV88">
            <v>66.2</v>
          </cell>
          <cell r="KW88">
            <v>66.2</v>
          </cell>
          <cell r="KX88">
            <v>66.2</v>
          </cell>
          <cell r="KY88">
            <v>66.2</v>
          </cell>
          <cell r="KZ88">
            <v>66</v>
          </cell>
          <cell r="LA88">
            <v>61.7</v>
          </cell>
          <cell r="LB88">
            <v>61.5</v>
          </cell>
          <cell r="LC88">
            <v>61.2</v>
          </cell>
          <cell r="LD88">
            <v>61.2</v>
          </cell>
          <cell r="LE88">
            <v>61.7</v>
          </cell>
          <cell r="LF88">
            <v>65</v>
          </cell>
          <cell r="LG88">
            <v>65</v>
          </cell>
          <cell r="LH88">
            <v>65</v>
          </cell>
          <cell r="LI88">
            <v>65</v>
          </cell>
          <cell r="LJ88">
            <v>65</v>
          </cell>
          <cell r="LK88">
            <v>65</v>
          </cell>
          <cell r="LL88">
            <v>65.2</v>
          </cell>
          <cell r="LM88">
            <v>65</v>
          </cell>
          <cell r="LN88">
            <v>64.7</v>
          </cell>
          <cell r="LO88">
            <v>64.5</v>
          </cell>
          <cell r="LS88">
            <v>63.4</v>
          </cell>
          <cell r="LV88">
            <v>61.1</v>
          </cell>
          <cell r="LY88">
            <v>58.182270332274747</v>
          </cell>
          <cell r="MB88">
            <v>57.03</v>
          </cell>
          <cell r="MC88">
            <v>57.03</v>
          </cell>
          <cell r="MD88">
            <v>57.03</v>
          </cell>
          <cell r="ME88">
            <v>57.09</v>
          </cell>
          <cell r="MF88">
            <v>57.08</v>
          </cell>
          <cell r="MG88">
            <v>56.71</v>
          </cell>
          <cell r="MH88">
            <v>57.51</v>
          </cell>
          <cell r="MI88">
            <v>57.51</v>
          </cell>
          <cell r="MJ88">
            <v>57.51</v>
          </cell>
          <cell r="MK88">
            <v>57.26</v>
          </cell>
          <cell r="ML88">
            <v>57.26</v>
          </cell>
          <cell r="MM88">
            <v>57.26</v>
          </cell>
          <cell r="MN88">
            <v>57.75</v>
          </cell>
          <cell r="MO88">
            <v>57.75</v>
          </cell>
          <cell r="MP88">
            <v>57.75</v>
          </cell>
          <cell r="MQ88">
            <v>57.81</v>
          </cell>
          <cell r="MR88">
            <v>57.81</v>
          </cell>
          <cell r="MS88">
            <v>57.81</v>
          </cell>
          <cell r="MT88">
            <v>58.13</v>
          </cell>
          <cell r="MU88">
            <v>58.13</v>
          </cell>
          <cell r="MV88">
            <v>58.13</v>
          </cell>
          <cell r="MW88">
            <v>58.66</v>
          </cell>
          <cell r="ND88" t="str">
            <v>Ireland</v>
          </cell>
          <cell r="NE88">
            <v>58.66</v>
          </cell>
          <cell r="NF88">
            <v>58.66</v>
          </cell>
        </row>
        <row r="89">
          <cell r="A89" t="str">
            <v>Israel</v>
          </cell>
          <cell r="B89">
            <v>75</v>
          </cell>
          <cell r="C89">
            <v>74</v>
          </cell>
          <cell r="D89">
            <v>75</v>
          </cell>
          <cell r="E89">
            <v>73.5</v>
          </cell>
          <cell r="F89">
            <v>73.5</v>
          </cell>
          <cell r="G89">
            <v>73.5</v>
          </cell>
          <cell r="H89">
            <v>73.5</v>
          </cell>
          <cell r="I89">
            <v>73</v>
          </cell>
          <cell r="J89">
            <v>70.5</v>
          </cell>
          <cell r="K89">
            <v>70.5</v>
          </cell>
          <cell r="L89">
            <v>70</v>
          </cell>
          <cell r="M89">
            <v>70.5</v>
          </cell>
          <cell r="N89">
            <v>71</v>
          </cell>
          <cell r="O89">
            <v>71</v>
          </cell>
          <cell r="P89">
            <v>70.5</v>
          </cell>
          <cell r="Q89">
            <v>70.5</v>
          </cell>
          <cell r="R89">
            <v>70.5</v>
          </cell>
          <cell r="S89">
            <v>71.5</v>
          </cell>
          <cell r="T89">
            <v>71</v>
          </cell>
          <cell r="U89">
            <v>71</v>
          </cell>
          <cell r="V89">
            <v>71</v>
          </cell>
          <cell r="W89">
            <v>70.5</v>
          </cell>
          <cell r="X89">
            <v>70.5</v>
          </cell>
          <cell r="Y89">
            <v>68</v>
          </cell>
          <cell r="Z89">
            <v>67.5</v>
          </cell>
          <cell r="AA89">
            <v>68</v>
          </cell>
          <cell r="AB89">
            <v>66.5</v>
          </cell>
          <cell r="AC89">
            <v>65.5</v>
          </cell>
          <cell r="AD89">
            <v>65.5</v>
          </cell>
          <cell r="AE89">
            <v>65</v>
          </cell>
          <cell r="AF89">
            <v>65</v>
          </cell>
          <cell r="AG89">
            <v>66</v>
          </cell>
          <cell r="AH89">
            <v>66</v>
          </cell>
          <cell r="AI89">
            <v>66</v>
          </cell>
          <cell r="AJ89">
            <v>65</v>
          </cell>
          <cell r="AK89">
            <v>65</v>
          </cell>
          <cell r="AL89">
            <v>65</v>
          </cell>
          <cell r="AM89">
            <v>63</v>
          </cell>
          <cell r="AN89">
            <v>63</v>
          </cell>
          <cell r="AO89">
            <v>63.5</v>
          </cell>
          <cell r="AP89">
            <v>63.5</v>
          </cell>
          <cell r="AQ89">
            <v>63.5</v>
          </cell>
          <cell r="AR89">
            <v>63.5</v>
          </cell>
          <cell r="AS89">
            <v>64.5</v>
          </cell>
          <cell r="AT89">
            <v>65</v>
          </cell>
          <cell r="AU89">
            <v>64</v>
          </cell>
          <cell r="AV89">
            <v>63</v>
          </cell>
          <cell r="AW89">
            <v>63</v>
          </cell>
          <cell r="AX89">
            <v>63</v>
          </cell>
          <cell r="AY89">
            <v>62.5</v>
          </cell>
          <cell r="AZ89">
            <v>63</v>
          </cell>
          <cell r="BA89">
            <v>64</v>
          </cell>
          <cell r="BB89">
            <v>64.5</v>
          </cell>
          <cell r="BC89">
            <v>64</v>
          </cell>
          <cell r="BD89">
            <v>62.5</v>
          </cell>
          <cell r="BE89">
            <v>64.5</v>
          </cell>
          <cell r="BF89">
            <v>64</v>
          </cell>
          <cell r="BG89">
            <v>64</v>
          </cell>
          <cell r="BH89">
            <v>64.5</v>
          </cell>
          <cell r="BI89">
            <v>65</v>
          </cell>
          <cell r="BJ89">
            <v>65</v>
          </cell>
          <cell r="BK89">
            <v>65</v>
          </cell>
          <cell r="BL89">
            <v>65.5</v>
          </cell>
          <cell r="BM89">
            <v>67</v>
          </cell>
          <cell r="BN89">
            <v>67</v>
          </cell>
          <cell r="BO89">
            <v>67</v>
          </cell>
          <cell r="BP89">
            <v>67</v>
          </cell>
          <cell r="BQ89">
            <v>66.5</v>
          </cell>
          <cell r="BR89">
            <v>68</v>
          </cell>
          <cell r="BS89">
            <v>68</v>
          </cell>
          <cell r="BT89">
            <v>68</v>
          </cell>
          <cell r="BU89">
            <v>68</v>
          </cell>
          <cell r="BV89">
            <v>70.5</v>
          </cell>
          <cell r="BW89">
            <v>71.5</v>
          </cell>
          <cell r="BX89">
            <v>71.5</v>
          </cell>
          <cell r="BY89">
            <v>72.5</v>
          </cell>
          <cell r="BZ89">
            <v>72.5</v>
          </cell>
          <cell r="CA89">
            <v>73.5</v>
          </cell>
          <cell r="CB89">
            <v>73</v>
          </cell>
          <cell r="CC89">
            <v>75</v>
          </cell>
          <cell r="CD89">
            <v>77</v>
          </cell>
          <cell r="CE89">
            <v>77.5</v>
          </cell>
          <cell r="CF89">
            <v>78</v>
          </cell>
          <cell r="CG89">
            <v>77.5</v>
          </cell>
          <cell r="CH89">
            <v>77.5</v>
          </cell>
          <cell r="CI89">
            <v>77.5</v>
          </cell>
          <cell r="CJ89">
            <v>77.5</v>
          </cell>
          <cell r="CK89">
            <v>78</v>
          </cell>
          <cell r="CL89">
            <v>77.5</v>
          </cell>
          <cell r="CM89">
            <v>77.5</v>
          </cell>
          <cell r="CN89">
            <v>77.5</v>
          </cell>
          <cell r="CO89">
            <v>77.5</v>
          </cell>
          <cell r="CP89">
            <v>77.5</v>
          </cell>
          <cell r="CQ89">
            <v>77.5</v>
          </cell>
          <cell r="CR89">
            <v>77.5</v>
          </cell>
          <cell r="CS89">
            <v>76.5</v>
          </cell>
          <cell r="CT89">
            <v>76.5</v>
          </cell>
          <cell r="CU89">
            <v>76</v>
          </cell>
          <cell r="CV89">
            <v>75.5</v>
          </cell>
          <cell r="CW89">
            <v>75.5</v>
          </cell>
          <cell r="CX89">
            <v>75.5</v>
          </cell>
          <cell r="CY89">
            <v>75.5</v>
          </cell>
          <cell r="CZ89">
            <v>76</v>
          </cell>
          <cell r="DA89">
            <v>76.5</v>
          </cell>
          <cell r="DB89">
            <v>76.5</v>
          </cell>
          <cell r="DC89">
            <v>76.5</v>
          </cell>
          <cell r="DD89">
            <v>76.5</v>
          </cell>
          <cell r="DE89">
            <v>78.5</v>
          </cell>
          <cell r="DF89">
            <v>78.5</v>
          </cell>
          <cell r="DG89">
            <v>78.5</v>
          </cell>
          <cell r="DH89">
            <v>79</v>
          </cell>
          <cell r="DI89">
            <v>79.5</v>
          </cell>
          <cell r="DJ89">
            <v>79.5</v>
          </cell>
          <cell r="DK89">
            <v>79.5</v>
          </cell>
          <cell r="DL89">
            <v>80</v>
          </cell>
          <cell r="DM89">
            <v>80</v>
          </cell>
          <cell r="DN89">
            <v>79.5</v>
          </cell>
          <cell r="DO89">
            <v>79.5</v>
          </cell>
          <cell r="DP89">
            <v>80</v>
          </cell>
          <cell r="DQ89">
            <v>81</v>
          </cell>
          <cell r="DR89">
            <v>81</v>
          </cell>
          <cell r="DS89">
            <v>80.5</v>
          </cell>
          <cell r="DT89">
            <v>79.5</v>
          </cell>
          <cell r="DU89">
            <v>80</v>
          </cell>
          <cell r="DV89">
            <v>80</v>
          </cell>
          <cell r="DW89">
            <v>80</v>
          </cell>
          <cell r="DX89">
            <v>80.5</v>
          </cell>
          <cell r="DY89">
            <v>80.5</v>
          </cell>
          <cell r="DZ89">
            <v>80.5</v>
          </cell>
          <cell r="EA89">
            <v>80.5</v>
          </cell>
          <cell r="EB89">
            <v>80.5</v>
          </cell>
          <cell r="EC89">
            <v>80.5</v>
          </cell>
          <cell r="ED89">
            <v>80</v>
          </cell>
          <cell r="EE89">
            <v>80</v>
          </cell>
          <cell r="EF89">
            <v>81</v>
          </cell>
          <cell r="EG89">
            <v>81</v>
          </cell>
          <cell r="EH89">
            <v>81</v>
          </cell>
          <cell r="EI89">
            <v>81</v>
          </cell>
          <cell r="EJ89">
            <v>80.5</v>
          </cell>
          <cell r="EK89">
            <v>80.5</v>
          </cell>
          <cell r="EL89">
            <v>80.5</v>
          </cell>
          <cell r="EM89">
            <v>80.5</v>
          </cell>
          <cell r="EN89">
            <v>80.5</v>
          </cell>
          <cell r="EO89">
            <v>80.5</v>
          </cell>
          <cell r="EP89">
            <v>80.5</v>
          </cell>
          <cell r="EQ89">
            <v>80.5</v>
          </cell>
          <cell r="ER89">
            <v>79.5</v>
          </cell>
          <cell r="ES89">
            <v>80.5</v>
          </cell>
          <cell r="ET89">
            <v>80</v>
          </cell>
          <cell r="EU89">
            <v>82</v>
          </cell>
          <cell r="EV89">
            <v>82.5</v>
          </cell>
          <cell r="EW89">
            <v>82</v>
          </cell>
          <cell r="EX89">
            <v>82</v>
          </cell>
          <cell r="EY89">
            <v>82</v>
          </cell>
          <cell r="EZ89">
            <v>81</v>
          </cell>
          <cell r="FA89">
            <v>81.5</v>
          </cell>
          <cell r="FB89">
            <v>81.5</v>
          </cell>
          <cell r="FC89">
            <v>81.5</v>
          </cell>
          <cell r="FD89">
            <v>82</v>
          </cell>
          <cell r="FE89">
            <v>82</v>
          </cell>
          <cell r="FF89">
            <v>82</v>
          </cell>
          <cell r="FG89">
            <v>82</v>
          </cell>
          <cell r="FH89">
            <v>82.3</v>
          </cell>
          <cell r="FI89">
            <v>83.3</v>
          </cell>
          <cell r="FJ89">
            <v>76.3</v>
          </cell>
          <cell r="FK89">
            <v>74.5</v>
          </cell>
          <cell r="FL89">
            <v>73.7</v>
          </cell>
          <cell r="FM89">
            <v>72.5</v>
          </cell>
          <cell r="FN89">
            <v>72.5</v>
          </cell>
          <cell r="FO89">
            <v>72</v>
          </cell>
          <cell r="FP89">
            <v>72.5</v>
          </cell>
          <cell r="FQ89">
            <v>72.7</v>
          </cell>
          <cell r="FR89">
            <v>72.5</v>
          </cell>
          <cell r="FS89">
            <v>70</v>
          </cell>
          <cell r="FT89">
            <v>69</v>
          </cell>
          <cell r="FU89">
            <v>68</v>
          </cell>
          <cell r="FV89">
            <v>67.2</v>
          </cell>
          <cell r="FW89">
            <v>67.5</v>
          </cell>
          <cell r="FX89">
            <v>67.2</v>
          </cell>
          <cell r="FY89">
            <v>67.7</v>
          </cell>
          <cell r="FZ89">
            <v>68.5</v>
          </cell>
          <cell r="GA89">
            <v>70.7</v>
          </cell>
          <cell r="GB89">
            <v>71.2</v>
          </cell>
          <cell r="GC89">
            <v>71.7</v>
          </cell>
          <cell r="GD89">
            <v>69.900000000000006</v>
          </cell>
          <cell r="GE89">
            <v>70.400000000000006</v>
          </cell>
          <cell r="GF89">
            <v>70.5</v>
          </cell>
          <cell r="GG89">
            <v>70.2</v>
          </cell>
          <cell r="GH89">
            <v>72</v>
          </cell>
          <cell r="GI89">
            <v>73.7</v>
          </cell>
          <cell r="GJ89">
            <v>74.5</v>
          </cell>
          <cell r="GK89">
            <v>74.5</v>
          </cell>
          <cell r="GL89">
            <v>75.7</v>
          </cell>
          <cell r="GM89">
            <v>75.2</v>
          </cell>
          <cell r="GN89">
            <v>75.2</v>
          </cell>
          <cell r="GO89">
            <v>75.5</v>
          </cell>
          <cell r="GP89">
            <v>75.7</v>
          </cell>
          <cell r="GQ89">
            <v>76</v>
          </cell>
          <cell r="GR89">
            <v>76</v>
          </cell>
          <cell r="GS89">
            <v>76</v>
          </cell>
          <cell r="GT89">
            <v>76</v>
          </cell>
          <cell r="GU89">
            <v>76</v>
          </cell>
          <cell r="GV89">
            <v>76.5</v>
          </cell>
          <cell r="GW89">
            <v>75.7</v>
          </cell>
          <cell r="GX89">
            <v>75.2</v>
          </cell>
          <cell r="GY89">
            <v>75.3</v>
          </cell>
          <cell r="GZ89">
            <v>75</v>
          </cell>
          <cell r="HA89">
            <v>76.5</v>
          </cell>
          <cell r="HB89">
            <v>77.5</v>
          </cell>
          <cell r="HC89">
            <v>76.5</v>
          </cell>
          <cell r="HD89">
            <v>76.7</v>
          </cell>
          <cell r="HE89">
            <v>76.7</v>
          </cell>
          <cell r="HF89">
            <v>76.2</v>
          </cell>
          <cell r="HG89">
            <v>76.5</v>
          </cell>
          <cell r="HH89">
            <v>75.7</v>
          </cell>
          <cell r="HI89">
            <v>76</v>
          </cell>
          <cell r="HJ89">
            <v>76.7</v>
          </cell>
          <cell r="HK89">
            <v>75.7</v>
          </cell>
          <cell r="HL89">
            <v>75.7</v>
          </cell>
          <cell r="HM89">
            <v>75.7</v>
          </cell>
          <cell r="HN89">
            <v>75.7</v>
          </cell>
          <cell r="HO89">
            <v>75.7</v>
          </cell>
          <cell r="HP89">
            <v>75.5</v>
          </cell>
          <cell r="HQ89">
            <v>77</v>
          </cell>
          <cell r="HR89">
            <v>76.7</v>
          </cell>
          <cell r="HS89">
            <v>76.7</v>
          </cell>
          <cell r="HT89">
            <v>77.5</v>
          </cell>
          <cell r="HU89">
            <v>77.5</v>
          </cell>
          <cell r="HV89">
            <v>77.7</v>
          </cell>
          <cell r="HW89">
            <v>76.2</v>
          </cell>
          <cell r="HX89">
            <v>76.2</v>
          </cell>
          <cell r="HY89">
            <v>76.5</v>
          </cell>
          <cell r="HZ89">
            <v>75.7</v>
          </cell>
          <cell r="IA89">
            <v>75.7</v>
          </cell>
          <cell r="IB89">
            <v>75.7</v>
          </cell>
          <cell r="IC89">
            <v>75.7</v>
          </cell>
          <cell r="ID89">
            <v>75.7</v>
          </cell>
          <cell r="IE89">
            <v>75.2</v>
          </cell>
          <cell r="IF89">
            <v>76.7</v>
          </cell>
          <cell r="IG89">
            <v>77</v>
          </cell>
          <cell r="IH89">
            <v>77</v>
          </cell>
          <cell r="II89">
            <v>77.7</v>
          </cell>
          <cell r="IJ89">
            <v>77.7</v>
          </cell>
          <cell r="IK89">
            <v>80</v>
          </cell>
          <cell r="IL89">
            <v>80.7</v>
          </cell>
          <cell r="IM89">
            <v>80.7</v>
          </cell>
          <cell r="IN89">
            <v>80.7</v>
          </cell>
          <cell r="IO89">
            <v>80.5</v>
          </cell>
          <cell r="IP89">
            <v>80.5</v>
          </cell>
          <cell r="IQ89">
            <v>80.2</v>
          </cell>
          <cell r="IR89">
            <v>80</v>
          </cell>
          <cell r="IS89">
            <v>80</v>
          </cell>
          <cell r="IT89">
            <v>79.7</v>
          </cell>
          <cell r="IU89">
            <v>79</v>
          </cell>
          <cell r="IV89">
            <v>79</v>
          </cell>
          <cell r="IW89">
            <v>79</v>
          </cell>
          <cell r="IX89">
            <v>79</v>
          </cell>
          <cell r="IY89">
            <v>79.2</v>
          </cell>
          <cell r="IZ89">
            <v>79.2</v>
          </cell>
          <cell r="JA89">
            <v>80</v>
          </cell>
          <cell r="JB89">
            <v>80</v>
          </cell>
          <cell r="JC89">
            <v>79.7</v>
          </cell>
          <cell r="JD89">
            <v>79.5</v>
          </cell>
          <cell r="JE89">
            <v>79.7</v>
          </cell>
          <cell r="JF89">
            <v>79.7</v>
          </cell>
          <cell r="JG89">
            <v>79.5</v>
          </cell>
          <cell r="JH89">
            <v>79.5</v>
          </cell>
          <cell r="JI89">
            <v>79.7</v>
          </cell>
          <cell r="JJ89">
            <v>80</v>
          </cell>
          <cell r="JK89">
            <v>80.2</v>
          </cell>
          <cell r="JL89">
            <v>79.7</v>
          </cell>
          <cell r="JM89">
            <v>79.5</v>
          </cell>
          <cell r="JN89">
            <v>79.2</v>
          </cell>
          <cell r="JO89">
            <v>79.2</v>
          </cell>
          <cell r="JP89">
            <v>79.2</v>
          </cell>
          <cell r="JQ89">
            <v>80.5</v>
          </cell>
          <cell r="JR89">
            <v>80.7</v>
          </cell>
          <cell r="JS89">
            <v>80.7</v>
          </cell>
          <cell r="JT89">
            <v>81</v>
          </cell>
          <cell r="JU89">
            <v>81</v>
          </cell>
          <cell r="JV89">
            <v>81</v>
          </cell>
          <cell r="JW89">
            <v>80.7</v>
          </cell>
          <cell r="JX89">
            <v>81</v>
          </cell>
          <cell r="JY89">
            <v>81</v>
          </cell>
          <cell r="JZ89">
            <v>81.2</v>
          </cell>
          <cell r="KA89">
            <v>81.2</v>
          </cell>
          <cell r="KB89">
            <v>81.5</v>
          </cell>
          <cell r="KC89">
            <v>81</v>
          </cell>
          <cell r="KD89">
            <v>81.2</v>
          </cell>
          <cell r="KE89">
            <v>81.2</v>
          </cell>
          <cell r="KF89">
            <v>80.2</v>
          </cell>
          <cell r="KG89">
            <v>79.7</v>
          </cell>
          <cell r="KH89">
            <v>79.2</v>
          </cell>
          <cell r="KI89">
            <v>79</v>
          </cell>
          <cell r="KJ89">
            <v>79.2</v>
          </cell>
          <cell r="KK89">
            <v>79.2</v>
          </cell>
          <cell r="KL89">
            <v>79</v>
          </cell>
          <cell r="KM89">
            <v>78.7</v>
          </cell>
          <cell r="KN89">
            <v>78.7</v>
          </cell>
          <cell r="KO89">
            <v>78</v>
          </cell>
          <cell r="KP89">
            <v>77.7</v>
          </cell>
          <cell r="KQ89">
            <v>77.2</v>
          </cell>
          <cell r="KR89">
            <v>77.2</v>
          </cell>
          <cell r="KS89">
            <v>78</v>
          </cell>
          <cell r="KT89">
            <v>78.2</v>
          </cell>
          <cell r="KU89">
            <v>78.5</v>
          </cell>
          <cell r="KV89">
            <v>78.7</v>
          </cell>
          <cell r="KW89">
            <v>74.2</v>
          </cell>
          <cell r="KX89">
            <v>74.5</v>
          </cell>
          <cell r="KY89">
            <v>74.5</v>
          </cell>
          <cell r="KZ89">
            <v>74.2</v>
          </cell>
          <cell r="LA89">
            <v>74.2</v>
          </cell>
          <cell r="LB89">
            <v>74.5</v>
          </cell>
          <cell r="LC89">
            <v>74.5</v>
          </cell>
          <cell r="LD89">
            <v>78.7</v>
          </cell>
          <cell r="LE89">
            <v>78.7</v>
          </cell>
          <cell r="LF89">
            <v>78.7</v>
          </cell>
          <cell r="LG89">
            <v>78.7</v>
          </cell>
          <cell r="LH89">
            <v>78.5</v>
          </cell>
          <cell r="LI89">
            <v>79.2</v>
          </cell>
          <cell r="LJ89">
            <v>79.5</v>
          </cell>
          <cell r="LK89">
            <v>79.2</v>
          </cell>
          <cell r="LL89">
            <v>79.2</v>
          </cell>
          <cell r="LM89">
            <v>79.5</v>
          </cell>
          <cell r="LN89">
            <v>79.2</v>
          </cell>
          <cell r="LO89">
            <v>79</v>
          </cell>
          <cell r="LS89">
            <v>66.930000000000007</v>
          </cell>
          <cell r="LV89">
            <v>67.7</v>
          </cell>
          <cell r="LY89">
            <v>64.670431521513919</v>
          </cell>
          <cell r="MB89">
            <v>66.430000000000007</v>
          </cell>
          <cell r="MC89">
            <v>66.430000000000007</v>
          </cell>
          <cell r="MD89">
            <v>66.430000000000007</v>
          </cell>
          <cell r="ME89">
            <v>66.430000000000007</v>
          </cell>
          <cell r="MF89">
            <v>66.56</v>
          </cell>
          <cell r="MG89">
            <v>66.56</v>
          </cell>
          <cell r="MH89">
            <v>67.73</v>
          </cell>
          <cell r="MI89">
            <v>67.73</v>
          </cell>
          <cell r="MJ89">
            <v>67.73</v>
          </cell>
          <cell r="MK89">
            <v>66.56</v>
          </cell>
          <cell r="ML89">
            <v>66.56</v>
          </cell>
          <cell r="MM89">
            <v>66.56</v>
          </cell>
          <cell r="MN89">
            <v>64.28</v>
          </cell>
          <cell r="MO89">
            <v>64.28</v>
          </cell>
          <cell r="MP89">
            <v>64.28</v>
          </cell>
          <cell r="MQ89">
            <v>65.11</v>
          </cell>
          <cell r="MR89">
            <v>65.11</v>
          </cell>
          <cell r="MS89">
            <v>65.11</v>
          </cell>
          <cell r="MT89">
            <v>66.45</v>
          </cell>
          <cell r="MU89">
            <v>66.45</v>
          </cell>
          <cell r="MV89">
            <v>66.45</v>
          </cell>
          <cell r="MW89">
            <v>66.14</v>
          </cell>
          <cell r="ND89" t="str">
            <v>Israel</v>
          </cell>
          <cell r="NE89">
            <v>66.14</v>
          </cell>
          <cell r="NF89">
            <v>66.14</v>
          </cell>
        </row>
        <row r="90">
          <cell r="A90" t="str">
            <v>Italy</v>
          </cell>
          <cell r="B90" t="str">
            <v xml:space="preserve"> </v>
          </cell>
          <cell r="C90" t="str">
            <v xml:space="preserve"> </v>
          </cell>
          <cell r="D90" t="str">
            <v xml:space="preserve"> </v>
          </cell>
          <cell r="E90" t="str">
            <v xml:space="preserve"> </v>
          </cell>
          <cell r="F90" t="str">
            <v xml:space="preserve"> </v>
          </cell>
          <cell r="G90" t="str">
            <v xml:space="preserve"> </v>
          </cell>
          <cell r="H90" t="str">
            <v xml:space="preserve"> </v>
          </cell>
          <cell r="I90">
            <v>49.5</v>
          </cell>
          <cell r="J90">
            <v>39</v>
          </cell>
          <cell r="K90">
            <v>39.5</v>
          </cell>
          <cell r="L90">
            <v>39.5</v>
          </cell>
          <cell r="M90">
            <v>39.5</v>
          </cell>
          <cell r="N90">
            <v>39.5</v>
          </cell>
          <cell r="O90">
            <v>39.5</v>
          </cell>
          <cell r="P90">
            <v>39.5</v>
          </cell>
          <cell r="Q90">
            <v>38.5</v>
          </cell>
          <cell r="R90">
            <v>38.5</v>
          </cell>
          <cell r="S90">
            <v>38.5</v>
          </cell>
          <cell r="T90">
            <v>38.5</v>
          </cell>
          <cell r="U90">
            <v>38.5</v>
          </cell>
          <cell r="V90">
            <v>38.5</v>
          </cell>
          <cell r="W90">
            <v>38</v>
          </cell>
          <cell r="X90">
            <v>38</v>
          </cell>
          <cell r="Y90">
            <v>38.5</v>
          </cell>
          <cell r="Z90">
            <v>38.5</v>
          </cell>
          <cell r="AA90">
            <v>37.5</v>
          </cell>
          <cell r="AB90">
            <v>37.5</v>
          </cell>
          <cell r="AC90">
            <v>37.5</v>
          </cell>
          <cell r="AD90">
            <v>37.5</v>
          </cell>
          <cell r="AE90">
            <v>38</v>
          </cell>
          <cell r="AF90">
            <v>38</v>
          </cell>
          <cell r="AG90">
            <v>38</v>
          </cell>
          <cell r="AH90">
            <v>38</v>
          </cell>
          <cell r="AI90">
            <v>39.5</v>
          </cell>
          <cell r="AJ90">
            <v>39.5</v>
          </cell>
          <cell r="AK90">
            <v>39.5</v>
          </cell>
          <cell r="AL90">
            <v>39.5</v>
          </cell>
          <cell r="AM90">
            <v>40</v>
          </cell>
          <cell r="AN90">
            <v>39</v>
          </cell>
          <cell r="AO90">
            <v>38</v>
          </cell>
          <cell r="AP90">
            <v>38</v>
          </cell>
          <cell r="AQ90">
            <v>38</v>
          </cell>
          <cell r="AR90">
            <v>38</v>
          </cell>
          <cell r="AS90">
            <v>38</v>
          </cell>
          <cell r="AT90">
            <v>38</v>
          </cell>
          <cell r="AU90">
            <v>38</v>
          </cell>
          <cell r="AV90">
            <v>38</v>
          </cell>
          <cell r="AW90">
            <v>38</v>
          </cell>
          <cell r="AX90">
            <v>39</v>
          </cell>
          <cell r="AY90">
            <v>38</v>
          </cell>
          <cell r="AZ90">
            <v>38</v>
          </cell>
          <cell r="BA90">
            <v>38</v>
          </cell>
          <cell r="BB90">
            <v>38</v>
          </cell>
          <cell r="BC90">
            <v>38</v>
          </cell>
          <cell r="BD90">
            <v>39.5</v>
          </cell>
          <cell r="BE90">
            <v>39</v>
          </cell>
          <cell r="BF90">
            <v>39</v>
          </cell>
          <cell r="BG90">
            <v>39</v>
          </cell>
          <cell r="BH90">
            <v>39.5</v>
          </cell>
          <cell r="BI90">
            <v>43</v>
          </cell>
          <cell r="BJ90">
            <v>42.5</v>
          </cell>
          <cell r="BK90">
            <v>42.5</v>
          </cell>
          <cell r="BL90">
            <v>42.5</v>
          </cell>
          <cell r="BM90">
            <v>42.5</v>
          </cell>
          <cell r="BN90">
            <v>43</v>
          </cell>
          <cell r="BO90">
            <v>43</v>
          </cell>
          <cell r="BP90">
            <v>44</v>
          </cell>
          <cell r="BQ90">
            <v>44</v>
          </cell>
          <cell r="BR90">
            <v>43.5</v>
          </cell>
          <cell r="BS90">
            <v>43.5</v>
          </cell>
          <cell r="BT90">
            <v>43.5</v>
          </cell>
          <cell r="BU90">
            <v>43.5</v>
          </cell>
          <cell r="BV90">
            <v>43</v>
          </cell>
          <cell r="BW90">
            <v>44</v>
          </cell>
          <cell r="BX90">
            <v>44</v>
          </cell>
          <cell r="BY90">
            <v>44</v>
          </cell>
          <cell r="BZ90">
            <v>44.5</v>
          </cell>
          <cell r="CA90">
            <v>46</v>
          </cell>
          <cell r="CB90">
            <v>45</v>
          </cell>
          <cell r="CC90">
            <v>45</v>
          </cell>
          <cell r="CD90">
            <v>46</v>
          </cell>
          <cell r="CE90">
            <v>46.5</v>
          </cell>
          <cell r="CF90">
            <v>46.5</v>
          </cell>
          <cell r="CG90">
            <v>46.5</v>
          </cell>
          <cell r="CH90">
            <v>46.5</v>
          </cell>
          <cell r="CI90">
            <v>47</v>
          </cell>
          <cell r="CJ90">
            <v>47</v>
          </cell>
          <cell r="CK90">
            <v>47</v>
          </cell>
          <cell r="CL90">
            <v>44.5</v>
          </cell>
          <cell r="CM90">
            <v>44.5</v>
          </cell>
          <cell r="CN90">
            <v>44.5</v>
          </cell>
          <cell r="CO90">
            <v>45</v>
          </cell>
          <cell r="CP90">
            <v>45</v>
          </cell>
          <cell r="CQ90">
            <v>44.5</v>
          </cell>
          <cell r="CR90">
            <v>44.5</v>
          </cell>
          <cell r="CS90">
            <v>44.5</v>
          </cell>
          <cell r="CT90">
            <v>44</v>
          </cell>
          <cell r="CU90">
            <v>44</v>
          </cell>
          <cell r="CV90">
            <v>44</v>
          </cell>
          <cell r="CW90">
            <v>44</v>
          </cell>
          <cell r="CX90">
            <v>45.5</v>
          </cell>
          <cell r="CY90">
            <v>45.5</v>
          </cell>
          <cell r="CZ90">
            <v>45.5</v>
          </cell>
          <cell r="DA90">
            <v>45.5</v>
          </cell>
          <cell r="DB90">
            <v>45.5</v>
          </cell>
          <cell r="DC90">
            <v>46.5</v>
          </cell>
          <cell r="DD90">
            <v>46.5</v>
          </cell>
          <cell r="DE90">
            <v>46.5</v>
          </cell>
          <cell r="DF90">
            <v>52</v>
          </cell>
          <cell r="DG90">
            <v>52.5</v>
          </cell>
          <cell r="DH90">
            <v>52.5</v>
          </cell>
          <cell r="DI90">
            <v>52.5</v>
          </cell>
          <cell r="DJ90">
            <v>52.5</v>
          </cell>
          <cell r="DK90">
            <v>52.5</v>
          </cell>
          <cell r="DL90">
            <v>52.5</v>
          </cell>
          <cell r="DM90">
            <v>52.5</v>
          </cell>
          <cell r="DN90">
            <v>52.5</v>
          </cell>
          <cell r="DO90">
            <v>52</v>
          </cell>
          <cell r="DP90">
            <v>52</v>
          </cell>
          <cell r="DQ90">
            <v>53</v>
          </cell>
          <cell r="DR90">
            <v>54.5</v>
          </cell>
          <cell r="DS90">
            <v>54</v>
          </cell>
          <cell r="DT90">
            <v>54</v>
          </cell>
          <cell r="DU90">
            <v>54</v>
          </cell>
          <cell r="DV90">
            <v>54</v>
          </cell>
          <cell r="DW90">
            <v>54</v>
          </cell>
          <cell r="DX90">
            <v>54.5</v>
          </cell>
          <cell r="DY90">
            <v>54.5</v>
          </cell>
          <cell r="DZ90">
            <v>53.5</v>
          </cell>
          <cell r="EA90">
            <v>53.5</v>
          </cell>
          <cell r="EB90">
            <v>54</v>
          </cell>
          <cell r="EC90">
            <v>54</v>
          </cell>
          <cell r="ED90">
            <v>54</v>
          </cell>
          <cell r="EE90">
            <v>54</v>
          </cell>
          <cell r="EF90">
            <v>54</v>
          </cell>
          <cell r="EG90">
            <v>54.5</v>
          </cell>
          <cell r="EH90">
            <v>54.5</v>
          </cell>
          <cell r="EI90">
            <v>54.5</v>
          </cell>
          <cell r="EJ90">
            <v>53.5</v>
          </cell>
          <cell r="EK90">
            <v>54.5</v>
          </cell>
          <cell r="EL90">
            <v>54.5</v>
          </cell>
          <cell r="EM90">
            <v>54</v>
          </cell>
          <cell r="EN90">
            <v>53</v>
          </cell>
          <cell r="EO90">
            <v>53</v>
          </cell>
          <cell r="EP90">
            <v>53</v>
          </cell>
          <cell r="EQ90">
            <v>53</v>
          </cell>
          <cell r="ER90">
            <v>54.5</v>
          </cell>
          <cell r="ES90">
            <v>54.5</v>
          </cell>
          <cell r="ET90">
            <v>56</v>
          </cell>
          <cell r="EU90">
            <v>56.5</v>
          </cell>
          <cell r="EV90">
            <v>56.5</v>
          </cell>
          <cell r="EW90">
            <v>56</v>
          </cell>
          <cell r="EX90">
            <v>56</v>
          </cell>
          <cell r="EY90">
            <v>56</v>
          </cell>
          <cell r="EZ90">
            <v>56</v>
          </cell>
          <cell r="FA90">
            <v>56</v>
          </cell>
          <cell r="FB90">
            <v>56</v>
          </cell>
          <cell r="FC90">
            <v>56</v>
          </cell>
          <cell r="FD90">
            <v>56</v>
          </cell>
          <cell r="FE90">
            <v>56</v>
          </cell>
          <cell r="FF90">
            <v>56</v>
          </cell>
          <cell r="FG90">
            <v>58</v>
          </cell>
          <cell r="FH90">
            <v>59.3</v>
          </cell>
          <cell r="FI90">
            <v>60.8</v>
          </cell>
          <cell r="FJ90">
            <v>61.5</v>
          </cell>
          <cell r="FK90">
            <v>62</v>
          </cell>
          <cell r="FL90">
            <v>61.7</v>
          </cell>
          <cell r="FM90">
            <v>62.2</v>
          </cell>
          <cell r="FN90">
            <v>61.5</v>
          </cell>
          <cell r="FO90">
            <v>63.7</v>
          </cell>
          <cell r="FP90">
            <v>63.7</v>
          </cell>
          <cell r="FQ90">
            <v>64</v>
          </cell>
          <cell r="FR90">
            <v>64</v>
          </cell>
          <cell r="FS90">
            <v>64.7</v>
          </cell>
          <cell r="FT90">
            <v>64.7</v>
          </cell>
          <cell r="FU90">
            <v>64.7</v>
          </cell>
          <cell r="FV90">
            <v>65.5</v>
          </cell>
          <cell r="FW90">
            <v>65.5</v>
          </cell>
          <cell r="FX90">
            <v>65.5</v>
          </cell>
          <cell r="FY90">
            <v>66</v>
          </cell>
          <cell r="FZ90">
            <v>65.7</v>
          </cell>
          <cell r="GA90">
            <v>66.5</v>
          </cell>
          <cell r="GB90">
            <v>67</v>
          </cell>
          <cell r="GC90">
            <v>67</v>
          </cell>
          <cell r="GD90">
            <v>67.5</v>
          </cell>
          <cell r="GE90">
            <v>67.5</v>
          </cell>
          <cell r="GF90">
            <v>67.5</v>
          </cell>
          <cell r="GG90">
            <v>67.8</v>
          </cell>
          <cell r="GH90">
            <v>67.5</v>
          </cell>
          <cell r="GI90">
            <v>66.5</v>
          </cell>
          <cell r="GJ90">
            <v>67.2</v>
          </cell>
          <cell r="GK90">
            <v>67.5</v>
          </cell>
          <cell r="GL90">
            <v>67</v>
          </cell>
          <cell r="GM90">
            <v>67.2</v>
          </cell>
          <cell r="GN90">
            <v>66.2</v>
          </cell>
          <cell r="GO90">
            <v>66</v>
          </cell>
          <cell r="GP90">
            <v>65.7</v>
          </cell>
          <cell r="GQ90">
            <v>65.7</v>
          </cell>
          <cell r="GR90">
            <v>66.5</v>
          </cell>
          <cell r="GS90">
            <v>66.5</v>
          </cell>
          <cell r="GT90">
            <v>65.2</v>
          </cell>
          <cell r="GU90">
            <v>65</v>
          </cell>
          <cell r="GV90">
            <v>61.2</v>
          </cell>
          <cell r="GW90">
            <v>61.7</v>
          </cell>
          <cell r="GX90">
            <v>62.5</v>
          </cell>
          <cell r="GY90">
            <v>63</v>
          </cell>
          <cell r="GZ90">
            <v>63.5</v>
          </cell>
          <cell r="HA90">
            <v>62.7</v>
          </cell>
          <cell r="HB90">
            <v>63</v>
          </cell>
          <cell r="HC90">
            <v>62.5</v>
          </cell>
          <cell r="HD90">
            <v>62.5</v>
          </cell>
          <cell r="HE90">
            <v>58.5</v>
          </cell>
          <cell r="HF90">
            <v>58.7</v>
          </cell>
          <cell r="HG90">
            <v>58</v>
          </cell>
          <cell r="HH90">
            <v>58</v>
          </cell>
          <cell r="HI90">
            <v>57.7</v>
          </cell>
          <cell r="HJ90">
            <v>58.5</v>
          </cell>
          <cell r="HK90">
            <v>58.2</v>
          </cell>
          <cell r="HL90">
            <v>58.2</v>
          </cell>
          <cell r="HM90">
            <v>57.7</v>
          </cell>
          <cell r="HN90">
            <v>57.2</v>
          </cell>
          <cell r="HO90">
            <v>58.5</v>
          </cell>
          <cell r="HP90">
            <v>58.5</v>
          </cell>
          <cell r="HQ90">
            <v>57.7</v>
          </cell>
          <cell r="HR90">
            <v>58.7</v>
          </cell>
          <cell r="HS90">
            <v>58.7</v>
          </cell>
          <cell r="HT90">
            <v>58.7</v>
          </cell>
          <cell r="HU90">
            <v>58.2</v>
          </cell>
          <cell r="HV90">
            <v>58</v>
          </cell>
          <cell r="HW90">
            <v>58</v>
          </cell>
          <cell r="HX90">
            <v>58.2</v>
          </cell>
          <cell r="HY90">
            <v>58.2</v>
          </cell>
          <cell r="HZ90">
            <v>58.2</v>
          </cell>
          <cell r="IA90">
            <v>58.2</v>
          </cell>
          <cell r="IB90">
            <v>58.5</v>
          </cell>
          <cell r="IC90">
            <v>58.5</v>
          </cell>
          <cell r="ID90">
            <v>58.5</v>
          </cell>
          <cell r="IE90">
            <v>58.5</v>
          </cell>
          <cell r="IF90">
            <v>58.5</v>
          </cell>
          <cell r="IG90">
            <v>58.5</v>
          </cell>
          <cell r="IH90">
            <v>59.5</v>
          </cell>
          <cell r="II90">
            <v>59.5</v>
          </cell>
          <cell r="IJ90">
            <v>59.5</v>
          </cell>
          <cell r="IK90">
            <v>58.5</v>
          </cell>
          <cell r="IL90">
            <v>58.7</v>
          </cell>
          <cell r="IM90">
            <v>58.7</v>
          </cell>
          <cell r="IN90">
            <v>58.7</v>
          </cell>
          <cell r="IO90">
            <v>58.7</v>
          </cell>
          <cell r="IP90">
            <v>58.5</v>
          </cell>
          <cell r="IQ90">
            <v>58.7</v>
          </cell>
          <cell r="IR90">
            <v>58.7</v>
          </cell>
          <cell r="IS90">
            <v>58.7</v>
          </cell>
          <cell r="IT90">
            <v>63.7</v>
          </cell>
          <cell r="IU90">
            <v>63.7</v>
          </cell>
          <cell r="IV90">
            <v>63.7</v>
          </cell>
          <cell r="IW90">
            <v>63.7</v>
          </cell>
          <cell r="IX90">
            <v>63.7</v>
          </cell>
          <cell r="IY90">
            <v>63.7</v>
          </cell>
          <cell r="IZ90">
            <v>63.7</v>
          </cell>
          <cell r="JA90">
            <v>63.7</v>
          </cell>
          <cell r="JB90">
            <v>63.7</v>
          </cell>
          <cell r="JC90">
            <v>63.7</v>
          </cell>
          <cell r="JD90">
            <v>63.5</v>
          </cell>
          <cell r="JE90">
            <v>62.7</v>
          </cell>
          <cell r="JF90">
            <v>63</v>
          </cell>
          <cell r="JG90">
            <v>63</v>
          </cell>
          <cell r="JH90">
            <v>63</v>
          </cell>
          <cell r="JI90">
            <v>63.2</v>
          </cell>
          <cell r="JJ90">
            <v>63.5</v>
          </cell>
          <cell r="JK90">
            <v>63.2</v>
          </cell>
          <cell r="JL90">
            <v>63.5</v>
          </cell>
          <cell r="JM90">
            <v>63.5</v>
          </cell>
          <cell r="JN90">
            <v>63.5</v>
          </cell>
          <cell r="JO90">
            <v>63.5</v>
          </cell>
          <cell r="JP90">
            <v>63.5</v>
          </cell>
          <cell r="JQ90">
            <v>63.2</v>
          </cell>
          <cell r="JR90">
            <v>64.2</v>
          </cell>
          <cell r="JS90">
            <v>64.2</v>
          </cell>
          <cell r="JT90">
            <v>64</v>
          </cell>
          <cell r="JU90">
            <v>64</v>
          </cell>
          <cell r="JV90">
            <v>63.7</v>
          </cell>
          <cell r="JW90">
            <v>64.5</v>
          </cell>
          <cell r="JX90">
            <v>64.2</v>
          </cell>
          <cell r="JY90">
            <v>64.7</v>
          </cell>
          <cell r="JZ90">
            <v>64.5</v>
          </cell>
          <cell r="KA90">
            <v>64.5</v>
          </cell>
          <cell r="KB90">
            <v>64</v>
          </cell>
          <cell r="KC90">
            <v>64.2</v>
          </cell>
          <cell r="KD90">
            <v>64.2</v>
          </cell>
          <cell r="KE90">
            <v>64.2</v>
          </cell>
          <cell r="KF90">
            <v>63.5</v>
          </cell>
          <cell r="KG90">
            <v>63.7</v>
          </cell>
          <cell r="KH90">
            <v>63.7</v>
          </cell>
          <cell r="KI90">
            <v>63.7</v>
          </cell>
          <cell r="KJ90">
            <v>63.7</v>
          </cell>
          <cell r="KK90">
            <v>64.2</v>
          </cell>
          <cell r="KL90">
            <v>64.5</v>
          </cell>
          <cell r="KM90">
            <v>64</v>
          </cell>
          <cell r="KN90">
            <v>64</v>
          </cell>
          <cell r="KO90">
            <v>64.2</v>
          </cell>
          <cell r="KP90">
            <v>63.7</v>
          </cell>
          <cell r="KQ90">
            <v>62.7</v>
          </cell>
          <cell r="KR90">
            <v>62.7</v>
          </cell>
          <cell r="KS90">
            <v>63.5</v>
          </cell>
          <cell r="KT90">
            <v>63.7</v>
          </cell>
          <cell r="KU90">
            <v>64</v>
          </cell>
          <cell r="KV90">
            <v>64.7</v>
          </cell>
          <cell r="KW90">
            <v>64.7</v>
          </cell>
          <cell r="KX90">
            <v>64.7</v>
          </cell>
          <cell r="KY90">
            <v>64.5</v>
          </cell>
          <cell r="KZ90">
            <v>62.5</v>
          </cell>
          <cell r="LA90">
            <v>62.5</v>
          </cell>
          <cell r="LB90">
            <v>62.2</v>
          </cell>
          <cell r="LC90">
            <v>62.5</v>
          </cell>
          <cell r="LD90">
            <v>62.5</v>
          </cell>
          <cell r="LE90">
            <v>62.5</v>
          </cell>
          <cell r="LF90">
            <v>61.5</v>
          </cell>
          <cell r="LG90">
            <v>65.7</v>
          </cell>
          <cell r="LH90">
            <v>66.7</v>
          </cell>
          <cell r="LI90">
            <v>66</v>
          </cell>
          <cell r="LJ90">
            <v>66.2</v>
          </cell>
          <cell r="LK90">
            <v>67</v>
          </cell>
          <cell r="LL90">
            <v>66.5</v>
          </cell>
          <cell r="LM90">
            <v>66.2</v>
          </cell>
          <cell r="LN90">
            <v>66.7</v>
          </cell>
          <cell r="LO90">
            <v>66.7</v>
          </cell>
          <cell r="LS90">
            <v>70.33</v>
          </cell>
          <cell r="LV90">
            <v>68.34</v>
          </cell>
          <cell r="LY90">
            <v>63.278695489878729</v>
          </cell>
          <cell r="MB90">
            <v>59.81</v>
          </cell>
          <cell r="MC90">
            <v>59.81</v>
          </cell>
          <cell r="MD90">
            <v>59.81</v>
          </cell>
          <cell r="ME90">
            <v>58.94</v>
          </cell>
          <cell r="MF90">
            <v>58.68</v>
          </cell>
          <cell r="MG90">
            <v>58.68</v>
          </cell>
          <cell r="MH90">
            <v>57.75</v>
          </cell>
          <cell r="MI90">
            <v>57.75</v>
          </cell>
          <cell r="MJ90">
            <v>57.69</v>
          </cell>
          <cell r="MK90">
            <v>56.88</v>
          </cell>
          <cell r="ML90">
            <v>56.88</v>
          </cell>
          <cell r="MM90">
            <v>56.86</v>
          </cell>
          <cell r="MN90">
            <v>55.18</v>
          </cell>
          <cell r="MO90">
            <v>55.18</v>
          </cell>
          <cell r="MP90">
            <v>55.16</v>
          </cell>
          <cell r="MQ90">
            <v>55.24</v>
          </cell>
          <cell r="MR90">
            <v>55.14</v>
          </cell>
          <cell r="MS90">
            <v>55.2</v>
          </cell>
          <cell r="MT90">
            <v>55.09</v>
          </cell>
          <cell r="MU90">
            <v>55.08</v>
          </cell>
          <cell r="MV90">
            <v>55.14</v>
          </cell>
          <cell r="MW90">
            <v>54.56</v>
          </cell>
          <cell r="ND90" t="str">
            <v>Italy</v>
          </cell>
          <cell r="NE90">
            <v>54.56</v>
          </cell>
          <cell r="NF90">
            <v>54.56</v>
          </cell>
        </row>
        <row r="91">
          <cell r="A91" t="str">
            <v>Jamaica</v>
          </cell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  <cell r="H91" t="str">
            <v xml:space="preserve"> </v>
          </cell>
          <cell r="I91" t="str">
            <v xml:space="preserve"> </v>
          </cell>
          <cell r="J91" t="str">
            <v xml:space="preserve"> </v>
          </cell>
          <cell r="K91" t="str">
            <v xml:space="preserve"> </v>
          </cell>
          <cell r="L91" t="str">
            <v xml:space="preserve"> </v>
          </cell>
          <cell r="M91" t="str">
            <v xml:space="preserve"> </v>
          </cell>
          <cell r="N91" t="str">
            <v xml:space="preserve"> 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  <cell r="R91" t="str">
            <v xml:space="preserve"> </v>
          </cell>
          <cell r="S91" t="str">
            <v xml:space="preserve"> </v>
          </cell>
          <cell r="T91" t="str">
            <v xml:space="preserve"> </v>
          </cell>
          <cell r="U91" t="str">
            <v xml:space="preserve"> </v>
          </cell>
          <cell r="V91" t="str">
            <v xml:space="preserve"> </v>
          </cell>
          <cell r="W91" t="str">
            <v xml:space="preserve"> </v>
          </cell>
          <cell r="X91" t="str">
            <v xml:space="preserve"> 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 t="str">
            <v xml:space="preserve"> </v>
          </cell>
          <cell r="AC91">
            <v>64.5</v>
          </cell>
          <cell r="AD91">
            <v>64.5</v>
          </cell>
          <cell r="AE91">
            <v>64.5</v>
          </cell>
          <cell r="AF91">
            <v>65.5</v>
          </cell>
          <cell r="AG91">
            <v>65.5</v>
          </cell>
          <cell r="AH91">
            <v>65.5</v>
          </cell>
          <cell r="AI91">
            <v>65.5</v>
          </cell>
          <cell r="AJ91">
            <v>65</v>
          </cell>
          <cell r="AK91">
            <v>65</v>
          </cell>
          <cell r="AL91">
            <v>65</v>
          </cell>
          <cell r="AM91">
            <v>65</v>
          </cell>
          <cell r="AN91">
            <v>65</v>
          </cell>
          <cell r="AO91">
            <v>65.5</v>
          </cell>
          <cell r="AP91">
            <v>65.5</v>
          </cell>
          <cell r="AQ91">
            <v>65.5</v>
          </cell>
          <cell r="AR91">
            <v>65.5</v>
          </cell>
          <cell r="AS91">
            <v>65.5</v>
          </cell>
          <cell r="AT91">
            <v>65.5</v>
          </cell>
          <cell r="AU91">
            <v>65.5</v>
          </cell>
          <cell r="AV91">
            <v>65.5</v>
          </cell>
          <cell r="AW91">
            <v>65.5</v>
          </cell>
          <cell r="AX91">
            <v>66</v>
          </cell>
          <cell r="AY91">
            <v>66</v>
          </cell>
          <cell r="AZ91">
            <v>66</v>
          </cell>
          <cell r="BA91">
            <v>66</v>
          </cell>
          <cell r="BB91">
            <v>66</v>
          </cell>
          <cell r="BC91">
            <v>67</v>
          </cell>
          <cell r="BD91">
            <v>67</v>
          </cell>
          <cell r="BE91">
            <v>67</v>
          </cell>
          <cell r="BF91">
            <v>67</v>
          </cell>
          <cell r="BG91">
            <v>67</v>
          </cell>
          <cell r="BH91">
            <v>67</v>
          </cell>
          <cell r="BI91">
            <v>67</v>
          </cell>
          <cell r="BJ91">
            <v>67</v>
          </cell>
          <cell r="BK91">
            <v>67</v>
          </cell>
          <cell r="BL91">
            <v>67</v>
          </cell>
          <cell r="BM91">
            <v>67</v>
          </cell>
          <cell r="BN91">
            <v>66.5</v>
          </cell>
          <cell r="BO91">
            <v>66.5</v>
          </cell>
          <cell r="BP91">
            <v>66.5</v>
          </cell>
          <cell r="BQ91">
            <v>66.5</v>
          </cell>
          <cell r="BR91">
            <v>66</v>
          </cell>
          <cell r="BS91">
            <v>66.5</v>
          </cell>
          <cell r="BT91">
            <v>66.5</v>
          </cell>
          <cell r="BU91">
            <v>66.5</v>
          </cell>
          <cell r="BV91">
            <v>67</v>
          </cell>
          <cell r="BW91">
            <v>67</v>
          </cell>
          <cell r="BX91">
            <v>67</v>
          </cell>
          <cell r="BY91">
            <v>67</v>
          </cell>
          <cell r="BZ91">
            <v>67</v>
          </cell>
          <cell r="CA91">
            <v>67</v>
          </cell>
          <cell r="CB91">
            <v>67</v>
          </cell>
          <cell r="CC91">
            <v>66.5</v>
          </cell>
          <cell r="CD91">
            <v>66.5</v>
          </cell>
          <cell r="CE91">
            <v>66</v>
          </cell>
          <cell r="CF91">
            <v>66</v>
          </cell>
          <cell r="CG91">
            <v>66</v>
          </cell>
          <cell r="CH91">
            <v>66</v>
          </cell>
          <cell r="CI91">
            <v>66</v>
          </cell>
          <cell r="CJ91">
            <v>70.5</v>
          </cell>
          <cell r="CK91">
            <v>70.5</v>
          </cell>
          <cell r="CL91">
            <v>70.5</v>
          </cell>
          <cell r="CM91">
            <v>70.5</v>
          </cell>
          <cell r="CN91">
            <v>70.5</v>
          </cell>
          <cell r="CO91">
            <v>70.5</v>
          </cell>
          <cell r="CP91">
            <v>70.5</v>
          </cell>
          <cell r="CQ91">
            <v>70.5</v>
          </cell>
          <cell r="CR91">
            <v>70.5</v>
          </cell>
          <cell r="CS91">
            <v>70.5</v>
          </cell>
          <cell r="CT91">
            <v>80</v>
          </cell>
          <cell r="CU91">
            <v>80</v>
          </cell>
          <cell r="CV91">
            <v>80</v>
          </cell>
          <cell r="CW91">
            <v>80</v>
          </cell>
          <cell r="CX91">
            <v>80</v>
          </cell>
          <cell r="CY91">
            <v>80</v>
          </cell>
          <cell r="CZ91">
            <v>80</v>
          </cell>
          <cell r="DA91">
            <v>80</v>
          </cell>
          <cell r="DB91">
            <v>80</v>
          </cell>
          <cell r="DC91">
            <v>80</v>
          </cell>
          <cell r="DD91">
            <v>80</v>
          </cell>
          <cell r="DE91">
            <v>81</v>
          </cell>
          <cell r="DF91">
            <v>81</v>
          </cell>
          <cell r="DG91">
            <v>81</v>
          </cell>
          <cell r="DH91">
            <v>81</v>
          </cell>
          <cell r="DI91">
            <v>81</v>
          </cell>
          <cell r="DJ91">
            <v>81</v>
          </cell>
          <cell r="DK91">
            <v>81</v>
          </cell>
          <cell r="DL91">
            <v>81</v>
          </cell>
          <cell r="DM91">
            <v>81</v>
          </cell>
          <cell r="DN91">
            <v>81</v>
          </cell>
          <cell r="DO91">
            <v>81</v>
          </cell>
          <cell r="DP91">
            <v>81</v>
          </cell>
          <cell r="DQ91">
            <v>81</v>
          </cell>
          <cell r="DR91">
            <v>81.5</v>
          </cell>
          <cell r="DS91">
            <v>81.5</v>
          </cell>
          <cell r="DT91">
            <v>83</v>
          </cell>
          <cell r="DU91">
            <v>83</v>
          </cell>
          <cell r="DV91">
            <v>83</v>
          </cell>
          <cell r="DW91">
            <v>83</v>
          </cell>
          <cell r="DX91">
            <v>83</v>
          </cell>
          <cell r="DY91">
            <v>83</v>
          </cell>
          <cell r="DZ91">
            <v>83.5</v>
          </cell>
          <cell r="EA91">
            <v>83.5</v>
          </cell>
          <cell r="EB91">
            <v>83.5</v>
          </cell>
          <cell r="EC91">
            <v>83.5</v>
          </cell>
          <cell r="ED91">
            <v>83.5</v>
          </cell>
          <cell r="EE91">
            <v>83.5</v>
          </cell>
          <cell r="EF91">
            <v>83.5</v>
          </cell>
          <cell r="EG91">
            <v>83.5</v>
          </cell>
          <cell r="EH91">
            <v>83.5</v>
          </cell>
          <cell r="EI91">
            <v>83.5</v>
          </cell>
          <cell r="EJ91">
            <v>83.5</v>
          </cell>
          <cell r="EK91">
            <v>83.5</v>
          </cell>
          <cell r="EL91">
            <v>83.5</v>
          </cell>
          <cell r="EM91">
            <v>83</v>
          </cell>
          <cell r="EN91">
            <v>84.5</v>
          </cell>
          <cell r="EO91">
            <v>84.5</v>
          </cell>
          <cell r="EP91">
            <v>84.5</v>
          </cell>
          <cell r="EQ91">
            <v>84.5</v>
          </cell>
          <cell r="ER91">
            <v>84.5</v>
          </cell>
          <cell r="ES91">
            <v>84.5</v>
          </cell>
          <cell r="ET91">
            <v>83</v>
          </cell>
          <cell r="EU91">
            <v>85.5</v>
          </cell>
          <cell r="EV91">
            <v>86</v>
          </cell>
          <cell r="EW91">
            <v>86</v>
          </cell>
          <cell r="EX91">
            <v>86</v>
          </cell>
          <cell r="EY91">
            <v>86.5</v>
          </cell>
          <cell r="EZ91">
            <v>87</v>
          </cell>
          <cell r="FA91">
            <v>87</v>
          </cell>
          <cell r="FB91">
            <v>87</v>
          </cell>
          <cell r="FC91">
            <v>87</v>
          </cell>
          <cell r="FD91">
            <v>86.5</v>
          </cell>
          <cell r="FE91">
            <v>86</v>
          </cell>
          <cell r="FF91">
            <v>86</v>
          </cell>
          <cell r="FG91">
            <v>86.5</v>
          </cell>
          <cell r="FH91">
            <v>86.8</v>
          </cell>
          <cell r="FI91">
            <v>88</v>
          </cell>
          <cell r="FJ91">
            <v>81.8</v>
          </cell>
          <cell r="FK91">
            <v>82</v>
          </cell>
          <cell r="FL91">
            <v>80.7</v>
          </cell>
          <cell r="FM91">
            <v>80.7</v>
          </cell>
          <cell r="FN91">
            <v>80.5</v>
          </cell>
          <cell r="FO91">
            <v>81</v>
          </cell>
          <cell r="FP91">
            <v>81</v>
          </cell>
          <cell r="FQ91">
            <v>81</v>
          </cell>
          <cell r="FR91">
            <v>80.7</v>
          </cell>
          <cell r="FS91">
            <v>80.7</v>
          </cell>
          <cell r="FT91">
            <v>80.7</v>
          </cell>
          <cell r="FU91">
            <v>80.7</v>
          </cell>
          <cell r="FV91">
            <v>79.2</v>
          </cell>
          <cell r="FW91">
            <v>80.2</v>
          </cell>
          <cell r="FX91">
            <v>80</v>
          </cell>
          <cell r="FY91">
            <v>80.5</v>
          </cell>
          <cell r="FZ91">
            <v>81</v>
          </cell>
          <cell r="GA91">
            <v>81.2</v>
          </cell>
          <cell r="GB91">
            <v>81.2</v>
          </cell>
          <cell r="GC91">
            <v>81.5</v>
          </cell>
          <cell r="GD91">
            <v>80.400000000000006</v>
          </cell>
          <cell r="GE91">
            <v>80.400000000000006</v>
          </cell>
          <cell r="GF91">
            <v>80.400000000000006</v>
          </cell>
          <cell r="GG91">
            <v>79.900000000000006</v>
          </cell>
          <cell r="GH91">
            <v>80.7</v>
          </cell>
          <cell r="GI91">
            <v>80.5</v>
          </cell>
          <cell r="GJ91">
            <v>81.2</v>
          </cell>
          <cell r="GK91">
            <v>81.5</v>
          </cell>
          <cell r="GL91">
            <v>79.7</v>
          </cell>
          <cell r="GM91">
            <v>80.2</v>
          </cell>
          <cell r="GN91">
            <v>80</v>
          </cell>
          <cell r="GO91">
            <v>80</v>
          </cell>
          <cell r="GP91">
            <v>79.7</v>
          </cell>
          <cell r="GQ91">
            <v>79.5</v>
          </cell>
          <cell r="GR91">
            <v>78.7</v>
          </cell>
          <cell r="GS91">
            <v>78.7</v>
          </cell>
          <cell r="GT91">
            <v>78.2</v>
          </cell>
          <cell r="GU91">
            <v>78.7</v>
          </cell>
          <cell r="GV91">
            <v>78.2</v>
          </cell>
          <cell r="GW91">
            <v>78.5</v>
          </cell>
          <cell r="GX91">
            <v>79</v>
          </cell>
          <cell r="GY91">
            <v>79.3</v>
          </cell>
          <cell r="GZ91">
            <v>79.2</v>
          </cell>
          <cell r="HA91">
            <v>78.2</v>
          </cell>
          <cell r="HB91">
            <v>78.5</v>
          </cell>
          <cell r="HC91">
            <v>78.2</v>
          </cell>
          <cell r="HD91">
            <v>77.7</v>
          </cell>
          <cell r="HE91">
            <v>78</v>
          </cell>
          <cell r="HF91">
            <v>78</v>
          </cell>
          <cell r="HG91">
            <v>77.7</v>
          </cell>
          <cell r="HH91">
            <v>77.7</v>
          </cell>
          <cell r="HI91">
            <v>77.7</v>
          </cell>
          <cell r="HJ91">
            <v>77.7</v>
          </cell>
          <cell r="HK91">
            <v>77.7</v>
          </cell>
          <cell r="HL91">
            <v>77.7</v>
          </cell>
          <cell r="HM91">
            <v>77.7</v>
          </cell>
          <cell r="HN91">
            <v>77.7</v>
          </cell>
          <cell r="HO91">
            <v>77.7</v>
          </cell>
          <cell r="HP91">
            <v>79.5</v>
          </cell>
          <cell r="HQ91">
            <v>79.5</v>
          </cell>
          <cell r="HR91">
            <v>79.5</v>
          </cell>
          <cell r="HS91">
            <v>79.7</v>
          </cell>
          <cell r="HT91">
            <v>79.7</v>
          </cell>
          <cell r="HU91">
            <v>79.7</v>
          </cell>
          <cell r="HV91">
            <v>79.5</v>
          </cell>
          <cell r="HW91">
            <v>79.5</v>
          </cell>
          <cell r="HX91">
            <v>79.5</v>
          </cell>
          <cell r="HY91">
            <v>79.5</v>
          </cell>
          <cell r="HZ91">
            <v>79.5</v>
          </cell>
          <cell r="IA91">
            <v>79.2</v>
          </cell>
          <cell r="IB91">
            <v>79.5</v>
          </cell>
          <cell r="IC91">
            <v>79.5</v>
          </cell>
          <cell r="ID91">
            <v>79.7</v>
          </cell>
          <cell r="IE91">
            <v>79.5</v>
          </cell>
          <cell r="IF91">
            <v>79.5</v>
          </cell>
          <cell r="IG91">
            <v>79.5</v>
          </cell>
          <cell r="IH91">
            <v>79.5</v>
          </cell>
          <cell r="II91">
            <v>79.5</v>
          </cell>
          <cell r="IJ91">
            <v>79</v>
          </cell>
          <cell r="IK91">
            <v>79</v>
          </cell>
          <cell r="IL91">
            <v>79.2</v>
          </cell>
          <cell r="IM91">
            <v>80.5</v>
          </cell>
          <cell r="IN91">
            <v>80.5</v>
          </cell>
          <cell r="IO91">
            <v>80.5</v>
          </cell>
          <cell r="IP91">
            <v>80.5</v>
          </cell>
          <cell r="IQ91">
            <v>80.5</v>
          </cell>
          <cell r="IR91">
            <v>80.5</v>
          </cell>
          <cell r="IS91">
            <v>80.5</v>
          </cell>
          <cell r="IT91">
            <v>80.7</v>
          </cell>
          <cell r="IU91">
            <v>80.5</v>
          </cell>
          <cell r="IV91">
            <v>80.5</v>
          </cell>
          <cell r="IW91">
            <v>80.5</v>
          </cell>
          <cell r="IX91">
            <v>80.5</v>
          </cell>
          <cell r="IY91">
            <v>80.5</v>
          </cell>
          <cell r="IZ91">
            <v>80.5</v>
          </cell>
          <cell r="JA91">
            <v>80.5</v>
          </cell>
          <cell r="JB91">
            <v>80.5</v>
          </cell>
          <cell r="JC91">
            <v>80.5</v>
          </cell>
          <cell r="JD91">
            <v>80.2</v>
          </cell>
          <cell r="JE91">
            <v>79</v>
          </cell>
          <cell r="JF91">
            <v>79.5</v>
          </cell>
          <cell r="JG91">
            <v>79.5</v>
          </cell>
          <cell r="JH91">
            <v>79.2</v>
          </cell>
          <cell r="JI91">
            <v>79.5</v>
          </cell>
          <cell r="JJ91">
            <v>79.7</v>
          </cell>
          <cell r="JK91">
            <v>79.7</v>
          </cell>
          <cell r="JL91">
            <v>79.7</v>
          </cell>
          <cell r="JM91">
            <v>79.7</v>
          </cell>
          <cell r="JN91">
            <v>79.7</v>
          </cell>
          <cell r="JO91">
            <v>79.2</v>
          </cell>
          <cell r="JP91">
            <v>79.2</v>
          </cell>
          <cell r="JQ91">
            <v>79.2</v>
          </cell>
          <cell r="JR91">
            <v>79.2</v>
          </cell>
          <cell r="JS91">
            <v>77.7</v>
          </cell>
          <cell r="JT91">
            <v>77.7</v>
          </cell>
          <cell r="JU91">
            <v>77.7</v>
          </cell>
          <cell r="JV91">
            <v>77.7</v>
          </cell>
          <cell r="JW91">
            <v>77.7</v>
          </cell>
          <cell r="JX91">
            <v>77.7</v>
          </cell>
          <cell r="JY91">
            <v>77.7</v>
          </cell>
          <cell r="JZ91">
            <v>78</v>
          </cell>
          <cell r="KA91">
            <v>78.5</v>
          </cell>
          <cell r="KB91">
            <v>78.2</v>
          </cell>
          <cell r="KC91">
            <v>78.2</v>
          </cell>
          <cell r="KD91">
            <v>78.2</v>
          </cell>
          <cell r="KE91">
            <v>78.2</v>
          </cell>
          <cell r="KF91">
            <v>78.2</v>
          </cell>
          <cell r="KG91">
            <v>78.7</v>
          </cell>
          <cell r="KH91">
            <v>78.7</v>
          </cell>
          <cell r="KI91">
            <v>81.2</v>
          </cell>
          <cell r="KJ91">
            <v>81.2</v>
          </cell>
          <cell r="KK91">
            <v>81.5</v>
          </cell>
          <cell r="KL91">
            <v>81.5</v>
          </cell>
          <cell r="KM91">
            <v>81</v>
          </cell>
          <cell r="KN91">
            <v>81</v>
          </cell>
          <cell r="KO91">
            <v>81.2</v>
          </cell>
          <cell r="KP91">
            <v>80.7</v>
          </cell>
          <cell r="KQ91">
            <v>79.5</v>
          </cell>
          <cell r="KR91">
            <v>79.5</v>
          </cell>
          <cell r="KS91">
            <v>80.2</v>
          </cell>
          <cell r="KT91">
            <v>80.5</v>
          </cell>
          <cell r="KU91">
            <v>80.2</v>
          </cell>
          <cell r="KV91">
            <v>80.2</v>
          </cell>
          <cell r="KW91">
            <v>80.5</v>
          </cell>
          <cell r="KX91">
            <v>77</v>
          </cell>
          <cell r="KY91">
            <v>76.7</v>
          </cell>
          <cell r="KZ91">
            <v>77.5</v>
          </cell>
          <cell r="LA91">
            <v>77.5</v>
          </cell>
          <cell r="LB91">
            <v>77.2</v>
          </cell>
          <cell r="LC91">
            <v>77.5</v>
          </cell>
          <cell r="LD91">
            <v>77.5</v>
          </cell>
          <cell r="LE91">
            <v>77.5</v>
          </cell>
          <cell r="LF91">
            <v>76</v>
          </cell>
          <cell r="LG91">
            <v>75.5</v>
          </cell>
          <cell r="LH91">
            <v>76.5</v>
          </cell>
          <cell r="LI91">
            <v>75.7</v>
          </cell>
          <cell r="LJ91">
            <v>76</v>
          </cell>
          <cell r="LK91">
            <v>76.7</v>
          </cell>
          <cell r="LL91">
            <v>76.7</v>
          </cell>
          <cell r="LM91">
            <v>76.5</v>
          </cell>
          <cell r="LN91">
            <v>77</v>
          </cell>
          <cell r="LO91">
            <v>77</v>
          </cell>
          <cell r="LS91">
            <v>32.49</v>
          </cell>
          <cell r="LV91">
            <v>32.18</v>
          </cell>
          <cell r="LY91">
            <v>29.156613018964816</v>
          </cell>
          <cell r="MB91">
            <v>30.71</v>
          </cell>
          <cell r="MC91">
            <v>30.71</v>
          </cell>
          <cell r="MD91">
            <v>30.71</v>
          </cell>
          <cell r="ME91">
            <v>30.71</v>
          </cell>
          <cell r="MF91">
            <v>30.32</v>
          </cell>
          <cell r="MG91">
            <v>30.32</v>
          </cell>
          <cell r="MH91">
            <v>31.08</v>
          </cell>
          <cell r="MI91">
            <v>31.08</v>
          </cell>
          <cell r="MJ91">
            <v>31.08</v>
          </cell>
          <cell r="MK91">
            <v>30.79</v>
          </cell>
          <cell r="ML91">
            <v>30.79</v>
          </cell>
          <cell r="MM91">
            <v>30.79</v>
          </cell>
          <cell r="MN91">
            <v>32.950000000000003</v>
          </cell>
          <cell r="MO91">
            <v>32.950000000000003</v>
          </cell>
          <cell r="MP91">
            <v>32.950000000000003</v>
          </cell>
          <cell r="MQ91">
            <v>32.9</v>
          </cell>
          <cell r="MR91">
            <v>32.9</v>
          </cell>
          <cell r="MS91">
            <v>32.9</v>
          </cell>
          <cell r="MT91">
            <v>30.47</v>
          </cell>
          <cell r="MU91">
            <v>30.47</v>
          </cell>
          <cell r="MV91">
            <v>30.47</v>
          </cell>
          <cell r="MW91">
            <v>30.99</v>
          </cell>
          <cell r="ND91" t="str">
            <v>Jamaica</v>
          </cell>
          <cell r="NE91">
            <v>30.99</v>
          </cell>
          <cell r="NF91">
            <v>30.99</v>
          </cell>
        </row>
        <row r="92">
          <cell r="A92" t="str">
            <v>Japan</v>
          </cell>
          <cell r="B92">
            <v>56</v>
          </cell>
          <cell r="C92">
            <v>58</v>
          </cell>
          <cell r="D92">
            <v>62</v>
          </cell>
          <cell r="E92">
            <v>63</v>
          </cell>
          <cell r="F92">
            <v>62.5</v>
          </cell>
          <cell r="G92">
            <v>61</v>
          </cell>
          <cell r="H92">
            <v>60.5</v>
          </cell>
          <cell r="I92">
            <v>61</v>
          </cell>
          <cell r="J92">
            <v>61</v>
          </cell>
          <cell r="K92">
            <v>62.5</v>
          </cell>
          <cell r="L92">
            <v>62</v>
          </cell>
          <cell r="M92">
            <v>63</v>
          </cell>
          <cell r="N92">
            <v>61.5</v>
          </cell>
          <cell r="O92">
            <v>61.5</v>
          </cell>
          <cell r="P92">
            <v>61.5</v>
          </cell>
          <cell r="Q92">
            <v>60.5</v>
          </cell>
          <cell r="R92">
            <v>60</v>
          </cell>
          <cell r="S92">
            <v>59</v>
          </cell>
          <cell r="T92">
            <v>60</v>
          </cell>
          <cell r="U92">
            <v>58</v>
          </cell>
          <cell r="V92">
            <v>58</v>
          </cell>
          <cell r="W92">
            <v>57</v>
          </cell>
          <cell r="X92">
            <v>57</v>
          </cell>
          <cell r="Y92">
            <v>53.5</v>
          </cell>
          <cell r="Z92">
            <v>54</v>
          </cell>
          <cell r="AA92">
            <v>53</v>
          </cell>
          <cell r="AB92">
            <v>52.5</v>
          </cell>
          <cell r="AC92">
            <v>52</v>
          </cell>
          <cell r="AD92">
            <v>52</v>
          </cell>
          <cell r="AE92">
            <v>52.5</v>
          </cell>
          <cell r="AF92">
            <v>53</v>
          </cell>
          <cell r="AG92">
            <v>54</v>
          </cell>
          <cell r="AH92">
            <v>53.5</v>
          </cell>
          <cell r="AI92">
            <v>54.5</v>
          </cell>
          <cell r="AJ92">
            <v>54.5</v>
          </cell>
          <cell r="AK92">
            <v>54.5</v>
          </cell>
          <cell r="AL92">
            <v>54.5</v>
          </cell>
          <cell r="AM92">
            <v>54.5</v>
          </cell>
          <cell r="AN92">
            <v>54</v>
          </cell>
          <cell r="AO92">
            <v>55</v>
          </cell>
          <cell r="AP92">
            <v>55</v>
          </cell>
          <cell r="AQ92">
            <v>54.5</v>
          </cell>
          <cell r="AR92">
            <v>54</v>
          </cell>
          <cell r="AS92">
            <v>56.5</v>
          </cell>
          <cell r="AT92">
            <v>58</v>
          </cell>
          <cell r="AU92">
            <v>59</v>
          </cell>
          <cell r="AV92">
            <v>60</v>
          </cell>
          <cell r="AW92">
            <v>57.5</v>
          </cell>
          <cell r="AX92">
            <v>59.5</v>
          </cell>
          <cell r="AY92">
            <v>59</v>
          </cell>
          <cell r="AZ92">
            <v>60.5</v>
          </cell>
          <cell r="BA92">
            <v>61.5</v>
          </cell>
          <cell r="BB92">
            <v>62.5</v>
          </cell>
          <cell r="BC92">
            <v>61</v>
          </cell>
          <cell r="BD92">
            <v>59</v>
          </cell>
          <cell r="BE92">
            <v>58</v>
          </cell>
          <cell r="BF92">
            <v>58.5</v>
          </cell>
          <cell r="BG92">
            <v>58.5</v>
          </cell>
          <cell r="BH92">
            <v>59.5</v>
          </cell>
          <cell r="BI92">
            <v>60.5</v>
          </cell>
          <cell r="BJ92">
            <v>61</v>
          </cell>
          <cell r="BK92">
            <v>61</v>
          </cell>
          <cell r="BL92">
            <v>61.5</v>
          </cell>
          <cell r="BM92">
            <v>61.5</v>
          </cell>
          <cell r="BN92">
            <v>62.5</v>
          </cell>
          <cell r="BO92">
            <v>62.5</v>
          </cell>
          <cell r="BP92">
            <v>61.5</v>
          </cell>
          <cell r="BQ92">
            <v>61.5</v>
          </cell>
          <cell r="BR92">
            <v>61.5</v>
          </cell>
          <cell r="BS92">
            <v>61.5</v>
          </cell>
          <cell r="BT92">
            <v>63</v>
          </cell>
          <cell r="BU92">
            <v>63</v>
          </cell>
          <cell r="BV92">
            <v>64.5</v>
          </cell>
          <cell r="BW92">
            <v>63.5</v>
          </cell>
          <cell r="BX92">
            <v>63.5</v>
          </cell>
          <cell r="BY92">
            <v>64.5</v>
          </cell>
          <cell r="BZ92">
            <v>64</v>
          </cell>
          <cell r="CA92">
            <v>66.5</v>
          </cell>
          <cell r="CB92">
            <v>66.5</v>
          </cell>
          <cell r="CC92">
            <v>66.5</v>
          </cell>
          <cell r="CD92">
            <v>67.5</v>
          </cell>
          <cell r="CE92">
            <v>68</v>
          </cell>
          <cell r="CF92">
            <v>68.5</v>
          </cell>
          <cell r="CG92">
            <v>68.5</v>
          </cell>
          <cell r="CH92">
            <v>69.5</v>
          </cell>
          <cell r="CI92">
            <v>69.5</v>
          </cell>
          <cell r="CJ92">
            <v>69.5</v>
          </cell>
          <cell r="CK92">
            <v>69.5</v>
          </cell>
          <cell r="CL92">
            <v>69</v>
          </cell>
          <cell r="CM92">
            <v>69.5</v>
          </cell>
          <cell r="CN92">
            <v>69.5</v>
          </cell>
          <cell r="CO92">
            <v>70.5</v>
          </cell>
          <cell r="CP92">
            <v>70.5</v>
          </cell>
          <cell r="CQ92">
            <v>70.5</v>
          </cell>
          <cell r="CR92">
            <v>70.5</v>
          </cell>
          <cell r="CS92">
            <v>71</v>
          </cell>
          <cell r="CT92">
            <v>72</v>
          </cell>
          <cell r="CU92">
            <v>71.5</v>
          </cell>
          <cell r="CV92">
            <v>71.5</v>
          </cell>
          <cell r="CW92">
            <v>72</v>
          </cell>
          <cell r="CX92">
            <v>72.5</v>
          </cell>
          <cell r="CY92">
            <v>72</v>
          </cell>
          <cell r="CZ92">
            <v>72</v>
          </cell>
          <cell r="DA92">
            <v>71.5</v>
          </cell>
          <cell r="DB92">
            <v>71.5</v>
          </cell>
          <cell r="DC92">
            <v>71.5</v>
          </cell>
          <cell r="DD92">
            <v>71.5</v>
          </cell>
          <cell r="DE92">
            <v>71</v>
          </cell>
          <cell r="DF92">
            <v>71</v>
          </cell>
          <cell r="DG92">
            <v>71</v>
          </cell>
          <cell r="DH92">
            <v>70</v>
          </cell>
          <cell r="DI92">
            <v>70</v>
          </cell>
          <cell r="DJ92">
            <v>70</v>
          </cell>
          <cell r="DK92">
            <v>70</v>
          </cell>
          <cell r="DL92">
            <v>72</v>
          </cell>
          <cell r="DM92">
            <v>72</v>
          </cell>
          <cell r="DN92">
            <v>71</v>
          </cell>
          <cell r="DO92">
            <v>71</v>
          </cell>
          <cell r="DP92">
            <v>73</v>
          </cell>
          <cell r="DQ92">
            <v>74</v>
          </cell>
          <cell r="DR92">
            <v>74</v>
          </cell>
          <cell r="DS92">
            <v>72.5</v>
          </cell>
          <cell r="DT92">
            <v>73</v>
          </cell>
          <cell r="DU92">
            <v>73</v>
          </cell>
          <cell r="DV92">
            <v>73</v>
          </cell>
          <cell r="DW92">
            <v>73.5</v>
          </cell>
          <cell r="DX92">
            <v>73.5</v>
          </cell>
          <cell r="DY92">
            <v>73.5</v>
          </cell>
          <cell r="DZ92">
            <v>74.5</v>
          </cell>
          <cell r="EA92">
            <v>74.5</v>
          </cell>
          <cell r="EB92">
            <v>73.5</v>
          </cell>
          <cell r="EC92">
            <v>73.5</v>
          </cell>
          <cell r="ED92">
            <v>67</v>
          </cell>
          <cell r="EE92">
            <v>67</v>
          </cell>
          <cell r="EF92">
            <v>66</v>
          </cell>
          <cell r="EG92">
            <v>65.5</v>
          </cell>
          <cell r="EH92">
            <v>63.5</v>
          </cell>
          <cell r="EI92">
            <v>64.5</v>
          </cell>
          <cell r="EJ92">
            <v>64.5</v>
          </cell>
          <cell r="EK92">
            <v>67</v>
          </cell>
          <cell r="EL92">
            <v>67</v>
          </cell>
          <cell r="EM92">
            <v>66</v>
          </cell>
          <cell r="EN92">
            <v>67</v>
          </cell>
          <cell r="EO92">
            <v>68.5</v>
          </cell>
          <cell r="EP92">
            <v>70</v>
          </cell>
          <cell r="EQ92">
            <v>69.5</v>
          </cell>
          <cell r="ER92">
            <v>69.5</v>
          </cell>
          <cell r="ES92">
            <v>69.5</v>
          </cell>
          <cell r="ET92">
            <v>69</v>
          </cell>
          <cell r="EU92">
            <v>69</v>
          </cell>
          <cell r="EV92">
            <v>68.5</v>
          </cell>
          <cell r="EW92">
            <v>69</v>
          </cell>
          <cell r="EX92">
            <v>69</v>
          </cell>
          <cell r="EY92">
            <v>69</v>
          </cell>
          <cell r="EZ92">
            <v>70</v>
          </cell>
          <cell r="FA92">
            <v>70</v>
          </cell>
          <cell r="FB92">
            <v>69</v>
          </cell>
          <cell r="FC92">
            <v>69</v>
          </cell>
          <cell r="FD92">
            <v>70.5</v>
          </cell>
          <cell r="FE92">
            <v>70.5</v>
          </cell>
          <cell r="FF92">
            <v>70.5</v>
          </cell>
          <cell r="FG92">
            <v>73.5</v>
          </cell>
          <cell r="FH92">
            <v>73.5</v>
          </cell>
          <cell r="FI92">
            <v>74</v>
          </cell>
          <cell r="FJ92">
            <v>70.8</v>
          </cell>
          <cell r="FK92">
            <v>71.5</v>
          </cell>
          <cell r="FL92">
            <v>70.7</v>
          </cell>
          <cell r="FM92">
            <v>70.7</v>
          </cell>
          <cell r="FN92">
            <v>71</v>
          </cell>
          <cell r="FO92">
            <v>70.5</v>
          </cell>
          <cell r="FP92">
            <v>70.5</v>
          </cell>
          <cell r="FQ92">
            <v>69.5</v>
          </cell>
          <cell r="FR92">
            <v>69.5</v>
          </cell>
          <cell r="FS92">
            <v>68.5</v>
          </cell>
          <cell r="FT92">
            <v>67.5</v>
          </cell>
          <cell r="FU92">
            <v>67.5</v>
          </cell>
          <cell r="FV92">
            <v>67.7</v>
          </cell>
          <cell r="FW92">
            <v>66.5</v>
          </cell>
          <cell r="FX92">
            <v>66.7</v>
          </cell>
          <cell r="FY92">
            <v>67.5</v>
          </cell>
          <cell r="FZ92">
            <v>66.5</v>
          </cell>
          <cell r="GA92">
            <v>66.2</v>
          </cell>
          <cell r="GB92">
            <v>66</v>
          </cell>
          <cell r="GC92">
            <v>67</v>
          </cell>
          <cell r="GD92">
            <v>67.099999999999994</v>
          </cell>
          <cell r="GE92">
            <v>67.3</v>
          </cell>
          <cell r="GF92">
            <v>67.400000000000006</v>
          </cell>
          <cell r="GG92">
            <v>67.599999999999994</v>
          </cell>
          <cell r="GH92">
            <v>68.7</v>
          </cell>
          <cell r="GI92">
            <v>68.7</v>
          </cell>
          <cell r="GJ92">
            <v>68.7</v>
          </cell>
          <cell r="GK92">
            <v>68.7</v>
          </cell>
          <cell r="GL92">
            <v>69.7</v>
          </cell>
          <cell r="GM92">
            <v>70.2</v>
          </cell>
          <cell r="GN92">
            <v>70.5</v>
          </cell>
          <cell r="GO92">
            <v>70</v>
          </cell>
          <cell r="GP92">
            <v>69.7</v>
          </cell>
          <cell r="GQ92">
            <v>69.5</v>
          </cell>
          <cell r="GR92">
            <v>70.2</v>
          </cell>
          <cell r="GS92">
            <v>72.5</v>
          </cell>
          <cell r="GT92">
            <v>72.5</v>
          </cell>
          <cell r="GU92">
            <v>72.5</v>
          </cell>
          <cell r="GV92">
            <v>72.5</v>
          </cell>
          <cell r="GW92">
            <v>73</v>
          </cell>
          <cell r="GX92">
            <v>74</v>
          </cell>
          <cell r="GY92">
            <v>74</v>
          </cell>
          <cell r="GZ92">
            <v>72.5</v>
          </cell>
          <cell r="HA92">
            <v>73.7</v>
          </cell>
          <cell r="HB92">
            <v>75</v>
          </cell>
          <cell r="HC92">
            <v>74</v>
          </cell>
          <cell r="HD92">
            <v>74.5</v>
          </cell>
          <cell r="HE92">
            <v>73</v>
          </cell>
          <cell r="HF92">
            <v>72.5</v>
          </cell>
          <cell r="HG92">
            <v>72</v>
          </cell>
          <cell r="HH92">
            <v>70.7</v>
          </cell>
          <cell r="HI92">
            <v>70.7</v>
          </cell>
          <cell r="HJ92">
            <v>70.7</v>
          </cell>
          <cell r="HK92">
            <v>70.7</v>
          </cell>
          <cell r="HL92">
            <v>70.5</v>
          </cell>
          <cell r="HM92">
            <v>70.5</v>
          </cell>
          <cell r="HN92">
            <v>70.2</v>
          </cell>
          <cell r="HO92">
            <v>70.2</v>
          </cell>
          <cell r="HP92">
            <v>70.5</v>
          </cell>
          <cell r="HQ92">
            <v>70</v>
          </cell>
          <cell r="HR92">
            <v>70.2</v>
          </cell>
          <cell r="HS92">
            <v>69.7</v>
          </cell>
          <cell r="HT92">
            <v>70.7</v>
          </cell>
          <cell r="HU92">
            <v>70.7</v>
          </cell>
          <cell r="HV92">
            <v>70.2</v>
          </cell>
          <cell r="HW92">
            <v>71</v>
          </cell>
          <cell r="HX92">
            <v>70.5</v>
          </cell>
          <cell r="HY92">
            <v>71</v>
          </cell>
          <cell r="HZ92">
            <v>71.5</v>
          </cell>
          <cell r="IA92">
            <v>72</v>
          </cell>
          <cell r="IB92">
            <v>71.5</v>
          </cell>
          <cell r="IC92">
            <v>71.7</v>
          </cell>
          <cell r="ID92">
            <v>72</v>
          </cell>
          <cell r="IE92">
            <v>71.5</v>
          </cell>
          <cell r="IF92">
            <v>70.5</v>
          </cell>
          <cell r="IG92">
            <v>70.5</v>
          </cell>
          <cell r="IH92">
            <v>71</v>
          </cell>
          <cell r="II92">
            <v>73.7</v>
          </cell>
          <cell r="IJ92">
            <v>73.7</v>
          </cell>
          <cell r="IK92">
            <v>74</v>
          </cell>
          <cell r="IL92">
            <v>75.2</v>
          </cell>
          <cell r="IM92">
            <v>74.5</v>
          </cell>
          <cell r="IN92">
            <v>74.7</v>
          </cell>
          <cell r="IO92">
            <v>74.2</v>
          </cell>
          <cell r="IP92">
            <v>74.7</v>
          </cell>
          <cell r="IQ92">
            <v>74.7</v>
          </cell>
          <cell r="IR92">
            <v>75.5</v>
          </cell>
          <cell r="IS92">
            <v>75.5</v>
          </cell>
          <cell r="IT92">
            <v>75.5</v>
          </cell>
          <cell r="IU92">
            <v>75.5</v>
          </cell>
          <cell r="IV92">
            <v>75.7</v>
          </cell>
          <cell r="IW92">
            <v>76.7</v>
          </cell>
          <cell r="IX92">
            <v>76</v>
          </cell>
          <cell r="IY92">
            <v>76</v>
          </cell>
          <cell r="IZ92">
            <v>76</v>
          </cell>
          <cell r="JA92">
            <v>75.7</v>
          </cell>
          <cell r="JB92">
            <v>75.7</v>
          </cell>
          <cell r="JC92">
            <v>75.7</v>
          </cell>
          <cell r="JD92">
            <v>75.7</v>
          </cell>
          <cell r="JE92">
            <v>75.7</v>
          </cell>
          <cell r="JF92">
            <v>75.7</v>
          </cell>
          <cell r="JG92">
            <v>75.2</v>
          </cell>
          <cell r="JH92">
            <v>75.2</v>
          </cell>
          <cell r="JI92">
            <v>75.2</v>
          </cell>
          <cell r="JJ92">
            <v>75.2</v>
          </cell>
          <cell r="JK92">
            <v>74.7</v>
          </cell>
          <cell r="JL92">
            <v>75.2</v>
          </cell>
          <cell r="JM92">
            <v>75.2</v>
          </cell>
          <cell r="JN92">
            <v>76</v>
          </cell>
          <cell r="JO92">
            <v>76.2</v>
          </cell>
          <cell r="JP92">
            <v>77.7</v>
          </cell>
          <cell r="JQ92">
            <v>78</v>
          </cell>
          <cell r="JR92">
            <v>78</v>
          </cell>
          <cell r="JS92">
            <v>78.2</v>
          </cell>
          <cell r="JT92">
            <v>78.2</v>
          </cell>
          <cell r="JU92">
            <v>78</v>
          </cell>
          <cell r="JV92">
            <v>78</v>
          </cell>
          <cell r="JW92">
            <v>78.2</v>
          </cell>
          <cell r="JX92">
            <v>78.2</v>
          </cell>
          <cell r="JY92">
            <v>78.2</v>
          </cell>
          <cell r="JZ92">
            <v>78.2</v>
          </cell>
          <cell r="KA92">
            <v>78</v>
          </cell>
          <cell r="KB92">
            <v>78</v>
          </cell>
          <cell r="KC92">
            <v>77.7</v>
          </cell>
          <cell r="KD92">
            <v>77.7</v>
          </cell>
          <cell r="KE92">
            <v>77.5</v>
          </cell>
          <cell r="KF92">
            <v>77.2</v>
          </cell>
          <cell r="KG92">
            <v>77.2</v>
          </cell>
          <cell r="KH92">
            <v>76.7</v>
          </cell>
          <cell r="KI92">
            <v>76.7</v>
          </cell>
          <cell r="KJ92">
            <v>76.7</v>
          </cell>
          <cell r="KK92">
            <v>76.7</v>
          </cell>
          <cell r="KL92">
            <v>76.7</v>
          </cell>
          <cell r="KM92">
            <v>75</v>
          </cell>
          <cell r="KN92">
            <v>74.7</v>
          </cell>
          <cell r="KO92">
            <v>74</v>
          </cell>
          <cell r="KP92">
            <v>73.5</v>
          </cell>
          <cell r="KQ92">
            <v>72.7</v>
          </cell>
          <cell r="KR92">
            <v>69.5</v>
          </cell>
          <cell r="KS92">
            <v>70.2</v>
          </cell>
          <cell r="KT92">
            <v>70</v>
          </cell>
          <cell r="KU92">
            <v>67</v>
          </cell>
          <cell r="KV92">
            <v>65.7</v>
          </cell>
          <cell r="KW92">
            <v>67.5</v>
          </cell>
          <cell r="KX92">
            <v>69.5</v>
          </cell>
          <cell r="KY92">
            <v>69.7</v>
          </cell>
          <cell r="KZ92">
            <v>69.7</v>
          </cell>
          <cell r="LA92">
            <v>69.7</v>
          </cell>
          <cell r="LB92">
            <v>69.2</v>
          </cell>
          <cell r="LC92">
            <v>69.2</v>
          </cell>
          <cell r="LD92">
            <v>73.7</v>
          </cell>
          <cell r="LE92">
            <v>73.7</v>
          </cell>
          <cell r="LF92">
            <v>73.5</v>
          </cell>
          <cell r="LG92">
            <v>73.5</v>
          </cell>
          <cell r="LH92">
            <v>73.7</v>
          </cell>
          <cell r="LI92">
            <v>73.5</v>
          </cell>
          <cell r="LJ92">
            <v>73.5</v>
          </cell>
          <cell r="LK92">
            <v>73.2</v>
          </cell>
          <cell r="LL92">
            <v>73.2</v>
          </cell>
          <cell r="LM92">
            <v>73.2</v>
          </cell>
          <cell r="LN92">
            <v>74.2</v>
          </cell>
          <cell r="LO92">
            <v>74.2</v>
          </cell>
          <cell r="LS92">
            <v>74.22</v>
          </cell>
          <cell r="LV92">
            <v>73.62</v>
          </cell>
          <cell r="LY92">
            <v>69.82855457354502</v>
          </cell>
          <cell r="MB92">
            <v>69.19</v>
          </cell>
          <cell r="MC92">
            <v>69.19</v>
          </cell>
          <cell r="MD92">
            <v>69.19</v>
          </cell>
          <cell r="ME92">
            <v>69.06</v>
          </cell>
          <cell r="MF92">
            <v>68.45</v>
          </cell>
          <cell r="MG92">
            <v>68.45</v>
          </cell>
          <cell r="MH92">
            <v>65.760000000000005</v>
          </cell>
          <cell r="MI92">
            <v>65.760000000000005</v>
          </cell>
          <cell r="MJ92">
            <v>65.760000000000005</v>
          </cell>
          <cell r="MK92">
            <v>65.540000000000006</v>
          </cell>
          <cell r="ML92">
            <v>65.69</v>
          </cell>
          <cell r="MM92">
            <v>65.69</v>
          </cell>
          <cell r="MN92">
            <v>67.84</v>
          </cell>
          <cell r="MO92">
            <v>67.84</v>
          </cell>
          <cell r="MP92">
            <v>67.84</v>
          </cell>
          <cell r="MQ92">
            <v>68.11</v>
          </cell>
          <cell r="MR92">
            <v>68.14</v>
          </cell>
          <cell r="MS92">
            <v>68.14</v>
          </cell>
          <cell r="MT92">
            <v>68.19</v>
          </cell>
          <cell r="MU92">
            <v>68.19</v>
          </cell>
          <cell r="MV92">
            <v>68.16</v>
          </cell>
          <cell r="MW92">
            <v>67.12</v>
          </cell>
          <cell r="ND92" t="str">
            <v>Japan</v>
          </cell>
          <cell r="NE92">
            <v>67.12</v>
          </cell>
          <cell r="NF92">
            <v>67.12</v>
          </cell>
        </row>
        <row r="93">
          <cell r="A93" t="str">
            <v>Jordan</v>
          </cell>
          <cell r="B93" t="str">
            <v xml:space="preserve"> </v>
          </cell>
          <cell r="C93" t="str">
            <v xml:space="preserve"> </v>
          </cell>
          <cell r="D93" t="str">
            <v xml:space="preserve"> </v>
          </cell>
          <cell r="E93" t="str">
            <v xml:space="preserve"> </v>
          </cell>
          <cell r="F93" t="str">
            <v xml:space="preserve"> </v>
          </cell>
          <cell r="G93" t="str">
            <v xml:space="preserve"> </v>
          </cell>
          <cell r="H93" t="str">
            <v xml:space="preserve"> </v>
          </cell>
          <cell r="I93" t="str">
            <v xml:space="preserve"> </v>
          </cell>
          <cell r="J93" t="str">
            <v xml:space="preserve"> </v>
          </cell>
          <cell r="K93" t="str">
            <v xml:space="preserve"> </v>
          </cell>
          <cell r="L93" t="str">
            <v xml:space="preserve"> </v>
          </cell>
          <cell r="M93" t="str">
            <v xml:space="preserve"> </v>
          </cell>
          <cell r="N93" t="str">
            <v xml:space="preserve"> </v>
          </cell>
          <cell r="O93" t="str">
            <v xml:space="preserve"> </v>
          </cell>
          <cell r="P93" t="str">
            <v xml:space="preserve"> </v>
          </cell>
          <cell r="Q93" t="str">
            <v xml:space="preserve"> </v>
          </cell>
          <cell r="R93" t="str">
            <v xml:space="preserve"> </v>
          </cell>
          <cell r="S93" t="str">
            <v xml:space="preserve"> </v>
          </cell>
          <cell r="T93" t="str">
            <v xml:space="preserve"> </v>
          </cell>
          <cell r="U93" t="str">
            <v xml:space="preserve"> </v>
          </cell>
          <cell r="V93" t="str">
            <v xml:space="preserve"> </v>
          </cell>
          <cell r="W93" t="str">
            <v xml:space="preserve"> </v>
          </cell>
          <cell r="X93" t="str">
            <v xml:space="preserve"> 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 t="str">
            <v xml:space="preserve"> </v>
          </cell>
          <cell r="AC93" t="str">
            <v xml:space="preserve"> 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  <cell r="AG93" t="str">
            <v xml:space="preserve"> </v>
          </cell>
          <cell r="AH93" t="str">
            <v xml:space="preserve"> </v>
          </cell>
          <cell r="AI93" t="str">
            <v xml:space="preserve"> </v>
          </cell>
          <cell r="AJ93" t="str">
            <v xml:space="preserve"> </v>
          </cell>
          <cell r="AK93" t="str">
            <v xml:space="preserve"> </v>
          </cell>
          <cell r="AL93" t="str">
            <v xml:space="preserve"> </v>
          </cell>
          <cell r="AM93" t="str">
            <v xml:space="preserve"> </v>
          </cell>
          <cell r="AN93" t="str">
            <v xml:space="preserve"> </v>
          </cell>
          <cell r="AO93" t="str">
            <v xml:space="preserve"> </v>
          </cell>
          <cell r="AP93" t="str">
            <v xml:space="preserve"> </v>
          </cell>
          <cell r="AQ93" t="str">
            <v xml:space="preserve"> </v>
          </cell>
          <cell r="AR93" t="str">
            <v xml:space="preserve"> </v>
          </cell>
          <cell r="AS93" t="str">
            <v xml:space="preserve"> </v>
          </cell>
          <cell r="AT93" t="str">
            <v xml:space="preserve"> </v>
          </cell>
          <cell r="AU93" t="str">
            <v xml:space="preserve"> </v>
          </cell>
          <cell r="AV93" t="str">
            <v xml:space="preserve"> </v>
          </cell>
          <cell r="AW93" t="str">
            <v xml:space="preserve"> </v>
          </cell>
          <cell r="AX93" t="str">
            <v xml:space="preserve"> </v>
          </cell>
          <cell r="AY93" t="str">
            <v xml:space="preserve"> </v>
          </cell>
          <cell r="AZ93" t="str">
            <v xml:space="preserve"> </v>
          </cell>
          <cell r="BA93" t="str">
            <v xml:space="preserve"> </v>
          </cell>
          <cell r="BB93" t="str">
            <v xml:space="preserve"> </v>
          </cell>
          <cell r="BC93" t="str">
            <v xml:space="preserve"> </v>
          </cell>
          <cell r="BD93" t="str">
            <v xml:space="preserve"> </v>
          </cell>
          <cell r="BE93" t="str">
            <v xml:space="preserve"> </v>
          </cell>
          <cell r="BF93" t="str">
            <v xml:space="preserve"> </v>
          </cell>
          <cell r="BG93" t="str">
            <v xml:space="preserve"> </v>
          </cell>
          <cell r="BH93" t="str">
            <v xml:space="preserve"> </v>
          </cell>
          <cell r="BI93" t="str">
            <v xml:space="preserve"> </v>
          </cell>
          <cell r="BJ93" t="str">
            <v xml:space="preserve"> </v>
          </cell>
          <cell r="BK93" t="str">
            <v xml:space="preserve"> </v>
          </cell>
          <cell r="BL93" t="str">
            <v xml:space="preserve"> </v>
          </cell>
          <cell r="BM93" t="str">
            <v xml:space="preserve"> </v>
          </cell>
          <cell r="BN93" t="str">
            <v xml:space="preserve"> </v>
          </cell>
          <cell r="BO93" t="str">
            <v xml:space="preserve"> </v>
          </cell>
          <cell r="BP93" t="str">
            <v xml:space="preserve"> </v>
          </cell>
          <cell r="BQ93" t="str">
            <v xml:space="preserve"> </v>
          </cell>
          <cell r="BR93" t="str">
            <v xml:space="preserve"> </v>
          </cell>
          <cell r="BS93" t="str">
            <v xml:space="preserve"> </v>
          </cell>
          <cell r="BT93" t="str">
            <v xml:space="preserve"> </v>
          </cell>
          <cell r="BU93" t="str">
            <v xml:space="preserve"> </v>
          </cell>
          <cell r="BV93" t="str">
            <v xml:space="preserve"> </v>
          </cell>
          <cell r="BW93" t="str">
            <v xml:space="preserve"> </v>
          </cell>
          <cell r="BX93" t="str">
            <v xml:space="preserve"> </v>
          </cell>
          <cell r="BY93" t="str">
            <v xml:space="preserve"> </v>
          </cell>
          <cell r="BZ93" t="str">
            <v xml:space="preserve"> </v>
          </cell>
          <cell r="CA93" t="str">
            <v xml:space="preserve"> </v>
          </cell>
          <cell r="CB93" t="str">
            <v xml:space="preserve"> </v>
          </cell>
          <cell r="CC93" t="str">
            <v xml:space="preserve"> </v>
          </cell>
          <cell r="CD93" t="str">
            <v xml:space="preserve"> </v>
          </cell>
          <cell r="CE93" t="str">
            <v xml:space="preserve"> </v>
          </cell>
          <cell r="CF93" t="str">
            <v xml:space="preserve"> </v>
          </cell>
          <cell r="CG93" t="str">
            <v xml:space="preserve"> </v>
          </cell>
          <cell r="CH93" t="str">
            <v xml:space="preserve"> </v>
          </cell>
          <cell r="CI93" t="str">
            <v xml:space="preserve"> </v>
          </cell>
          <cell r="CJ93" t="str">
            <v xml:space="preserve"> </v>
          </cell>
          <cell r="CK93" t="str">
            <v xml:space="preserve"> </v>
          </cell>
          <cell r="CL93" t="str">
            <v xml:space="preserve"> </v>
          </cell>
          <cell r="CM93" t="str">
            <v xml:space="preserve"> </v>
          </cell>
          <cell r="CN93" t="str">
            <v xml:space="preserve"> </v>
          </cell>
          <cell r="CO93" t="str">
            <v xml:space="preserve"> </v>
          </cell>
          <cell r="CP93" t="str">
            <v xml:space="preserve"> </v>
          </cell>
          <cell r="CQ93" t="str">
            <v xml:space="preserve"> </v>
          </cell>
          <cell r="CR93" t="str">
            <v xml:space="preserve"> </v>
          </cell>
          <cell r="CS93" t="str">
            <v xml:space="preserve"> </v>
          </cell>
          <cell r="CT93" t="str">
            <v xml:space="preserve"> </v>
          </cell>
          <cell r="CU93" t="str">
            <v xml:space="preserve"> </v>
          </cell>
          <cell r="CV93" t="str">
            <v xml:space="preserve"> </v>
          </cell>
          <cell r="CW93" t="str">
            <v xml:space="preserve"> </v>
          </cell>
          <cell r="CX93" t="str">
            <v xml:space="preserve"> </v>
          </cell>
          <cell r="CY93" t="str">
            <v xml:space="preserve"> </v>
          </cell>
          <cell r="CZ93" t="str">
            <v xml:space="preserve"> </v>
          </cell>
          <cell r="DA93" t="str">
            <v xml:space="preserve"> </v>
          </cell>
          <cell r="DB93" t="str">
            <v xml:space="preserve"> </v>
          </cell>
          <cell r="DC93" t="str">
            <v xml:space="preserve"> </v>
          </cell>
          <cell r="DD93" t="str">
            <v xml:space="preserve"> </v>
          </cell>
          <cell r="DE93" t="str">
            <v xml:space="preserve"> </v>
          </cell>
          <cell r="DF93" t="str">
            <v xml:space="preserve"> </v>
          </cell>
          <cell r="DG93" t="str">
            <v xml:space="preserve"> </v>
          </cell>
          <cell r="DH93" t="str">
            <v xml:space="preserve"> </v>
          </cell>
          <cell r="DI93" t="str">
            <v xml:space="preserve"> </v>
          </cell>
          <cell r="DJ93" t="str">
            <v xml:space="preserve"> </v>
          </cell>
          <cell r="DK93" t="str">
            <v xml:space="preserve"> </v>
          </cell>
          <cell r="DL93" t="str">
            <v xml:space="preserve"> </v>
          </cell>
          <cell r="DM93" t="str">
            <v xml:space="preserve"> </v>
          </cell>
          <cell r="DN93" t="str">
            <v xml:space="preserve"> </v>
          </cell>
          <cell r="DO93" t="str">
            <v xml:space="preserve"> </v>
          </cell>
          <cell r="DP93" t="str">
            <v xml:space="preserve"> </v>
          </cell>
          <cell r="DQ93" t="str">
            <v xml:space="preserve"> </v>
          </cell>
          <cell r="DR93" t="str">
            <v xml:space="preserve"> </v>
          </cell>
          <cell r="DS93" t="str">
            <v xml:space="preserve"> </v>
          </cell>
          <cell r="DT93" t="str">
            <v xml:space="preserve"> </v>
          </cell>
          <cell r="DU93" t="str">
            <v xml:space="preserve"> </v>
          </cell>
          <cell r="DV93" t="str">
            <v xml:space="preserve"> </v>
          </cell>
          <cell r="DW93" t="str">
            <v xml:space="preserve"> </v>
          </cell>
          <cell r="DX93" t="str">
            <v xml:space="preserve"> </v>
          </cell>
          <cell r="DY93" t="str">
            <v xml:space="preserve"> </v>
          </cell>
          <cell r="DZ93" t="str">
            <v xml:space="preserve"> </v>
          </cell>
          <cell r="EA93" t="str">
            <v xml:space="preserve"> </v>
          </cell>
          <cell r="EB93" t="str">
            <v xml:space="preserve"> </v>
          </cell>
          <cell r="EC93" t="str">
            <v xml:space="preserve"> </v>
          </cell>
          <cell r="ED93" t="str">
            <v xml:space="preserve"> </v>
          </cell>
          <cell r="EE93" t="str">
            <v xml:space="preserve"> </v>
          </cell>
          <cell r="EF93" t="str">
            <v xml:space="preserve"> </v>
          </cell>
          <cell r="EG93" t="str">
            <v xml:space="preserve"> </v>
          </cell>
          <cell r="EH93" t="str">
            <v xml:space="preserve"> </v>
          </cell>
          <cell r="EI93" t="str">
            <v xml:space="preserve"> </v>
          </cell>
          <cell r="EJ93" t="str">
            <v xml:space="preserve"> </v>
          </cell>
          <cell r="EK93" t="str">
            <v xml:space="preserve"> </v>
          </cell>
          <cell r="EL93" t="str">
            <v xml:space="preserve"> </v>
          </cell>
          <cell r="EM93" t="str">
            <v xml:space="preserve"> </v>
          </cell>
          <cell r="EN93" t="str">
            <v xml:space="preserve"> </v>
          </cell>
          <cell r="EO93" t="str">
            <v xml:space="preserve"> </v>
          </cell>
          <cell r="EP93" t="str">
            <v xml:space="preserve"> </v>
          </cell>
          <cell r="EQ93" t="str">
            <v xml:space="preserve"> </v>
          </cell>
          <cell r="ER93" t="str">
            <v xml:space="preserve"> </v>
          </cell>
          <cell r="ES93" t="str">
            <v xml:space="preserve"> </v>
          </cell>
          <cell r="ET93" t="str">
            <v xml:space="preserve"> </v>
          </cell>
          <cell r="EU93" t="str">
            <v xml:space="preserve"> </v>
          </cell>
          <cell r="EV93" t="str">
            <v xml:space="preserve"> </v>
          </cell>
          <cell r="EW93" t="str">
            <v xml:space="preserve"> </v>
          </cell>
          <cell r="EX93" t="str">
            <v xml:space="preserve"> </v>
          </cell>
          <cell r="EY93" t="str">
            <v xml:space="preserve"> </v>
          </cell>
          <cell r="EZ93" t="str">
            <v xml:space="preserve"> </v>
          </cell>
          <cell r="FA93" t="str">
            <v xml:space="preserve"> </v>
          </cell>
          <cell r="FB93" t="str">
            <v xml:space="preserve"> </v>
          </cell>
          <cell r="FC93" t="str">
            <v xml:space="preserve"> </v>
          </cell>
          <cell r="FD93" t="str">
            <v xml:space="preserve"> </v>
          </cell>
          <cell r="FE93" t="str">
            <v xml:space="preserve"> </v>
          </cell>
          <cell r="FF93" t="str">
            <v xml:space="preserve"> </v>
          </cell>
          <cell r="FG93" t="str">
            <v xml:space="preserve"> </v>
          </cell>
          <cell r="FH93" t="str">
            <v xml:space="preserve"> </v>
          </cell>
          <cell r="FI93" t="str">
            <v xml:space="preserve"> </v>
          </cell>
          <cell r="FJ93" t="str">
            <v xml:space="preserve"> </v>
          </cell>
          <cell r="FK93" t="str">
            <v xml:space="preserve"> </v>
          </cell>
          <cell r="FL93" t="str">
            <v xml:space="preserve"> </v>
          </cell>
          <cell r="FM93" t="str">
            <v xml:space="preserve"> </v>
          </cell>
          <cell r="FN93" t="str">
            <v xml:space="preserve"> </v>
          </cell>
          <cell r="FO93" t="str">
            <v xml:space="preserve"> </v>
          </cell>
          <cell r="FP93" t="str">
            <v xml:space="preserve"> </v>
          </cell>
          <cell r="FQ93" t="str">
            <v xml:space="preserve"> </v>
          </cell>
          <cell r="FR93" t="str">
            <v xml:space="preserve"> </v>
          </cell>
          <cell r="FS93" t="str">
            <v xml:space="preserve"> </v>
          </cell>
          <cell r="FT93" t="str">
            <v xml:space="preserve"> </v>
          </cell>
          <cell r="FU93" t="str">
            <v xml:space="preserve"> </v>
          </cell>
          <cell r="FV93" t="str">
            <v xml:space="preserve"> </v>
          </cell>
          <cell r="FW93" t="str">
            <v xml:space="preserve"> </v>
          </cell>
          <cell r="FX93" t="str">
            <v xml:space="preserve"> </v>
          </cell>
          <cell r="FY93">
            <v>57.7</v>
          </cell>
          <cell r="FZ93">
            <v>54</v>
          </cell>
          <cell r="GA93">
            <v>54.5</v>
          </cell>
          <cell r="GB93">
            <v>54.5</v>
          </cell>
          <cell r="GC93">
            <v>53</v>
          </cell>
          <cell r="GD93">
            <v>53</v>
          </cell>
          <cell r="GE93">
            <v>51.5</v>
          </cell>
          <cell r="GF93">
            <v>51.5</v>
          </cell>
          <cell r="GG93">
            <v>49.3</v>
          </cell>
          <cell r="GH93">
            <v>49</v>
          </cell>
          <cell r="GI93">
            <v>49.7</v>
          </cell>
          <cell r="GJ93">
            <v>52.5</v>
          </cell>
          <cell r="GK93">
            <v>49.5</v>
          </cell>
          <cell r="GL93">
            <v>50.2</v>
          </cell>
          <cell r="GM93">
            <v>49.7</v>
          </cell>
          <cell r="GN93">
            <v>53.2</v>
          </cell>
          <cell r="GO93">
            <v>54.5</v>
          </cell>
          <cell r="GP93">
            <v>55.7</v>
          </cell>
          <cell r="GQ93">
            <v>54.7</v>
          </cell>
          <cell r="GR93">
            <v>54.7</v>
          </cell>
          <cell r="GS93">
            <v>51.5</v>
          </cell>
          <cell r="GT93">
            <v>48.2</v>
          </cell>
          <cell r="GU93">
            <v>48.2</v>
          </cell>
          <cell r="GV93">
            <v>48.5</v>
          </cell>
          <cell r="GW93">
            <v>49.5</v>
          </cell>
          <cell r="GX93">
            <v>57.2</v>
          </cell>
          <cell r="GY93">
            <v>56.8</v>
          </cell>
          <cell r="GZ93">
            <v>59.5</v>
          </cell>
          <cell r="HA93">
            <v>62.2</v>
          </cell>
          <cell r="HB93">
            <v>64.2</v>
          </cell>
          <cell r="HC93">
            <v>64.2</v>
          </cell>
          <cell r="HD93">
            <v>64.2</v>
          </cell>
          <cell r="HE93">
            <v>64.2</v>
          </cell>
          <cell r="HF93">
            <v>64.2</v>
          </cell>
          <cell r="HG93">
            <v>63.7</v>
          </cell>
          <cell r="HH93">
            <v>63.7</v>
          </cell>
          <cell r="HI93">
            <v>63.7</v>
          </cell>
          <cell r="HJ93">
            <v>64.7</v>
          </cell>
          <cell r="HK93">
            <v>64.7</v>
          </cell>
          <cell r="HL93">
            <v>64.5</v>
          </cell>
          <cell r="HM93">
            <v>64.5</v>
          </cell>
          <cell r="HN93">
            <v>65</v>
          </cell>
          <cell r="HO93">
            <v>65</v>
          </cell>
          <cell r="HP93">
            <v>64.2</v>
          </cell>
          <cell r="HQ93">
            <v>64.2</v>
          </cell>
          <cell r="HR93">
            <v>64.2</v>
          </cell>
          <cell r="HS93">
            <v>64</v>
          </cell>
          <cell r="HT93">
            <v>64</v>
          </cell>
          <cell r="HU93">
            <v>64</v>
          </cell>
          <cell r="HV93">
            <v>64</v>
          </cell>
          <cell r="HW93">
            <v>63.7</v>
          </cell>
          <cell r="HX93">
            <v>63.5</v>
          </cell>
          <cell r="HY93">
            <v>64.5</v>
          </cell>
          <cell r="HZ93">
            <v>63.7</v>
          </cell>
          <cell r="IA93">
            <v>64.2</v>
          </cell>
          <cell r="IB93">
            <v>64.2</v>
          </cell>
          <cell r="IC93">
            <v>64.2</v>
          </cell>
          <cell r="ID93">
            <v>64.5</v>
          </cell>
          <cell r="IE93">
            <v>64.5</v>
          </cell>
          <cell r="IF93">
            <v>64.5</v>
          </cell>
          <cell r="IG93">
            <v>64.5</v>
          </cell>
          <cell r="IH93">
            <v>64.5</v>
          </cell>
          <cell r="II93">
            <v>64.5</v>
          </cell>
          <cell r="IJ93">
            <v>64.2</v>
          </cell>
          <cell r="IK93">
            <v>64.2</v>
          </cell>
          <cell r="IL93">
            <v>63.7</v>
          </cell>
          <cell r="IM93">
            <v>64.5</v>
          </cell>
          <cell r="IN93">
            <v>68</v>
          </cell>
          <cell r="IO93">
            <v>68</v>
          </cell>
          <cell r="IP93">
            <v>68.2</v>
          </cell>
          <cell r="IQ93">
            <v>68.2</v>
          </cell>
          <cell r="IR93">
            <v>67.2</v>
          </cell>
          <cell r="IS93">
            <v>67.2</v>
          </cell>
          <cell r="IT93">
            <v>67.2</v>
          </cell>
          <cell r="IU93">
            <v>67.2</v>
          </cell>
          <cell r="IV93">
            <v>67.2</v>
          </cell>
          <cell r="IW93">
            <v>67</v>
          </cell>
          <cell r="IX93">
            <v>65.2</v>
          </cell>
          <cell r="IY93">
            <v>65.7</v>
          </cell>
          <cell r="IZ93">
            <v>65.7</v>
          </cell>
          <cell r="JA93">
            <v>66</v>
          </cell>
          <cell r="JB93">
            <v>66</v>
          </cell>
          <cell r="JC93">
            <v>66</v>
          </cell>
          <cell r="JD93">
            <v>66</v>
          </cell>
          <cell r="JE93">
            <v>65.7</v>
          </cell>
          <cell r="JF93">
            <v>65.7</v>
          </cell>
          <cell r="JG93">
            <v>66</v>
          </cell>
          <cell r="JH93">
            <v>66</v>
          </cell>
          <cell r="JI93">
            <v>66</v>
          </cell>
          <cell r="JJ93">
            <v>66</v>
          </cell>
          <cell r="JK93">
            <v>65.5</v>
          </cell>
          <cell r="JL93">
            <v>65.5</v>
          </cell>
          <cell r="JM93">
            <v>65.5</v>
          </cell>
          <cell r="JN93">
            <v>65.5</v>
          </cell>
          <cell r="JO93">
            <v>65.7</v>
          </cell>
          <cell r="JP93">
            <v>65.5</v>
          </cell>
          <cell r="JQ93">
            <v>65.7</v>
          </cell>
          <cell r="JR93">
            <v>66</v>
          </cell>
          <cell r="JS93">
            <v>61.7</v>
          </cell>
          <cell r="JT93">
            <v>61.7</v>
          </cell>
          <cell r="JU93">
            <v>61.7</v>
          </cell>
          <cell r="JV93">
            <v>61.7</v>
          </cell>
          <cell r="JW93">
            <v>61.7</v>
          </cell>
          <cell r="JX93">
            <v>61.2</v>
          </cell>
          <cell r="JY93">
            <v>61</v>
          </cell>
          <cell r="JZ93">
            <v>61</v>
          </cell>
          <cell r="KA93">
            <v>61</v>
          </cell>
          <cell r="KB93">
            <v>61</v>
          </cell>
          <cell r="KC93">
            <v>61</v>
          </cell>
          <cell r="KD93">
            <v>61</v>
          </cell>
          <cell r="KE93">
            <v>60.7</v>
          </cell>
          <cell r="KF93">
            <v>60.2</v>
          </cell>
          <cell r="KG93">
            <v>60.2</v>
          </cell>
          <cell r="KH93">
            <v>60.7</v>
          </cell>
          <cell r="KI93">
            <v>60.7</v>
          </cell>
          <cell r="KJ93">
            <v>60.7</v>
          </cell>
          <cell r="KK93">
            <v>60.7</v>
          </cell>
          <cell r="KL93">
            <v>61</v>
          </cell>
          <cell r="KM93">
            <v>61.2</v>
          </cell>
          <cell r="KN93">
            <v>61.2</v>
          </cell>
          <cell r="KO93">
            <v>61.7</v>
          </cell>
          <cell r="KP93">
            <v>61.7</v>
          </cell>
          <cell r="KQ93">
            <v>61.2</v>
          </cell>
          <cell r="KR93">
            <v>61.2</v>
          </cell>
          <cell r="KS93">
            <v>60.7</v>
          </cell>
          <cell r="KT93">
            <v>59.7</v>
          </cell>
          <cell r="KU93">
            <v>59</v>
          </cell>
          <cell r="KV93">
            <v>58.7</v>
          </cell>
          <cell r="KW93">
            <v>58.7</v>
          </cell>
          <cell r="KX93">
            <v>59.5</v>
          </cell>
          <cell r="KY93">
            <v>59.7</v>
          </cell>
          <cell r="KZ93">
            <v>59.7</v>
          </cell>
          <cell r="LA93">
            <v>55</v>
          </cell>
          <cell r="LB93">
            <v>55</v>
          </cell>
          <cell r="LC93">
            <v>54.7</v>
          </cell>
          <cell r="LD93">
            <v>55.7</v>
          </cell>
          <cell r="LE93">
            <v>55.7</v>
          </cell>
          <cell r="LF93">
            <v>55.5</v>
          </cell>
          <cell r="LG93">
            <v>55.2</v>
          </cell>
          <cell r="LH93">
            <v>56</v>
          </cell>
          <cell r="LI93">
            <v>61.7</v>
          </cell>
          <cell r="LJ93">
            <v>60.7</v>
          </cell>
          <cell r="LK93">
            <v>61.2</v>
          </cell>
          <cell r="LL93">
            <v>61.2</v>
          </cell>
          <cell r="LM93">
            <v>61.2</v>
          </cell>
          <cell r="LN93">
            <v>61.5</v>
          </cell>
          <cell r="LO93">
            <v>61.5</v>
          </cell>
          <cell r="LS93">
            <v>50.2</v>
          </cell>
          <cell r="LV93">
            <v>50.84</v>
          </cell>
          <cell r="LY93">
            <v>46.356754410902866</v>
          </cell>
          <cell r="MB93">
            <v>45.36</v>
          </cell>
          <cell r="MC93">
            <v>45.36</v>
          </cell>
          <cell r="MD93">
            <v>45.36</v>
          </cell>
          <cell r="ME93">
            <v>44.98</v>
          </cell>
          <cell r="MF93">
            <v>44.51</v>
          </cell>
          <cell r="MG93">
            <v>44.51</v>
          </cell>
          <cell r="MH93">
            <v>44.77</v>
          </cell>
          <cell r="MI93">
            <v>44.74</v>
          </cell>
          <cell r="MJ93">
            <v>44.74</v>
          </cell>
          <cell r="MK93">
            <v>44.02</v>
          </cell>
          <cell r="ML93">
            <v>43.98</v>
          </cell>
          <cell r="MM93">
            <v>43.98</v>
          </cell>
          <cell r="MN93">
            <v>45.34</v>
          </cell>
          <cell r="MO93">
            <v>45.34</v>
          </cell>
          <cell r="MP93">
            <v>45.34</v>
          </cell>
          <cell r="MQ93">
            <v>45.04</v>
          </cell>
          <cell r="MR93">
            <v>45.04</v>
          </cell>
          <cell r="MS93">
            <v>45.04</v>
          </cell>
          <cell r="MT93">
            <v>44.81</v>
          </cell>
          <cell r="MU93">
            <v>44.76</v>
          </cell>
          <cell r="MV93">
            <v>45.1</v>
          </cell>
          <cell r="MW93">
            <v>45.18</v>
          </cell>
          <cell r="ND93" t="str">
            <v>Jordan</v>
          </cell>
          <cell r="NE93">
            <v>45.18</v>
          </cell>
          <cell r="NF93">
            <v>45.18</v>
          </cell>
        </row>
        <row r="94">
          <cell r="A94" t="str">
            <v>Kazakhstan</v>
          </cell>
          <cell r="B94" t="str">
            <v xml:space="preserve"> </v>
          </cell>
          <cell r="C94" t="str">
            <v xml:space="preserve"> </v>
          </cell>
          <cell r="D94" t="str">
            <v xml:space="preserve"> </v>
          </cell>
          <cell r="E94" t="str">
            <v xml:space="preserve"> </v>
          </cell>
          <cell r="F94" t="str">
            <v xml:space="preserve"> </v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 t="str">
            <v xml:space="preserve"> </v>
          </cell>
          <cell r="P94" t="str">
            <v xml:space="preserve"> </v>
          </cell>
          <cell r="Q94" t="str">
            <v xml:space="preserve"> </v>
          </cell>
          <cell r="R94" t="str">
            <v xml:space="preserve"> </v>
          </cell>
          <cell r="S94" t="str">
            <v xml:space="preserve"> </v>
          </cell>
          <cell r="T94" t="str">
            <v xml:space="preserve"> </v>
          </cell>
          <cell r="U94" t="str">
            <v xml:space="preserve"> </v>
          </cell>
          <cell r="V94" t="str">
            <v xml:space="preserve"> </v>
          </cell>
          <cell r="W94" t="str">
            <v xml:space="preserve"> </v>
          </cell>
          <cell r="X94" t="str">
            <v xml:space="preserve"> 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 t="str">
            <v xml:space="preserve"> </v>
          </cell>
          <cell r="AC94">
            <v>60</v>
          </cell>
          <cell r="AD94">
            <v>60</v>
          </cell>
          <cell r="AE94">
            <v>60</v>
          </cell>
          <cell r="AF94">
            <v>60</v>
          </cell>
          <cell r="AG94">
            <v>60</v>
          </cell>
          <cell r="AH94">
            <v>60.5</v>
          </cell>
          <cell r="AI94">
            <v>60.5</v>
          </cell>
          <cell r="AJ94">
            <v>60.5</v>
          </cell>
          <cell r="AK94">
            <v>60.5</v>
          </cell>
          <cell r="AL94">
            <v>60.5</v>
          </cell>
          <cell r="AM94">
            <v>60.5</v>
          </cell>
          <cell r="AN94">
            <v>60.5</v>
          </cell>
          <cell r="AO94">
            <v>60.5</v>
          </cell>
          <cell r="AP94">
            <v>60.5</v>
          </cell>
          <cell r="AQ94">
            <v>60.5</v>
          </cell>
          <cell r="AR94">
            <v>60</v>
          </cell>
          <cell r="AS94">
            <v>60</v>
          </cell>
          <cell r="AT94">
            <v>59</v>
          </cell>
          <cell r="AU94">
            <v>58</v>
          </cell>
          <cell r="AV94">
            <v>58</v>
          </cell>
          <cell r="AW94">
            <v>58</v>
          </cell>
          <cell r="AX94">
            <v>58</v>
          </cell>
          <cell r="AY94">
            <v>58</v>
          </cell>
          <cell r="AZ94">
            <v>59.5</v>
          </cell>
          <cell r="BA94">
            <v>59.5</v>
          </cell>
          <cell r="BB94">
            <v>59.5</v>
          </cell>
          <cell r="BC94">
            <v>59.5</v>
          </cell>
          <cell r="BD94">
            <v>59.5</v>
          </cell>
          <cell r="BE94">
            <v>59.5</v>
          </cell>
          <cell r="BF94">
            <v>59.5</v>
          </cell>
          <cell r="BG94">
            <v>59.5</v>
          </cell>
          <cell r="BH94">
            <v>59.5</v>
          </cell>
          <cell r="BI94">
            <v>59.5</v>
          </cell>
          <cell r="BJ94">
            <v>59.5</v>
          </cell>
          <cell r="BK94">
            <v>59.5</v>
          </cell>
          <cell r="BL94">
            <v>59.5</v>
          </cell>
          <cell r="BM94">
            <v>59.5</v>
          </cell>
          <cell r="BN94">
            <v>59.5</v>
          </cell>
          <cell r="BO94">
            <v>59.5</v>
          </cell>
          <cell r="BP94">
            <v>59.5</v>
          </cell>
          <cell r="BQ94">
            <v>59.5</v>
          </cell>
          <cell r="BR94">
            <v>59.5</v>
          </cell>
          <cell r="BS94">
            <v>59.5</v>
          </cell>
          <cell r="BT94">
            <v>59.5</v>
          </cell>
          <cell r="BU94">
            <v>59.5</v>
          </cell>
          <cell r="BV94">
            <v>59.5</v>
          </cell>
          <cell r="BW94">
            <v>59.5</v>
          </cell>
          <cell r="BX94">
            <v>59.5</v>
          </cell>
          <cell r="BY94">
            <v>60.5</v>
          </cell>
          <cell r="BZ94">
            <v>60.5</v>
          </cell>
          <cell r="CA94">
            <v>60.5</v>
          </cell>
          <cell r="CB94">
            <v>60.5</v>
          </cell>
          <cell r="CC94">
            <v>61.5</v>
          </cell>
          <cell r="CD94">
            <v>61.5</v>
          </cell>
          <cell r="CE94">
            <v>61.5</v>
          </cell>
          <cell r="CF94">
            <v>61.5</v>
          </cell>
          <cell r="CG94">
            <v>61.5</v>
          </cell>
          <cell r="CH94">
            <v>58.5</v>
          </cell>
          <cell r="CI94">
            <v>61.5</v>
          </cell>
          <cell r="CJ94">
            <v>63</v>
          </cell>
          <cell r="CK94">
            <v>63</v>
          </cell>
          <cell r="CL94">
            <v>63</v>
          </cell>
          <cell r="CM94">
            <v>64.5</v>
          </cell>
          <cell r="CN94">
            <v>64.5</v>
          </cell>
          <cell r="CO94">
            <v>64.5</v>
          </cell>
          <cell r="CP94">
            <v>64.5</v>
          </cell>
          <cell r="CQ94">
            <v>64.5</v>
          </cell>
          <cell r="CR94">
            <v>64.5</v>
          </cell>
          <cell r="CS94">
            <v>64.5</v>
          </cell>
          <cell r="CT94">
            <v>64</v>
          </cell>
          <cell r="CU94">
            <v>60</v>
          </cell>
          <cell r="CV94">
            <v>69</v>
          </cell>
          <cell r="CW94">
            <v>56</v>
          </cell>
          <cell r="CX94">
            <v>56</v>
          </cell>
          <cell r="CY94">
            <v>56</v>
          </cell>
          <cell r="CZ94">
            <v>52.5</v>
          </cell>
          <cell r="DA94">
            <v>52.5</v>
          </cell>
          <cell r="DB94">
            <v>52.5</v>
          </cell>
          <cell r="DC94">
            <v>52.5</v>
          </cell>
          <cell r="DD94">
            <v>52.5</v>
          </cell>
          <cell r="DE94">
            <v>52.5</v>
          </cell>
          <cell r="DF94">
            <v>52.5</v>
          </cell>
          <cell r="DG94">
            <v>52.5</v>
          </cell>
          <cell r="DH94">
            <v>52.5</v>
          </cell>
          <cell r="DI94">
            <v>52.5</v>
          </cell>
          <cell r="DJ94">
            <v>52.5</v>
          </cell>
          <cell r="DK94">
            <v>52.5</v>
          </cell>
          <cell r="DL94">
            <v>55.5</v>
          </cell>
          <cell r="DM94">
            <v>55.5</v>
          </cell>
          <cell r="DN94">
            <v>55.5</v>
          </cell>
          <cell r="DO94">
            <v>55.5</v>
          </cell>
          <cell r="DP94">
            <v>55.5</v>
          </cell>
          <cell r="DQ94">
            <v>55.5</v>
          </cell>
          <cell r="DR94">
            <v>55.5</v>
          </cell>
          <cell r="DS94">
            <v>55.5</v>
          </cell>
          <cell r="DT94">
            <v>55.5</v>
          </cell>
          <cell r="DU94">
            <v>55.5</v>
          </cell>
          <cell r="DV94">
            <v>55.5</v>
          </cell>
          <cell r="DW94">
            <v>55.5</v>
          </cell>
          <cell r="DX94">
            <v>55.5</v>
          </cell>
          <cell r="DY94">
            <v>55.5</v>
          </cell>
          <cell r="DZ94">
            <v>55.5</v>
          </cell>
          <cell r="EA94">
            <v>55.5</v>
          </cell>
          <cell r="EB94">
            <v>55.5</v>
          </cell>
          <cell r="EC94">
            <v>55.5</v>
          </cell>
          <cell r="ED94">
            <v>55.5</v>
          </cell>
          <cell r="EE94">
            <v>55.5</v>
          </cell>
          <cell r="EF94">
            <v>55.5</v>
          </cell>
          <cell r="EG94">
            <v>55.5</v>
          </cell>
          <cell r="EH94">
            <v>55.5</v>
          </cell>
          <cell r="EI94">
            <v>55.5</v>
          </cell>
          <cell r="EJ94">
            <v>55.5</v>
          </cell>
          <cell r="EK94">
            <v>55.5</v>
          </cell>
          <cell r="EL94">
            <v>55.5</v>
          </cell>
          <cell r="EM94">
            <v>55.5</v>
          </cell>
          <cell r="EN94">
            <v>55.5</v>
          </cell>
          <cell r="EO94">
            <v>55.5</v>
          </cell>
          <cell r="EP94">
            <v>55.5</v>
          </cell>
          <cell r="EQ94">
            <v>55.5</v>
          </cell>
          <cell r="ER94">
            <v>57.5</v>
          </cell>
          <cell r="ES94">
            <v>63.5</v>
          </cell>
          <cell r="ET94">
            <v>63.5</v>
          </cell>
          <cell r="EU94">
            <v>61.5</v>
          </cell>
          <cell r="EV94">
            <v>63.5</v>
          </cell>
          <cell r="EW94">
            <v>69</v>
          </cell>
          <cell r="EX94">
            <v>69</v>
          </cell>
          <cell r="EY94">
            <v>69</v>
          </cell>
          <cell r="EZ94">
            <v>68</v>
          </cell>
          <cell r="FA94">
            <v>68</v>
          </cell>
          <cell r="FB94">
            <v>67.5</v>
          </cell>
          <cell r="FC94">
            <v>67.5</v>
          </cell>
          <cell r="FD94">
            <v>67.5</v>
          </cell>
          <cell r="FE94">
            <v>68</v>
          </cell>
          <cell r="FF94">
            <v>68</v>
          </cell>
          <cell r="FG94">
            <v>67.5</v>
          </cell>
          <cell r="FH94">
            <v>67.5</v>
          </cell>
          <cell r="FI94">
            <v>71</v>
          </cell>
          <cell r="FJ94">
            <v>65.8</v>
          </cell>
          <cell r="FK94">
            <v>65.7</v>
          </cell>
          <cell r="FL94">
            <v>65.7</v>
          </cell>
          <cell r="FM94">
            <v>65.7</v>
          </cell>
          <cell r="FN94">
            <v>66</v>
          </cell>
          <cell r="FO94">
            <v>64.2</v>
          </cell>
          <cell r="FP94">
            <v>62.7</v>
          </cell>
          <cell r="FQ94">
            <v>62.7</v>
          </cell>
          <cell r="FR94">
            <v>65.5</v>
          </cell>
          <cell r="FS94">
            <v>67.2</v>
          </cell>
          <cell r="FT94">
            <v>67.2</v>
          </cell>
          <cell r="FU94">
            <v>67</v>
          </cell>
          <cell r="FV94">
            <v>64.5</v>
          </cell>
          <cell r="FW94">
            <v>64.5</v>
          </cell>
          <cell r="FX94">
            <v>64.5</v>
          </cell>
          <cell r="FY94">
            <v>65.5</v>
          </cell>
          <cell r="FZ94">
            <v>66.5</v>
          </cell>
          <cell r="GA94">
            <v>66.2</v>
          </cell>
          <cell r="GB94">
            <v>66.2</v>
          </cell>
          <cell r="GC94">
            <v>67.7</v>
          </cell>
          <cell r="GD94">
            <v>67</v>
          </cell>
          <cell r="GE94">
            <v>66</v>
          </cell>
          <cell r="GF94">
            <v>66</v>
          </cell>
          <cell r="GG94">
            <v>66.5</v>
          </cell>
          <cell r="GH94">
            <v>66.7</v>
          </cell>
          <cell r="GI94">
            <v>66.7</v>
          </cell>
          <cell r="GJ94">
            <v>66.7</v>
          </cell>
          <cell r="GK94">
            <v>66.7</v>
          </cell>
          <cell r="GL94">
            <v>64.5</v>
          </cell>
          <cell r="GM94">
            <v>63.5</v>
          </cell>
          <cell r="GN94">
            <v>64</v>
          </cell>
          <cell r="GO94">
            <v>64.5</v>
          </cell>
          <cell r="GP94">
            <v>65.7</v>
          </cell>
          <cell r="GQ94">
            <v>63.7</v>
          </cell>
          <cell r="GR94">
            <v>62.2</v>
          </cell>
          <cell r="GS94">
            <v>67.5</v>
          </cell>
          <cell r="GT94">
            <v>67.5</v>
          </cell>
          <cell r="GU94">
            <v>67</v>
          </cell>
          <cell r="GV94">
            <v>67</v>
          </cell>
          <cell r="GW94">
            <v>67</v>
          </cell>
          <cell r="GX94">
            <v>67</v>
          </cell>
          <cell r="GY94">
            <v>67</v>
          </cell>
          <cell r="GZ94">
            <v>67</v>
          </cell>
          <cell r="HA94">
            <v>67.7</v>
          </cell>
          <cell r="HB94">
            <v>68.2</v>
          </cell>
          <cell r="HC94">
            <v>68.2</v>
          </cell>
          <cell r="HD94">
            <v>68.2</v>
          </cell>
          <cell r="HE94">
            <v>68.5</v>
          </cell>
          <cell r="HF94">
            <v>68.2</v>
          </cell>
          <cell r="HG94">
            <v>64.7</v>
          </cell>
          <cell r="HH94">
            <v>64.2</v>
          </cell>
          <cell r="HI94">
            <v>64.2</v>
          </cell>
          <cell r="HJ94">
            <v>64</v>
          </cell>
          <cell r="HK94">
            <v>64</v>
          </cell>
          <cell r="HL94">
            <v>64</v>
          </cell>
          <cell r="HM94">
            <v>64</v>
          </cell>
          <cell r="HN94">
            <v>64</v>
          </cell>
          <cell r="HO94">
            <v>64</v>
          </cell>
          <cell r="HP94">
            <v>64</v>
          </cell>
          <cell r="HQ94">
            <v>64</v>
          </cell>
          <cell r="HR94">
            <v>64</v>
          </cell>
          <cell r="HS94">
            <v>64</v>
          </cell>
          <cell r="HT94">
            <v>64</v>
          </cell>
          <cell r="HU94">
            <v>64</v>
          </cell>
          <cell r="HV94">
            <v>64</v>
          </cell>
          <cell r="HW94">
            <v>64</v>
          </cell>
          <cell r="HX94">
            <v>64</v>
          </cell>
          <cell r="HY94">
            <v>64</v>
          </cell>
          <cell r="HZ94">
            <v>64</v>
          </cell>
          <cell r="IA94">
            <v>64</v>
          </cell>
          <cell r="IB94">
            <v>64</v>
          </cell>
          <cell r="IC94">
            <v>64</v>
          </cell>
          <cell r="ID94">
            <v>63.7</v>
          </cell>
          <cell r="IE94">
            <v>63.7</v>
          </cell>
          <cell r="IF94">
            <v>63.7</v>
          </cell>
          <cell r="IG94">
            <v>63.7</v>
          </cell>
          <cell r="IH94">
            <v>63.7</v>
          </cell>
          <cell r="II94">
            <v>63.7</v>
          </cell>
          <cell r="IJ94">
            <v>63.7</v>
          </cell>
          <cell r="IK94">
            <v>63.7</v>
          </cell>
          <cell r="IL94">
            <v>63.7</v>
          </cell>
          <cell r="IM94">
            <v>63.7</v>
          </cell>
          <cell r="IN94">
            <v>61.7</v>
          </cell>
          <cell r="IO94">
            <v>69.2</v>
          </cell>
          <cell r="IP94">
            <v>69</v>
          </cell>
          <cell r="IQ94">
            <v>69</v>
          </cell>
          <cell r="IR94">
            <v>69</v>
          </cell>
          <cell r="IS94">
            <v>69</v>
          </cell>
          <cell r="IT94">
            <v>65.5</v>
          </cell>
          <cell r="IU94">
            <v>65.5</v>
          </cell>
          <cell r="IV94">
            <v>66</v>
          </cell>
          <cell r="IW94">
            <v>66</v>
          </cell>
          <cell r="IX94">
            <v>66</v>
          </cell>
          <cell r="IY94">
            <v>66.2</v>
          </cell>
          <cell r="IZ94">
            <v>66.2</v>
          </cell>
          <cell r="JA94">
            <v>66.2</v>
          </cell>
          <cell r="JB94">
            <v>66.2</v>
          </cell>
          <cell r="JC94">
            <v>66.2</v>
          </cell>
          <cell r="JD94">
            <v>66.2</v>
          </cell>
          <cell r="JE94">
            <v>66.2</v>
          </cell>
          <cell r="JF94">
            <v>66.5</v>
          </cell>
          <cell r="JG94">
            <v>66.7</v>
          </cell>
          <cell r="JH94">
            <v>66.7</v>
          </cell>
          <cell r="JI94">
            <v>66.7</v>
          </cell>
          <cell r="JJ94">
            <v>66.7</v>
          </cell>
          <cell r="JK94">
            <v>66.5</v>
          </cell>
          <cell r="JL94">
            <v>68.7</v>
          </cell>
          <cell r="JM94">
            <v>69</v>
          </cell>
          <cell r="JN94">
            <v>69</v>
          </cell>
          <cell r="JO94">
            <v>69</v>
          </cell>
          <cell r="JP94">
            <v>69.2</v>
          </cell>
          <cell r="JQ94">
            <v>69.2</v>
          </cell>
          <cell r="JR94">
            <v>69.2</v>
          </cell>
          <cell r="JS94">
            <v>69.2</v>
          </cell>
          <cell r="JT94">
            <v>69</v>
          </cell>
          <cell r="JU94">
            <v>69.2</v>
          </cell>
          <cell r="JV94">
            <v>69.2</v>
          </cell>
          <cell r="JW94">
            <v>69.2</v>
          </cell>
          <cell r="JX94">
            <v>69.2</v>
          </cell>
          <cell r="JY94">
            <v>69.2</v>
          </cell>
          <cell r="JZ94">
            <v>69.2</v>
          </cell>
          <cell r="KA94">
            <v>69.2</v>
          </cell>
          <cell r="KB94">
            <v>69.2</v>
          </cell>
          <cell r="KC94">
            <v>69.5</v>
          </cell>
          <cell r="KD94">
            <v>69.5</v>
          </cell>
          <cell r="KE94">
            <v>69.5</v>
          </cell>
          <cell r="KF94">
            <v>69.5</v>
          </cell>
          <cell r="KG94">
            <v>69.2</v>
          </cell>
          <cell r="KH94">
            <v>69</v>
          </cell>
          <cell r="KI94">
            <v>69</v>
          </cell>
          <cell r="KJ94">
            <v>68</v>
          </cell>
          <cell r="KK94">
            <v>69.5</v>
          </cell>
          <cell r="KL94">
            <v>69.5</v>
          </cell>
          <cell r="KM94">
            <v>70.2</v>
          </cell>
          <cell r="KN94">
            <v>70.2</v>
          </cell>
          <cell r="KO94">
            <v>67</v>
          </cell>
          <cell r="KP94">
            <v>66</v>
          </cell>
          <cell r="KQ94">
            <v>65.5</v>
          </cell>
          <cell r="KR94">
            <v>65.5</v>
          </cell>
          <cell r="KS94">
            <v>66.2</v>
          </cell>
          <cell r="KT94">
            <v>66.7</v>
          </cell>
          <cell r="KU94">
            <v>67</v>
          </cell>
          <cell r="KV94">
            <v>66.2</v>
          </cell>
          <cell r="KW94">
            <v>66.2</v>
          </cell>
          <cell r="KX94">
            <v>66.7</v>
          </cell>
          <cell r="KY94">
            <v>66.7</v>
          </cell>
          <cell r="KZ94">
            <v>67.7</v>
          </cell>
          <cell r="LA94">
            <v>69</v>
          </cell>
          <cell r="LB94">
            <v>69</v>
          </cell>
          <cell r="LC94">
            <v>68.7</v>
          </cell>
          <cell r="LD94">
            <v>69</v>
          </cell>
          <cell r="LE94">
            <v>69</v>
          </cell>
          <cell r="LF94">
            <v>68.7</v>
          </cell>
          <cell r="LG94">
            <v>68.5</v>
          </cell>
          <cell r="LH94">
            <v>68.5</v>
          </cell>
          <cell r="LI94">
            <v>68.5</v>
          </cell>
          <cell r="LJ94">
            <v>68.5</v>
          </cell>
          <cell r="LK94">
            <v>68.5</v>
          </cell>
          <cell r="LL94">
            <v>68.2</v>
          </cell>
          <cell r="LM94">
            <v>68</v>
          </cell>
          <cell r="LN94">
            <v>68.2</v>
          </cell>
          <cell r="LO94">
            <v>68.2</v>
          </cell>
          <cell r="LS94">
            <v>49.33</v>
          </cell>
          <cell r="LV94">
            <v>49.28</v>
          </cell>
          <cell r="LY94">
            <v>46.716857573032719</v>
          </cell>
          <cell r="MB94">
            <v>48.29</v>
          </cell>
          <cell r="MC94">
            <v>48.29</v>
          </cell>
          <cell r="MD94">
            <v>48.29</v>
          </cell>
          <cell r="ME94">
            <v>48.37</v>
          </cell>
          <cell r="MF94">
            <v>48.37</v>
          </cell>
          <cell r="MG94">
            <v>48.42</v>
          </cell>
          <cell r="MH94">
            <v>45.54</v>
          </cell>
          <cell r="MI94">
            <v>45.54</v>
          </cell>
          <cell r="MJ94">
            <v>45.54</v>
          </cell>
          <cell r="MK94">
            <v>45.78</v>
          </cell>
          <cell r="ML94">
            <v>45.78</v>
          </cell>
          <cell r="MM94">
            <v>45.78</v>
          </cell>
          <cell r="MN94">
            <v>45.88</v>
          </cell>
          <cell r="MO94">
            <v>45.89</v>
          </cell>
          <cell r="MP94">
            <v>45.89</v>
          </cell>
          <cell r="MQ94">
            <v>45.79</v>
          </cell>
          <cell r="MR94">
            <v>45.79</v>
          </cell>
          <cell r="MS94">
            <v>45.49</v>
          </cell>
          <cell r="MT94">
            <v>45.42</v>
          </cell>
          <cell r="MU94">
            <v>45.42</v>
          </cell>
          <cell r="MV94">
            <v>45.42</v>
          </cell>
          <cell r="MW94">
            <v>50.81</v>
          </cell>
          <cell r="ND94" t="str">
            <v>Kazakhstan</v>
          </cell>
          <cell r="NE94">
            <v>50.81</v>
          </cell>
          <cell r="NF94">
            <v>50.81</v>
          </cell>
        </row>
        <row r="95">
          <cell r="A95" t="str">
            <v>Kenya</v>
          </cell>
          <cell r="B95">
            <v>49</v>
          </cell>
          <cell r="C95">
            <v>49</v>
          </cell>
          <cell r="D95">
            <v>50</v>
          </cell>
          <cell r="E95">
            <v>50</v>
          </cell>
          <cell r="F95">
            <v>49.5</v>
          </cell>
          <cell r="G95">
            <v>49.5</v>
          </cell>
          <cell r="H95">
            <v>49</v>
          </cell>
          <cell r="I95">
            <v>49</v>
          </cell>
          <cell r="J95">
            <v>47.5</v>
          </cell>
          <cell r="K95">
            <v>47.5</v>
          </cell>
          <cell r="L95">
            <v>48</v>
          </cell>
          <cell r="M95">
            <v>47.5</v>
          </cell>
          <cell r="N95">
            <v>47.5</v>
          </cell>
          <cell r="O95">
            <v>47.5</v>
          </cell>
          <cell r="P95">
            <v>47.5</v>
          </cell>
          <cell r="Q95">
            <v>47.5</v>
          </cell>
          <cell r="R95">
            <v>46</v>
          </cell>
          <cell r="S95">
            <v>46</v>
          </cell>
          <cell r="T95">
            <v>46</v>
          </cell>
          <cell r="U95">
            <v>46.5</v>
          </cell>
          <cell r="V95">
            <v>45.5</v>
          </cell>
          <cell r="W95">
            <v>45</v>
          </cell>
          <cell r="X95">
            <v>45</v>
          </cell>
          <cell r="Y95">
            <v>44</v>
          </cell>
          <cell r="Z95">
            <v>44.5</v>
          </cell>
          <cell r="AA95">
            <v>44.5</v>
          </cell>
          <cell r="AB95">
            <v>44.5</v>
          </cell>
          <cell r="AC95">
            <v>44.5</v>
          </cell>
          <cell r="AD95">
            <v>44</v>
          </cell>
          <cell r="AE95">
            <v>44</v>
          </cell>
          <cell r="AF95">
            <v>44</v>
          </cell>
          <cell r="AG95">
            <v>44</v>
          </cell>
          <cell r="AH95">
            <v>44</v>
          </cell>
          <cell r="AI95">
            <v>44</v>
          </cell>
          <cell r="AJ95">
            <v>44</v>
          </cell>
          <cell r="AK95">
            <v>44</v>
          </cell>
          <cell r="AL95">
            <v>44</v>
          </cell>
          <cell r="AM95">
            <v>45.5</v>
          </cell>
          <cell r="AN95">
            <v>45.5</v>
          </cell>
          <cell r="AO95">
            <v>45.5</v>
          </cell>
          <cell r="AP95">
            <v>45</v>
          </cell>
          <cell r="AQ95">
            <v>45</v>
          </cell>
          <cell r="AR95">
            <v>45</v>
          </cell>
          <cell r="AS95">
            <v>45</v>
          </cell>
          <cell r="AT95">
            <v>44</v>
          </cell>
          <cell r="AU95">
            <v>44</v>
          </cell>
          <cell r="AV95">
            <v>44.5</v>
          </cell>
          <cell r="AW95">
            <v>46</v>
          </cell>
          <cell r="AX95">
            <v>47.5</v>
          </cell>
          <cell r="AY95">
            <v>47</v>
          </cell>
          <cell r="AZ95">
            <v>48</v>
          </cell>
          <cell r="BA95">
            <v>47.5</v>
          </cell>
          <cell r="BB95">
            <v>47</v>
          </cell>
          <cell r="BC95">
            <v>48</v>
          </cell>
          <cell r="BD95">
            <v>50.5</v>
          </cell>
          <cell r="BE95">
            <v>50.5</v>
          </cell>
          <cell r="BF95">
            <v>51.5</v>
          </cell>
          <cell r="BG95">
            <v>52.5</v>
          </cell>
          <cell r="BH95">
            <v>53</v>
          </cell>
          <cell r="BI95">
            <v>54</v>
          </cell>
          <cell r="BJ95">
            <v>55.5</v>
          </cell>
          <cell r="BK95">
            <v>57.5</v>
          </cell>
          <cell r="BL95">
            <v>57.5</v>
          </cell>
          <cell r="BM95">
            <v>57.5</v>
          </cell>
          <cell r="BN95">
            <v>57.5</v>
          </cell>
          <cell r="BO95">
            <v>57.5</v>
          </cell>
          <cell r="BP95">
            <v>57.5</v>
          </cell>
          <cell r="BQ95">
            <v>57.5</v>
          </cell>
          <cell r="BR95">
            <v>58</v>
          </cell>
          <cell r="BS95">
            <v>58</v>
          </cell>
          <cell r="BT95">
            <v>57</v>
          </cell>
          <cell r="BU95">
            <v>57</v>
          </cell>
          <cell r="BV95">
            <v>55.5</v>
          </cell>
          <cell r="BW95">
            <v>56.5</v>
          </cell>
          <cell r="BX95">
            <v>57.5</v>
          </cell>
          <cell r="BY95">
            <v>58.5</v>
          </cell>
          <cell r="BZ95">
            <v>59</v>
          </cell>
          <cell r="CA95">
            <v>58.5</v>
          </cell>
          <cell r="CB95">
            <v>58.5</v>
          </cell>
          <cell r="CC95">
            <v>57.5</v>
          </cell>
          <cell r="CD95">
            <v>56</v>
          </cell>
          <cell r="CE95">
            <v>55</v>
          </cell>
          <cell r="CF95">
            <v>55</v>
          </cell>
          <cell r="CG95">
            <v>55.5</v>
          </cell>
          <cell r="CH95">
            <v>55</v>
          </cell>
          <cell r="CI95">
            <v>54.5</v>
          </cell>
          <cell r="CJ95">
            <v>54.5</v>
          </cell>
          <cell r="CK95">
            <v>55.5</v>
          </cell>
          <cell r="CL95">
            <v>54.5</v>
          </cell>
          <cell r="CM95">
            <v>55</v>
          </cell>
          <cell r="CN95">
            <v>55</v>
          </cell>
          <cell r="CO95">
            <v>55.5</v>
          </cell>
          <cell r="CP95">
            <v>55.5</v>
          </cell>
          <cell r="CQ95">
            <v>55</v>
          </cell>
          <cell r="CR95">
            <v>56</v>
          </cell>
          <cell r="CS95">
            <v>55.5</v>
          </cell>
          <cell r="CT95">
            <v>68.5</v>
          </cell>
          <cell r="CU95">
            <v>68.5</v>
          </cell>
          <cell r="CV95">
            <v>68.5</v>
          </cell>
          <cell r="CW95">
            <v>69.5</v>
          </cell>
          <cell r="CX95">
            <v>69</v>
          </cell>
          <cell r="CY95">
            <v>69</v>
          </cell>
          <cell r="CZ95">
            <v>69</v>
          </cell>
          <cell r="DA95">
            <v>68.5</v>
          </cell>
          <cell r="DB95">
            <v>68.5</v>
          </cell>
          <cell r="DC95">
            <v>68.5</v>
          </cell>
          <cell r="DD95">
            <v>68.5</v>
          </cell>
          <cell r="DE95">
            <v>68.5</v>
          </cell>
          <cell r="DF95">
            <v>69</v>
          </cell>
          <cell r="DG95">
            <v>69</v>
          </cell>
          <cell r="DH95">
            <v>68.5</v>
          </cell>
          <cell r="DI95">
            <v>68.5</v>
          </cell>
          <cell r="DJ95">
            <v>68.5</v>
          </cell>
          <cell r="DK95">
            <v>69</v>
          </cell>
          <cell r="DL95">
            <v>70</v>
          </cell>
          <cell r="DM95">
            <v>70</v>
          </cell>
          <cell r="DN95">
            <v>70.5</v>
          </cell>
          <cell r="DO95">
            <v>70.5</v>
          </cell>
          <cell r="DP95">
            <v>71.5</v>
          </cell>
          <cell r="DQ95">
            <v>71.5</v>
          </cell>
          <cell r="DR95">
            <v>72</v>
          </cell>
          <cell r="DS95">
            <v>73</v>
          </cell>
          <cell r="DT95">
            <v>72.5</v>
          </cell>
          <cell r="DU95">
            <v>72.5</v>
          </cell>
          <cell r="DV95">
            <v>73.5</v>
          </cell>
          <cell r="DW95">
            <v>73.5</v>
          </cell>
          <cell r="DX95">
            <v>73.5</v>
          </cell>
          <cell r="DY95">
            <v>73.5</v>
          </cell>
          <cell r="DZ95">
            <v>73.5</v>
          </cell>
          <cell r="EA95">
            <v>73</v>
          </cell>
          <cell r="EB95">
            <v>73.5</v>
          </cell>
          <cell r="EC95">
            <v>73.5</v>
          </cell>
          <cell r="ED95">
            <v>73</v>
          </cell>
          <cell r="EE95">
            <v>73</v>
          </cell>
          <cell r="EF95">
            <v>73</v>
          </cell>
          <cell r="EG95">
            <v>73</v>
          </cell>
          <cell r="EH95">
            <v>73</v>
          </cell>
          <cell r="EI95">
            <v>73</v>
          </cell>
          <cell r="EJ95">
            <v>72.5</v>
          </cell>
          <cell r="EK95">
            <v>72</v>
          </cell>
          <cell r="EL95">
            <v>71.5</v>
          </cell>
          <cell r="EM95">
            <v>71.5</v>
          </cell>
          <cell r="EN95">
            <v>71</v>
          </cell>
          <cell r="EO95">
            <v>70.5</v>
          </cell>
          <cell r="EP95">
            <v>70.5</v>
          </cell>
          <cell r="EQ95">
            <v>70.5</v>
          </cell>
          <cell r="ER95">
            <v>70.5</v>
          </cell>
          <cell r="ES95">
            <v>70.5</v>
          </cell>
          <cell r="ET95">
            <v>68</v>
          </cell>
          <cell r="EU95">
            <v>70</v>
          </cell>
          <cell r="EV95">
            <v>69</v>
          </cell>
          <cell r="EW95">
            <v>70</v>
          </cell>
          <cell r="EX95">
            <v>70</v>
          </cell>
          <cell r="EY95">
            <v>72</v>
          </cell>
          <cell r="EZ95">
            <v>72</v>
          </cell>
          <cell r="FA95">
            <v>71.5</v>
          </cell>
          <cell r="FB95">
            <v>71.5</v>
          </cell>
          <cell r="FC95">
            <v>71.5</v>
          </cell>
          <cell r="FD95">
            <v>71.5</v>
          </cell>
          <cell r="FE95">
            <v>70.5</v>
          </cell>
          <cell r="FF95">
            <v>70.5</v>
          </cell>
          <cell r="FG95">
            <v>71.5</v>
          </cell>
          <cell r="FH95">
            <v>71</v>
          </cell>
          <cell r="FI95">
            <v>73.5</v>
          </cell>
          <cell r="FJ95">
            <v>67.5</v>
          </cell>
          <cell r="FK95">
            <v>68.5</v>
          </cell>
          <cell r="FL95">
            <v>69</v>
          </cell>
          <cell r="FM95">
            <v>69.5</v>
          </cell>
          <cell r="FN95">
            <v>69.5</v>
          </cell>
          <cell r="FO95">
            <v>69.7</v>
          </cell>
          <cell r="FP95">
            <v>69.2</v>
          </cell>
          <cell r="FQ95">
            <v>70.5</v>
          </cell>
          <cell r="FR95">
            <v>70.2</v>
          </cell>
          <cell r="FS95">
            <v>71.5</v>
          </cell>
          <cell r="FT95">
            <v>71.5</v>
          </cell>
          <cell r="FU95">
            <v>71.2</v>
          </cell>
          <cell r="FV95">
            <v>72.5</v>
          </cell>
          <cell r="FW95">
            <v>72.5</v>
          </cell>
          <cell r="FX95">
            <v>72.5</v>
          </cell>
          <cell r="FY95">
            <v>72.5</v>
          </cell>
          <cell r="FZ95">
            <v>72.5</v>
          </cell>
          <cell r="GA95">
            <v>72.2</v>
          </cell>
          <cell r="GB95">
            <v>72.2</v>
          </cell>
          <cell r="GC95">
            <v>72.5</v>
          </cell>
          <cell r="GD95">
            <v>72.3</v>
          </cell>
          <cell r="GE95">
            <v>71.8</v>
          </cell>
          <cell r="GF95">
            <v>71.8</v>
          </cell>
          <cell r="GG95">
            <v>71.099999999999994</v>
          </cell>
          <cell r="GH95">
            <v>71.7</v>
          </cell>
          <cell r="GI95">
            <v>71.7</v>
          </cell>
          <cell r="GJ95">
            <v>72.2</v>
          </cell>
          <cell r="GK95">
            <v>72</v>
          </cell>
          <cell r="GL95">
            <v>71.5</v>
          </cell>
          <cell r="GM95">
            <v>72</v>
          </cell>
          <cell r="GN95">
            <v>72.7</v>
          </cell>
          <cell r="GO95">
            <v>73</v>
          </cell>
          <cell r="GP95">
            <v>72</v>
          </cell>
          <cell r="GQ95">
            <v>71.5</v>
          </cell>
          <cell r="GR95">
            <v>72</v>
          </cell>
          <cell r="GS95">
            <v>71.5</v>
          </cell>
          <cell r="GT95">
            <v>71</v>
          </cell>
          <cell r="GU95">
            <v>70.7</v>
          </cell>
          <cell r="GV95">
            <v>70.5</v>
          </cell>
          <cell r="GW95">
            <v>67.7</v>
          </cell>
          <cell r="GX95">
            <v>70</v>
          </cell>
          <cell r="GY95">
            <v>70.3</v>
          </cell>
          <cell r="GZ95">
            <v>70.7</v>
          </cell>
          <cell r="HA95">
            <v>72.2</v>
          </cell>
          <cell r="HB95">
            <v>74.2</v>
          </cell>
          <cell r="HC95">
            <v>72.5</v>
          </cell>
          <cell r="HD95">
            <v>72.7</v>
          </cell>
          <cell r="HE95">
            <v>72.2</v>
          </cell>
          <cell r="HF95">
            <v>72.5</v>
          </cell>
          <cell r="HG95">
            <v>72.5</v>
          </cell>
          <cell r="HH95">
            <v>72.2</v>
          </cell>
          <cell r="HI95">
            <v>71.7</v>
          </cell>
          <cell r="HJ95">
            <v>71.7</v>
          </cell>
          <cell r="HK95">
            <v>70.7</v>
          </cell>
          <cell r="HL95">
            <v>71.2</v>
          </cell>
          <cell r="HM95">
            <v>71.2</v>
          </cell>
          <cell r="HN95">
            <v>71.7</v>
          </cell>
          <cell r="HO95">
            <v>71.7</v>
          </cell>
          <cell r="HP95">
            <v>71.7</v>
          </cell>
          <cell r="HQ95">
            <v>71.2</v>
          </cell>
          <cell r="HR95">
            <v>72</v>
          </cell>
          <cell r="HS95">
            <v>72.5</v>
          </cell>
          <cell r="HT95">
            <v>72.7</v>
          </cell>
          <cell r="HU95">
            <v>72.7</v>
          </cell>
          <cell r="HV95">
            <v>72.5</v>
          </cell>
          <cell r="HW95">
            <v>72.5</v>
          </cell>
          <cell r="HX95">
            <v>73.7</v>
          </cell>
          <cell r="HY95">
            <v>74</v>
          </cell>
          <cell r="HZ95">
            <v>74.5</v>
          </cell>
          <cell r="IA95">
            <v>74</v>
          </cell>
          <cell r="IB95">
            <v>74.7</v>
          </cell>
          <cell r="IC95">
            <v>75</v>
          </cell>
          <cell r="ID95">
            <v>75.2</v>
          </cell>
          <cell r="IE95">
            <v>75</v>
          </cell>
          <cell r="IF95">
            <v>75.2</v>
          </cell>
          <cell r="IG95">
            <v>75.2</v>
          </cell>
          <cell r="IH95">
            <v>75</v>
          </cell>
          <cell r="II95">
            <v>76.2</v>
          </cell>
          <cell r="IJ95">
            <v>76.2</v>
          </cell>
          <cell r="IK95">
            <v>76.5</v>
          </cell>
          <cell r="IL95">
            <v>76.5</v>
          </cell>
          <cell r="IM95">
            <v>76.5</v>
          </cell>
          <cell r="IN95">
            <v>76.5</v>
          </cell>
          <cell r="IO95">
            <v>77</v>
          </cell>
          <cell r="IP95">
            <v>77</v>
          </cell>
          <cell r="IQ95">
            <v>76.7</v>
          </cell>
          <cell r="IR95">
            <v>77</v>
          </cell>
          <cell r="IS95">
            <v>76.7</v>
          </cell>
          <cell r="IT95">
            <v>76.5</v>
          </cell>
          <cell r="IU95">
            <v>75.2</v>
          </cell>
          <cell r="IV95">
            <v>75.2</v>
          </cell>
          <cell r="IW95">
            <v>75.2</v>
          </cell>
          <cell r="IX95">
            <v>75.2</v>
          </cell>
          <cell r="IY95">
            <v>75.2</v>
          </cell>
          <cell r="IZ95">
            <v>75</v>
          </cell>
          <cell r="JA95">
            <v>73.7</v>
          </cell>
          <cell r="JB95">
            <v>73.7</v>
          </cell>
          <cell r="JC95">
            <v>73.7</v>
          </cell>
          <cell r="JD95">
            <v>73.5</v>
          </cell>
          <cell r="JE95">
            <v>73</v>
          </cell>
          <cell r="JF95">
            <v>73.5</v>
          </cell>
          <cell r="JG95">
            <v>75.2</v>
          </cell>
          <cell r="JH95">
            <v>75.5</v>
          </cell>
          <cell r="JI95">
            <v>75.5</v>
          </cell>
          <cell r="JJ95">
            <v>75.7</v>
          </cell>
          <cell r="JK95">
            <v>75.7</v>
          </cell>
          <cell r="JL95">
            <v>75.5</v>
          </cell>
          <cell r="JM95">
            <v>76.2</v>
          </cell>
          <cell r="JN95">
            <v>76.2</v>
          </cell>
          <cell r="JO95">
            <v>76.2</v>
          </cell>
          <cell r="JP95">
            <v>76.2</v>
          </cell>
          <cell r="JQ95">
            <v>76.2</v>
          </cell>
          <cell r="JR95">
            <v>76</v>
          </cell>
          <cell r="JS95">
            <v>73.2</v>
          </cell>
          <cell r="JT95">
            <v>73.2</v>
          </cell>
          <cell r="JU95">
            <v>73.2</v>
          </cell>
          <cell r="JV95">
            <v>73.2</v>
          </cell>
          <cell r="JW95">
            <v>73</v>
          </cell>
          <cell r="JX95">
            <v>73</v>
          </cell>
          <cell r="JY95">
            <v>73</v>
          </cell>
          <cell r="JZ95">
            <v>73</v>
          </cell>
          <cell r="KA95">
            <v>72</v>
          </cell>
          <cell r="KB95">
            <v>72</v>
          </cell>
          <cell r="KC95">
            <v>71.7</v>
          </cell>
          <cell r="KD95">
            <v>71.7</v>
          </cell>
          <cell r="KE95">
            <v>72.5</v>
          </cell>
          <cell r="KF95">
            <v>72</v>
          </cell>
          <cell r="KG95">
            <v>72.2</v>
          </cell>
          <cell r="KH95">
            <v>72.5</v>
          </cell>
          <cell r="KI95">
            <v>72.7</v>
          </cell>
          <cell r="KJ95">
            <v>73.5</v>
          </cell>
          <cell r="KK95">
            <v>73.7</v>
          </cell>
          <cell r="KL95">
            <v>73.7</v>
          </cell>
          <cell r="KM95">
            <v>73.2</v>
          </cell>
          <cell r="KN95">
            <v>74.5</v>
          </cell>
          <cell r="KO95">
            <v>74.7</v>
          </cell>
          <cell r="KP95">
            <v>74.5</v>
          </cell>
          <cell r="KQ95">
            <v>73.5</v>
          </cell>
          <cell r="KR95">
            <v>73</v>
          </cell>
          <cell r="KS95">
            <v>73.5</v>
          </cell>
          <cell r="KT95">
            <v>73.7</v>
          </cell>
          <cell r="KU95">
            <v>72.5</v>
          </cell>
          <cell r="KV95">
            <v>72.5</v>
          </cell>
          <cell r="KW95">
            <v>73.2</v>
          </cell>
          <cell r="KX95">
            <v>73.2</v>
          </cell>
          <cell r="KY95">
            <v>73</v>
          </cell>
          <cell r="KZ95">
            <v>73.2</v>
          </cell>
          <cell r="LA95">
            <v>73.2</v>
          </cell>
          <cell r="LB95">
            <v>73.2</v>
          </cell>
          <cell r="LC95">
            <v>73.5</v>
          </cell>
          <cell r="LD95">
            <v>73.2</v>
          </cell>
          <cell r="LE95">
            <v>73.2</v>
          </cell>
          <cell r="LF95">
            <v>72.5</v>
          </cell>
          <cell r="LG95">
            <v>72.2</v>
          </cell>
          <cell r="LH95">
            <v>72.5</v>
          </cell>
          <cell r="LI95">
            <v>71.7</v>
          </cell>
          <cell r="LJ95">
            <v>72</v>
          </cell>
          <cell r="LK95">
            <v>72.2</v>
          </cell>
          <cell r="LL95">
            <v>72.2</v>
          </cell>
          <cell r="LM95">
            <v>72.2</v>
          </cell>
          <cell r="LN95">
            <v>72.5</v>
          </cell>
          <cell r="LO95">
            <v>72.2</v>
          </cell>
          <cell r="LS95">
            <v>38.04</v>
          </cell>
          <cell r="LV95">
            <v>41.69</v>
          </cell>
          <cell r="LY95">
            <v>39.014341835421916</v>
          </cell>
          <cell r="MB95">
            <v>35.409999999999997</v>
          </cell>
          <cell r="MC95">
            <v>35.479999999999997</v>
          </cell>
          <cell r="MD95">
            <v>35.479999999999997</v>
          </cell>
          <cell r="ME95">
            <v>35.31</v>
          </cell>
          <cell r="MF95">
            <v>36.06</v>
          </cell>
          <cell r="MG95">
            <v>36.06</v>
          </cell>
          <cell r="MH95">
            <v>35.5</v>
          </cell>
          <cell r="MI95">
            <v>35.5</v>
          </cell>
          <cell r="MJ95">
            <v>35.5</v>
          </cell>
          <cell r="MK95">
            <v>35.159999999999997</v>
          </cell>
          <cell r="ML95">
            <v>35.159999999999997</v>
          </cell>
          <cell r="MM95">
            <v>35.159999999999997</v>
          </cell>
          <cell r="MN95">
            <v>37.200000000000003</v>
          </cell>
          <cell r="MO95">
            <v>37.200000000000003</v>
          </cell>
          <cell r="MP95">
            <v>37.200000000000003</v>
          </cell>
          <cell r="MQ95">
            <v>37.090000000000003</v>
          </cell>
          <cell r="MR95">
            <v>37.090000000000003</v>
          </cell>
          <cell r="MS95">
            <v>37.119999999999997</v>
          </cell>
          <cell r="MT95">
            <v>37.33</v>
          </cell>
          <cell r="MU95">
            <v>37.33</v>
          </cell>
          <cell r="MV95">
            <v>37.39</v>
          </cell>
          <cell r="MW95">
            <v>35.64</v>
          </cell>
          <cell r="ND95" t="str">
            <v>Kenya</v>
          </cell>
          <cell r="NE95">
            <v>35.64</v>
          </cell>
          <cell r="NF95">
            <v>35.64</v>
          </cell>
        </row>
        <row r="96">
          <cell r="A96" t="str">
            <v>Kuwait</v>
          </cell>
          <cell r="B96" t="str">
            <v xml:space="preserve"> </v>
          </cell>
          <cell r="C96" t="str">
            <v xml:space="preserve"> </v>
          </cell>
          <cell r="D96" t="str">
            <v xml:space="preserve"> </v>
          </cell>
          <cell r="E96" t="str">
            <v xml:space="preserve"> </v>
          </cell>
          <cell r="F96" t="str">
            <v xml:space="preserve"> </v>
          </cell>
          <cell r="G96" t="str">
            <v xml:space="preserve"> </v>
          </cell>
          <cell r="H96" t="str">
            <v xml:space="preserve"> </v>
          </cell>
          <cell r="I96" t="str">
            <v xml:space="preserve"> </v>
          </cell>
          <cell r="J96" t="str">
            <v xml:space="preserve"> </v>
          </cell>
          <cell r="K96" t="str">
            <v xml:space="preserve"> </v>
          </cell>
          <cell r="L96" t="str">
            <v xml:space="preserve"> </v>
          </cell>
          <cell r="M96" t="str">
            <v xml:space="preserve"> </v>
          </cell>
          <cell r="N96" t="str">
            <v xml:space="preserve"> </v>
          </cell>
          <cell r="O96" t="str">
            <v xml:space="preserve"> </v>
          </cell>
          <cell r="P96" t="str">
            <v xml:space="preserve"> </v>
          </cell>
          <cell r="Q96" t="str">
            <v xml:space="preserve"> </v>
          </cell>
          <cell r="R96" t="str">
            <v xml:space="preserve"> </v>
          </cell>
          <cell r="S96" t="str">
            <v xml:space="preserve"> </v>
          </cell>
          <cell r="T96" t="str">
            <v xml:space="preserve"> </v>
          </cell>
          <cell r="U96" t="str">
            <v xml:space="preserve"> </v>
          </cell>
          <cell r="V96" t="str">
            <v xml:space="preserve"> </v>
          </cell>
          <cell r="W96">
            <v>35.5</v>
          </cell>
          <cell r="X96">
            <v>35.5</v>
          </cell>
          <cell r="Y96">
            <v>35.5</v>
          </cell>
          <cell r="Z96">
            <v>35.5</v>
          </cell>
          <cell r="AA96">
            <v>35.5</v>
          </cell>
          <cell r="AB96">
            <v>35.5</v>
          </cell>
          <cell r="AC96">
            <v>35.5</v>
          </cell>
          <cell r="AD96">
            <v>35.5</v>
          </cell>
          <cell r="AE96">
            <v>35.5</v>
          </cell>
          <cell r="AF96">
            <v>34.5</v>
          </cell>
          <cell r="AG96">
            <v>34.5</v>
          </cell>
          <cell r="AH96">
            <v>34.5</v>
          </cell>
          <cell r="AI96">
            <v>34</v>
          </cell>
          <cell r="AJ96">
            <v>34</v>
          </cell>
          <cell r="AK96">
            <v>34</v>
          </cell>
          <cell r="AL96">
            <v>34</v>
          </cell>
          <cell r="AM96">
            <v>34</v>
          </cell>
          <cell r="AN96">
            <v>34.5</v>
          </cell>
          <cell r="AO96">
            <v>34.5</v>
          </cell>
          <cell r="AP96">
            <v>34.5</v>
          </cell>
          <cell r="AQ96">
            <v>35.5</v>
          </cell>
          <cell r="AR96">
            <v>35.5</v>
          </cell>
          <cell r="AS96">
            <v>35.5</v>
          </cell>
          <cell r="AT96">
            <v>36</v>
          </cell>
          <cell r="AU96">
            <v>36.5</v>
          </cell>
          <cell r="AV96">
            <v>36.5</v>
          </cell>
          <cell r="AW96">
            <v>36.5</v>
          </cell>
          <cell r="AX96">
            <v>37</v>
          </cell>
          <cell r="AY96">
            <v>36</v>
          </cell>
          <cell r="AZ96">
            <v>36</v>
          </cell>
          <cell r="BA96">
            <v>36</v>
          </cell>
          <cell r="BB96">
            <v>37</v>
          </cell>
          <cell r="BC96">
            <v>38</v>
          </cell>
          <cell r="BD96">
            <v>39.5</v>
          </cell>
          <cell r="BE96">
            <v>39.5</v>
          </cell>
          <cell r="BF96">
            <v>40.5</v>
          </cell>
          <cell r="BG96">
            <v>40.5</v>
          </cell>
          <cell r="BH96">
            <v>41</v>
          </cell>
          <cell r="BI96">
            <v>41.5</v>
          </cell>
          <cell r="BJ96">
            <v>42</v>
          </cell>
          <cell r="BK96">
            <v>42</v>
          </cell>
          <cell r="BL96">
            <v>42</v>
          </cell>
          <cell r="BM96">
            <v>42.5</v>
          </cell>
          <cell r="BN96">
            <v>42</v>
          </cell>
          <cell r="BO96">
            <v>43</v>
          </cell>
          <cell r="BP96">
            <v>41</v>
          </cell>
          <cell r="BQ96">
            <v>41.5</v>
          </cell>
          <cell r="BR96">
            <v>41.5</v>
          </cell>
          <cell r="BS96">
            <v>41.5</v>
          </cell>
          <cell r="BT96">
            <v>41.5</v>
          </cell>
          <cell r="BU96">
            <v>41.5</v>
          </cell>
          <cell r="BV96">
            <v>38.5</v>
          </cell>
          <cell r="BW96">
            <v>39</v>
          </cell>
          <cell r="BX96">
            <v>39</v>
          </cell>
          <cell r="BY96">
            <v>39</v>
          </cell>
          <cell r="BZ96">
            <v>39</v>
          </cell>
          <cell r="CA96">
            <v>42</v>
          </cell>
          <cell r="CB96">
            <v>42.5</v>
          </cell>
          <cell r="CC96">
            <v>42.5</v>
          </cell>
          <cell r="CD96">
            <v>42</v>
          </cell>
          <cell r="CE96">
            <v>43</v>
          </cell>
          <cell r="CF96">
            <v>43</v>
          </cell>
          <cell r="CG96">
            <v>43</v>
          </cell>
          <cell r="CH96">
            <v>42</v>
          </cell>
          <cell r="CI96">
            <v>42.5</v>
          </cell>
          <cell r="CJ96">
            <v>42</v>
          </cell>
          <cell r="CK96">
            <v>42</v>
          </cell>
          <cell r="CL96">
            <v>42.5</v>
          </cell>
          <cell r="CM96">
            <v>43</v>
          </cell>
          <cell r="CN96">
            <v>43</v>
          </cell>
          <cell r="CO96">
            <v>43</v>
          </cell>
          <cell r="CP96">
            <v>43</v>
          </cell>
          <cell r="CQ96">
            <v>43</v>
          </cell>
          <cell r="CR96">
            <v>43</v>
          </cell>
          <cell r="CS96">
            <v>43</v>
          </cell>
          <cell r="CT96">
            <v>44</v>
          </cell>
          <cell r="CU96">
            <v>44</v>
          </cell>
          <cell r="CV96">
            <v>44</v>
          </cell>
          <cell r="CW96">
            <v>44</v>
          </cell>
          <cell r="CX96">
            <v>43</v>
          </cell>
          <cell r="CY96">
            <v>41.5</v>
          </cell>
          <cell r="CZ96">
            <v>42</v>
          </cell>
          <cell r="DA96">
            <v>39.5</v>
          </cell>
          <cell r="DB96">
            <v>39.5</v>
          </cell>
          <cell r="DC96">
            <v>38.5</v>
          </cell>
          <cell r="DD96">
            <v>38.5</v>
          </cell>
          <cell r="DE96">
            <v>39</v>
          </cell>
          <cell r="DF96">
            <v>43</v>
          </cell>
          <cell r="DG96">
            <v>43</v>
          </cell>
          <cell r="DH96">
            <v>43</v>
          </cell>
          <cell r="DI96">
            <v>43</v>
          </cell>
          <cell r="DJ96">
            <v>43.5</v>
          </cell>
          <cell r="DK96">
            <v>43</v>
          </cell>
          <cell r="DL96">
            <v>43</v>
          </cell>
          <cell r="DM96">
            <v>43</v>
          </cell>
          <cell r="DN96">
            <v>43</v>
          </cell>
          <cell r="DO96">
            <v>42.5</v>
          </cell>
          <cell r="DP96">
            <v>42.5</v>
          </cell>
          <cell r="DQ96">
            <v>42.5</v>
          </cell>
          <cell r="DR96">
            <v>42.5</v>
          </cell>
          <cell r="DS96">
            <v>43.5</v>
          </cell>
          <cell r="DT96">
            <v>43.5</v>
          </cell>
          <cell r="DU96">
            <v>41.5</v>
          </cell>
          <cell r="DV96">
            <v>45</v>
          </cell>
          <cell r="DW96">
            <v>45</v>
          </cell>
          <cell r="DX96">
            <v>45</v>
          </cell>
          <cell r="DY96">
            <v>45</v>
          </cell>
          <cell r="DZ96">
            <v>45</v>
          </cell>
          <cell r="EA96">
            <v>45</v>
          </cell>
          <cell r="EB96">
            <v>47</v>
          </cell>
          <cell r="EC96">
            <v>47</v>
          </cell>
          <cell r="ED96">
            <v>48.5</v>
          </cell>
          <cell r="EE96">
            <v>48.5</v>
          </cell>
          <cell r="EF96">
            <v>47.5</v>
          </cell>
          <cell r="EG96">
            <v>47.5</v>
          </cell>
          <cell r="EH96">
            <v>49.5</v>
          </cell>
          <cell r="EI96">
            <v>49.5</v>
          </cell>
          <cell r="EJ96">
            <v>49.5</v>
          </cell>
          <cell r="EK96">
            <v>47.5</v>
          </cell>
          <cell r="EL96">
            <v>47.5</v>
          </cell>
          <cell r="EM96">
            <v>47.5</v>
          </cell>
          <cell r="EN96">
            <v>47.5</v>
          </cell>
          <cell r="EO96">
            <v>47.5</v>
          </cell>
          <cell r="EP96">
            <v>48</v>
          </cell>
          <cell r="EQ96">
            <v>48</v>
          </cell>
          <cell r="ER96">
            <v>48</v>
          </cell>
          <cell r="ES96">
            <v>49</v>
          </cell>
          <cell r="ET96">
            <v>50</v>
          </cell>
          <cell r="EU96">
            <v>50</v>
          </cell>
          <cell r="EV96">
            <v>49</v>
          </cell>
          <cell r="EW96">
            <v>49</v>
          </cell>
          <cell r="EX96">
            <v>49</v>
          </cell>
          <cell r="EY96">
            <v>49</v>
          </cell>
          <cell r="EZ96">
            <v>49</v>
          </cell>
          <cell r="FA96">
            <v>49</v>
          </cell>
          <cell r="FB96">
            <v>49</v>
          </cell>
          <cell r="FC96">
            <v>49</v>
          </cell>
          <cell r="FD96">
            <v>49</v>
          </cell>
          <cell r="FE96">
            <v>49.5</v>
          </cell>
          <cell r="FF96">
            <v>49.5</v>
          </cell>
          <cell r="FG96">
            <v>50</v>
          </cell>
          <cell r="FH96">
            <v>49.5</v>
          </cell>
          <cell r="FI96">
            <v>51</v>
          </cell>
          <cell r="FJ96">
            <v>48.5</v>
          </cell>
          <cell r="FK96">
            <v>49</v>
          </cell>
          <cell r="FL96">
            <v>49</v>
          </cell>
          <cell r="FM96">
            <v>49</v>
          </cell>
          <cell r="FN96">
            <v>56.7</v>
          </cell>
          <cell r="FO96">
            <v>56.7</v>
          </cell>
          <cell r="FP96">
            <v>56.7</v>
          </cell>
          <cell r="FQ96">
            <v>56.7</v>
          </cell>
          <cell r="FR96">
            <v>56.7</v>
          </cell>
          <cell r="FS96">
            <v>57.5</v>
          </cell>
          <cell r="FT96">
            <v>57.5</v>
          </cell>
          <cell r="FU96">
            <v>58</v>
          </cell>
          <cell r="FV96">
            <v>57.7</v>
          </cell>
          <cell r="FW96">
            <v>58.2</v>
          </cell>
          <cell r="FX96">
            <v>58.2</v>
          </cell>
          <cell r="FY96">
            <v>58.2</v>
          </cell>
          <cell r="FZ96">
            <v>58.2</v>
          </cell>
          <cell r="GA96">
            <v>58.5</v>
          </cell>
          <cell r="GB96">
            <v>58.2</v>
          </cell>
          <cell r="GC96">
            <v>58.5</v>
          </cell>
          <cell r="GD96">
            <v>58.5</v>
          </cell>
          <cell r="GE96">
            <v>58.5</v>
          </cell>
          <cell r="GF96">
            <v>58.5</v>
          </cell>
          <cell r="GG96">
            <v>58.3</v>
          </cell>
          <cell r="GH96">
            <v>57.5</v>
          </cell>
          <cell r="GI96">
            <v>57.7</v>
          </cell>
          <cell r="GJ96">
            <v>57.5</v>
          </cell>
          <cell r="GK96">
            <v>58.2</v>
          </cell>
          <cell r="GL96">
            <v>57.7</v>
          </cell>
          <cell r="GM96">
            <v>57</v>
          </cell>
          <cell r="GN96">
            <v>56.2</v>
          </cell>
          <cell r="GO96">
            <v>56</v>
          </cell>
          <cell r="GP96">
            <v>54.5</v>
          </cell>
          <cell r="GQ96">
            <v>54.5</v>
          </cell>
          <cell r="GR96">
            <v>54.5</v>
          </cell>
          <cell r="GS96">
            <v>54.5</v>
          </cell>
          <cell r="GT96">
            <v>54.5</v>
          </cell>
          <cell r="GU96">
            <v>55</v>
          </cell>
          <cell r="GV96">
            <v>55.2</v>
          </cell>
          <cell r="GW96">
            <v>55.2</v>
          </cell>
          <cell r="GX96">
            <v>58.7</v>
          </cell>
          <cell r="GY96">
            <v>58.8</v>
          </cell>
          <cell r="GZ96">
            <v>58.7</v>
          </cell>
          <cell r="HA96">
            <v>58.5</v>
          </cell>
          <cell r="HB96">
            <v>60.2</v>
          </cell>
          <cell r="HC96">
            <v>59.7</v>
          </cell>
          <cell r="HD96">
            <v>59</v>
          </cell>
          <cell r="HE96">
            <v>59</v>
          </cell>
          <cell r="HF96">
            <v>59</v>
          </cell>
          <cell r="HG96">
            <v>59</v>
          </cell>
          <cell r="HH96">
            <v>59</v>
          </cell>
          <cell r="HI96">
            <v>59</v>
          </cell>
          <cell r="HJ96">
            <v>59</v>
          </cell>
          <cell r="HK96">
            <v>59.2</v>
          </cell>
          <cell r="HL96">
            <v>59.5</v>
          </cell>
          <cell r="HM96">
            <v>59.5</v>
          </cell>
          <cell r="HN96">
            <v>60.5</v>
          </cell>
          <cell r="HO96">
            <v>61.2</v>
          </cell>
          <cell r="HP96">
            <v>61.5</v>
          </cell>
          <cell r="HQ96">
            <v>61.2</v>
          </cell>
          <cell r="HR96">
            <v>61.5</v>
          </cell>
          <cell r="HS96">
            <v>61</v>
          </cell>
          <cell r="HT96">
            <v>61.2</v>
          </cell>
          <cell r="HU96">
            <v>61.2</v>
          </cell>
          <cell r="HV96">
            <v>61.5</v>
          </cell>
          <cell r="HW96">
            <v>61.5</v>
          </cell>
          <cell r="HX96">
            <v>61.5</v>
          </cell>
          <cell r="HY96">
            <v>61.5</v>
          </cell>
          <cell r="HZ96">
            <v>61.5</v>
          </cell>
          <cell r="IA96">
            <v>61.2</v>
          </cell>
          <cell r="IB96">
            <v>61.2</v>
          </cell>
          <cell r="IC96">
            <v>61.2</v>
          </cell>
          <cell r="ID96">
            <v>61.2</v>
          </cell>
          <cell r="IE96">
            <v>61.2</v>
          </cell>
          <cell r="IF96">
            <v>61.2</v>
          </cell>
          <cell r="IG96">
            <v>61.2</v>
          </cell>
          <cell r="IH96">
            <v>61.2</v>
          </cell>
          <cell r="II96">
            <v>61.2</v>
          </cell>
          <cell r="IJ96">
            <v>61.2</v>
          </cell>
          <cell r="IK96">
            <v>61.2</v>
          </cell>
          <cell r="IL96">
            <v>62.7</v>
          </cell>
          <cell r="IM96">
            <v>62.7</v>
          </cell>
          <cell r="IN96">
            <v>62.7</v>
          </cell>
          <cell r="IO96">
            <v>66</v>
          </cell>
          <cell r="IP96">
            <v>66</v>
          </cell>
          <cell r="IQ96">
            <v>64.7</v>
          </cell>
          <cell r="IR96">
            <v>64.5</v>
          </cell>
          <cell r="IS96">
            <v>64.5</v>
          </cell>
          <cell r="IT96">
            <v>64.7</v>
          </cell>
          <cell r="IU96">
            <v>65.2</v>
          </cell>
          <cell r="IV96">
            <v>65.2</v>
          </cell>
          <cell r="IW96">
            <v>65.7</v>
          </cell>
          <cell r="IX96">
            <v>66.7</v>
          </cell>
          <cell r="IY96">
            <v>67.2</v>
          </cell>
          <cell r="IZ96">
            <v>66.7</v>
          </cell>
          <cell r="JA96">
            <v>66.5</v>
          </cell>
          <cell r="JB96">
            <v>66.5</v>
          </cell>
          <cell r="JC96">
            <v>65.7</v>
          </cell>
          <cell r="JD96">
            <v>64.7</v>
          </cell>
          <cell r="JE96">
            <v>65.5</v>
          </cell>
          <cell r="JF96">
            <v>68.7</v>
          </cell>
          <cell r="JG96">
            <v>68.5</v>
          </cell>
          <cell r="JH96">
            <v>69.5</v>
          </cell>
          <cell r="JI96">
            <v>69</v>
          </cell>
          <cell r="JJ96">
            <v>70.7</v>
          </cell>
          <cell r="JK96">
            <v>71</v>
          </cell>
          <cell r="JL96">
            <v>71</v>
          </cell>
          <cell r="JM96">
            <v>70.5</v>
          </cell>
          <cell r="JN96">
            <v>71.2</v>
          </cell>
          <cell r="JO96">
            <v>71.2</v>
          </cell>
          <cell r="JP96">
            <v>71</v>
          </cell>
          <cell r="JQ96">
            <v>71</v>
          </cell>
          <cell r="JR96">
            <v>71</v>
          </cell>
          <cell r="JS96">
            <v>70.7</v>
          </cell>
          <cell r="JT96">
            <v>70.7</v>
          </cell>
          <cell r="JU96">
            <v>70.7</v>
          </cell>
          <cell r="JV96">
            <v>70.7</v>
          </cell>
          <cell r="JW96">
            <v>70.7</v>
          </cell>
          <cell r="JX96">
            <v>70.7</v>
          </cell>
          <cell r="JY96">
            <v>70.7</v>
          </cell>
          <cell r="JZ96">
            <v>71</v>
          </cell>
          <cell r="KA96">
            <v>71</v>
          </cell>
          <cell r="KB96">
            <v>71</v>
          </cell>
          <cell r="KC96">
            <v>71</v>
          </cell>
          <cell r="KD96">
            <v>71</v>
          </cell>
          <cell r="KE96">
            <v>71</v>
          </cell>
          <cell r="KF96">
            <v>71</v>
          </cell>
          <cell r="KG96">
            <v>71</v>
          </cell>
          <cell r="KH96">
            <v>71</v>
          </cell>
          <cell r="KI96">
            <v>71</v>
          </cell>
          <cell r="KJ96">
            <v>71</v>
          </cell>
          <cell r="KK96">
            <v>71</v>
          </cell>
          <cell r="KL96">
            <v>68.7</v>
          </cell>
          <cell r="KM96">
            <v>68.7</v>
          </cell>
          <cell r="KN96">
            <v>68.7</v>
          </cell>
          <cell r="KO96">
            <v>68.7</v>
          </cell>
          <cell r="KP96">
            <v>68.7</v>
          </cell>
          <cell r="KQ96">
            <v>68.5</v>
          </cell>
          <cell r="KR96">
            <v>68.2</v>
          </cell>
          <cell r="KS96">
            <v>67.7</v>
          </cell>
          <cell r="KT96">
            <v>68</v>
          </cell>
          <cell r="KU96">
            <v>68</v>
          </cell>
          <cell r="KV96">
            <v>68</v>
          </cell>
          <cell r="KW96">
            <v>68</v>
          </cell>
          <cell r="KX96">
            <v>67.7</v>
          </cell>
          <cell r="KY96">
            <v>67.7</v>
          </cell>
          <cell r="KZ96">
            <v>69.2</v>
          </cell>
          <cell r="LA96">
            <v>64.7</v>
          </cell>
          <cell r="LB96">
            <v>64</v>
          </cell>
          <cell r="LC96">
            <v>65</v>
          </cell>
          <cell r="LD96">
            <v>63.5</v>
          </cell>
          <cell r="LE96">
            <v>63.5</v>
          </cell>
          <cell r="LF96">
            <v>62.7</v>
          </cell>
          <cell r="LG96">
            <v>62.7</v>
          </cell>
          <cell r="LH96">
            <v>62</v>
          </cell>
          <cell r="LI96">
            <v>61.5</v>
          </cell>
          <cell r="LJ96">
            <v>60.7</v>
          </cell>
          <cell r="LK96">
            <v>61</v>
          </cell>
          <cell r="LL96">
            <v>62.2</v>
          </cell>
          <cell r="LM96">
            <v>66.2</v>
          </cell>
          <cell r="LN96">
            <v>66.7</v>
          </cell>
          <cell r="LO96">
            <v>68.2</v>
          </cell>
          <cell r="LS96">
            <v>69.91</v>
          </cell>
          <cell r="LV96">
            <v>70.92</v>
          </cell>
          <cell r="LY96">
            <v>68.441000000000003</v>
          </cell>
          <cell r="MB96">
            <v>67.290000000000006</v>
          </cell>
          <cell r="MC96">
            <v>67.290000000000006</v>
          </cell>
          <cell r="MD96">
            <v>67.290000000000006</v>
          </cell>
          <cell r="ME96">
            <v>67.27</v>
          </cell>
          <cell r="MF96">
            <v>66.930000000000007</v>
          </cell>
          <cell r="MG96">
            <v>66.930000000000007</v>
          </cell>
          <cell r="MH96">
            <v>69.08</v>
          </cell>
          <cell r="MI96">
            <v>69.08</v>
          </cell>
          <cell r="MJ96">
            <v>69.08</v>
          </cell>
          <cell r="MK96">
            <v>71.63</v>
          </cell>
          <cell r="ML96">
            <v>71.63</v>
          </cell>
          <cell r="MM96">
            <v>71.63</v>
          </cell>
          <cell r="MN96">
            <v>71.930000000000007</v>
          </cell>
          <cell r="MO96">
            <v>71.930000000000007</v>
          </cell>
          <cell r="MP96">
            <v>71.930000000000007</v>
          </cell>
          <cell r="MQ96">
            <v>72.150000000000006</v>
          </cell>
          <cell r="MR96">
            <v>72.150000000000006</v>
          </cell>
          <cell r="MS96">
            <v>72.150000000000006</v>
          </cell>
          <cell r="MT96">
            <v>70.97</v>
          </cell>
          <cell r="MU96">
            <v>70.97</v>
          </cell>
          <cell r="MV96">
            <v>70.97</v>
          </cell>
          <cell r="MW96">
            <v>70.97</v>
          </cell>
          <cell r="ND96" t="str">
            <v>Kuwait</v>
          </cell>
          <cell r="NE96">
            <v>70.97</v>
          </cell>
          <cell r="NF96">
            <v>70.97</v>
          </cell>
        </row>
        <row r="97">
          <cell r="A97" t="str">
            <v>Kyrgyz Republic</v>
          </cell>
          <cell r="B97" t="str">
            <v xml:space="preserve"> </v>
          </cell>
          <cell r="C97" t="str">
            <v xml:space="preserve"> </v>
          </cell>
          <cell r="D97" t="str">
            <v xml:space="preserve"> </v>
          </cell>
          <cell r="E97" t="str">
            <v xml:space="preserve"> </v>
          </cell>
          <cell r="F97" t="str">
            <v xml:space="preserve"> </v>
          </cell>
          <cell r="G97" t="str">
            <v xml:space="preserve"> </v>
          </cell>
          <cell r="H97" t="str">
            <v xml:space="preserve"> </v>
          </cell>
          <cell r="I97" t="str">
            <v xml:space="preserve"> </v>
          </cell>
          <cell r="J97" t="str">
            <v xml:space="preserve"> </v>
          </cell>
          <cell r="K97" t="str">
            <v xml:space="preserve"> </v>
          </cell>
          <cell r="L97" t="str">
            <v xml:space="preserve"> </v>
          </cell>
          <cell r="M97" t="str">
            <v xml:space="preserve"> </v>
          </cell>
          <cell r="N97" t="str">
            <v xml:space="preserve"> 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  <cell r="R97" t="str">
            <v xml:space="preserve"> </v>
          </cell>
          <cell r="S97" t="str">
            <v xml:space="preserve"> </v>
          </cell>
          <cell r="T97" t="str">
            <v xml:space="preserve"> </v>
          </cell>
          <cell r="U97" t="str">
            <v xml:space="preserve"> </v>
          </cell>
          <cell r="V97" t="str">
            <v xml:space="preserve"> </v>
          </cell>
          <cell r="W97" t="str">
            <v xml:space="preserve"> </v>
          </cell>
          <cell r="X97" t="str">
            <v xml:space="preserve"> 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 t="str">
            <v xml:space="preserve"> </v>
          </cell>
          <cell r="AC97" t="str">
            <v xml:space="preserve"> 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  <cell r="AG97" t="str">
            <v xml:space="preserve"> </v>
          </cell>
          <cell r="AH97" t="str">
            <v xml:space="preserve"> </v>
          </cell>
          <cell r="AI97" t="str">
            <v xml:space="preserve"> </v>
          </cell>
          <cell r="AJ97" t="str">
            <v xml:space="preserve"> </v>
          </cell>
          <cell r="AK97" t="str">
            <v xml:space="preserve"> </v>
          </cell>
          <cell r="AL97" t="str">
            <v xml:space="preserve"> </v>
          </cell>
          <cell r="AM97" t="str">
            <v xml:space="preserve"> </v>
          </cell>
          <cell r="AN97" t="str">
            <v xml:space="preserve"> </v>
          </cell>
          <cell r="AO97" t="str">
            <v xml:space="preserve"> </v>
          </cell>
          <cell r="AP97" t="str">
            <v xml:space="preserve"> </v>
          </cell>
          <cell r="AQ97" t="str">
            <v xml:space="preserve"> </v>
          </cell>
          <cell r="AR97" t="str">
            <v xml:space="preserve"> </v>
          </cell>
          <cell r="AS97" t="str">
            <v xml:space="preserve"> </v>
          </cell>
          <cell r="AT97" t="str">
            <v xml:space="preserve"> </v>
          </cell>
          <cell r="AU97" t="str">
            <v xml:space="preserve"> </v>
          </cell>
          <cell r="AV97" t="str">
            <v xml:space="preserve"> </v>
          </cell>
          <cell r="AW97" t="str">
            <v xml:space="preserve"> </v>
          </cell>
          <cell r="AX97" t="str">
            <v xml:space="preserve"> </v>
          </cell>
          <cell r="AY97" t="str">
            <v xml:space="preserve"> </v>
          </cell>
          <cell r="AZ97" t="str">
            <v xml:space="preserve"> </v>
          </cell>
          <cell r="BA97" t="str">
            <v xml:space="preserve"> </v>
          </cell>
          <cell r="BB97" t="str">
            <v xml:space="preserve"> </v>
          </cell>
          <cell r="BC97" t="str">
            <v xml:space="preserve"> </v>
          </cell>
          <cell r="BD97" t="str">
            <v xml:space="preserve"> </v>
          </cell>
          <cell r="BE97" t="str">
            <v xml:space="preserve"> </v>
          </cell>
          <cell r="BF97" t="str">
            <v xml:space="preserve"> </v>
          </cell>
          <cell r="BG97" t="str">
            <v xml:space="preserve"> </v>
          </cell>
          <cell r="BH97" t="str">
            <v xml:space="preserve"> </v>
          </cell>
          <cell r="BI97" t="str">
            <v xml:space="preserve"> </v>
          </cell>
          <cell r="BJ97" t="str">
            <v xml:space="preserve"> </v>
          </cell>
          <cell r="BK97" t="str">
            <v xml:space="preserve"> </v>
          </cell>
          <cell r="BL97" t="str">
            <v xml:space="preserve"> </v>
          </cell>
          <cell r="BM97" t="str">
            <v xml:space="preserve"> </v>
          </cell>
          <cell r="BN97" t="str">
            <v xml:space="preserve"> </v>
          </cell>
          <cell r="BO97" t="str">
            <v xml:space="preserve"> </v>
          </cell>
          <cell r="BP97" t="str">
            <v xml:space="preserve"> </v>
          </cell>
          <cell r="BQ97" t="str">
            <v xml:space="preserve"> </v>
          </cell>
          <cell r="BR97" t="str">
            <v xml:space="preserve"> </v>
          </cell>
          <cell r="BS97" t="str">
            <v xml:space="preserve"> </v>
          </cell>
          <cell r="BT97" t="str">
            <v xml:space="preserve"> </v>
          </cell>
          <cell r="BU97" t="str">
            <v xml:space="preserve"> </v>
          </cell>
          <cell r="BV97" t="str">
            <v xml:space="preserve"> </v>
          </cell>
          <cell r="BW97" t="str">
            <v xml:space="preserve"> </v>
          </cell>
          <cell r="BX97" t="str">
            <v xml:space="preserve"> </v>
          </cell>
          <cell r="BY97" t="str">
            <v xml:space="preserve"> </v>
          </cell>
          <cell r="BZ97" t="str">
            <v xml:space="preserve"> </v>
          </cell>
          <cell r="CA97" t="str">
            <v xml:space="preserve"> </v>
          </cell>
          <cell r="CB97" t="str">
            <v xml:space="preserve"> </v>
          </cell>
          <cell r="CC97" t="str">
            <v xml:space="preserve"> </v>
          </cell>
          <cell r="CD97" t="str">
            <v xml:space="preserve"> </v>
          </cell>
          <cell r="CE97" t="str">
            <v xml:space="preserve"> </v>
          </cell>
          <cell r="CF97" t="str">
            <v xml:space="preserve"> </v>
          </cell>
          <cell r="CG97" t="str">
            <v xml:space="preserve"> </v>
          </cell>
          <cell r="CH97" t="str">
            <v xml:space="preserve"> </v>
          </cell>
          <cell r="CI97" t="str">
            <v xml:space="preserve"> </v>
          </cell>
          <cell r="CJ97" t="str">
            <v xml:space="preserve"> </v>
          </cell>
          <cell r="CK97" t="str">
            <v xml:space="preserve"> </v>
          </cell>
          <cell r="CL97" t="str">
            <v xml:space="preserve"> </v>
          </cell>
          <cell r="CM97" t="str">
            <v xml:space="preserve"> </v>
          </cell>
          <cell r="CN97" t="str">
            <v xml:space="preserve"> </v>
          </cell>
          <cell r="CO97" t="str">
            <v xml:space="preserve"> </v>
          </cell>
          <cell r="CP97" t="str">
            <v xml:space="preserve"> </v>
          </cell>
          <cell r="CQ97" t="str">
            <v xml:space="preserve"> </v>
          </cell>
          <cell r="CR97" t="str">
            <v xml:space="preserve"> </v>
          </cell>
          <cell r="CS97" t="str">
            <v xml:space="preserve"> </v>
          </cell>
          <cell r="CT97">
            <v>32</v>
          </cell>
          <cell r="CU97">
            <v>31.5</v>
          </cell>
          <cell r="CV97">
            <v>31.5</v>
          </cell>
          <cell r="CW97">
            <v>33</v>
          </cell>
          <cell r="CX97">
            <v>34.5</v>
          </cell>
          <cell r="CY97">
            <v>32</v>
          </cell>
          <cell r="CZ97">
            <v>32</v>
          </cell>
          <cell r="DA97">
            <v>32</v>
          </cell>
          <cell r="DB97">
            <v>30.5</v>
          </cell>
          <cell r="DC97">
            <v>30.5</v>
          </cell>
          <cell r="DD97">
            <v>32.5</v>
          </cell>
          <cell r="DE97">
            <v>36</v>
          </cell>
          <cell r="DF97">
            <v>41.5</v>
          </cell>
          <cell r="DG97">
            <v>39</v>
          </cell>
          <cell r="DH97">
            <v>39</v>
          </cell>
          <cell r="DI97">
            <v>39</v>
          </cell>
          <cell r="DJ97">
            <v>39</v>
          </cell>
          <cell r="DK97">
            <v>39</v>
          </cell>
          <cell r="DL97">
            <v>41</v>
          </cell>
          <cell r="DM97">
            <v>41</v>
          </cell>
          <cell r="DN97">
            <v>41</v>
          </cell>
          <cell r="DO97">
            <v>41</v>
          </cell>
          <cell r="DP97">
            <v>41</v>
          </cell>
          <cell r="DQ97">
            <v>40.5</v>
          </cell>
          <cell r="DR97">
            <v>42.5</v>
          </cell>
          <cell r="DS97">
            <v>39.5</v>
          </cell>
          <cell r="DT97">
            <v>40</v>
          </cell>
          <cell r="DU97">
            <v>41.5</v>
          </cell>
          <cell r="DV97">
            <v>41.5</v>
          </cell>
          <cell r="DW97">
            <v>41.5</v>
          </cell>
          <cell r="DX97">
            <v>42</v>
          </cell>
          <cell r="DY97">
            <v>42</v>
          </cell>
          <cell r="DZ97">
            <v>42</v>
          </cell>
          <cell r="EA97">
            <v>42</v>
          </cell>
          <cell r="EB97">
            <v>42</v>
          </cell>
          <cell r="EC97">
            <v>43</v>
          </cell>
          <cell r="ED97">
            <v>47.5</v>
          </cell>
          <cell r="EE97">
            <v>47.5</v>
          </cell>
          <cell r="EF97">
            <v>49</v>
          </cell>
          <cell r="EG97">
            <v>49</v>
          </cell>
          <cell r="EH97">
            <v>50</v>
          </cell>
          <cell r="EI97">
            <v>50</v>
          </cell>
          <cell r="EJ97">
            <v>51</v>
          </cell>
          <cell r="EK97">
            <v>53</v>
          </cell>
          <cell r="EL97">
            <v>54.5</v>
          </cell>
          <cell r="EM97">
            <v>55.5</v>
          </cell>
          <cell r="EN97">
            <v>55</v>
          </cell>
          <cell r="EO97">
            <v>55</v>
          </cell>
          <cell r="EP97">
            <v>57.5</v>
          </cell>
          <cell r="EQ97">
            <v>58.5</v>
          </cell>
          <cell r="ER97">
            <v>58.5</v>
          </cell>
          <cell r="ES97">
            <v>57</v>
          </cell>
          <cell r="ET97">
            <v>59</v>
          </cell>
          <cell r="EU97">
            <v>58</v>
          </cell>
          <cell r="EV97">
            <v>59</v>
          </cell>
          <cell r="EW97">
            <v>58</v>
          </cell>
          <cell r="EX97">
            <v>58</v>
          </cell>
          <cell r="EY97">
            <v>58.5</v>
          </cell>
          <cell r="EZ97">
            <v>56</v>
          </cell>
          <cell r="FA97">
            <v>56</v>
          </cell>
          <cell r="FB97">
            <v>55</v>
          </cell>
          <cell r="FC97">
            <v>54.5</v>
          </cell>
          <cell r="FD97">
            <v>52.5</v>
          </cell>
          <cell r="FE97">
            <v>52</v>
          </cell>
          <cell r="FF97">
            <v>51.5</v>
          </cell>
          <cell r="FG97">
            <v>52</v>
          </cell>
          <cell r="FH97">
            <v>53.5</v>
          </cell>
          <cell r="FI97">
            <v>55</v>
          </cell>
          <cell r="FJ97">
            <v>61</v>
          </cell>
          <cell r="FK97">
            <v>61.2</v>
          </cell>
          <cell r="FL97">
            <v>61.5</v>
          </cell>
          <cell r="FM97">
            <v>61.7</v>
          </cell>
          <cell r="FN97">
            <v>60.7</v>
          </cell>
          <cell r="FO97">
            <v>58.7</v>
          </cell>
          <cell r="FP97">
            <v>58.7</v>
          </cell>
          <cell r="FQ97">
            <v>58.7</v>
          </cell>
          <cell r="FR97">
            <v>58.7</v>
          </cell>
          <cell r="FS97">
            <v>55</v>
          </cell>
          <cell r="FT97">
            <v>55</v>
          </cell>
          <cell r="FU97">
            <v>54.7</v>
          </cell>
          <cell r="FV97">
            <v>55.2</v>
          </cell>
          <cell r="FW97">
            <v>55.2</v>
          </cell>
          <cell r="FX97">
            <v>55</v>
          </cell>
          <cell r="FY97">
            <v>55</v>
          </cell>
          <cell r="FZ97">
            <v>54.7</v>
          </cell>
          <cell r="GA97">
            <v>55</v>
          </cell>
          <cell r="GB97">
            <v>55</v>
          </cell>
          <cell r="GC97">
            <v>57.5</v>
          </cell>
          <cell r="GD97">
            <v>56.3</v>
          </cell>
          <cell r="GE97">
            <v>56.1</v>
          </cell>
          <cell r="GF97">
            <v>56.1</v>
          </cell>
          <cell r="GG97">
            <v>56.1</v>
          </cell>
          <cell r="GH97">
            <v>59</v>
          </cell>
          <cell r="GI97">
            <v>59.5</v>
          </cell>
          <cell r="GJ97">
            <v>57.7</v>
          </cell>
          <cell r="GK97">
            <v>57.7</v>
          </cell>
          <cell r="GL97">
            <v>57.7</v>
          </cell>
          <cell r="GM97">
            <v>57.7</v>
          </cell>
          <cell r="GN97">
            <v>58.7</v>
          </cell>
          <cell r="GO97">
            <v>58.7</v>
          </cell>
          <cell r="GP97">
            <v>59.2</v>
          </cell>
          <cell r="GQ97">
            <v>59.5</v>
          </cell>
          <cell r="GR97">
            <v>59</v>
          </cell>
          <cell r="GS97">
            <v>59</v>
          </cell>
          <cell r="GT97">
            <v>58.5</v>
          </cell>
          <cell r="GU97">
            <v>58</v>
          </cell>
          <cell r="GV97">
            <v>58.2</v>
          </cell>
          <cell r="GW97">
            <v>58.2</v>
          </cell>
          <cell r="GX97">
            <v>58.5</v>
          </cell>
          <cell r="GY97">
            <v>58.8</v>
          </cell>
          <cell r="GZ97">
            <v>57.7</v>
          </cell>
          <cell r="HA97">
            <v>60.7</v>
          </cell>
          <cell r="HB97">
            <v>60.7</v>
          </cell>
          <cell r="HC97">
            <v>60.7</v>
          </cell>
          <cell r="HD97">
            <v>60.5</v>
          </cell>
          <cell r="HE97">
            <v>62</v>
          </cell>
          <cell r="HF97">
            <v>61.7</v>
          </cell>
          <cell r="HG97">
            <v>62</v>
          </cell>
          <cell r="HH97">
            <v>62</v>
          </cell>
          <cell r="HI97">
            <v>62</v>
          </cell>
          <cell r="HJ97">
            <v>62</v>
          </cell>
          <cell r="HK97">
            <v>62</v>
          </cell>
          <cell r="HL97">
            <v>62</v>
          </cell>
          <cell r="HM97">
            <v>60.7</v>
          </cell>
          <cell r="HN97">
            <v>61.2</v>
          </cell>
          <cell r="HO97">
            <v>61.2</v>
          </cell>
          <cell r="HP97">
            <v>61.7</v>
          </cell>
          <cell r="HQ97">
            <v>61.7</v>
          </cell>
          <cell r="HR97">
            <v>62.2</v>
          </cell>
          <cell r="HS97">
            <v>62.2</v>
          </cell>
          <cell r="HT97">
            <v>62.2</v>
          </cell>
          <cell r="HU97">
            <v>62.2</v>
          </cell>
          <cell r="HV97">
            <v>62</v>
          </cell>
          <cell r="HW97">
            <v>62</v>
          </cell>
          <cell r="HX97">
            <v>61.7</v>
          </cell>
          <cell r="HY97">
            <v>61.7</v>
          </cell>
          <cell r="HZ97">
            <v>60.5</v>
          </cell>
          <cell r="IA97">
            <v>59.7</v>
          </cell>
          <cell r="IB97">
            <v>59.7</v>
          </cell>
          <cell r="IC97">
            <v>59.7</v>
          </cell>
          <cell r="ID97">
            <v>59.7</v>
          </cell>
          <cell r="IE97">
            <v>59.5</v>
          </cell>
          <cell r="IF97">
            <v>59.5</v>
          </cell>
          <cell r="IG97">
            <v>59.5</v>
          </cell>
          <cell r="IH97">
            <v>58.5</v>
          </cell>
          <cell r="II97">
            <v>58.2</v>
          </cell>
          <cell r="IJ97">
            <v>58.2</v>
          </cell>
          <cell r="IK97">
            <v>58.2</v>
          </cell>
          <cell r="IL97">
            <v>58.2</v>
          </cell>
          <cell r="IM97">
            <v>58</v>
          </cell>
          <cell r="IN97">
            <v>58</v>
          </cell>
          <cell r="IO97">
            <v>58</v>
          </cell>
          <cell r="IP97">
            <v>58</v>
          </cell>
          <cell r="IQ97">
            <v>57.7</v>
          </cell>
          <cell r="IR97">
            <v>58.2</v>
          </cell>
          <cell r="IS97">
            <v>59</v>
          </cell>
          <cell r="IT97">
            <v>59</v>
          </cell>
          <cell r="IU97">
            <v>59</v>
          </cell>
          <cell r="IV97">
            <v>59</v>
          </cell>
          <cell r="IW97">
            <v>59</v>
          </cell>
          <cell r="IX97">
            <v>59</v>
          </cell>
          <cell r="IY97">
            <v>58.7</v>
          </cell>
          <cell r="IZ97">
            <v>58.7</v>
          </cell>
          <cell r="JA97">
            <v>58.7</v>
          </cell>
          <cell r="JB97">
            <v>58.7</v>
          </cell>
          <cell r="JC97">
            <v>58.7</v>
          </cell>
          <cell r="JD97">
            <v>58.7</v>
          </cell>
          <cell r="JE97">
            <v>58.7</v>
          </cell>
          <cell r="JF97">
            <v>58.7</v>
          </cell>
          <cell r="JG97">
            <v>58.7</v>
          </cell>
          <cell r="JH97">
            <v>58.7</v>
          </cell>
          <cell r="JI97">
            <v>58.7</v>
          </cell>
          <cell r="JJ97">
            <v>58.7</v>
          </cell>
          <cell r="JK97">
            <v>60</v>
          </cell>
          <cell r="JL97">
            <v>60.5</v>
          </cell>
          <cell r="JM97">
            <v>60.5</v>
          </cell>
          <cell r="JN97">
            <v>60.5</v>
          </cell>
          <cell r="JO97">
            <v>60.2</v>
          </cell>
          <cell r="JP97">
            <v>60.2</v>
          </cell>
          <cell r="JQ97">
            <v>60.2</v>
          </cell>
          <cell r="JR97">
            <v>57</v>
          </cell>
          <cell r="JS97">
            <v>57</v>
          </cell>
          <cell r="JT97">
            <v>57</v>
          </cell>
          <cell r="JU97">
            <v>57.5</v>
          </cell>
          <cell r="JV97">
            <v>57.5</v>
          </cell>
          <cell r="JW97">
            <v>57.5</v>
          </cell>
          <cell r="JX97">
            <v>57.5</v>
          </cell>
          <cell r="JY97">
            <v>57.2</v>
          </cell>
          <cell r="JZ97">
            <v>57.2</v>
          </cell>
          <cell r="KA97">
            <v>57.2</v>
          </cell>
          <cell r="KB97">
            <v>57</v>
          </cell>
          <cell r="KC97">
            <v>57</v>
          </cell>
          <cell r="KD97">
            <v>57</v>
          </cell>
          <cell r="KE97">
            <v>57</v>
          </cell>
          <cell r="KF97">
            <v>57.2</v>
          </cell>
          <cell r="KG97">
            <v>57.2</v>
          </cell>
          <cell r="KH97">
            <v>57</v>
          </cell>
          <cell r="KI97">
            <v>57.7</v>
          </cell>
          <cell r="KJ97">
            <v>57.7</v>
          </cell>
          <cell r="KK97">
            <v>57.7</v>
          </cell>
          <cell r="KL97">
            <v>57.7</v>
          </cell>
          <cell r="KM97">
            <v>57.7</v>
          </cell>
          <cell r="KN97">
            <v>54.2</v>
          </cell>
          <cell r="KO97">
            <v>54.2</v>
          </cell>
          <cell r="KP97">
            <v>54.2</v>
          </cell>
          <cell r="KQ97">
            <v>54.2</v>
          </cell>
          <cell r="KR97">
            <v>54.2</v>
          </cell>
          <cell r="KS97">
            <v>54.2</v>
          </cell>
          <cell r="KT97">
            <v>54.2</v>
          </cell>
          <cell r="KU97">
            <v>51</v>
          </cell>
          <cell r="KV97">
            <v>51</v>
          </cell>
          <cell r="KW97">
            <v>51</v>
          </cell>
          <cell r="KX97">
            <v>51</v>
          </cell>
          <cell r="KY97">
            <v>51</v>
          </cell>
          <cell r="KZ97">
            <v>51</v>
          </cell>
          <cell r="LA97">
            <v>51.7</v>
          </cell>
          <cell r="LB97">
            <v>51.7</v>
          </cell>
          <cell r="LC97">
            <v>51.7</v>
          </cell>
          <cell r="LD97">
            <v>51.7</v>
          </cell>
          <cell r="LE97">
            <v>51.7</v>
          </cell>
          <cell r="LF97">
            <v>51.7</v>
          </cell>
          <cell r="LG97">
            <v>51.7</v>
          </cell>
          <cell r="LH97">
            <v>51.7</v>
          </cell>
          <cell r="LI97">
            <v>51.7</v>
          </cell>
          <cell r="LJ97">
            <v>51.7</v>
          </cell>
          <cell r="LK97">
            <v>51.5</v>
          </cell>
          <cell r="LL97">
            <v>55.7</v>
          </cell>
          <cell r="LM97">
            <v>55.7</v>
          </cell>
          <cell r="LN97">
            <v>55.7</v>
          </cell>
          <cell r="LO97">
            <v>55.7</v>
          </cell>
          <cell r="LS97">
            <v>28.46</v>
          </cell>
          <cell r="LV97">
            <v>27.68</v>
          </cell>
          <cell r="LY97">
            <v>24.914410707768074</v>
          </cell>
          <cell r="MB97">
            <v>25.81</v>
          </cell>
          <cell r="MC97">
            <v>25.81</v>
          </cell>
          <cell r="MD97">
            <v>25.81</v>
          </cell>
          <cell r="ME97">
            <v>25.4</v>
          </cell>
          <cell r="MF97">
            <v>25.4</v>
          </cell>
          <cell r="MG97">
            <v>25.4</v>
          </cell>
          <cell r="MH97">
            <v>26.57</v>
          </cell>
          <cell r="MI97">
            <v>26.57</v>
          </cell>
          <cell r="MJ97">
            <v>26.57</v>
          </cell>
          <cell r="MK97">
            <v>22.99</v>
          </cell>
          <cell r="ML97">
            <v>22.99</v>
          </cell>
          <cell r="MM97">
            <v>22.99</v>
          </cell>
          <cell r="MN97">
            <v>22.99</v>
          </cell>
          <cell r="MO97">
            <v>22.78</v>
          </cell>
          <cell r="MP97">
            <v>22.78</v>
          </cell>
          <cell r="MQ97">
            <v>22.37</v>
          </cell>
          <cell r="MR97">
            <v>22.37</v>
          </cell>
          <cell r="MS97">
            <v>22.37</v>
          </cell>
          <cell r="MT97">
            <v>22.42</v>
          </cell>
          <cell r="MU97">
            <v>22.42</v>
          </cell>
          <cell r="MV97">
            <v>22.42</v>
          </cell>
          <cell r="MW97">
            <v>24.16</v>
          </cell>
          <cell r="ND97" t="str">
            <v>Kyrgyz Republic</v>
          </cell>
          <cell r="NE97">
            <v>24.16</v>
          </cell>
          <cell r="NF97">
            <v>24.16</v>
          </cell>
        </row>
        <row r="98">
          <cell r="A98" t="str">
            <v>Laos</v>
          </cell>
          <cell r="B98" t="str">
            <v xml:space="preserve"> </v>
          </cell>
          <cell r="C98" t="str">
            <v xml:space="preserve"> </v>
          </cell>
          <cell r="D98" t="str">
            <v xml:space="preserve"> </v>
          </cell>
          <cell r="E98" t="str">
            <v xml:space="preserve"> </v>
          </cell>
          <cell r="F98" t="str">
            <v xml:space="preserve"> </v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  <cell r="R98" t="str">
            <v xml:space="preserve"> </v>
          </cell>
          <cell r="S98" t="str">
            <v xml:space="preserve"> </v>
          </cell>
          <cell r="T98" t="str">
            <v xml:space="preserve"> </v>
          </cell>
          <cell r="U98" t="str">
            <v xml:space="preserve"> </v>
          </cell>
          <cell r="V98" t="str">
            <v xml:space="preserve"> </v>
          </cell>
          <cell r="W98" t="str">
            <v xml:space="preserve"> </v>
          </cell>
          <cell r="X98" t="str">
            <v xml:space="preserve"> 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 t="str">
            <v xml:space="preserve"> </v>
          </cell>
          <cell r="AC98" t="str">
            <v xml:space="preserve"> 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  <cell r="AG98" t="str">
            <v xml:space="preserve"> </v>
          </cell>
          <cell r="AH98" t="str">
            <v xml:space="preserve"> </v>
          </cell>
          <cell r="AI98" t="str">
            <v xml:space="preserve"> </v>
          </cell>
          <cell r="AJ98" t="str">
            <v xml:space="preserve"> </v>
          </cell>
          <cell r="AK98" t="str">
            <v xml:space="preserve"> </v>
          </cell>
          <cell r="AL98" t="str">
            <v xml:space="preserve"> </v>
          </cell>
          <cell r="AM98" t="str">
            <v xml:space="preserve"> </v>
          </cell>
          <cell r="AN98" t="str">
            <v xml:space="preserve"> </v>
          </cell>
          <cell r="AO98" t="str">
            <v xml:space="preserve"> </v>
          </cell>
          <cell r="AP98" t="str">
            <v xml:space="preserve"> </v>
          </cell>
          <cell r="AQ98" t="str">
            <v xml:space="preserve"> </v>
          </cell>
          <cell r="AR98" t="str">
            <v xml:space="preserve"> </v>
          </cell>
          <cell r="AS98" t="str">
            <v xml:space="preserve"> </v>
          </cell>
          <cell r="AT98" t="str">
            <v xml:space="preserve"> </v>
          </cell>
          <cell r="AU98" t="str">
            <v xml:space="preserve"> </v>
          </cell>
          <cell r="AV98" t="str">
            <v xml:space="preserve"> </v>
          </cell>
          <cell r="AW98" t="str">
            <v xml:space="preserve"> </v>
          </cell>
          <cell r="AX98" t="str">
            <v xml:space="preserve"> </v>
          </cell>
          <cell r="AY98" t="str">
            <v xml:space="preserve"> </v>
          </cell>
          <cell r="AZ98" t="str">
            <v xml:space="preserve"> </v>
          </cell>
          <cell r="BA98" t="str">
            <v xml:space="preserve"> </v>
          </cell>
          <cell r="BB98" t="str">
            <v xml:space="preserve"> </v>
          </cell>
          <cell r="BC98" t="str">
            <v xml:space="preserve"> </v>
          </cell>
          <cell r="BD98" t="str">
            <v xml:space="preserve"> </v>
          </cell>
          <cell r="BE98" t="str">
            <v xml:space="preserve"> </v>
          </cell>
          <cell r="BF98" t="str">
            <v xml:space="preserve"> </v>
          </cell>
          <cell r="BG98" t="str">
            <v xml:space="preserve"> </v>
          </cell>
          <cell r="BH98" t="str">
            <v xml:space="preserve"> </v>
          </cell>
          <cell r="BI98" t="str">
            <v xml:space="preserve"> </v>
          </cell>
          <cell r="BJ98" t="str">
            <v xml:space="preserve"> </v>
          </cell>
          <cell r="BK98" t="str">
            <v xml:space="preserve"> </v>
          </cell>
          <cell r="BL98" t="str">
            <v xml:space="preserve"> </v>
          </cell>
          <cell r="BM98" t="str">
            <v xml:space="preserve"> </v>
          </cell>
          <cell r="BN98" t="str">
            <v xml:space="preserve"> </v>
          </cell>
          <cell r="BO98" t="str">
            <v xml:space="preserve"> </v>
          </cell>
          <cell r="BP98" t="str">
            <v xml:space="preserve"> </v>
          </cell>
          <cell r="BQ98" t="str">
            <v xml:space="preserve"> </v>
          </cell>
          <cell r="BR98" t="str">
            <v xml:space="preserve"> </v>
          </cell>
          <cell r="BS98" t="str">
            <v xml:space="preserve"> </v>
          </cell>
          <cell r="BT98" t="str">
            <v xml:space="preserve"> </v>
          </cell>
          <cell r="BU98" t="str">
            <v xml:space="preserve"> </v>
          </cell>
          <cell r="BV98" t="str">
            <v xml:space="preserve"> </v>
          </cell>
          <cell r="BW98">
            <v>43.5</v>
          </cell>
          <cell r="BX98">
            <v>43.5</v>
          </cell>
          <cell r="BY98">
            <v>43.5</v>
          </cell>
          <cell r="BZ98">
            <v>43.5</v>
          </cell>
          <cell r="CA98">
            <v>43.5</v>
          </cell>
          <cell r="CB98">
            <v>43.5</v>
          </cell>
          <cell r="CC98">
            <v>44.5</v>
          </cell>
          <cell r="CD98">
            <v>44.5</v>
          </cell>
          <cell r="CE98">
            <v>44.5</v>
          </cell>
          <cell r="CF98">
            <v>44.5</v>
          </cell>
          <cell r="CG98">
            <v>45.5</v>
          </cell>
          <cell r="CH98">
            <v>51</v>
          </cell>
          <cell r="CI98">
            <v>51</v>
          </cell>
          <cell r="CJ98">
            <v>51.5</v>
          </cell>
          <cell r="CK98">
            <v>53</v>
          </cell>
          <cell r="CL98">
            <v>54.5</v>
          </cell>
          <cell r="CM98">
            <v>54.5</v>
          </cell>
          <cell r="CN98">
            <v>54.5</v>
          </cell>
          <cell r="CO98">
            <v>54.5</v>
          </cell>
          <cell r="CP98">
            <v>54.5</v>
          </cell>
          <cell r="CQ98">
            <v>54.5</v>
          </cell>
          <cell r="CR98">
            <v>54.5</v>
          </cell>
          <cell r="CS98">
            <v>54.5</v>
          </cell>
          <cell r="CT98">
            <v>65</v>
          </cell>
          <cell r="CU98">
            <v>65</v>
          </cell>
          <cell r="CV98">
            <v>65</v>
          </cell>
          <cell r="CW98">
            <v>64.5</v>
          </cell>
          <cell r="CX98">
            <v>64</v>
          </cell>
          <cell r="CY98">
            <v>64</v>
          </cell>
          <cell r="CZ98">
            <v>63.5</v>
          </cell>
          <cell r="DA98">
            <v>64</v>
          </cell>
          <cell r="DB98">
            <v>64.5</v>
          </cell>
          <cell r="DC98">
            <v>64.5</v>
          </cell>
          <cell r="DD98">
            <v>64.5</v>
          </cell>
          <cell r="DE98">
            <v>65.5</v>
          </cell>
          <cell r="DF98">
            <v>68.5</v>
          </cell>
          <cell r="DG98">
            <v>68.5</v>
          </cell>
          <cell r="DH98">
            <v>68.5</v>
          </cell>
          <cell r="DI98">
            <v>68.5</v>
          </cell>
          <cell r="DJ98">
            <v>69</v>
          </cell>
          <cell r="DK98">
            <v>69</v>
          </cell>
          <cell r="DL98">
            <v>71</v>
          </cell>
          <cell r="DM98">
            <v>71</v>
          </cell>
          <cell r="DN98">
            <v>71</v>
          </cell>
          <cell r="DO98">
            <v>71</v>
          </cell>
          <cell r="DP98">
            <v>71</v>
          </cell>
          <cell r="DQ98">
            <v>71</v>
          </cell>
          <cell r="DR98">
            <v>71</v>
          </cell>
          <cell r="DS98">
            <v>73</v>
          </cell>
          <cell r="DT98">
            <v>73</v>
          </cell>
          <cell r="DU98">
            <v>73</v>
          </cell>
          <cell r="DV98">
            <v>73</v>
          </cell>
          <cell r="DW98">
            <v>73</v>
          </cell>
          <cell r="DX98">
            <v>73</v>
          </cell>
          <cell r="DY98">
            <v>72.5</v>
          </cell>
          <cell r="DZ98">
            <v>72.5</v>
          </cell>
          <cell r="EA98">
            <v>72.5</v>
          </cell>
          <cell r="EB98">
            <v>72.5</v>
          </cell>
          <cell r="EC98">
            <v>72.5</v>
          </cell>
          <cell r="ED98">
            <v>72.5</v>
          </cell>
          <cell r="EE98">
            <v>75</v>
          </cell>
          <cell r="EF98">
            <v>75</v>
          </cell>
          <cell r="EG98">
            <v>75</v>
          </cell>
          <cell r="EH98">
            <v>75</v>
          </cell>
          <cell r="EI98">
            <v>75</v>
          </cell>
          <cell r="EJ98">
            <v>75.5</v>
          </cell>
          <cell r="EK98">
            <v>75.5</v>
          </cell>
          <cell r="EL98">
            <v>75.5</v>
          </cell>
          <cell r="EM98">
            <v>75</v>
          </cell>
          <cell r="EN98">
            <v>74.5</v>
          </cell>
          <cell r="EO98">
            <v>74</v>
          </cell>
          <cell r="EP98">
            <v>74.5</v>
          </cell>
          <cell r="EQ98">
            <v>74.5</v>
          </cell>
          <cell r="ER98">
            <v>75</v>
          </cell>
          <cell r="ES98">
            <v>75</v>
          </cell>
          <cell r="ET98">
            <v>76</v>
          </cell>
          <cell r="EU98">
            <v>74</v>
          </cell>
          <cell r="EV98">
            <v>78</v>
          </cell>
          <cell r="EW98">
            <v>78</v>
          </cell>
          <cell r="EX98">
            <v>79</v>
          </cell>
          <cell r="EY98">
            <v>79</v>
          </cell>
          <cell r="EZ98">
            <v>79</v>
          </cell>
          <cell r="FA98">
            <v>79</v>
          </cell>
          <cell r="FB98">
            <v>79</v>
          </cell>
          <cell r="FC98">
            <v>79</v>
          </cell>
          <cell r="FD98">
            <v>78.5</v>
          </cell>
          <cell r="FE98">
            <v>78.5</v>
          </cell>
          <cell r="FF98">
            <v>78.5</v>
          </cell>
          <cell r="FG98">
            <v>78.5</v>
          </cell>
          <cell r="FH98">
            <v>78.5</v>
          </cell>
          <cell r="FI98">
            <v>79.5</v>
          </cell>
          <cell r="FJ98">
            <v>81.3</v>
          </cell>
          <cell r="FK98">
            <v>81.2</v>
          </cell>
          <cell r="FL98">
            <v>81.2</v>
          </cell>
          <cell r="FM98">
            <v>81</v>
          </cell>
          <cell r="FN98">
            <v>81</v>
          </cell>
          <cell r="FO98">
            <v>80.5</v>
          </cell>
          <cell r="FP98">
            <v>80.5</v>
          </cell>
          <cell r="FQ98">
            <v>80</v>
          </cell>
          <cell r="FR98">
            <v>78.7</v>
          </cell>
          <cell r="FS98">
            <v>78.7</v>
          </cell>
          <cell r="FT98">
            <v>77.5</v>
          </cell>
          <cell r="FU98">
            <v>77.2</v>
          </cell>
          <cell r="FV98">
            <v>77.2</v>
          </cell>
          <cell r="FW98">
            <v>77.5</v>
          </cell>
          <cell r="FX98">
            <v>77.5</v>
          </cell>
          <cell r="FY98">
            <v>77.7</v>
          </cell>
          <cell r="FZ98">
            <v>78</v>
          </cell>
          <cell r="GA98">
            <v>77.7</v>
          </cell>
          <cell r="GB98">
            <v>77.2</v>
          </cell>
          <cell r="GC98">
            <v>77.7</v>
          </cell>
          <cell r="GD98">
            <v>76.8</v>
          </cell>
          <cell r="GE98">
            <v>78.3</v>
          </cell>
          <cell r="GF98">
            <v>78.400000000000006</v>
          </cell>
          <cell r="GG98">
            <v>78.900000000000006</v>
          </cell>
          <cell r="GH98">
            <v>77</v>
          </cell>
          <cell r="GI98">
            <v>77.5</v>
          </cell>
          <cell r="GJ98">
            <v>77.2</v>
          </cell>
          <cell r="GK98">
            <v>77.7</v>
          </cell>
          <cell r="GL98">
            <v>78.2</v>
          </cell>
          <cell r="GM98">
            <v>78.2</v>
          </cell>
          <cell r="GN98">
            <v>78.2</v>
          </cell>
          <cell r="GO98">
            <v>78.2</v>
          </cell>
          <cell r="GP98">
            <v>78</v>
          </cell>
          <cell r="GQ98">
            <v>76</v>
          </cell>
          <cell r="GR98">
            <v>76.5</v>
          </cell>
          <cell r="GS98">
            <v>76.7</v>
          </cell>
          <cell r="GT98">
            <v>76.5</v>
          </cell>
          <cell r="GU98">
            <v>76.5</v>
          </cell>
          <cell r="GV98">
            <v>76</v>
          </cell>
          <cell r="GW98">
            <v>75.7</v>
          </cell>
          <cell r="GX98">
            <v>75.7</v>
          </cell>
          <cell r="GY98">
            <v>75.8</v>
          </cell>
          <cell r="GZ98">
            <v>76.2</v>
          </cell>
          <cell r="HA98">
            <v>76.5</v>
          </cell>
          <cell r="HB98">
            <v>77</v>
          </cell>
          <cell r="HC98">
            <v>77.2</v>
          </cell>
          <cell r="HD98">
            <v>77.7</v>
          </cell>
          <cell r="HE98">
            <v>77.5</v>
          </cell>
          <cell r="HF98">
            <v>77.7</v>
          </cell>
          <cell r="HG98">
            <v>77.5</v>
          </cell>
          <cell r="HH98">
            <v>77</v>
          </cell>
          <cell r="HI98">
            <v>76.2</v>
          </cell>
          <cell r="HJ98">
            <v>75</v>
          </cell>
          <cell r="HK98">
            <v>75.5</v>
          </cell>
          <cell r="HL98">
            <v>75.5</v>
          </cell>
          <cell r="HM98">
            <v>75.5</v>
          </cell>
          <cell r="HN98">
            <v>75.7</v>
          </cell>
          <cell r="HO98">
            <v>76.2</v>
          </cell>
          <cell r="HP98">
            <v>76.5</v>
          </cell>
          <cell r="HQ98">
            <v>77</v>
          </cell>
          <cell r="HR98">
            <v>75.7</v>
          </cell>
          <cell r="HS98">
            <v>76.5</v>
          </cell>
          <cell r="HT98">
            <v>77.7</v>
          </cell>
          <cell r="HU98">
            <v>76.5</v>
          </cell>
          <cell r="HV98">
            <v>76.5</v>
          </cell>
          <cell r="HW98">
            <v>76.7</v>
          </cell>
          <cell r="HX98">
            <v>76.2</v>
          </cell>
          <cell r="HY98">
            <v>76.7</v>
          </cell>
          <cell r="HZ98">
            <v>76.7</v>
          </cell>
          <cell r="IA98">
            <v>77</v>
          </cell>
          <cell r="IB98">
            <v>77.2</v>
          </cell>
          <cell r="IC98">
            <v>76.5</v>
          </cell>
          <cell r="ID98">
            <v>76.2</v>
          </cell>
          <cell r="IE98">
            <v>76.5</v>
          </cell>
          <cell r="IF98">
            <v>77.5</v>
          </cell>
          <cell r="IG98">
            <v>77</v>
          </cell>
          <cell r="IH98">
            <v>76.5</v>
          </cell>
          <cell r="II98">
            <v>77.7</v>
          </cell>
          <cell r="IJ98">
            <v>77.5</v>
          </cell>
          <cell r="IK98">
            <v>77.5</v>
          </cell>
          <cell r="IL98">
            <v>77.7</v>
          </cell>
          <cell r="IM98">
            <v>77.5</v>
          </cell>
          <cell r="IN98">
            <v>77.2</v>
          </cell>
          <cell r="IO98">
            <v>78.7</v>
          </cell>
          <cell r="IP98">
            <v>79.2</v>
          </cell>
          <cell r="IQ98">
            <v>79.2</v>
          </cell>
          <cell r="IR98">
            <v>79.2</v>
          </cell>
          <cell r="IS98">
            <v>79.5</v>
          </cell>
          <cell r="IT98">
            <v>79.2</v>
          </cell>
          <cell r="IU98">
            <v>79.2</v>
          </cell>
          <cell r="IV98">
            <v>78.7</v>
          </cell>
          <cell r="IW98">
            <v>79</v>
          </cell>
          <cell r="IX98">
            <v>78</v>
          </cell>
          <cell r="IY98">
            <v>78</v>
          </cell>
          <cell r="IZ98">
            <v>77.2</v>
          </cell>
          <cell r="JA98">
            <v>78</v>
          </cell>
          <cell r="JB98">
            <v>78</v>
          </cell>
          <cell r="JC98">
            <v>78</v>
          </cell>
          <cell r="JD98">
            <v>77.5</v>
          </cell>
          <cell r="JE98">
            <v>77.2</v>
          </cell>
          <cell r="JF98">
            <v>78</v>
          </cell>
          <cell r="JG98">
            <v>78</v>
          </cell>
          <cell r="JH98">
            <v>78</v>
          </cell>
          <cell r="JI98">
            <v>78</v>
          </cell>
          <cell r="JJ98">
            <v>78</v>
          </cell>
          <cell r="JK98">
            <v>78</v>
          </cell>
          <cell r="JL98">
            <v>77.5</v>
          </cell>
          <cell r="JM98">
            <v>77.7</v>
          </cell>
          <cell r="JN98">
            <v>77.5</v>
          </cell>
          <cell r="JO98">
            <v>76.7</v>
          </cell>
          <cell r="JP98">
            <v>77</v>
          </cell>
          <cell r="JQ98">
            <v>76.7</v>
          </cell>
          <cell r="JR98">
            <v>76.5</v>
          </cell>
          <cell r="JS98">
            <v>79.2</v>
          </cell>
          <cell r="JT98">
            <v>78.7</v>
          </cell>
          <cell r="JU98">
            <v>78.5</v>
          </cell>
          <cell r="JV98">
            <v>78.5</v>
          </cell>
          <cell r="JW98">
            <v>80.5</v>
          </cell>
          <cell r="JX98">
            <v>80.5</v>
          </cell>
          <cell r="JY98">
            <v>80.5</v>
          </cell>
          <cell r="JZ98">
            <v>80.5</v>
          </cell>
          <cell r="KA98">
            <v>80.5</v>
          </cell>
          <cell r="KB98">
            <v>80.5</v>
          </cell>
          <cell r="KC98">
            <v>80.7</v>
          </cell>
          <cell r="KD98">
            <v>81.2</v>
          </cell>
          <cell r="KE98">
            <v>81.2</v>
          </cell>
          <cell r="KF98">
            <v>81.2</v>
          </cell>
          <cell r="KG98">
            <v>81.2</v>
          </cell>
          <cell r="KH98">
            <v>81</v>
          </cell>
          <cell r="KI98">
            <v>80</v>
          </cell>
          <cell r="KJ98">
            <v>81.2</v>
          </cell>
          <cell r="KK98">
            <v>80.5</v>
          </cell>
          <cell r="KL98">
            <v>81.7</v>
          </cell>
          <cell r="KM98">
            <v>79.5</v>
          </cell>
          <cell r="KN98">
            <v>79.5</v>
          </cell>
          <cell r="KO98">
            <v>79.5</v>
          </cell>
          <cell r="KP98">
            <v>80.5</v>
          </cell>
          <cell r="KQ98">
            <v>80.7</v>
          </cell>
          <cell r="KR98">
            <v>80.7</v>
          </cell>
          <cell r="KS98">
            <v>81.7</v>
          </cell>
          <cell r="KT98">
            <v>83</v>
          </cell>
          <cell r="KU98">
            <v>83</v>
          </cell>
          <cell r="KV98">
            <v>83</v>
          </cell>
          <cell r="KW98">
            <v>83</v>
          </cell>
          <cell r="KX98">
            <v>81.7</v>
          </cell>
          <cell r="KY98">
            <v>81.7</v>
          </cell>
          <cell r="KZ98">
            <v>81.5</v>
          </cell>
          <cell r="LA98">
            <v>73.5</v>
          </cell>
          <cell r="LB98">
            <v>73.2</v>
          </cell>
          <cell r="LC98">
            <v>73.5</v>
          </cell>
          <cell r="LD98">
            <v>74</v>
          </cell>
          <cell r="LE98">
            <v>74.2</v>
          </cell>
          <cell r="LF98">
            <v>74.7</v>
          </cell>
          <cell r="LG98">
            <v>74.7</v>
          </cell>
          <cell r="LH98">
            <v>74.7</v>
          </cell>
          <cell r="LI98">
            <v>75.2</v>
          </cell>
          <cell r="LJ98">
            <v>75.2</v>
          </cell>
          <cell r="LK98">
            <v>75.2</v>
          </cell>
          <cell r="LL98">
            <v>75.2</v>
          </cell>
          <cell r="LM98">
            <v>75.2</v>
          </cell>
          <cell r="LN98">
            <v>75</v>
          </cell>
          <cell r="LO98">
            <v>75.2</v>
          </cell>
          <cell r="LS98">
            <v>9.52</v>
          </cell>
          <cell r="LV98">
            <v>8.51</v>
          </cell>
          <cell r="LY98">
            <v>5</v>
          </cell>
          <cell r="MB98">
            <v>6.02</v>
          </cell>
          <cell r="MC98">
            <v>6.02</v>
          </cell>
          <cell r="MD98">
            <v>6.02</v>
          </cell>
          <cell r="ME98">
            <v>6.02</v>
          </cell>
          <cell r="MF98">
            <v>6.02</v>
          </cell>
          <cell r="MG98">
            <v>6.02</v>
          </cell>
          <cell r="MH98">
            <v>6.02</v>
          </cell>
          <cell r="MI98">
            <v>6.02</v>
          </cell>
          <cell r="MJ98">
            <v>6.02</v>
          </cell>
          <cell r="MK98">
            <v>9.23</v>
          </cell>
          <cell r="ML98">
            <v>9.23</v>
          </cell>
          <cell r="MM98">
            <v>9.23</v>
          </cell>
          <cell r="MN98">
            <v>9.23</v>
          </cell>
          <cell r="MO98">
            <v>9.23</v>
          </cell>
          <cell r="MP98">
            <v>9.23</v>
          </cell>
          <cell r="MQ98">
            <v>9.23</v>
          </cell>
          <cell r="MR98">
            <v>9.23</v>
          </cell>
          <cell r="MS98">
            <v>16.440000000000001</v>
          </cell>
          <cell r="MT98">
            <v>16.440000000000001</v>
          </cell>
          <cell r="MU98">
            <v>16.440000000000001</v>
          </cell>
          <cell r="MV98">
            <v>16.440000000000001</v>
          </cell>
          <cell r="MW98">
            <v>15.9</v>
          </cell>
          <cell r="ND98" t="str">
            <v>Laos</v>
          </cell>
          <cell r="NE98">
            <v>15.9</v>
          </cell>
          <cell r="NF98">
            <v>15.9</v>
          </cell>
        </row>
        <row r="99">
          <cell r="A99" t="str">
            <v>Latvia</v>
          </cell>
          <cell r="B99">
            <v>92</v>
          </cell>
          <cell r="C99">
            <v>92</v>
          </cell>
          <cell r="D99">
            <v>92</v>
          </cell>
          <cell r="E99">
            <v>92</v>
          </cell>
          <cell r="F99">
            <v>91</v>
          </cell>
          <cell r="G99">
            <v>92</v>
          </cell>
          <cell r="H99">
            <v>90.5</v>
          </cell>
          <cell r="I99">
            <v>90.5</v>
          </cell>
          <cell r="J99">
            <v>89.5</v>
          </cell>
          <cell r="K99">
            <v>89.5</v>
          </cell>
          <cell r="L99">
            <v>89</v>
          </cell>
          <cell r="M99">
            <v>88</v>
          </cell>
          <cell r="N99">
            <v>89.5</v>
          </cell>
          <cell r="O99">
            <v>89.5</v>
          </cell>
          <cell r="P99">
            <v>90.5</v>
          </cell>
          <cell r="Q99">
            <v>90.5</v>
          </cell>
          <cell r="R99">
            <v>90.5</v>
          </cell>
          <cell r="S99">
            <v>90</v>
          </cell>
          <cell r="T99">
            <v>90.5</v>
          </cell>
          <cell r="U99">
            <v>91</v>
          </cell>
          <cell r="V99">
            <v>91</v>
          </cell>
          <cell r="W99">
            <v>91.5</v>
          </cell>
          <cell r="X99">
            <v>91.5</v>
          </cell>
          <cell r="Y99">
            <v>91.5</v>
          </cell>
          <cell r="Z99">
            <v>91.5</v>
          </cell>
          <cell r="AA99">
            <v>91</v>
          </cell>
          <cell r="AB99">
            <v>91</v>
          </cell>
          <cell r="AC99">
            <v>90.5</v>
          </cell>
          <cell r="AD99">
            <v>90.5</v>
          </cell>
          <cell r="AE99">
            <v>90.5</v>
          </cell>
          <cell r="AF99">
            <v>90.5</v>
          </cell>
          <cell r="AG99">
            <v>89.5</v>
          </cell>
          <cell r="AH99">
            <v>89.5</v>
          </cell>
          <cell r="AI99">
            <v>89.5</v>
          </cell>
          <cell r="AJ99">
            <v>90</v>
          </cell>
          <cell r="AK99">
            <v>90</v>
          </cell>
          <cell r="AL99">
            <v>90</v>
          </cell>
          <cell r="AM99">
            <v>90</v>
          </cell>
          <cell r="AN99">
            <v>90</v>
          </cell>
          <cell r="AO99">
            <v>90</v>
          </cell>
          <cell r="AP99">
            <v>90</v>
          </cell>
          <cell r="AQ99">
            <v>89</v>
          </cell>
          <cell r="AR99">
            <v>89</v>
          </cell>
          <cell r="AS99">
            <v>88.5</v>
          </cell>
          <cell r="AT99">
            <v>88.5</v>
          </cell>
          <cell r="AU99">
            <v>88.5</v>
          </cell>
          <cell r="AV99">
            <v>88.5</v>
          </cell>
          <cell r="AW99">
            <v>88.5</v>
          </cell>
          <cell r="AX99">
            <v>88.5</v>
          </cell>
          <cell r="AY99">
            <v>88.5</v>
          </cell>
          <cell r="AZ99">
            <v>88.5</v>
          </cell>
          <cell r="BA99">
            <v>88</v>
          </cell>
          <cell r="BB99">
            <v>88</v>
          </cell>
          <cell r="BC99">
            <v>87</v>
          </cell>
          <cell r="BD99">
            <v>87</v>
          </cell>
          <cell r="BE99">
            <v>87</v>
          </cell>
          <cell r="BF99">
            <v>87</v>
          </cell>
          <cell r="BG99">
            <v>87.5</v>
          </cell>
          <cell r="BH99">
            <v>87.5</v>
          </cell>
          <cell r="BI99">
            <v>88</v>
          </cell>
          <cell r="BJ99">
            <v>87.5</v>
          </cell>
          <cell r="BK99">
            <v>87.5</v>
          </cell>
          <cell r="BL99">
            <v>87.5</v>
          </cell>
          <cell r="BM99">
            <v>87.5</v>
          </cell>
          <cell r="BN99">
            <v>87.5</v>
          </cell>
          <cell r="BO99">
            <v>87.5</v>
          </cell>
          <cell r="BP99">
            <v>87.5</v>
          </cell>
          <cell r="BQ99">
            <v>87.5</v>
          </cell>
          <cell r="BR99">
            <v>87.5</v>
          </cell>
          <cell r="BS99">
            <v>87.5</v>
          </cell>
          <cell r="BT99">
            <v>87.5</v>
          </cell>
          <cell r="BU99">
            <v>87.5</v>
          </cell>
          <cell r="BV99">
            <v>87.5</v>
          </cell>
          <cell r="BW99">
            <v>87.5</v>
          </cell>
          <cell r="BX99">
            <v>87.5</v>
          </cell>
          <cell r="BY99">
            <v>87</v>
          </cell>
          <cell r="BZ99">
            <v>87</v>
          </cell>
          <cell r="CA99">
            <v>87</v>
          </cell>
          <cell r="CB99">
            <v>87</v>
          </cell>
          <cell r="CC99">
            <v>86.5</v>
          </cell>
          <cell r="CD99">
            <v>86.5</v>
          </cell>
          <cell r="CE99">
            <v>86</v>
          </cell>
          <cell r="CF99">
            <v>86</v>
          </cell>
          <cell r="CG99">
            <v>86.5</v>
          </cell>
          <cell r="CH99">
            <v>86.5</v>
          </cell>
          <cell r="CI99">
            <v>86.5</v>
          </cell>
          <cell r="CJ99">
            <v>86.5</v>
          </cell>
          <cell r="CK99">
            <v>86</v>
          </cell>
          <cell r="CL99">
            <v>86</v>
          </cell>
          <cell r="CM99">
            <v>86</v>
          </cell>
          <cell r="CN99">
            <v>86</v>
          </cell>
          <cell r="CO99">
            <v>86</v>
          </cell>
          <cell r="CP99">
            <v>86</v>
          </cell>
          <cell r="CQ99">
            <v>86</v>
          </cell>
          <cell r="CR99">
            <v>86</v>
          </cell>
          <cell r="CS99">
            <v>86</v>
          </cell>
          <cell r="CT99">
            <v>87</v>
          </cell>
          <cell r="CU99">
            <v>86.5</v>
          </cell>
          <cell r="CV99">
            <v>86.5</v>
          </cell>
          <cell r="CW99">
            <v>86.5</v>
          </cell>
          <cell r="CX99">
            <v>86</v>
          </cell>
          <cell r="CY99">
            <v>86</v>
          </cell>
          <cell r="CZ99">
            <v>86</v>
          </cell>
          <cell r="DA99">
            <v>86</v>
          </cell>
          <cell r="DB99">
            <v>85.5</v>
          </cell>
          <cell r="DC99">
            <v>86</v>
          </cell>
          <cell r="DD99">
            <v>86</v>
          </cell>
          <cell r="DE99">
            <v>85.5</v>
          </cell>
          <cell r="DF99">
            <v>85.5</v>
          </cell>
          <cell r="DG99">
            <v>85.5</v>
          </cell>
          <cell r="DH99">
            <v>85.5</v>
          </cell>
          <cell r="DI99">
            <v>84.5</v>
          </cell>
          <cell r="DJ99">
            <v>84</v>
          </cell>
          <cell r="DK99">
            <v>84</v>
          </cell>
          <cell r="DL99">
            <v>84.5</v>
          </cell>
          <cell r="DM99">
            <v>84.5</v>
          </cell>
          <cell r="DN99">
            <v>85</v>
          </cell>
          <cell r="DO99">
            <v>85</v>
          </cell>
          <cell r="DP99">
            <v>85</v>
          </cell>
          <cell r="DQ99">
            <v>85</v>
          </cell>
          <cell r="DR99">
            <v>85</v>
          </cell>
          <cell r="DS99">
            <v>85</v>
          </cell>
          <cell r="DT99">
            <v>85</v>
          </cell>
          <cell r="DU99">
            <v>85</v>
          </cell>
          <cell r="DV99">
            <v>85.5</v>
          </cell>
          <cell r="DW99">
            <v>85.5</v>
          </cell>
          <cell r="DX99">
            <v>85.5</v>
          </cell>
          <cell r="DY99">
            <v>85.5</v>
          </cell>
          <cell r="DZ99">
            <v>85</v>
          </cell>
          <cell r="EA99">
            <v>85</v>
          </cell>
          <cell r="EB99">
            <v>85.5</v>
          </cell>
          <cell r="EC99">
            <v>85.5</v>
          </cell>
          <cell r="ED99">
            <v>85.5</v>
          </cell>
          <cell r="EE99">
            <v>85.5</v>
          </cell>
          <cell r="EF99">
            <v>85.5</v>
          </cell>
          <cell r="EG99">
            <v>85.5</v>
          </cell>
          <cell r="EH99">
            <v>85.5</v>
          </cell>
          <cell r="EI99">
            <v>85.5</v>
          </cell>
          <cell r="EJ99">
            <v>86</v>
          </cell>
          <cell r="EK99">
            <v>86</v>
          </cell>
          <cell r="EL99">
            <v>86</v>
          </cell>
          <cell r="EM99">
            <v>86</v>
          </cell>
          <cell r="EN99">
            <v>86</v>
          </cell>
          <cell r="EO99">
            <v>86</v>
          </cell>
          <cell r="EP99">
            <v>86</v>
          </cell>
          <cell r="EQ99">
            <v>86</v>
          </cell>
          <cell r="ER99">
            <v>86</v>
          </cell>
          <cell r="ES99">
            <v>86</v>
          </cell>
          <cell r="ET99">
            <v>87</v>
          </cell>
          <cell r="EU99">
            <v>88</v>
          </cell>
          <cell r="EV99">
            <v>88</v>
          </cell>
          <cell r="EW99">
            <v>88</v>
          </cell>
          <cell r="EX99">
            <v>88</v>
          </cell>
          <cell r="EY99">
            <v>89</v>
          </cell>
          <cell r="EZ99">
            <v>89</v>
          </cell>
          <cell r="FA99">
            <v>89.5</v>
          </cell>
          <cell r="FB99">
            <v>89.5</v>
          </cell>
          <cell r="FC99">
            <v>89.5</v>
          </cell>
          <cell r="FD99">
            <v>89.5</v>
          </cell>
          <cell r="FE99">
            <v>89.5</v>
          </cell>
          <cell r="FF99">
            <v>89.5</v>
          </cell>
          <cell r="FG99">
            <v>89.5</v>
          </cell>
          <cell r="FH99">
            <v>90.5</v>
          </cell>
          <cell r="FI99">
            <v>90.5</v>
          </cell>
          <cell r="FJ99">
            <v>86.5</v>
          </cell>
          <cell r="FK99">
            <v>85.5</v>
          </cell>
          <cell r="FL99">
            <v>85.5</v>
          </cell>
          <cell r="FM99">
            <v>86</v>
          </cell>
          <cell r="FN99">
            <v>86</v>
          </cell>
          <cell r="FO99">
            <v>86.5</v>
          </cell>
          <cell r="FP99">
            <v>86.5</v>
          </cell>
          <cell r="FQ99">
            <v>86.7</v>
          </cell>
          <cell r="FR99">
            <v>86.7</v>
          </cell>
          <cell r="FS99">
            <v>87</v>
          </cell>
          <cell r="FT99">
            <v>87.5</v>
          </cell>
          <cell r="FU99">
            <v>87.7</v>
          </cell>
          <cell r="FV99">
            <v>88.2</v>
          </cell>
          <cell r="FW99">
            <v>91</v>
          </cell>
          <cell r="FX99">
            <v>91</v>
          </cell>
          <cell r="FY99">
            <v>88.5</v>
          </cell>
          <cell r="FZ99">
            <v>88</v>
          </cell>
          <cell r="GA99">
            <v>87.7</v>
          </cell>
          <cell r="GB99">
            <v>87.7</v>
          </cell>
          <cell r="GC99">
            <v>87.7</v>
          </cell>
          <cell r="GD99">
            <v>87.2</v>
          </cell>
          <cell r="GE99">
            <v>86.2</v>
          </cell>
          <cell r="GF99">
            <v>86.3</v>
          </cell>
          <cell r="GG99">
            <v>85.5</v>
          </cell>
          <cell r="GH99">
            <v>86.2</v>
          </cell>
          <cell r="GI99">
            <v>85.5</v>
          </cell>
          <cell r="GJ99">
            <v>86.5</v>
          </cell>
          <cell r="GK99">
            <v>86.2</v>
          </cell>
          <cell r="GL99">
            <v>86</v>
          </cell>
          <cell r="GM99">
            <v>86.2</v>
          </cell>
          <cell r="GN99">
            <v>87</v>
          </cell>
          <cell r="GO99">
            <v>87.7</v>
          </cell>
          <cell r="GP99">
            <v>87</v>
          </cell>
          <cell r="GQ99">
            <v>87.7</v>
          </cell>
          <cell r="GR99">
            <v>88.5</v>
          </cell>
          <cell r="GS99">
            <v>88.7</v>
          </cell>
          <cell r="GT99">
            <v>88.5</v>
          </cell>
          <cell r="GU99">
            <v>88.2</v>
          </cell>
          <cell r="GV99">
            <v>87.5</v>
          </cell>
          <cell r="GW99">
            <v>88</v>
          </cell>
          <cell r="GX99">
            <v>88.5</v>
          </cell>
          <cell r="GY99">
            <v>89.3</v>
          </cell>
          <cell r="GZ99">
            <v>89</v>
          </cell>
          <cell r="HA99">
            <v>88.2</v>
          </cell>
          <cell r="HB99">
            <v>89.5</v>
          </cell>
          <cell r="HC99">
            <v>88.5</v>
          </cell>
          <cell r="HD99">
            <v>88.7</v>
          </cell>
          <cell r="HE99">
            <v>88.5</v>
          </cell>
          <cell r="HF99">
            <v>89</v>
          </cell>
          <cell r="HG99">
            <v>87.5</v>
          </cell>
          <cell r="HH99">
            <v>87</v>
          </cell>
          <cell r="HI99">
            <v>87</v>
          </cell>
          <cell r="HJ99">
            <v>87</v>
          </cell>
          <cell r="HK99">
            <v>86.7</v>
          </cell>
          <cell r="HL99">
            <v>87</v>
          </cell>
          <cell r="HM99">
            <v>84.7</v>
          </cell>
          <cell r="HN99">
            <v>85.5</v>
          </cell>
          <cell r="HO99">
            <v>85.7</v>
          </cell>
          <cell r="HP99">
            <v>85.5</v>
          </cell>
          <cell r="HQ99">
            <v>85.7</v>
          </cell>
          <cell r="HR99">
            <v>86</v>
          </cell>
          <cell r="HS99">
            <v>85.5</v>
          </cell>
          <cell r="HT99">
            <v>83.7</v>
          </cell>
          <cell r="HU99">
            <v>83.5</v>
          </cell>
          <cell r="HV99">
            <v>83</v>
          </cell>
          <cell r="HW99">
            <v>83</v>
          </cell>
          <cell r="HX99">
            <v>83</v>
          </cell>
          <cell r="HY99">
            <v>83</v>
          </cell>
          <cell r="HZ99">
            <v>83.2</v>
          </cell>
          <cell r="IA99">
            <v>84</v>
          </cell>
          <cell r="IB99">
            <v>85.5</v>
          </cell>
          <cell r="IC99">
            <v>85.5</v>
          </cell>
          <cell r="ID99">
            <v>85.5</v>
          </cell>
          <cell r="IE99">
            <v>85</v>
          </cell>
          <cell r="IF99">
            <v>85</v>
          </cell>
          <cell r="IG99">
            <v>85</v>
          </cell>
          <cell r="IH99">
            <v>85.5</v>
          </cell>
          <cell r="II99">
            <v>85.5</v>
          </cell>
          <cell r="IJ99">
            <v>85.5</v>
          </cell>
          <cell r="IK99">
            <v>86.2</v>
          </cell>
          <cell r="IL99">
            <v>86.5</v>
          </cell>
          <cell r="IM99">
            <v>86.5</v>
          </cell>
          <cell r="IN99">
            <v>86.5</v>
          </cell>
          <cell r="IO99">
            <v>86.5</v>
          </cell>
          <cell r="IP99">
            <v>86.5</v>
          </cell>
          <cell r="IQ99">
            <v>86</v>
          </cell>
          <cell r="IR99">
            <v>84.7</v>
          </cell>
          <cell r="IS99">
            <v>84.5</v>
          </cell>
          <cell r="IT99">
            <v>84.5</v>
          </cell>
          <cell r="IU99">
            <v>84.5</v>
          </cell>
          <cell r="IV99">
            <v>84.5</v>
          </cell>
          <cell r="IW99">
            <v>84.7</v>
          </cell>
          <cell r="IX99">
            <v>84.7</v>
          </cell>
          <cell r="IY99">
            <v>84.2</v>
          </cell>
          <cell r="IZ99">
            <v>84.5</v>
          </cell>
          <cell r="JA99">
            <v>83.5</v>
          </cell>
          <cell r="JB99">
            <v>83.5</v>
          </cell>
          <cell r="JC99">
            <v>83</v>
          </cell>
          <cell r="JD99">
            <v>82.7</v>
          </cell>
          <cell r="JE99">
            <v>82</v>
          </cell>
          <cell r="JF99">
            <v>82.5</v>
          </cell>
          <cell r="JG99">
            <v>82.2</v>
          </cell>
          <cell r="JH99">
            <v>82</v>
          </cell>
          <cell r="JI99">
            <v>82.2</v>
          </cell>
          <cell r="JJ99">
            <v>82.5</v>
          </cell>
          <cell r="JK99">
            <v>82.5</v>
          </cell>
          <cell r="JL99">
            <v>81.7</v>
          </cell>
          <cell r="JM99">
            <v>82.2</v>
          </cell>
          <cell r="JN99">
            <v>82.2</v>
          </cell>
          <cell r="JO99">
            <v>84.7</v>
          </cell>
          <cell r="JP99">
            <v>84.7</v>
          </cell>
          <cell r="JQ99">
            <v>84</v>
          </cell>
          <cell r="JR99">
            <v>84</v>
          </cell>
          <cell r="JS99">
            <v>84.7</v>
          </cell>
          <cell r="JT99">
            <v>85.7</v>
          </cell>
          <cell r="JU99">
            <v>85.7</v>
          </cell>
          <cell r="JV99">
            <v>85.7</v>
          </cell>
          <cell r="JW99">
            <v>85.7</v>
          </cell>
          <cell r="JX99">
            <v>85.7</v>
          </cell>
          <cell r="JY99">
            <v>85.7</v>
          </cell>
          <cell r="JZ99">
            <v>85.7</v>
          </cell>
          <cell r="KA99">
            <v>85.5</v>
          </cell>
          <cell r="KB99">
            <v>85.2</v>
          </cell>
          <cell r="KC99">
            <v>85</v>
          </cell>
          <cell r="KD99">
            <v>85</v>
          </cell>
          <cell r="KE99">
            <v>85</v>
          </cell>
          <cell r="KF99">
            <v>85</v>
          </cell>
          <cell r="KG99">
            <v>85.2</v>
          </cell>
          <cell r="KH99">
            <v>85.2</v>
          </cell>
          <cell r="KI99">
            <v>85.5</v>
          </cell>
          <cell r="KJ99">
            <v>85.5</v>
          </cell>
          <cell r="KK99">
            <v>85.7</v>
          </cell>
          <cell r="KL99">
            <v>85.5</v>
          </cell>
          <cell r="KM99">
            <v>84.5</v>
          </cell>
          <cell r="KN99">
            <v>84.5</v>
          </cell>
          <cell r="KO99">
            <v>84.7</v>
          </cell>
          <cell r="KP99">
            <v>84.2</v>
          </cell>
          <cell r="KQ99">
            <v>83</v>
          </cell>
          <cell r="KR99">
            <v>82.2</v>
          </cell>
          <cell r="KS99">
            <v>83</v>
          </cell>
          <cell r="KT99">
            <v>83.7</v>
          </cell>
          <cell r="KU99">
            <v>79.5</v>
          </cell>
          <cell r="KV99">
            <v>80</v>
          </cell>
          <cell r="KW99">
            <v>80.2</v>
          </cell>
          <cell r="KX99">
            <v>80.2</v>
          </cell>
          <cell r="KY99">
            <v>80</v>
          </cell>
          <cell r="KZ99">
            <v>80.5</v>
          </cell>
          <cell r="LA99">
            <v>81</v>
          </cell>
          <cell r="LB99">
            <v>81</v>
          </cell>
          <cell r="LC99">
            <v>81.2</v>
          </cell>
          <cell r="LD99">
            <v>82.5</v>
          </cell>
          <cell r="LE99">
            <v>82.5</v>
          </cell>
          <cell r="LF99">
            <v>81.5</v>
          </cell>
          <cell r="LG99">
            <v>81.5</v>
          </cell>
          <cell r="LH99">
            <v>81.7</v>
          </cell>
          <cell r="LI99">
            <v>81</v>
          </cell>
          <cell r="LJ99">
            <v>81.2</v>
          </cell>
          <cell r="LK99">
            <v>82.2</v>
          </cell>
          <cell r="LL99">
            <v>82.2</v>
          </cell>
          <cell r="LM99">
            <v>81.5</v>
          </cell>
          <cell r="LN99">
            <v>82</v>
          </cell>
          <cell r="LO99">
            <v>83</v>
          </cell>
          <cell r="LS99">
            <v>52.38</v>
          </cell>
          <cell r="LV99">
            <v>53.77</v>
          </cell>
          <cell r="LY99">
            <v>47.484999999999999</v>
          </cell>
          <cell r="MB99">
            <v>46.83</v>
          </cell>
          <cell r="MC99">
            <v>46.83</v>
          </cell>
          <cell r="MD99">
            <v>46.83</v>
          </cell>
          <cell r="ME99">
            <v>46.9</v>
          </cell>
          <cell r="MF99">
            <v>47.11</v>
          </cell>
          <cell r="MG99">
            <v>47.11</v>
          </cell>
          <cell r="MH99">
            <v>48.65</v>
          </cell>
          <cell r="MI99">
            <v>48.65</v>
          </cell>
          <cell r="MJ99">
            <v>48.65</v>
          </cell>
          <cell r="MK99">
            <v>48.99</v>
          </cell>
          <cell r="ML99">
            <v>48.99</v>
          </cell>
          <cell r="MM99">
            <v>48.99</v>
          </cell>
          <cell r="MN99">
            <v>49.15</v>
          </cell>
          <cell r="MO99">
            <v>49.15</v>
          </cell>
          <cell r="MP99">
            <v>49.15</v>
          </cell>
          <cell r="MQ99">
            <v>50.09</v>
          </cell>
          <cell r="MR99">
            <v>50.09</v>
          </cell>
          <cell r="MS99">
            <v>50.09</v>
          </cell>
          <cell r="MT99">
            <v>49.66</v>
          </cell>
          <cell r="MU99">
            <v>49.66</v>
          </cell>
          <cell r="MV99">
            <v>49.66</v>
          </cell>
          <cell r="MW99">
            <v>55.82</v>
          </cell>
          <cell r="ND99" t="str">
            <v>Latvia</v>
          </cell>
          <cell r="NE99">
            <v>55.82</v>
          </cell>
          <cell r="NF99">
            <v>55.82</v>
          </cell>
        </row>
        <row r="100">
          <cell r="A100" t="str">
            <v>Lebanon</v>
          </cell>
          <cell r="B100">
            <v>86</v>
          </cell>
          <cell r="C100">
            <v>87</v>
          </cell>
          <cell r="D100">
            <v>84</v>
          </cell>
          <cell r="E100">
            <v>85.5</v>
          </cell>
          <cell r="F100">
            <v>86</v>
          </cell>
          <cell r="G100">
            <v>85.5</v>
          </cell>
          <cell r="H100">
            <v>85</v>
          </cell>
          <cell r="I100">
            <v>84.5</v>
          </cell>
          <cell r="J100">
            <v>81.5</v>
          </cell>
          <cell r="K100">
            <v>81.5</v>
          </cell>
          <cell r="L100">
            <v>81.5</v>
          </cell>
          <cell r="M100">
            <v>84</v>
          </cell>
          <cell r="N100">
            <v>83</v>
          </cell>
          <cell r="O100">
            <v>83.5</v>
          </cell>
          <cell r="P100">
            <v>83</v>
          </cell>
          <cell r="Q100">
            <v>83</v>
          </cell>
          <cell r="R100">
            <v>82.5</v>
          </cell>
          <cell r="S100">
            <v>82.5</v>
          </cell>
          <cell r="T100">
            <v>82.5</v>
          </cell>
          <cell r="U100">
            <v>82</v>
          </cell>
          <cell r="V100">
            <v>82</v>
          </cell>
          <cell r="W100">
            <v>82.5</v>
          </cell>
          <cell r="X100">
            <v>82.5</v>
          </cell>
          <cell r="Y100">
            <v>83</v>
          </cell>
          <cell r="Z100">
            <v>83</v>
          </cell>
          <cell r="AA100">
            <v>83</v>
          </cell>
          <cell r="AB100">
            <v>83</v>
          </cell>
          <cell r="AC100">
            <v>83</v>
          </cell>
          <cell r="AD100">
            <v>83</v>
          </cell>
          <cell r="AE100">
            <v>83</v>
          </cell>
          <cell r="AF100">
            <v>82.5</v>
          </cell>
          <cell r="AG100">
            <v>82</v>
          </cell>
          <cell r="AH100">
            <v>82</v>
          </cell>
          <cell r="AI100">
            <v>83</v>
          </cell>
          <cell r="AJ100">
            <v>83</v>
          </cell>
          <cell r="AK100">
            <v>83</v>
          </cell>
          <cell r="AL100">
            <v>83</v>
          </cell>
          <cell r="AM100">
            <v>82.5</v>
          </cell>
          <cell r="AN100">
            <v>83.5</v>
          </cell>
          <cell r="AO100">
            <v>83.5</v>
          </cell>
          <cell r="AP100">
            <v>83.5</v>
          </cell>
          <cell r="AQ100">
            <v>83.5</v>
          </cell>
          <cell r="AR100">
            <v>84</v>
          </cell>
          <cell r="AS100">
            <v>84</v>
          </cell>
          <cell r="AT100">
            <v>83.5</v>
          </cell>
          <cell r="AU100">
            <v>83.5</v>
          </cell>
          <cell r="AV100">
            <v>83.5</v>
          </cell>
          <cell r="AW100">
            <v>84</v>
          </cell>
          <cell r="AX100">
            <v>85</v>
          </cell>
          <cell r="AY100">
            <v>84.5</v>
          </cell>
          <cell r="AZ100">
            <v>85.5</v>
          </cell>
          <cell r="BA100">
            <v>85.5</v>
          </cell>
          <cell r="BB100">
            <v>85.5</v>
          </cell>
          <cell r="BC100">
            <v>85.5</v>
          </cell>
          <cell r="BD100">
            <v>85.5</v>
          </cell>
          <cell r="BE100">
            <v>85.5</v>
          </cell>
          <cell r="BF100">
            <v>85.5</v>
          </cell>
          <cell r="BG100">
            <v>84.5</v>
          </cell>
          <cell r="BH100">
            <v>84</v>
          </cell>
          <cell r="BI100">
            <v>83</v>
          </cell>
          <cell r="BJ100">
            <v>83.5</v>
          </cell>
          <cell r="BK100">
            <v>84</v>
          </cell>
          <cell r="BL100">
            <v>84</v>
          </cell>
          <cell r="BM100">
            <v>83.5</v>
          </cell>
          <cell r="BN100">
            <v>83.5</v>
          </cell>
          <cell r="BO100">
            <v>83</v>
          </cell>
          <cell r="BP100">
            <v>83</v>
          </cell>
          <cell r="BQ100">
            <v>82.5</v>
          </cell>
          <cell r="BR100">
            <v>82</v>
          </cell>
          <cell r="BS100">
            <v>82.5</v>
          </cell>
          <cell r="BT100">
            <v>83.5</v>
          </cell>
          <cell r="BU100">
            <v>83.5</v>
          </cell>
          <cell r="BV100">
            <v>84</v>
          </cell>
          <cell r="BW100">
            <v>84</v>
          </cell>
          <cell r="BX100">
            <v>83</v>
          </cell>
          <cell r="BY100">
            <v>82</v>
          </cell>
          <cell r="BZ100">
            <v>81.5</v>
          </cell>
          <cell r="CA100">
            <v>80.5</v>
          </cell>
          <cell r="CB100">
            <v>80.5</v>
          </cell>
          <cell r="CC100">
            <v>80</v>
          </cell>
          <cell r="CD100">
            <v>79</v>
          </cell>
          <cell r="CE100">
            <v>79</v>
          </cell>
          <cell r="CF100">
            <v>78.5</v>
          </cell>
          <cell r="CG100">
            <v>78.5</v>
          </cell>
          <cell r="CH100">
            <v>79</v>
          </cell>
          <cell r="CI100">
            <v>79</v>
          </cell>
          <cell r="CJ100">
            <v>79</v>
          </cell>
          <cell r="CK100">
            <v>79</v>
          </cell>
          <cell r="CL100">
            <v>79.5</v>
          </cell>
          <cell r="CM100">
            <v>79.5</v>
          </cell>
          <cell r="CN100">
            <v>79.5</v>
          </cell>
          <cell r="CO100">
            <v>79.5</v>
          </cell>
          <cell r="CP100">
            <v>79.5</v>
          </cell>
          <cell r="CQ100">
            <v>79</v>
          </cell>
          <cell r="CR100">
            <v>79</v>
          </cell>
          <cell r="CS100">
            <v>79.5</v>
          </cell>
          <cell r="CT100">
            <v>80</v>
          </cell>
          <cell r="CU100">
            <v>80</v>
          </cell>
          <cell r="CV100">
            <v>80</v>
          </cell>
          <cell r="CW100">
            <v>81</v>
          </cell>
          <cell r="CX100">
            <v>82</v>
          </cell>
          <cell r="CY100">
            <v>82</v>
          </cell>
          <cell r="CZ100">
            <v>82</v>
          </cell>
          <cell r="DA100">
            <v>82</v>
          </cell>
          <cell r="DB100">
            <v>82</v>
          </cell>
          <cell r="DC100">
            <v>82.5</v>
          </cell>
          <cell r="DD100">
            <v>82.5</v>
          </cell>
          <cell r="DE100">
            <v>83</v>
          </cell>
          <cell r="DF100">
            <v>83</v>
          </cell>
          <cell r="DG100">
            <v>83.5</v>
          </cell>
          <cell r="DH100">
            <v>83.5</v>
          </cell>
          <cell r="DI100">
            <v>83</v>
          </cell>
          <cell r="DJ100">
            <v>83.5</v>
          </cell>
          <cell r="DK100">
            <v>83.5</v>
          </cell>
          <cell r="DL100">
            <v>84</v>
          </cell>
          <cell r="DM100">
            <v>84</v>
          </cell>
          <cell r="DN100">
            <v>84</v>
          </cell>
          <cell r="DO100">
            <v>84</v>
          </cell>
          <cell r="DP100">
            <v>84</v>
          </cell>
          <cell r="DQ100">
            <v>83.5</v>
          </cell>
          <cell r="DR100">
            <v>84</v>
          </cell>
          <cell r="DS100">
            <v>84</v>
          </cell>
          <cell r="DT100">
            <v>85</v>
          </cell>
          <cell r="DU100">
            <v>83.5</v>
          </cell>
          <cell r="DV100">
            <v>83.5</v>
          </cell>
          <cell r="DW100">
            <v>84</v>
          </cell>
          <cell r="DX100">
            <v>84</v>
          </cell>
          <cell r="DY100">
            <v>84</v>
          </cell>
          <cell r="DZ100">
            <v>84</v>
          </cell>
          <cell r="EA100">
            <v>83</v>
          </cell>
          <cell r="EB100">
            <v>83.5</v>
          </cell>
          <cell r="EC100">
            <v>83.5</v>
          </cell>
          <cell r="ED100">
            <v>83.5</v>
          </cell>
          <cell r="EE100">
            <v>83.5</v>
          </cell>
          <cell r="EF100">
            <v>83.5</v>
          </cell>
          <cell r="EG100">
            <v>83</v>
          </cell>
          <cell r="EH100">
            <v>83</v>
          </cell>
          <cell r="EI100">
            <v>83.5</v>
          </cell>
          <cell r="EJ100">
            <v>83.5</v>
          </cell>
          <cell r="EK100">
            <v>83.5</v>
          </cell>
          <cell r="EL100">
            <v>83.5</v>
          </cell>
          <cell r="EM100">
            <v>83.5</v>
          </cell>
          <cell r="EN100">
            <v>83.5</v>
          </cell>
          <cell r="EO100">
            <v>83</v>
          </cell>
          <cell r="EP100">
            <v>83.5</v>
          </cell>
          <cell r="EQ100">
            <v>84</v>
          </cell>
          <cell r="ER100">
            <v>83.5</v>
          </cell>
          <cell r="ES100">
            <v>83</v>
          </cell>
          <cell r="ET100">
            <v>82</v>
          </cell>
          <cell r="EU100">
            <v>83</v>
          </cell>
          <cell r="EV100">
            <v>83.5</v>
          </cell>
          <cell r="EW100">
            <v>83.5</v>
          </cell>
          <cell r="EX100">
            <v>84</v>
          </cell>
          <cell r="EY100">
            <v>84</v>
          </cell>
          <cell r="EZ100">
            <v>85</v>
          </cell>
          <cell r="FA100">
            <v>85</v>
          </cell>
          <cell r="FB100">
            <v>85</v>
          </cell>
          <cell r="FC100">
            <v>85</v>
          </cell>
          <cell r="FD100">
            <v>85</v>
          </cell>
          <cell r="FE100">
            <v>85</v>
          </cell>
          <cell r="FF100">
            <v>85.5</v>
          </cell>
          <cell r="FG100">
            <v>85.5</v>
          </cell>
          <cell r="FH100">
            <v>86</v>
          </cell>
          <cell r="FI100">
            <v>86.8</v>
          </cell>
          <cell r="FJ100">
            <v>82.3</v>
          </cell>
          <cell r="FK100">
            <v>82</v>
          </cell>
          <cell r="FL100">
            <v>79</v>
          </cell>
          <cell r="FM100">
            <v>80</v>
          </cell>
          <cell r="FN100">
            <v>79.7</v>
          </cell>
          <cell r="FO100">
            <v>80</v>
          </cell>
          <cell r="FP100">
            <v>79.7</v>
          </cell>
          <cell r="FQ100">
            <v>79.5</v>
          </cell>
          <cell r="FR100">
            <v>79.5</v>
          </cell>
          <cell r="FS100">
            <v>79.2</v>
          </cell>
          <cell r="FT100">
            <v>78.7</v>
          </cell>
          <cell r="FU100">
            <v>78.2</v>
          </cell>
          <cell r="FV100">
            <v>77.2</v>
          </cell>
          <cell r="FW100">
            <v>77.7</v>
          </cell>
          <cell r="FX100">
            <v>75.5</v>
          </cell>
          <cell r="FY100">
            <v>76.5</v>
          </cell>
          <cell r="FZ100">
            <v>78</v>
          </cell>
          <cell r="GA100">
            <v>77.5</v>
          </cell>
          <cell r="GB100">
            <v>79.2</v>
          </cell>
          <cell r="GC100">
            <v>79</v>
          </cell>
          <cell r="GD100">
            <v>77.7</v>
          </cell>
          <cell r="GE100">
            <v>77.900000000000006</v>
          </cell>
          <cell r="GF100">
            <v>78</v>
          </cell>
          <cell r="GG100">
            <v>77.7</v>
          </cell>
          <cell r="GH100">
            <v>78.7</v>
          </cell>
          <cell r="GI100">
            <v>79.2</v>
          </cell>
          <cell r="GJ100">
            <v>79.5</v>
          </cell>
          <cell r="GK100">
            <v>78</v>
          </cell>
          <cell r="GL100">
            <v>79.5</v>
          </cell>
          <cell r="GM100">
            <v>79.5</v>
          </cell>
          <cell r="GN100">
            <v>80.2</v>
          </cell>
          <cell r="GO100">
            <v>80</v>
          </cell>
          <cell r="GP100">
            <v>80.2</v>
          </cell>
          <cell r="GQ100">
            <v>79.5</v>
          </cell>
          <cell r="GR100">
            <v>80.2</v>
          </cell>
          <cell r="GS100">
            <v>79.5</v>
          </cell>
          <cell r="GT100">
            <v>78.7</v>
          </cell>
          <cell r="GU100">
            <v>78</v>
          </cell>
          <cell r="GV100">
            <v>77.2</v>
          </cell>
          <cell r="GW100">
            <v>77.5</v>
          </cell>
          <cell r="GX100">
            <v>77.7</v>
          </cell>
          <cell r="GY100">
            <v>78.3</v>
          </cell>
          <cell r="GZ100">
            <v>78.2</v>
          </cell>
          <cell r="HA100">
            <v>78.2</v>
          </cell>
          <cell r="HB100">
            <v>79</v>
          </cell>
          <cell r="HC100">
            <v>80.2</v>
          </cell>
          <cell r="HD100">
            <v>80.7</v>
          </cell>
          <cell r="HE100">
            <v>79.5</v>
          </cell>
          <cell r="HF100">
            <v>80.5</v>
          </cell>
          <cell r="HG100">
            <v>80.5</v>
          </cell>
          <cell r="HH100">
            <v>80.2</v>
          </cell>
          <cell r="HI100">
            <v>80.2</v>
          </cell>
          <cell r="HJ100">
            <v>79.5</v>
          </cell>
          <cell r="HK100">
            <v>79.7</v>
          </cell>
          <cell r="HL100">
            <v>79.5</v>
          </cell>
          <cell r="HM100">
            <v>79.5</v>
          </cell>
          <cell r="HN100">
            <v>78.7</v>
          </cell>
          <cell r="HO100">
            <v>78.7</v>
          </cell>
          <cell r="HP100">
            <v>78.2</v>
          </cell>
          <cell r="HQ100">
            <v>79.2</v>
          </cell>
          <cell r="HR100">
            <v>79.7</v>
          </cell>
          <cell r="HS100">
            <v>79.5</v>
          </cell>
          <cell r="HT100">
            <v>81</v>
          </cell>
          <cell r="HU100">
            <v>80.7</v>
          </cell>
          <cell r="HV100">
            <v>80.5</v>
          </cell>
          <cell r="HW100">
            <v>80.2</v>
          </cell>
          <cell r="HX100">
            <v>80.2</v>
          </cell>
          <cell r="HY100">
            <v>80.7</v>
          </cell>
          <cell r="HZ100">
            <v>80.7</v>
          </cell>
          <cell r="IA100">
            <v>80.7</v>
          </cell>
          <cell r="IB100">
            <v>80.7</v>
          </cell>
          <cell r="IC100">
            <v>81.7</v>
          </cell>
          <cell r="ID100">
            <v>81.5</v>
          </cell>
          <cell r="IE100">
            <v>81.7</v>
          </cell>
          <cell r="IF100">
            <v>81</v>
          </cell>
          <cell r="IG100">
            <v>81</v>
          </cell>
          <cell r="IH100">
            <v>81</v>
          </cell>
          <cell r="II100">
            <v>81</v>
          </cell>
          <cell r="IJ100">
            <v>80.7</v>
          </cell>
          <cell r="IK100">
            <v>81</v>
          </cell>
          <cell r="IL100">
            <v>80.7</v>
          </cell>
          <cell r="IM100">
            <v>80.7</v>
          </cell>
          <cell r="IN100">
            <v>81</v>
          </cell>
          <cell r="IO100">
            <v>81.5</v>
          </cell>
          <cell r="IP100">
            <v>81.5</v>
          </cell>
          <cell r="IQ100">
            <v>81.7</v>
          </cell>
          <cell r="IR100">
            <v>81.7</v>
          </cell>
          <cell r="IS100">
            <v>82</v>
          </cell>
          <cell r="IT100">
            <v>82</v>
          </cell>
          <cell r="IU100">
            <v>82</v>
          </cell>
          <cell r="IV100">
            <v>81.7</v>
          </cell>
          <cell r="IW100">
            <v>81.7</v>
          </cell>
          <cell r="IX100">
            <v>81.5</v>
          </cell>
          <cell r="IY100">
            <v>81.2</v>
          </cell>
          <cell r="IZ100">
            <v>81.5</v>
          </cell>
          <cell r="JA100">
            <v>80.5</v>
          </cell>
          <cell r="JB100">
            <v>80.5</v>
          </cell>
          <cell r="JC100">
            <v>80.7</v>
          </cell>
          <cell r="JD100">
            <v>80.2</v>
          </cell>
          <cell r="JE100">
            <v>79.7</v>
          </cell>
          <cell r="JF100">
            <v>79.5</v>
          </cell>
          <cell r="JG100">
            <v>78.7</v>
          </cell>
          <cell r="JH100">
            <v>78.7</v>
          </cell>
          <cell r="JI100">
            <v>77.7</v>
          </cell>
          <cell r="JJ100">
            <v>77.7</v>
          </cell>
          <cell r="JK100">
            <v>78.2</v>
          </cell>
          <cell r="JL100">
            <v>77.7</v>
          </cell>
          <cell r="JM100">
            <v>79</v>
          </cell>
          <cell r="JN100">
            <v>79.2</v>
          </cell>
          <cell r="JO100">
            <v>79.2</v>
          </cell>
          <cell r="JP100">
            <v>79.5</v>
          </cell>
          <cell r="JQ100">
            <v>79.5</v>
          </cell>
          <cell r="JR100">
            <v>79.5</v>
          </cell>
          <cell r="JS100">
            <v>78.7</v>
          </cell>
          <cell r="JT100">
            <v>79</v>
          </cell>
          <cell r="JU100">
            <v>79.7</v>
          </cell>
          <cell r="JV100">
            <v>79</v>
          </cell>
          <cell r="JW100">
            <v>79</v>
          </cell>
          <cell r="JX100">
            <v>78.7</v>
          </cell>
          <cell r="JY100">
            <v>80</v>
          </cell>
          <cell r="JZ100">
            <v>80</v>
          </cell>
          <cell r="KA100">
            <v>79.7</v>
          </cell>
          <cell r="KB100">
            <v>80</v>
          </cell>
          <cell r="KC100">
            <v>79.7</v>
          </cell>
          <cell r="KD100">
            <v>79.7</v>
          </cell>
          <cell r="KE100">
            <v>79.2</v>
          </cell>
          <cell r="KF100">
            <v>79</v>
          </cell>
          <cell r="KG100">
            <v>78.7</v>
          </cell>
          <cell r="KH100">
            <v>78.5</v>
          </cell>
          <cell r="KI100">
            <v>77.7</v>
          </cell>
          <cell r="KJ100">
            <v>77.7</v>
          </cell>
          <cell r="KK100">
            <v>78</v>
          </cell>
          <cell r="KL100">
            <v>77</v>
          </cell>
          <cell r="KM100">
            <v>76.2</v>
          </cell>
          <cell r="KN100">
            <v>76.7</v>
          </cell>
          <cell r="KO100">
            <v>76.2</v>
          </cell>
          <cell r="KP100">
            <v>76</v>
          </cell>
          <cell r="KQ100">
            <v>75.2</v>
          </cell>
          <cell r="KR100">
            <v>75.7</v>
          </cell>
          <cell r="KS100">
            <v>76.7</v>
          </cell>
          <cell r="KT100">
            <v>74.5</v>
          </cell>
          <cell r="KU100">
            <v>75</v>
          </cell>
          <cell r="KV100">
            <v>76.5</v>
          </cell>
          <cell r="KW100">
            <v>76.7</v>
          </cell>
          <cell r="KX100">
            <v>77</v>
          </cell>
          <cell r="KY100">
            <v>76.7</v>
          </cell>
          <cell r="KZ100">
            <v>76.7</v>
          </cell>
          <cell r="LA100">
            <v>76.2</v>
          </cell>
          <cell r="LB100">
            <v>75.2</v>
          </cell>
          <cell r="LC100">
            <v>76.2</v>
          </cell>
          <cell r="LD100">
            <v>76.7</v>
          </cell>
          <cell r="LE100">
            <v>76.7</v>
          </cell>
          <cell r="LF100">
            <v>77.2</v>
          </cell>
          <cell r="LG100">
            <v>77.5</v>
          </cell>
          <cell r="LH100">
            <v>77.5</v>
          </cell>
          <cell r="LI100">
            <v>77.2</v>
          </cell>
          <cell r="LJ100">
            <v>77.2</v>
          </cell>
          <cell r="LK100">
            <v>80.5</v>
          </cell>
          <cell r="LL100">
            <v>80.2</v>
          </cell>
          <cell r="LM100">
            <v>80.2</v>
          </cell>
          <cell r="LN100">
            <v>80</v>
          </cell>
          <cell r="LO100">
            <v>80</v>
          </cell>
          <cell r="LS100">
            <v>41.8</v>
          </cell>
          <cell r="LV100">
            <v>45.9</v>
          </cell>
          <cell r="LY100">
            <v>42.669040880876523</v>
          </cell>
          <cell r="MB100">
            <v>39.409999999999997</v>
          </cell>
          <cell r="MC100">
            <v>39.409999999999997</v>
          </cell>
          <cell r="MD100">
            <v>39.409999999999997</v>
          </cell>
          <cell r="ME100">
            <v>38.67</v>
          </cell>
          <cell r="MF100">
            <v>38.58</v>
          </cell>
          <cell r="MG100">
            <v>38.58</v>
          </cell>
          <cell r="MH100">
            <v>37.630000000000003</v>
          </cell>
          <cell r="MI100">
            <v>37.630000000000003</v>
          </cell>
          <cell r="MJ100">
            <v>37.630000000000003</v>
          </cell>
          <cell r="MK100">
            <v>36.75</v>
          </cell>
          <cell r="ML100">
            <v>36.75</v>
          </cell>
          <cell r="MM100">
            <v>36.75</v>
          </cell>
          <cell r="MN100">
            <v>38.450000000000003</v>
          </cell>
          <cell r="MO100">
            <v>38.450000000000003</v>
          </cell>
          <cell r="MP100">
            <v>38.450000000000003</v>
          </cell>
          <cell r="MQ100">
            <v>38.26</v>
          </cell>
          <cell r="MR100">
            <v>38.26</v>
          </cell>
          <cell r="MS100">
            <v>38.26</v>
          </cell>
          <cell r="MT100">
            <v>37.69</v>
          </cell>
          <cell r="MU100">
            <v>37.700000000000003</v>
          </cell>
          <cell r="MV100">
            <v>37.700000000000003</v>
          </cell>
          <cell r="MW100">
            <v>35.78</v>
          </cell>
          <cell r="ND100" t="str">
            <v>Lebanon</v>
          </cell>
          <cell r="NE100">
            <v>35.78</v>
          </cell>
          <cell r="NF100">
            <v>35.78</v>
          </cell>
        </row>
        <row r="101">
          <cell r="A101" t="str">
            <v>Lesotho</v>
          </cell>
          <cell r="B101">
            <v>32</v>
          </cell>
          <cell r="C101">
            <v>32</v>
          </cell>
          <cell r="D101">
            <v>32</v>
          </cell>
          <cell r="E101">
            <v>32.5</v>
          </cell>
          <cell r="F101">
            <v>31.5</v>
          </cell>
          <cell r="G101">
            <v>30.5</v>
          </cell>
          <cell r="H101">
            <v>30.5</v>
          </cell>
          <cell r="I101">
            <v>29</v>
          </cell>
          <cell r="J101">
            <v>27.5</v>
          </cell>
          <cell r="K101">
            <v>28</v>
          </cell>
          <cell r="L101">
            <v>30.5</v>
          </cell>
          <cell r="M101">
            <v>31</v>
          </cell>
          <cell r="N101">
            <v>34.5</v>
          </cell>
          <cell r="O101">
            <v>34.5</v>
          </cell>
          <cell r="P101">
            <v>32.5</v>
          </cell>
          <cell r="Q101">
            <v>29.5</v>
          </cell>
          <cell r="R101">
            <v>29</v>
          </cell>
          <cell r="S101">
            <v>29</v>
          </cell>
          <cell r="T101">
            <v>29</v>
          </cell>
          <cell r="U101">
            <v>28.5</v>
          </cell>
          <cell r="V101">
            <v>28.5</v>
          </cell>
          <cell r="W101">
            <v>28.5</v>
          </cell>
          <cell r="X101">
            <v>28.5</v>
          </cell>
          <cell r="Y101">
            <v>28.5</v>
          </cell>
          <cell r="Z101">
            <v>28.5</v>
          </cell>
          <cell r="AA101">
            <v>28.5</v>
          </cell>
          <cell r="AB101">
            <v>28</v>
          </cell>
          <cell r="AC101">
            <v>29</v>
          </cell>
          <cell r="AD101">
            <v>29</v>
          </cell>
          <cell r="AE101">
            <v>28</v>
          </cell>
          <cell r="AF101">
            <v>27.5</v>
          </cell>
          <cell r="AG101">
            <v>27.5</v>
          </cell>
          <cell r="AH101">
            <v>27</v>
          </cell>
          <cell r="AI101">
            <v>26.5</v>
          </cell>
          <cell r="AJ101">
            <v>26.5</v>
          </cell>
          <cell r="AK101">
            <v>26.5</v>
          </cell>
          <cell r="AL101">
            <v>26.5</v>
          </cell>
          <cell r="AM101">
            <v>26.5</v>
          </cell>
          <cell r="AN101">
            <v>26.5</v>
          </cell>
          <cell r="AO101">
            <v>25</v>
          </cell>
          <cell r="AP101">
            <v>25</v>
          </cell>
          <cell r="AQ101">
            <v>25</v>
          </cell>
          <cell r="AR101">
            <v>25</v>
          </cell>
          <cell r="AS101">
            <v>25</v>
          </cell>
          <cell r="AT101">
            <v>25</v>
          </cell>
          <cell r="AU101">
            <v>25</v>
          </cell>
          <cell r="AV101">
            <v>25</v>
          </cell>
          <cell r="AW101">
            <v>25</v>
          </cell>
          <cell r="AX101">
            <v>26</v>
          </cell>
          <cell r="AY101">
            <v>25.5</v>
          </cell>
          <cell r="AZ101">
            <v>25</v>
          </cell>
          <cell r="BA101">
            <v>25.5</v>
          </cell>
          <cell r="BB101">
            <v>26</v>
          </cell>
          <cell r="BC101">
            <v>26</v>
          </cell>
          <cell r="BD101">
            <v>26</v>
          </cell>
          <cell r="BE101">
            <v>25.5</v>
          </cell>
          <cell r="BF101">
            <v>26</v>
          </cell>
          <cell r="BG101">
            <v>26</v>
          </cell>
          <cell r="BH101">
            <v>26</v>
          </cell>
          <cell r="BI101">
            <v>26.5</v>
          </cell>
          <cell r="BJ101">
            <v>29.5</v>
          </cell>
          <cell r="BK101">
            <v>29.5</v>
          </cell>
          <cell r="BL101">
            <v>29.5</v>
          </cell>
          <cell r="BM101">
            <v>31</v>
          </cell>
          <cell r="BN101">
            <v>31</v>
          </cell>
          <cell r="BO101">
            <v>31</v>
          </cell>
          <cell r="BP101">
            <v>31</v>
          </cell>
          <cell r="BQ101">
            <v>31</v>
          </cell>
          <cell r="BR101">
            <v>31.5</v>
          </cell>
          <cell r="BS101">
            <v>31.5</v>
          </cell>
          <cell r="BT101">
            <v>31.5</v>
          </cell>
          <cell r="BU101">
            <v>31.5</v>
          </cell>
          <cell r="BV101">
            <v>32.5</v>
          </cell>
          <cell r="BW101">
            <v>33.5</v>
          </cell>
          <cell r="BX101">
            <v>37</v>
          </cell>
          <cell r="BY101">
            <v>38</v>
          </cell>
          <cell r="BZ101">
            <v>38</v>
          </cell>
          <cell r="CA101">
            <v>38.5</v>
          </cell>
          <cell r="CB101">
            <v>39</v>
          </cell>
          <cell r="CC101">
            <v>38</v>
          </cell>
          <cell r="CD101">
            <v>40</v>
          </cell>
          <cell r="CE101">
            <v>40</v>
          </cell>
          <cell r="CF101">
            <v>39.5</v>
          </cell>
          <cell r="CG101">
            <v>40.5</v>
          </cell>
          <cell r="CH101">
            <v>41</v>
          </cell>
          <cell r="CI101">
            <v>42.5</v>
          </cell>
          <cell r="CJ101">
            <v>40.5</v>
          </cell>
          <cell r="CK101">
            <v>40.5</v>
          </cell>
          <cell r="CL101">
            <v>41</v>
          </cell>
          <cell r="CM101">
            <v>41</v>
          </cell>
          <cell r="CN101">
            <v>41</v>
          </cell>
          <cell r="CO101">
            <v>44</v>
          </cell>
          <cell r="CP101">
            <v>43.5</v>
          </cell>
          <cell r="CQ101">
            <v>44</v>
          </cell>
          <cell r="CR101">
            <v>44.5</v>
          </cell>
          <cell r="CS101">
            <v>44</v>
          </cell>
          <cell r="CT101">
            <v>44.5</v>
          </cell>
          <cell r="CU101">
            <v>45.5</v>
          </cell>
          <cell r="CV101">
            <v>45.5</v>
          </cell>
          <cell r="CW101">
            <v>45.5</v>
          </cell>
          <cell r="CX101">
            <v>45.5</v>
          </cell>
          <cell r="CY101">
            <v>45</v>
          </cell>
          <cell r="CZ101">
            <v>45</v>
          </cell>
          <cell r="DA101">
            <v>46</v>
          </cell>
          <cell r="DB101">
            <v>46</v>
          </cell>
          <cell r="DC101">
            <v>46</v>
          </cell>
          <cell r="DD101">
            <v>46</v>
          </cell>
          <cell r="DE101">
            <v>48.5</v>
          </cell>
          <cell r="DF101">
            <v>51</v>
          </cell>
          <cell r="DG101">
            <v>51</v>
          </cell>
          <cell r="DH101">
            <v>51.5</v>
          </cell>
          <cell r="DI101">
            <v>51.5</v>
          </cell>
          <cell r="DJ101">
            <v>51</v>
          </cell>
          <cell r="DK101">
            <v>51</v>
          </cell>
          <cell r="DL101">
            <v>54</v>
          </cell>
          <cell r="DM101">
            <v>53.5</v>
          </cell>
          <cell r="DN101">
            <v>53</v>
          </cell>
          <cell r="DO101">
            <v>53</v>
          </cell>
          <cell r="DP101">
            <v>52.5</v>
          </cell>
          <cell r="DQ101">
            <v>52.5</v>
          </cell>
          <cell r="DR101">
            <v>53</v>
          </cell>
          <cell r="DS101">
            <v>53</v>
          </cell>
          <cell r="DT101">
            <v>53</v>
          </cell>
          <cell r="DU101">
            <v>54.5</v>
          </cell>
          <cell r="DV101">
            <v>55</v>
          </cell>
          <cell r="DW101">
            <v>55</v>
          </cell>
          <cell r="DX101">
            <v>55.5</v>
          </cell>
          <cell r="DY101">
            <v>55.5</v>
          </cell>
          <cell r="DZ101">
            <v>55.5</v>
          </cell>
          <cell r="EA101">
            <v>55.5</v>
          </cell>
          <cell r="EB101">
            <v>57</v>
          </cell>
          <cell r="EC101">
            <v>57</v>
          </cell>
          <cell r="ED101">
            <v>62</v>
          </cell>
          <cell r="EE101">
            <v>62</v>
          </cell>
          <cell r="EF101">
            <v>61.5</v>
          </cell>
          <cell r="EG101">
            <v>61.5</v>
          </cell>
          <cell r="EH101">
            <v>61.5</v>
          </cell>
          <cell r="EI101">
            <v>61</v>
          </cell>
          <cell r="EJ101">
            <v>61</v>
          </cell>
          <cell r="EK101">
            <v>58.5</v>
          </cell>
          <cell r="EL101">
            <v>58.5</v>
          </cell>
          <cell r="EM101">
            <v>57.5</v>
          </cell>
          <cell r="EN101">
            <v>57.5</v>
          </cell>
          <cell r="EO101">
            <v>57.5</v>
          </cell>
          <cell r="EP101">
            <v>60</v>
          </cell>
          <cell r="EQ101">
            <v>60</v>
          </cell>
          <cell r="ER101">
            <v>60</v>
          </cell>
          <cell r="ES101">
            <v>58</v>
          </cell>
          <cell r="ET101">
            <v>56</v>
          </cell>
          <cell r="EU101">
            <v>58</v>
          </cell>
          <cell r="EV101">
            <v>57</v>
          </cell>
          <cell r="EW101">
            <v>57</v>
          </cell>
          <cell r="EX101">
            <v>57</v>
          </cell>
          <cell r="EY101">
            <v>57</v>
          </cell>
          <cell r="EZ101">
            <v>57</v>
          </cell>
          <cell r="FA101">
            <v>56.5</v>
          </cell>
          <cell r="FB101">
            <v>56</v>
          </cell>
          <cell r="FC101">
            <v>55.5</v>
          </cell>
          <cell r="FD101">
            <v>55.5</v>
          </cell>
          <cell r="FE101">
            <v>55.5</v>
          </cell>
          <cell r="FF101">
            <v>54.5</v>
          </cell>
          <cell r="FG101">
            <v>56</v>
          </cell>
          <cell r="FH101">
            <v>56</v>
          </cell>
          <cell r="FI101">
            <v>59.3</v>
          </cell>
          <cell r="FJ101">
            <v>52.8</v>
          </cell>
          <cell r="FK101">
            <v>54.7</v>
          </cell>
          <cell r="FL101">
            <v>55.7</v>
          </cell>
          <cell r="FM101">
            <v>55.7</v>
          </cell>
          <cell r="FN101">
            <v>55.5</v>
          </cell>
          <cell r="FO101">
            <v>55.5</v>
          </cell>
          <cell r="FP101">
            <v>55.5</v>
          </cell>
          <cell r="FQ101">
            <v>53.5</v>
          </cell>
          <cell r="FR101">
            <v>53.7</v>
          </cell>
          <cell r="FS101">
            <v>53.7</v>
          </cell>
          <cell r="FT101">
            <v>53.7</v>
          </cell>
          <cell r="FU101">
            <v>53.7</v>
          </cell>
          <cell r="FV101">
            <v>53.2</v>
          </cell>
          <cell r="FW101">
            <v>57.2</v>
          </cell>
          <cell r="FX101">
            <v>49.2</v>
          </cell>
          <cell r="FY101">
            <v>47.2</v>
          </cell>
          <cell r="FZ101">
            <v>47.7</v>
          </cell>
          <cell r="GA101">
            <v>47.7</v>
          </cell>
          <cell r="GB101">
            <v>47.7</v>
          </cell>
          <cell r="GC101">
            <v>48.2</v>
          </cell>
          <cell r="GD101">
            <v>51.2</v>
          </cell>
          <cell r="GE101">
            <v>51.2</v>
          </cell>
          <cell r="GF101">
            <v>51.3</v>
          </cell>
          <cell r="GG101">
            <v>51.3</v>
          </cell>
          <cell r="GH101">
            <v>52.5</v>
          </cell>
          <cell r="GI101">
            <v>52</v>
          </cell>
          <cell r="GJ101">
            <v>52</v>
          </cell>
          <cell r="GK101">
            <v>52</v>
          </cell>
          <cell r="GL101">
            <v>50.2</v>
          </cell>
          <cell r="GM101">
            <v>50.2</v>
          </cell>
          <cell r="GN101">
            <v>50.2</v>
          </cell>
          <cell r="GO101">
            <v>51.7</v>
          </cell>
          <cell r="GP101">
            <v>51.2</v>
          </cell>
          <cell r="GQ101">
            <v>51.2</v>
          </cell>
          <cell r="GR101">
            <v>51.2</v>
          </cell>
          <cell r="GS101">
            <v>51.5</v>
          </cell>
          <cell r="GT101">
            <v>51.2</v>
          </cell>
          <cell r="GU101">
            <v>51.5</v>
          </cell>
          <cell r="GV101">
            <v>51.2</v>
          </cell>
          <cell r="GW101">
            <v>52.2</v>
          </cell>
          <cell r="GX101">
            <v>55</v>
          </cell>
          <cell r="GY101">
            <v>55.3</v>
          </cell>
          <cell r="GZ101">
            <v>55.7</v>
          </cell>
          <cell r="HA101">
            <v>57</v>
          </cell>
          <cell r="HB101">
            <v>58.2</v>
          </cell>
          <cell r="HC101">
            <v>58.5</v>
          </cell>
          <cell r="HD101">
            <v>56.5</v>
          </cell>
          <cell r="HE101">
            <v>57</v>
          </cell>
          <cell r="HF101">
            <v>56.7</v>
          </cell>
          <cell r="HG101">
            <v>58</v>
          </cell>
          <cell r="HH101">
            <v>57</v>
          </cell>
          <cell r="HI101">
            <v>57.7</v>
          </cell>
          <cell r="HJ101">
            <v>58</v>
          </cell>
          <cell r="HK101">
            <v>58</v>
          </cell>
          <cell r="HL101">
            <v>58</v>
          </cell>
          <cell r="HM101">
            <v>58</v>
          </cell>
          <cell r="HN101">
            <v>58</v>
          </cell>
          <cell r="HO101">
            <v>58</v>
          </cell>
          <cell r="HP101">
            <v>57.7</v>
          </cell>
          <cell r="HQ101">
            <v>56.7</v>
          </cell>
          <cell r="HR101">
            <v>56.7</v>
          </cell>
          <cell r="HS101">
            <v>54.7</v>
          </cell>
          <cell r="HT101">
            <v>53.5</v>
          </cell>
          <cell r="HU101">
            <v>53.7</v>
          </cell>
          <cell r="HV101">
            <v>53</v>
          </cell>
          <cell r="HW101">
            <v>53</v>
          </cell>
          <cell r="HX101">
            <v>53</v>
          </cell>
          <cell r="HY101">
            <v>52.7</v>
          </cell>
          <cell r="HZ101">
            <v>53</v>
          </cell>
          <cell r="IA101">
            <v>53</v>
          </cell>
          <cell r="IB101">
            <v>52.5</v>
          </cell>
          <cell r="IC101">
            <v>52.5</v>
          </cell>
          <cell r="ID101">
            <v>52.2</v>
          </cell>
          <cell r="IE101">
            <v>54.2</v>
          </cell>
          <cell r="IF101">
            <v>54.5</v>
          </cell>
          <cell r="IG101">
            <v>54.2</v>
          </cell>
          <cell r="IH101">
            <v>54.2</v>
          </cell>
          <cell r="II101">
            <v>54.5</v>
          </cell>
          <cell r="IJ101">
            <v>54.2</v>
          </cell>
          <cell r="IK101">
            <v>54.2</v>
          </cell>
          <cell r="IL101">
            <v>54.2</v>
          </cell>
          <cell r="IM101">
            <v>56.5</v>
          </cell>
          <cell r="IN101">
            <v>56.5</v>
          </cell>
          <cell r="IO101">
            <v>56.5</v>
          </cell>
          <cell r="IP101">
            <v>56.7</v>
          </cell>
          <cell r="IQ101">
            <v>59</v>
          </cell>
          <cell r="IR101">
            <v>58.7</v>
          </cell>
          <cell r="IS101">
            <v>58.7</v>
          </cell>
          <cell r="IT101">
            <v>58.7</v>
          </cell>
          <cell r="IU101">
            <v>58.7</v>
          </cell>
          <cell r="IV101">
            <v>58.7</v>
          </cell>
          <cell r="IW101">
            <v>63.7</v>
          </cell>
          <cell r="IX101">
            <v>63.7</v>
          </cell>
          <cell r="IY101">
            <v>63.7</v>
          </cell>
          <cell r="IZ101">
            <v>63.7</v>
          </cell>
          <cell r="JA101">
            <v>62.7</v>
          </cell>
          <cell r="JB101">
            <v>62</v>
          </cell>
          <cell r="JC101">
            <v>64</v>
          </cell>
          <cell r="JD101">
            <v>64</v>
          </cell>
          <cell r="JE101">
            <v>64</v>
          </cell>
          <cell r="JF101">
            <v>64</v>
          </cell>
          <cell r="JG101">
            <v>64</v>
          </cell>
          <cell r="JH101">
            <v>64</v>
          </cell>
          <cell r="JI101">
            <v>64</v>
          </cell>
          <cell r="JJ101">
            <v>63.5</v>
          </cell>
          <cell r="JK101">
            <v>62.7</v>
          </cell>
          <cell r="JL101">
            <v>62.7</v>
          </cell>
          <cell r="JM101">
            <v>62.5</v>
          </cell>
          <cell r="JN101">
            <v>62.5</v>
          </cell>
          <cell r="JO101">
            <v>62.5</v>
          </cell>
          <cell r="JP101">
            <v>62.5</v>
          </cell>
          <cell r="JQ101">
            <v>62.5</v>
          </cell>
          <cell r="JR101">
            <v>64.7</v>
          </cell>
          <cell r="JS101">
            <v>65.2</v>
          </cell>
          <cell r="JT101">
            <v>65.2</v>
          </cell>
          <cell r="JU101">
            <v>65.5</v>
          </cell>
          <cell r="JV101">
            <v>65.2</v>
          </cell>
          <cell r="JW101">
            <v>64.7</v>
          </cell>
          <cell r="JX101">
            <v>64.2</v>
          </cell>
          <cell r="JY101">
            <v>64.5</v>
          </cell>
          <cell r="JZ101">
            <v>64.5</v>
          </cell>
          <cell r="KA101">
            <v>64.7</v>
          </cell>
          <cell r="KB101">
            <v>64.7</v>
          </cell>
          <cell r="KC101">
            <v>64.7</v>
          </cell>
          <cell r="KD101">
            <v>66.2</v>
          </cell>
          <cell r="KE101">
            <v>66.2</v>
          </cell>
          <cell r="KF101">
            <v>65.7</v>
          </cell>
          <cell r="KG101">
            <v>65.7</v>
          </cell>
          <cell r="KH101">
            <v>66.2</v>
          </cell>
          <cell r="KI101">
            <v>65.7</v>
          </cell>
          <cell r="KJ101">
            <v>61.5</v>
          </cell>
          <cell r="KK101">
            <v>61.5</v>
          </cell>
          <cell r="KL101">
            <v>61</v>
          </cell>
          <cell r="KM101">
            <v>60.7</v>
          </cell>
          <cell r="KN101">
            <v>60.5</v>
          </cell>
          <cell r="KO101">
            <v>60.2</v>
          </cell>
          <cell r="KP101">
            <v>63</v>
          </cell>
          <cell r="KQ101">
            <v>63</v>
          </cell>
          <cell r="KR101">
            <v>62.2</v>
          </cell>
          <cell r="KS101">
            <v>62.7</v>
          </cell>
          <cell r="KT101">
            <v>63</v>
          </cell>
          <cell r="KU101">
            <v>63</v>
          </cell>
          <cell r="KV101">
            <v>63</v>
          </cell>
          <cell r="KW101">
            <v>61.7</v>
          </cell>
          <cell r="KX101">
            <v>61.7</v>
          </cell>
          <cell r="KY101">
            <v>61.7</v>
          </cell>
          <cell r="KZ101">
            <v>60.2</v>
          </cell>
          <cell r="LA101">
            <v>60.2</v>
          </cell>
          <cell r="LB101">
            <v>60.2</v>
          </cell>
          <cell r="LC101">
            <v>60.2</v>
          </cell>
          <cell r="LD101">
            <v>60.2</v>
          </cell>
          <cell r="LE101">
            <v>60.5</v>
          </cell>
          <cell r="LF101">
            <v>60.5</v>
          </cell>
          <cell r="LG101">
            <v>60.2</v>
          </cell>
          <cell r="LH101">
            <v>60.2</v>
          </cell>
          <cell r="LI101">
            <v>60.5</v>
          </cell>
          <cell r="LJ101">
            <v>60.5</v>
          </cell>
          <cell r="LK101">
            <v>60.2</v>
          </cell>
          <cell r="LL101">
            <v>62.7</v>
          </cell>
          <cell r="LM101">
            <v>62.5</v>
          </cell>
          <cell r="LN101">
            <v>62.5</v>
          </cell>
          <cell r="LO101">
            <v>63</v>
          </cell>
          <cell r="LS101">
            <v>31.22</v>
          </cell>
          <cell r="LV101">
            <v>37.99</v>
          </cell>
          <cell r="LY101">
            <v>34.873799767221527</v>
          </cell>
          <cell r="MB101">
            <v>30.97</v>
          </cell>
          <cell r="MC101">
            <v>30.97</v>
          </cell>
          <cell r="MD101">
            <v>30.97</v>
          </cell>
          <cell r="ME101">
            <v>30.97</v>
          </cell>
          <cell r="MF101">
            <v>30.97</v>
          </cell>
          <cell r="MG101">
            <v>30.97</v>
          </cell>
          <cell r="MH101">
            <v>30.91</v>
          </cell>
          <cell r="MI101">
            <v>30.91</v>
          </cell>
          <cell r="MJ101">
            <v>30.91</v>
          </cell>
          <cell r="MK101">
            <v>30.65</v>
          </cell>
          <cell r="ML101">
            <v>30.65</v>
          </cell>
          <cell r="MM101">
            <v>30.65</v>
          </cell>
          <cell r="MN101">
            <v>32.94</v>
          </cell>
          <cell r="MO101">
            <v>32.94</v>
          </cell>
          <cell r="MP101">
            <v>32.94</v>
          </cell>
          <cell r="MQ101">
            <v>32.94</v>
          </cell>
          <cell r="MR101">
            <v>32.94</v>
          </cell>
          <cell r="MS101">
            <v>32.94</v>
          </cell>
          <cell r="MT101">
            <v>32.770000000000003</v>
          </cell>
          <cell r="MU101">
            <v>32.770000000000003</v>
          </cell>
          <cell r="MV101">
            <v>32.770000000000003</v>
          </cell>
          <cell r="MW101">
            <v>30.49</v>
          </cell>
          <cell r="ND101" t="str">
            <v>Lesotho</v>
          </cell>
          <cell r="NE101">
            <v>30.49</v>
          </cell>
          <cell r="NF101">
            <v>30.49</v>
          </cell>
        </row>
        <row r="102">
          <cell r="A102" t="str">
            <v>Liberia</v>
          </cell>
          <cell r="B102" t="str">
            <v xml:space="preserve"> </v>
          </cell>
          <cell r="C102" t="str">
            <v xml:space="preserve"> </v>
          </cell>
          <cell r="D102" t="str">
            <v xml:space="preserve"> </v>
          </cell>
          <cell r="E102" t="str">
            <v xml:space="preserve"> </v>
          </cell>
          <cell r="F102" t="str">
            <v xml:space="preserve"> </v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51.5</v>
          </cell>
          <cell r="P102">
            <v>51.5</v>
          </cell>
          <cell r="Q102">
            <v>51.5</v>
          </cell>
          <cell r="R102">
            <v>50.5</v>
          </cell>
          <cell r="S102">
            <v>50.5</v>
          </cell>
          <cell r="T102">
            <v>50.5</v>
          </cell>
          <cell r="U102">
            <v>50.5</v>
          </cell>
          <cell r="V102">
            <v>50.5</v>
          </cell>
          <cell r="W102">
            <v>50.5</v>
          </cell>
          <cell r="X102">
            <v>50.5</v>
          </cell>
          <cell r="Y102">
            <v>50.5</v>
          </cell>
          <cell r="Z102">
            <v>50.5</v>
          </cell>
          <cell r="AA102">
            <v>50.5</v>
          </cell>
          <cell r="AB102">
            <v>51</v>
          </cell>
          <cell r="AC102">
            <v>51</v>
          </cell>
          <cell r="AD102">
            <v>51</v>
          </cell>
          <cell r="AE102">
            <v>51</v>
          </cell>
          <cell r="AF102">
            <v>51</v>
          </cell>
          <cell r="AG102">
            <v>51</v>
          </cell>
          <cell r="AH102">
            <v>51</v>
          </cell>
          <cell r="AI102">
            <v>53.5</v>
          </cell>
          <cell r="AJ102">
            <v>53</v>
          </cell>
          <cell r="AK102">
            <v>53</v>
          </cell>
          <cell r="AL102">
            <v>53</v>
          </cell>
          <cell r="AM102">
            <v>53</v>
          </cell>
          <cell r="AN102">
            <v>53</v>
          </cell>
          <cell r="AO102">
            <v>52.5</v>
          </cell>
          <cell r="AP102">
            <v>53.5</v>
          </cell>
          <cell r="AQ102">
            <v>52.5</v>
          </cell>
          <cell r="AR102">
            <v>52.5</v>
          </cell>
          <cell r="AS102">
            <v>51.5</v>
          </cell>
          <cell r="AT102">
            <v>53</v>
          </cell>
          <cell r="AU102">
            <v>53</v>
          </cell>
          <cell r="AV102">
            <v>53</v>
          </cell>
          <cell r="AW102">
            <v>53.5</v>
          </cell>
          <cell r="AX102">
            <v>52.5</v>
          </cell>
          <cell r="AY102">
            <v>53</v>
          </cell>
          <cell r="AZ102">
            <v>53</v>
          </cell>
          <cell r="BA102">
            <v>53</v>
          </cell>
          <cell r="BB102">
            <v>53</v>
          </cell>
          <cell r="BC102">
            <v>54</v>
          </cell>
          <cell r="BD102">
            <v>53.5</v>
          </cell>
          <cell r="BE102">
            <v>54</v>
          </cell>
          <cell r="BF102">
            <v>53</v>
          </cell>
          <cell r="BG102">
            <v>53</v>
          </cell>
          <cell r="BH102">
            <v>53</v>
          </cell>
          <cell r="BI102">
            <v>53</v>
          </cell>
          <cell r="BJ102">
            <v>53</v>
          </cell>
          <cell r="BK102">
            <v>53</v>
          </cell>
          <cell r="BL102">
            <v>52.5</v>
          </cell>
          <cell r="BM102">
            <v>52.5</v>
          </cell>
          <cell r="BN102">
            <v>52.5</v>
          </cell>
          <cell r="BO102">
            <v>54.5</v>
          </cell>
          <cell r="BP102">
            <v>54.5</v>
          </cell>
          <cell r="BQ102">
            <v>54.5</v>
          </cell>
          <cell r="BR102">
            <v>54.5</v>
          </cell>
          <cell r="BS102">
            <v>54.5</v>
          </cell>
          <cell r="BT102">
            <v>54.5</v>
          </cell>
          <cell r="BU102">
            <v>54.5</v>
          </cell>
          <cell r="BV102">
            <v>55</v>
          </cell>
          <cell r="BW102">
            <v>55</v>
          </cell>
          <cell r="BX102">
            <v>55</v>
          </cell>
          <cell r="BY102">
            <v>54.5</v>
          </cell>
          <cell r="BZ102">
            <v>54.5</v>
          </cell>
          <cell r="CA102">
            <v>54</v>
          </cell>
          <cell r="CB102">
            <v>54</v>
          </cell>
          <cell r="CC102">
            <v>47.5</v>
          </cell>
          <cell r="CD102">
            <v>47.5</v>
          </cell>
          <cell r="CE102">
            <v>47.5</v>
          </cell>
          <cell r="CF102">
            <v>47.5</v>
          </cell>
          <cell r="CG102">
            <v>47.5</v>
          </cell>
          <cell r="CH102">
            <v>48</v>
          </cell>
          <cell r="CI102">
            <v>48</v>
          </cell>
          <cell r="CJ102">
            <v>49</v>
          </cell>
          <cell r="CK102">
            <v>49</v>
          </cell>
          <cell r="CL102">
            <v>49</v>
          </cell>
          <cell r="CM102">
            <v>49</v>
          </cell>
          <cell r="CN102">
            <v>49</v>
          </cell>
          <cell r="CO102">
            <v>49</v>
          </cell>
          <cell r="CP102">
            <v>49</v>
          </cell>
          <cell r="CQ102">
            <v>46</v>
          </cell>
          <cell r="CR102">
            <v>46</v>
          </cell>
          <cell r="CS102">
            <v>46</v>
          </cell>
          <cell r="CT102">
            <v>48</v>
          </cell>
          <cell r="CU102">
            <v>48</v>
          </cell>
          <cell r="CV102">
            <v>48</v>
          </cell>
          <cell r="CW102">
            <v>48</v>
          </cell>
          <cell r="CX102">
            <v>46.5</v>
          </cell>
          <cell r="CY102">
            <v>46.5</v>
          </cell>
          <cell r="CZ102">
            <v>46.5</v>
          </cell>
          <cell r="DA102">
            <v>46.5</v>
          </cell>
          <cell r="DB102">
            <v>46.5</v>
          </cell>
          <cell r="DC102">
            <v>46.5</v>
          </cell>
          <cell r="DD102">
            <v>46.5</v>
          </cell>
          <cell r="DE102">
            <v>45.5</v>
          </cell>
          <cell r="DF102">
            <v>45</v>
          </cell>
          <cell r="DG102">
            <v>45</v>
          </cell>
          <cell r="DH102">
            <v>45</v>
          </cell>
          <cell r="DI102">
            <v>45</v>
          </cell>
          <cell r="DJ102">
            <v>45</v>
          </cell>
          <cell r="DK102">
            <v>45</v>
          </cell>
          <cell r="DL102">
            <v>45</v>
          </cell>
          <cell r="DM102">
            <v>45</v>
          </cell>
          <cell r="DN102">
            <v>49</v>
          </cell>
          <cell r="DO102">
            <v>48</v>
          </cell>
          <cell r="DP102">
            <v>48</v>
          </cell>
          <cell r="DQ102">
            <v>48</v>
          </cell>
          <cell r="DR102">
            <v>49</v>
          </cell>
          <cell r="DS102">
            <v>49</v>
          </cell>
          <cell r="DT102">
            <v>49.5</v>
          </cell>
          <cell r="DU102">
            <v>49.5</v>
          </cell>
          <cell r="DV102">
            <v>49.5</v>
          </cell>
          <cell r="DW102">
            <v>49.5</v>
          </cell>
          <cell r="DX102">
            <v>49.5</v>
          </cell>
          <cell r="DY102">
            <v>49.5</v>
          </cell>
          <cell r="DZ102">
            <v>49</v>
          </cell>
          <cell r="EA102">
            <v>46.5</v>
          </cell>
          <cell r="EB102">
            <v>46.5</v>
          </cell>
          <cell r="EC102">
            <v>46.5</v>
          </cell>
          <cell r="ED102">
            <v>48</v>
          </cell>
          <cell r="EE102">
            <v>47</v>
          </cell>
          <cell r="EF102">
            <v>47</v>
          </cell>
          <cell r="EG102">
            <v>47</v>
          </cell>
          <cell r="EH102">
            <v>47</v>
          </cell>
          <cell r="EI102">
            <v>47</v>
          </cell>
          <cell r="EJ102">
            <v>47</v>
          </cell>
          <cell r="EK102">
            <v>47</v>
          </cell>
          <cell r="EL102">
            <v>51.5</v>
          </cell>
          <cell r="EM102">
            <v>51.5</v>
          </cell>
          <cell r="EN102">
            <v>51.5</v>
          </cell>
          <cell r="EO102">
            <v>50</v>
          </cell>
          <cell r="EP102">
            <v>50</v>
          </cell>
          <cell r="EQ102">
            <v>50</v>
          </cell>
          <cell r="ER102">
            <v>49.5</v>
          </cell>
          <cell r="ES102">
            <v>48.5</v>
          </cell>
          <cell r="ET102">
            <v>48.5</v>
          </cell>
          <cell r="EU102">
            <v>51</v>
          </cell>
          <cell r="EV102">
            <v>51</v>
          </cell>
          <cell r="EW102">
            <v>52</v>
          </cell>
          <cell r="EX102">
            <v>52</v>
          </cell>
          <cell r="EY102">
            <v>51.5</v>
          </cell>
          <cell r="EZ102">
            <v>52.5</v>
          </cell>
          <cell r="FA102">
            <v>52.5</v>
          </cell>
          <cell r="FB102">
            <v>52.5</v>
          </cell>
          <cell r="FC102">
            <v>52.5</v>
          </cell>
          <cell r="FD102">
            <v>52</v>
          </cell>
          <cell r="FE102">
            <v>51.5</v>
          </cell>
          <cell r="FF102">
            <v>51</v>
          </cell>
          <cell r="FG102">
            <v>50</v>
          </cell>
          <cell r="FH102">
            <v>49.8</v>
          </cell>
          <cell r="FI102">
            <v>54</v>
          </cell>
          <cell r="FJ102">
            <v>54.5</v>
          </cell>
          <cell r="FK102">
            <v>55.2</v>
          </cell>
          <cell r="FL102">
            <v>55</v>
          </cell>
          <cell r="FM102">
            <v>55.5</v>
          </cell>
          <cell r="FN102">
            <v>53.2</v>
          </cell>
          <cell r="FO102">
            <v>54.2</v>
          </cell>
          <cell r="FP102">
            <v>54</v>
          </cell>
          <cell r="FQ102">
            <v>54.2</v>
          </cell>
          <cell r="FR102">
            <v>54.7</v>
          </cell>
          <cell r="FS102">
            <v>54.5</v>
          </cell>
          <cell r="FT102">
            <v>54.5</v>
          </cell>
          <cell r="FU102">
            <v>54.5</v>
          </cell>
          <cell r="FV102">
            <v>55.5</v>
          </cell>
          <cell r="FW102">
            <v>55</v>
          </cell>
          <cell r="FX102">
            <v>55.2</v>
          </cell>
          <cell r="FY102">
            <v>55.2</v>
          </cell>
          <cell r="FZ102">
            <v>55.2</v>
          </cell>
          <cell r="GA102">
            <v>54.7</v>
          </cell>
          <cell r="GB102">
            <v>54.7</v>
          </cell>
          <cell r="GC102">
            <v>58.5</v>
          </cell>
          <cell r="GD102">
            <v>59</v>
          </cell>
          <cell r="GE102">
            <v>59.2</v>
          </cell>
          <cell r="GF102">
            <v>59.3</v>
          </cell>
          <cell r="GG102">
            <v>59.8</v>
          </cell>
          <cell r="GH102">
            <v>59.5</v>
          </cell>
          <cell r="GI102">
            <v>59</v>
          </cell>
          <cell r="GJ102">
            <v>59.7</v>
          </cell>
          <cell r="GK102">
            <v>59.2</v>
          </cell>
          <cell r="GL102">
            <v>62</v>
          </cell>
          <cell r="GM102">
            <v>62.7</v>
          </cell>
          <cell r="GN102">
            <v>62.7</v>
          </cell>
          <cell r="GO102">
            <v>63</v>
          </cell>
          <cell r="GP102">
            <v>62.2</v>
          </cell>
          <cell r="GQ102">
            <v>62.2</v>
          </cell>
          <cell r="GR102">
            <v>63.2</v>
          </cell>
          <cell r="GS102">
            <v>63</v>
          </cell>
          <cell r="GT102">
            <v>62.2</v>
          </cell>
          <cell r="GU102">
            <v>62</v>
          </cell>
          <cell r="GV102">
            <v>61.2</v>
          </cell>
          <cell r="GW102">
            <v>61.7</v>
          </cell>
          <cell r="GX102">
            <v>59.5</v>
          </cell>
          <cell r="GY102">
            <v>60</v>
          </cell>
          <cell r="GZ102">
            <v>60</v>
          </cell>
          <cell r="HA102">
            <v>60</v>
          </cell>
          <cell r="HB102">
            <v>60</v>
          </cell>
          <cell r="HC102">
            <v>59.5</v>
          </cell>
          <cell r="HD102">
            <v>59.5</v>
          </cell>
          <cell r="HE102">
            <v>59.7</v>
          </cell>
          <cell r="HF102">
            <v>59.5</v>
          </cell>
          <cell r="HG102">
            <v>59.5</v>
          </cell>
          <cell r="HH102">
            <v>59.5</v>
          </cell>
          <cell r="HI102">
            <v>59.5</v>
          </cell>
          <cell r="HJ102">
            <v>59.5</v>
          </cell>
          <cell r="HK102">
            <v>58.7</v>
          </cell>
          <cell r="HL102">
            <v>59</v>
          </cell>
          <cell r="HM102">
            <v>59</v>
          </cell>
          <cell r="HN102">
            <v>58</v>
          </cell>
          <cell r="HO102">
            <v>58</v>
          </cell>
          <cell r="HP102">
            <v>58</v>
          </cell>
          <cell r="HQ102">
            <v>57.2</v>
          </cell>
          <cell r="HR102">
            <v>57.5</v>
          </cell>
          <cell r="HS102">
            <v>57.5</v>
          </cell>
          <cell r="HT102">
            <v>57.7</v>
          </cell>
          <cell r="HU102">
            <v>57.5</v>
          </cell>
          <cell r="HV102">
            <v>57.2</v>
          </cell>
          <cell r="HW102">
            <v>57.2</v>
          </cell>
          <cell r="HX102">
            <v>57.2</v>
          </cell>
          <cell r="HY102">
            <v>57.2</v>
          </cell>
          <cell r="HZ102">
            <v>57.2</v>
          </cell>
          <cell r="IA102">
            <v>57.2</v>
          </cell>
          <cell r="IB102">
            <v>57.5</v>
          </cell>
          <cell r="IC102">
            <v>57.5</v>
          </cell>
          <cell r="ID102">
            <v>57.5</v>
          </cell>
          <cell r="IE102">
            <v>57.5</v>
          </cell>
          <cell r="IF102">
            <v>57.5</v>
          </cell>
          <cell r="IG102">
            <v>57.2</v>
          </cell>
          <cell r="IH102">
            <v>57.2</v>
          </cell>
          <cell r="II102">
            <v>57.2</v>
          </cell>
          <cell r="IJ102">
            <v>57.2</v>
          </cell>
          <cell r="IK102">
            <v>57</v>
          </cell>
          <cell r="IL102">
            <v>57.2</v>
          </cell>
          <cell r="IM102">
            <v>57.5</v>
          </cell>
          <cell r="IN102">
            <v>60.7</v>
          </cell>
          <cell r="IO102">
            <v>60.7</v>
          </cell>
          <cell r="IP102">
            <v>60.5</v>
          </cell>
          <cell r="IQ102">
            <v>60.7</v>
          </cell>
          <cell r="IR102">
            <v>60.7</v>
          </cell>
          <cell r="IS102">
            <v>60.7</v>
          </cell>
          <cell r="IT102">
            <v>60.2</v>
          </cell>
          <cell r="IU102">
            <v>60.2</v>
          </cell>
          <cell r="IV102">
            <v>60.2</v>
          </cell>
          <cell r="IW102">
            <v>60.2</v>
          </cell>
          <cell r="IX102">
            <v>60.2</v>
          </cell>
          <cell r="IY102">
            <v>60</v>
          </cell>
          <cell r="IZ102">
            <v>60</v>
          </cell>
          <cell r="JA102">
            <v>60</v>
          </cell>
          <cell r="JB102">
            <v>60</v>
          </cell>
          <cell r="JC102">
            <v>60</v>
          </cell>
          <cell r="JD102">
            <v>59.7</v>
          </cell>
          <cell r="JE102">
            <v>59</v>
          </cell>
          <cell r="JF102">
            <v>59</v>
          </cell>
          <cell r="JG102">
            <v>59</v>
          </cell>
          <cell r="JH102">
            <v>59</v>
          </cell>
          <cell r="JI102">
            <v>59</v>
          </cell>
          <cell r="JJ102">
            <v>59.5</v>
          </cell>
          <cell r="JK102">
            <v>59.5</v>
          </cell>
          <cell r="JL102">
            <v>59.2</v>
          </cell>
          <cell r="JM102">
            <v>58.7</v>
          </cell>
          <cell r="JN102">
            <v>58.7</v>
          </cell>
          <cell r="JO102">
            <v>58.7</v>
          </cell>
          <cell r="JP102">
            <v>59</v>
          </cell>
          <cell r="JQ102">
            <v>59</v>
          </cell>
          <cell r="JR102">
            <v>59</v>
          </cell>
          <cell r="JS102">
            <v>58.7</v>
          </cell>
          <cell r="JT102">
            <v>58.7</v>
          </cell>
          <cell r="JU102">
            <v>58.7</v>
          </cell>
          <cell r="JV102">
            <v>58</v>
          </cell>
          <cell r="JW102">
            <v>58.2</v>
          </cell>
          <cell r="JX102">
            <v>58</v>
          </cell>
          <cell r="JY102">
            <v>58.2</v>
          </cell>
          <cell r="JZ102">
            <v>58.2</v>
          </cell>
          <cell r="KA102">
            <v>58.2</v>
          </cell>
          <cell r="KB102">
            <v>57.7</v>
          </cell>
          <cell r="KC102">
            <v>57.5</v>
          </cell>
          <cell r="KD102">
            <v>57.5</v>
          </cell>
          <cell r="KE102">
            <v>64.5</v>
          </cell>
          <cell r="KF102">
            <v>64.5</v>
          </cell>
          <cell r="KG102">
            <v>64.7</v>
          </cell>
          <cell r="KH102">
            <v>65</v>
          </cell>
          <cell r="KI102">
            <v>64.7</v>
          </cell>
          <cell r="KJ102">
            <v>64.7</v>
          </cell>
          <cell r="KK102">
            <v>65</v>
          </cell>
          <cell r="KL102">
            <v>65</v>
          </cell>
          <cell r="KM102">
            <v>64.5</v>
          </cell>
          <cell r="KN102">
            <v>64.5</v>
          </cell>
          <cell r="KO102">
            <v>65</v>
          </cell>
          <cell r="KP102">
            <v>64.2</v>
          </cell>
          <cell r="KQ102">
            <v>63</v>
          </cell>
          <cell r="KR102">
            <v>63</v>
          </cell>
          <cell r="KS102">
            <v>63.7</v>
          </cell>
          <cell r="KT102">
            <v>64.2</v>
          </cell>
          <cell r="KU102">
            <v>63.7</v>
          </cell>
          <cell r="KV102">
            <v>64.2</v>
          </cell>
          <cell r="KW102">
            <v>64.2</v>
          </cell>
          <cell r="KX102">
            <v>64.2</v>
          </cell>
          <cell r="KY102">
            <v>55.5</v>
          </cell>
          <cell r="KZ102">
            <v>56</v>
          </cell>
          <cell r="LA102">
            <v>56</v>
          </cell>
          <cell r="LB102">
            <v>55</v>
          </cell>
          <cell r="LC102">
            <v>55.2</v>
          </cell>
          <cell r="LD102">
            <v>55</v>
          </cell>
          <cell r="LE102">
            <v>53.7</v>
          </cell>
          <cell r="LF102">
            <v>52.5</v>
          </cell>
          <cell r="LG102">
            <v>51.7</v>
          </cell>
          <cell r="LH102">
            <v>52.7</v>
          </cell>
          <cell r="LI102">
            <v>52</v>
          </cell>
          <cell r="LJ102">
            <v>52.2</v>
          </cell>
          <cell r="LK102">
            <v>53</v>
          </cell>
          <cell r="LL102">
            <v>53.2</v>
          </cell>
          <cell r="LM102">
            <v>53</v>
          </cell>
          <cell r="LN102">
            <v>53.5</v>
          </cell>
          <cell r="LO102">
            <v>53.5</v>
          </cell>
          <cell r="LS102">
            <v>30.87</v>
          </cell>
          <cell r="LV102">
            <v>30.79</v>
          </cell>
          <cell r="LY102">
            <v>35.240209855771326</v>
          </cell>
          <cell r="MB102">
            <v>35.32</v>
          </cell>
          <cell r="MC102">
            <v>35.32</v>
          </cell>
          <cell r="MD102">
            <v>35.32</v>
          </cell>
          <cell r="ME102">
            <v>35.32</v>
          </cell>
          <cell r="MF102">
            <v>35.32</v>
          </cell>
          <cell r="MG102">
            <v>35.32</v>
          </cell>
          <cell r="MH102">
            <v>35.32</v>
          </cell>
          <cell r="MI102">
            <v>35.32</v>
          </cell>
          <cell r="MJ102">
            <v>35.32</v>
          </cell>
          <cell r="MK102">
            <v>34.65</v>
          </cell>
          <cell r="ML102">
            <v>34.65</v>
          </cell>
          <cell r="MM102">
            <v>34.65</v>
          </cell>
          <cell r="MN102">
            <v>35.32</v>
          </cell>
          <cell r="MO102">
            <v>35.32</v>
          </cell>
          <cell r="MP102">
            <v>35.32</v>
          </cell>
          <cell r="MQ102">
            <v>35.32</v>
          </cell>
          <cell r="MR102">
            <v>35.32</v>
          </cell>
          <cell r="MS102">
            <v>35.32</v>
          </cell>
          <cell r="MT102">
            <v>35.65</v>
          </cell>
          <cell r="MU102">
            <v>35.65</v>
          </cell>
          <cell r="MV102">
            <v>35.65</v>
          </cell>
          <cell r="MW102">
            <v>34.43</v>
          </cell>
          <cell r="ND102" t="str">
            <v>Liberia</v>
          </cell>
          <cell r="NE102">
            <v>34.43</v>
          </cell>
          <cell r="NF102">
            <v>34.43</v>
          </cell>
        </row>
        <row r="103">
          <cell r="A103" t="str">
            <v>Libya</v>
          </cell>
          <cell r="B103">
            <v>44</v>
          </cell>
          <cell r="C103">
            <v>42</v>
          </cell>
          <cell r="D103">
            <v>40</v>
          </cell>
          <cell r="E103">
            <v>40.5</v>
          </cell>
          <cell r="F103">
            <v>38.5</v>
          </cell>
          <cell r="G103">
            <v>39.5</v>
          </cell>
          <cell r="H103">
            <v>39.5</v>
          </cell>
          <cell r="I103">
            <v>39.5</v>
          </cell>
          <cell r="J103">
            <v>39.5</v>
          </cell>
          <cell r="K103">
            <v>39</v>
          </cell>
          <cell r="L103">
            <v>39.5</v>
          </cell>
          <cell r="M103">
            <v>40.5</v>
          </cell>
          <cell r="N103">
            <v>41</v>
          </cell>
          <cell r="O103">
            <v>41</v>
          </cell>
          <cell r="P103">
            <v>45</v>
          </cell>
          <cell r="Q103">
            <v>45</v>
          </cell>
          <cell r="R103">
            <v>46.5</v>
          </cell>
          <cell r="S103">
            <v>45.5</v>
          </cell>
          <cell r="T103">
            <v>45</v>
          </cell>
          <cell r="U103">
            <v>45.5</v>
          </cell>
          <cell r="V103">
            <v>44</v>
          </cell>
          <cell r="W103">
            <v>44</v>
          </cell>
          <cell r="X103">
            <v>44</v>
          </cell>
          <cell r="Y103">
            <v>43.5</v>
          </cell>
          <cell r="Z103">
            <v>42</v>
          </cell>
          <cell r="AA103">
            <v>39.5</v>
          </cell>
          <cell r="AB103">
            <v>39.5</v>
          </cell>
          <cell r="AC103">
            <v>39</v>
          </cell>
          <cell r="AD103">
            <v>39.5</v>
          </cell>
          <cell r="AE103">
            <v>39</v>
          </cell>
          <cell r="AF103">
            <v>40</v>
          </cell>
          <cell r="AG103">
            <v>41</v>
          </cell>
          <cell r="AH103">
            <v>41</v>
          </cell>
          <cell r="AI103">
            <v>41.5</v>
          </cell>
          <cell r="AJ103">
            <v>42.5</v>
          </cell>
          <cell r="AK103">
            <v>42.5</v>
          </cell>
          <cell r="AL103">
            <v>42.5</v>
          </cell>
          <cell r="AM103">
            <v>42</v>
          </cell>
          <cell r="AN103">
            <v>42</v>
          </cell>
          <cell r="AO103">
            <v>43</v>
          </cell>
          <cell r="AP103">
            <v>43</v>
          </cell>
          <cell r="AQ103">
            <v>40.5</v>
          </cell>
          <cell r="AR103">
            <v>41</v>
          </cell>
          <cell r="AS103">
            <v>44</v>
          </cell>
          <cell r="AT103">
            <v>44</v>
          </cell>
          <cell r="AU103">
            <v>44</v>
          </cell>
          <cell r="AV103">
            <v>45.5</v>
          </cell>
          <cell r="AW103">
            <v>46.5</v>
          </cell>
          <cell r="AX103">
            <v>47</v>
          </cell>
          <cell r="AY103">
            <v>48</v>
          </cell>
          <cell r="AZ103">
            <v>47.5</v>
          </cell>
          <cell r="BA103">
            <v>46</v>
          </cell>
          <cell r="BB103">
            <v>46.5</v>
          </cell>
          <cell r="BC103">
            <v>46</v>
          </cell>
          <cell r="BD103">
            <v>46</v>
          </cell>
          <cell r="BE103">
            <v>46</v>
          </cell>
          <cell r="BF103">
            <v>47</v>
          </cell>
          <cell r="BG103">
            <v>49</v>
          </cell>
          <cell r="BH103">
            <v>49.5</v>
          </cell>
          <cell r="BI103">
            <v>49</v>
          </cell>
          <cell r="BJ103">
            <v>48</v>
          </cell>
          <cell r="BK103">
            <v>48</v>
          </cell>
          <cell r="BL103">
            <v>47.5</v>
          </cell>
          <cell r="BM103">
            <v>47</v>
          </cell>
          <cell r="BN103">
            <v>48</v>
          </cell>
          <cell r="BO103">
            <v>46.5</v>
          </cell>
          <cell r="BP103">
            <v>46</v>
          </cell>
          <cell r="BQ103">
            <v>46.5</v>
          </cell>
          <cell r="BR103">
            <v>47</v>
          </cell>
          <cell r="BS103">
            <v>47.5</v>
          </cell>
          <cell r="BT103">
            <v>48</v>
          </cell>
          <cell r="BU103">
            <v>48</v>
          </cell>
          <cell r="BV103">
            <v>50</v>
          </cell>
          <cell r="BW103">
            <v>50.5</v>
          </cell>
          <cell r="BX103">
            <v>51</v>
          </cell>
          <cell r="BY103">
            <v>51.5</v>
          </cell>
          <cell r="BZ103">
            <v>51</v>
          </cell>
          <cell r="CA103">
            <v>50</v>
          </cell>
          <cell r="CB103">
            <v>50</v>
          </cell>
          <cell r="CC103">
            <v>49.5</v>
          </cell>
          <cell r="CD103">
            <v>50</v>
          </cell>
          <cell r="CE103">
            <v>50</v>
          </cell>
          <cell r="CF103">
            <v>51</v>
          </cell>
          <cell r="CG103">
            <v>51</v>
          </cell>
          <cell r="CH103">
            <v>53.5</v>
          </cell>
          <cell r="CI103">
            <v>55.5</v>
          </cell>
          <cell r="CJ103">
            <v>55.5</v>
          </cell>
          <cell r="CK103">
            <v>56</v>
          </cell>
          <cell r="CL103">
            <v>56</v>
          </cell>
          <cell r="CM103">
            <v>56</v>
          </cell>
          <cell r="CN103">
            <v>56</v>
          </cell>
          <cell r="CO103">
            <v>56.5</v>
          </cell>
          <cell r="CP103">
            <v>58</v>
          </cell>
          <cell r="CQ103">
            <v>58</v>
          </cell>
          <cell r="CR103">
            <v>59</v>
          </cell>
          <cell r="CS103">
            <v>58</v>
          </cell>
          <cell r="CT103">
            <v>58.5</v>
          </cell>
          <cell r="CU103">
            <v>58</v>
          </cell>
          <cell r="CV103">
            <v>58</v>
          </cell>
          <cell r="CW103">
            <v>58.5</v>
          </cell>
          <cell r="CX103">
            <v>58.5</v>
          </cell>
          <cell r="CY103">
            <v>58.5</v>
          </cell>
          <cell r="CZ103">
            <v>60</v>
          </cell>
          <cell r="DA103">
            <v>60.5</v>
          </cell>
          <cell r="DB103">
            <v>60.5</v>
          </cell>
          <cell r="DC103">
            <v>59</v>
          </cell>
          <cell r="DD103">
            <v>58.5</v>
          </cell>
          <cell r="DE103">
            <v>58</v>
          </cell>
          <cell r="DF103">
            <v>59</v>
          </cell>
          <cell r="DG103">
            <v>59</v>
          </cell>
          <cell r="DH103">
            <v>59</v>
          </cell>
          <cell r="DI103">
            <v>59.5</v>
          </cell>
          <cell r="DJ103">
            <v>58.5</v>
          </cell>
          <cell r="DK103">
            <v>57.5</v>
          </cell>
          <cell r="DL103">
            <v>54.5</v>
          </cell>
          <cell r="DM103">
            <v>54</v>
          </cell>
          <cell r="DN103">
            <v>54</v>
          </cell>
          <cell r="DO103">
            <v>54</v>
          </cell>
          <cell r="DP103">
            <v>54</v>
          </cell>
          <cell r="DQ103">
            <v>55</v>
          </cell>
          <cell r="DR103">
            <v>54.5</v>
          </cell>
          <cell r="DS103">
            <v>54.5</v>
          </cell>
          <cell r="DT103">
            <v>54.5</v>
          </cell>
          <cell r="DU103">
            <v>54.5</v>
          </cell>
          <cell r="DV103">
            <v>54.5</v>
          </cell>
          <cell r="DW103">
            <v>54.5</v>
          </cell>
          <cell r="DX103">
            <v>54.5</v>
          </cell>
          <cell r="DY103">
            <v>53</v>
          </cell>
          <cell r="DZ103">
            <v>53</v>
          </cell>
          <cell r="EA103">
            <v>53</v>
          </cell>
          <cell r="EB103">
            <v>53</v>
          </cell>
          <cell r="EC103">
            <v>53</v>
          </cell>
          <cell r="ED103">
            <v>51.5</v>
          </cell>
          <cell r="EE103">
            <v>51.5</v>
          </cell>
          <cell r="EF103">
            <v>51</v>
          </cell>
          <cell r="EG103">
            <v>51</v>
          </cell>
          <cell r="EH103">
            <v>51</v>
          </cell>
          <cell r="EI103">
            <v>52.5</v>
          </cell>
          <cell r="EJ103">
            <v>52.5</v>
          </cell>
          <cell r="EK103">
            <v>52.5</v>
          </cell>
          <cell r="EL103">
            <v>52</v>
          </cell>
          <cell r="EM103">
            <v>52.5</v>
          </cell>
          <cell r="EN103">
            <v>53</v>
          </cell>
          <cell r="EO103">
            <v>49.5</v>
          </cell>
          <cell r="EP103">
            <v>50</v>
          </cell>
          <cell r="EQ103">
            <v>50</v>
          </cell>
          <cell r="ER103">
            <v>50.5</v>
          </cell>
          <cell r="ES103">
            <v>50</v>
          </cell>
          <cell r="ET103">
            <v>53</v>
          </cell>
          <cell r="EU103">
            <v>50</v>
          </cell>
          <cell r="EV103">
            <v>49</v>
          </cell>
          <cell r="EW103">
            <v>50</v>
          </cell>
          <cell r="EX103">
            <v>50</v>
          </cell>
          <cell r="EY103">
            <v>50.5</v>
          </cell>
          <cell r="EZ103">
            <v>50.5</v>
          </cell>
          <cell r="FA103">
            <v>50.5</v>
          </cell>
          <cell r="FB103">
            <v>51</v>
          </cell>
          <cell r="FC103">
            <v>51</v>
          </cell>
          <cell r="FD103">
            <v>50.5</v>
          </cell>
          <cell r="FE103">
            <v>50.5</v>
          </cell>
          <cell r="FF103">
            <v>50.5</v>
          </cell>
          <cell r="FG103">
            <v>52</v>
          </cell>
          <cell r="FH103">
            <v>51.8</v>
          </cell>
          <cell r="FI103">
            <v>51</v>
          </cell>
          <cell r="FJ103">
            <v>57</v>
          </cell>
          <cell r="FK103">
            <v>55.5</v>
          </cell>
          <cell r="FL103">
            <v>59</v>
          </cell>
          <cell r="FM103">
            <v>59</v>
          </cell>
          <cell r="FN103">
            <v>59.2</v>
          </cell>
          <cell r="FO103">
            <v>59.2</v>
          </cell>
          <cell r="FP103">
            <v>59.5</v>
          </cell>
          <cell r="FQ103">
            <v>59.5</v>
          </cell>
          <cell r="FR103">
            <v>59.5</v>
          </cell>
          <cell r="FS103">
            <v>58.2</v>
          </cell>
          <cell r="FT103">
            <v>56.7</v>
          </cell>
          <cell r="FU103">
            <v>56.5</v>
          </cell>
          <cell r="FV103">
            <v>57.2</v>
          </cell>
          <cell r="FW103">
            <v>59.2</v>
          </cell>
          <cell r="FX103">
            <v>60</v>
          </cell>
          <cell r="FY103">
            <v>59.5</v>
          </cell>
          <cell r="FZ103">
            <v>59.5</v>
          </cell>
          <cell r="GA103">
            <v>56.2</v>
          </cell>
          <cell r="GB103">
            <v>57.5</v>
          </cell>
          <cell r="GC103">
            <v>51.2</v>
          </cell>
          <cell r="GD103">
            <v>51</v>
          </cell>
          <cell r="GE103">
            <v>58.3</v>
          </cell>
          <cell r="GF103">
            <v>58.3</v>
          </cell>
          <cell r="GG103">
            <v>56.8</v>
          </cell>
          <cell r="GH103">
            <v>57.7</v>
          </cell>
          <cell r="GI103">
            <v>56.5</v>
          </cell>
          <cell r="GJ103">
            <v>57</v>
          </cell>
          <cell r="GK103">
            <v>57</v>
          </cell>
          <cell r="GL103">
            <v>52.7</v>
          </cell>
          <cell r="GM103">
            <v>52</v>
          </cell>
          <cell r="GN103">
            <v>53.2</v>
          </cell>
          <cell r="GO103">
            <v>54.7</v>
          </cell>
          <cell r="GP103">
            <v>55.5</v>
          </cell>
          <cell r="GQ103">
            <v>57.7</v>
          </cell>
          <cell r="GR103">
            <v>57.7</v>
          </cell>
          <cell r="GS103">
            <v>57.2</v>
          </cell>
          <cell r="GT103">
            <v>59.2</v>
          </cell>
          <cell r="GU103">
            <v>59</v>
          </cell>
          <cell r="GV103">
            <v>57.7</v>
          </cell>
          <cell r="GW103">
            <v>59.2</v>
          </cell>
          <cell r="GX103">
            <v>60.2</v>
          </cell>
          <cell r="GY103">
            <v>60.3</v>
          </cell>
          <cell r="GZ103">
            <v>61.7</v>
          </cell>
          <cell r="HA103">
            <v>62</v>
          </cell>
          <cell r="HB103">
            <v>60.5</v>
          </cell>
          <cell r="HC103">
            <v>62</v>
          </cell>
          <cell r="HD103">
            <v>62.5</v>
          </cell>
          <cell r="HE103">
            <v>61.5</v>
          </cell>
          <cell r="HF103">
            <v>61</v>
          </cell>
          <cell r="HG103">
            <v>60.2</v>
          </cell>
          <cell r="HH103">
            <v>58.5</v>
          </cell>
          <cell r="HI103">
            <v>57.2</v>
          </cell>
          <cell r="HJ103">
            <v>51.7</v>
          </cell>
          <cell r="HK103">
            <v>52.7</v>
          </cell>
          <cell r="HL103">
            <v>52.7</v>
          </cell>
          <cell r="HM103">
            <v>52.7</v>
          </cell>
          <cell r="HN103">
            <v>51</v>
          </cell>
          <cell r="HO103">
            <v>50.7</v>
          </cell>
          <cell r="HP103">
            <v>50.7</v>
          </cell>
          <cell r="HQ103">
            <v>51.7</v>
          </cell>
          <cell r="HR103">
            <v>51</v>
          </cell>
          <cell r="HS103">
            <v>51</v>
          </cell>
          <cell r="HT103">
            <v>51</v>
          </cell>
          <cell r="HU103">
            <v>51</v>
          </cell>
          <cell r="HV103">
            <v>51.2</v>
          </cell>
          <cell r="HW103">
            <v>52.5</v>
          </cell>
          <cell r="HX103">
            <v>52.7</v>
          </cell>
          <cell r="HY103">
            <v>52.2</v>
          </cell>
          <cell r="HZ103">
            <v>54.2</v>
          </cell>
          <cell r="IA103">
            <v>55.7</v>
          </cell>
          <cell r="IB103">
            <v>56.5</v>
          </cell>
          <cell r="IC103">
            <v>57</v>
          </cell>
          <cell r="ID103">
            <v>57</v>
          </cell>
          <cell r="IE103">
            <v>57</v>
          </cell>
          <cell r="IF103">
            <v>57.5</v>
          </cell>
          <cell r="IG103">
            <v>57.5</v>
          </cell>
          <cell r="IH103">
            <v>57.7</v>
          </cell>
          <cell r="II103">
            <v>57</v>
          </cell>
          <cell r="IJ103">
            <v>57</v>
          </cell>
          <cell r="IK103">
            <v>56.7</v>
          </cell>
          <cell r="IL103">
            <v>56.2</v>
          </cell>
          <cell r="IM103">
            <v>56.2</v>
          </cell>
          <cell r="IN103">
            <v>56.2</v>
          </cell>
          <cell r="IO103">
            <v>57</v>
          </cell>
          <cell r="IP103">
            <v>57</v>
          </cell>
          <cell r="IQ103">
            <v>56.7</v>
          </cell>
          <cell r="IR103">
            <v>58</v>
          </cell>
          <cell r="IS103">
            <v>58</v>
          </cell>
          <cell r="IT103">
            <v>58</v>
          </cell>
          <cell r="IU103">
            <v>58</v>
          </cell>
          <cell r="IV103">
            <v>58</v>
          </cell>
          <cell r="IW103">
            <v>58</v>
          </cell>
          <cell r="IX103">
            <v>58.2</v>
          </cell>
          <cell r="IY103">
            <v>58.2</v>
          </cell>
          <cell r="IZ103">
            <v>58.2</v>
          </cell>
          <cell r="JA103">
            <v>64.5</v>
          </cell>
          <cell r="JB103">
            <v>64.7</v>
          </cell>
          <cell r="JC103">
            <v>64.7</v>
          </cell>
          <cell r="JD103">
            <v>64.7</v>
          </cell>
          <cell r="JE103">
            <v>64</v>
          </cell>
          <cell r="JF103">
            <v>64</v>
          </cell>
          <cell r="JG103">
            <v>66.5</v>
          </cell>
          <cell r="JH103">
            <v>66.2</v>
          </cell>
          <cell r="JI103">
            <v>66.2</v>
          </cell>
          <cell r="JJ103">
            <v>66</v>
          </cell>
          <cell r="JK103">
            <v>66.2</v>
          </cell>
          <cell r="JL103">
            <v>66.2</v>
          </cell>
          <cell r="JM103">
            <v>65.2</v>
          </cell>
          <cell r="JN103">
            <v>65.2</v>
          </cell>
          <cell r="JO103">
            <v>65.2</v>
          </cell>
          <cell r="JP103">
            <v>65.2</v>
          </cell>
          <cell r="JQ103">
            <v>65.2</v>
          </cell>
          <cell r="JR103">
            <v>65.2</v>
          </cell>
          <cell r="JS103">
            <v>66.5</v>
          </cell>
          <cell r="JT103">
            <v>66.5</v>
          </cell>
          <cell r="JU103">
            <v>66.5</v>
          </cell>
          <cell r="JV103">
            <v>65.2</v>
          </cell>
          <cell r="JW103">
            <v>65.5</v>
          </cell>
          <cell r="JX103">
            <v>65.5</v>
          </cell>
          <cell r="JY103">
            <v>65.2</v>
          </cell>
          <cell r="JZ103">
            <v>65.2</v>
          </cell>
          <cell r="KA103">
            <v>65.2</v>
          </cell>
          <cell r="KB103">
            <v>65.2</v>
          </cell>
          <cell r="KC103">
            <v>65.2</v>
          </cell>
          <cell r="KD103">
            <v>64.7</v>
          </cell>
          <cell r="KE103">
            <v>64.7</v>
          </cell>
          <cell r="KF103">
            <v>64.7</v>
          </cell>
          <cell r="KG103">
            <v>64.7</v>
          </cell>
          <cell r="KH103">
            <v>64.7</v>
          </cell>
          <cell r="KI103">
            <v>64.5</v>
          </cell>
          <cell r="KJ103">
            <v>64.7</v>
          </cell>
          <cell r="KK103">
            <v>64.7</v>
          </cell>
          <cell r="KL103">
            <v>64.2</v>
          </cell>
          <cell r="KM103">
            <v>64.2</v>
          </cell>
          <cell r="KN103">
            <v>64.7</v>
          </cell>
          <cell r="KO103">
            <v>64.2</v>
          </cell>
          <cell r="KP103">
            <v>63</v>
          </cell>
          <cell r="KQ103">
            <v>63</v>
          </cell>
          <cell r="KR103">
            <v>57.5</v>
          </cell>
          <cell r="KS103">
            <v>57.5</v>
          </cell>
          <cell r="KT103">
            <v>57.5</v>
          </cell>
          <cell r="KU103">
            <v>55</v>
          </cell>
          <cell r="KV103">
            <v>55</v>
          </cell>
          <cell r="KW103">
            <v>55</v>
          </cell>
          <cell r="KX103">
            <v>58.7</v>
          </cell>
          <cell r="KY103">
            <v>59</v>
          </cell>
          <cell r="KZ103">
            <v>61</v>
          </cell>
          <cell r="LA103">
            <v>61.5</v>
          </cell>
          <cell r="LB103">
            <v>60.7</v>
          </cell>
          <cell r="LC103">
            <v>61.2</v>
          </cell>
          <cell r="LD103">
            <v>60.7</v>
          </cell>
          <cell r="LE103">
            <v>61.2</v>
          </cell>
          <cell r="LF103">
            <v>61</v>
          </cell>
          <cell r="LG103">
            <v>61.2</v>
          </cell>
          <cell r="LH103">
            <v>61.2</v>
          </cell>
          <cell r="LI103">
            <v>61.2</v>
          </cell>
          <cell r="LJ103">
            <v>65.7</v>
          </cell>
          <cell r="LK103">
            <v>65.5</v>
          </cell>
          <cell r="LL103">
            <v>65.5</v>
          </cell>
          <cell r="LM103">
            <v>65.5</v>
          </cell>
          <cell r="LN103">
            <v>65.7</v>
          </cell>
          <cell r="LO103">
            <v>65.7</v>
          </cell>
          <cell r="LS103">
            <v>32.33</v>
          </cell>
          <cell r="LV103">
            <v>21.89</v>
          </cell>
          <cell r="LY103">
            <v>21.456</v>
          </cell>
          <cell r="MB103">
            <v>26.07</v>
          </cell>
          <cell r="MC103">
            <v>26.07</v>
          </cell>
          <cell r="MD103">
            <v>26.07</v>
          </cell>
          <cell r="ME103">
            <v>26.06</v>
          </cell>
          <cell r="MF103">
            <v>26.47</v>
          </cell>
          <cell r="MG103">
            <v>26.47</v>
          </cell>
          <cell r="MH103">
            <v>28.02</v>
          </cell>
          <cell r="MI103">
            <v>28.02</v>
          </cell>
          <cell r="MJ103">
            <v>27.99</v>
          </cell>
          <cell r="MK103">
            <v>28.11</v>
          </cell>
          <cell r="ML103">
            <v>28.11</v>
          </cell>
          <cell r="MM103">
            <v>28.11</v>
          </cell>
          <cell r="MN103">
            <v>26.72</v>
          </cell>
          <cell r="MO103">
            <v>26.72</v>
          </cell>
          <cell r="MP103">
            <v>26.72</v>
          </cell>
          <cell r="MQ103">
            <v>26.88</v>
          </cell>
          <cell r="MR103">
            <v>26.88</v>
          </cell>
          <cell r="MS103">
            <v>26.88</v>
          </cell>
          <cell r="MT103">
            <v>26.7</v>
          </cell>
          <cell r="MU103">
            <v>26.7</v>
          </cell>
          <cell r="MV103">
            <v>26.7</v>
          </cell>
          <cell r="MW103">
            <v>36.01</v>
          </cell>
          <cell r="ND103" t="str">
            <v>Libya</v>
          </cell>
          <cell r="NE103">
            <v>36.01</v>
          </cell>
          <cell r="NF103">
            <v>36.01</v>
          </cell>
        </row>
        <row r="104">
          <cell r="A104" t="str">
            <v>Liechtenstein</v>
          </cell>
          <cell r="B104">
            <v>91</v>
          </cell>
          <cell r="C104">
            <v>91</v>
          </cell>
          <cell r="D104">
            <v>91</v>
          </cell>
          <cell r="E104">
            <v>91</v>
          </cell>
          <cell r="F104">
            <v>90.5</v>
          </cell>
          <cell r="G104">
            <v>90.5</v>
          </cell>
          <cell r="H104">
            <v>90.5</v>
          </cell>
          <cell r="I104">
            <v>90.5</v>
          </cell>
          <cell r="J104">
            <v>90</v>
          </cell>
          <cell r="K104">
            <v>90</v>
          </cell>
          <cell r="L104">
            <v>90</v>
          </cell>
          <cell r="M104">
            <v>90</v>
          </cell>
          <cell r="N104">
            <v>90</v>
          </cell>
          <cell r="O104">
            <v>90.5</v>
          </cell>
          <cell r="P104">
            <v>90</v>
          </cell>
          <cell r="Q104">
            <v>90</v>
          </cell>
          <cell r="R104">
            <v>90.5</v>
          </cell>
          <cell r="S104">
            <v>90</v>
          </cell>
          <cell r="T104">
            <v>89.5</v>
          </cell>
          <cell r="U104">
            <v>89.5</v>
          </cell>
          <cell r="V104">
            <v>89.5</v>
          </cell>
          <cell r="W104">
            <v>89</v>
          </cell>
          <cell r="X104">
            <v>89</v>
          </cell>
          <cell r="Y104">
            <v>89</v>
          </cell>
          <cell r="Z104">
            <v>90</v>
          </cell>
          <cell r="AA104">
            <v>89</v>
          </cell>
          <cell r="AB104">
            <v>89</v>
          </cell>
          <cell r="AC104">
            <v>88.5</v>
          </cell>
          <cell r="AD104">
            <v>88</v>
          </cell>
          <cell r="AE104">
            <v>87.5</v>
          </cell>
          <cell r="AF104">
            <v>87.5</v>
          </cell>
          <cell r="AG104">
            <v>86.5</v>
          </cell>
          <cell r="AH104">
            <v>86.5</v>
          </cell>
          <cell r="AI104">
            <v>86</v>
          </cell>
          <cell r="AJ104">
            <v>86.5</v>
          </cell>
          <cell r="AK104">
            <v>86.5</v>
          </cell>
          <cell r="AL104">
            <v>86.5</v>
          </cell>
          <cell r="AM104">
            <v>86</v>
          </cell>
          <cell r="AN104">
            <v>84</v>
          </cell>
          <cell r="AO104">
            <v>84</v>
          </cell>
          <cell r="AP104">
            <v>85.5</v>
          </cell>
          <cell r="AQ104">
            <v>85.5</v>
          </cell>
          <cell r="AR104">
            <v>86</v>
          </cell>
          <cell r="AS104">
            <v>86</v>
          </cell>
          <cell r="AT104">
            <v>86</v>
          </cell>
          <cell r="AU104">
            <v>86</v>
          </cell>
          <cell r="AV104">
            <v>86</v>
          </cell>
          <cell r="AW104">
            <v>86.5</v>
          </cell>
          <cell r="AX104">
            <v>86.5</v>
          </cell>
          <cell r="AY104">
            <v>86.5</v>
          </cell>
          <cell r="AZ104">
            <v>86.5</v>
          </cell>
          <cell r="BA104">
            <v>86.5</v>
          </cell>
          <cell r="BB104">
            <v>86.5</v>
          </cell>
          <cell r="BC104">
            <v>86.5</v>
          </cell>
          <cell r="BD104">
            <v>86</v>
          </cell>
          <cell r="BE104">
            <v>86.5</v>
          </cell>
          <cell r="BF104">
            <v>86.5</v>
          </cell>
          <cell r="BG104">
            <v>85.5</v>
          </cell>
          <cell r="BH104">
            <v>85</v>
          </cell>
          <cell r="BI104">
            <v>85.5</v>
          </cell>
          <cell r="BJ104">
            <v>86.5</v>
          </cell>
          <cell r="BK104">
            <v>86.5</v>
          </cell>
          <cell r="BL104">
            <v>86.5</v>
          </cell>
          <cell r="BM104">
            <v>86.5</v>
          </cell>
          <cell r="BN104">
            <v>86.5</v>
          </cell>
          <cell r="BO104">
            <v>86.5</v>
          </cell>
          <cell r="BP104">
            <v>87</v>
          </cell>
          <cell r="BQ104">
            <v>87.5</v>
          </cell>
          <cell r="BR104">
            <v>86</v>
          </cell>
          <cell r="BS104">
            <v>86</v>
          </cell>
          <cell r="BT104">
            <v>85.5</v>
          </cell>
          <cell r="BU104">
            <v>85.5</v>
          </cell>
          <cell r="BV104">
            <v>86</v>
          </cell>
          <cell r="BW104">
            <v>85</v>
          </cell>
          <cell r="BX104">
            <v>85</v>
          </cell>
          <cell r="BY104">
            <v>85</v>
          </cell>
          <cell r="BZ104">
            <v>85.5</v>
          </cell>
          <cell r="CA104">
            <v>85</v>
          </cell>
          <cell r="CB104">
            <v>86</v>
          </cell>
          <cell r="CC104">
            <v>86.5</v>
          </cell>
          <cell r="CD104">
            <v>86.5</v>
          </cell>
          <cell r="CE104">
            <v>87.5</v>
          </cell>
          <cell r="CF104">
            <v>88</v>
          </cell>
          <cell r="CG104">
            <v>88</v>
          </cell>
          <cell r="CH104">
            <v>88.5</v>
          </cell>
          <cell r="CI104">
            <v>88.5</v>
          </cell>
          <cell r="CJ104">
            <v>88.5</v>
          </cell>
          <cell r="CK104">
            <v>88.5</v>
          </cell>
          <cell r="CL104">
            <v>88.5</v>
          </cell>
          <cell r="CM104">
            <v>88.5</v>
          </cell>
          <cell r="CN104">
            <v>88.5</v>
          </cell>
          <cell r="CO104">
            <v>88</v>
          </cell>
          <cell r="CP104">
            <v>88</v>
          </cell>
          <cell r="CQ104">
            <v>88.5</v>
          </cell>
          <cell r="CR104">
            <v>88.5</v>
          </cell>
          <cell r="CS104">
            <v>87</v>
          </cell>
          <cell r="CT104">
            <v>87.5</v>
          </cell>
          <cell r="CU104">
            <v>87.5</v>
          </cell>
          <cell r="CV104">
            <v>86</v>
          </cell>
          <cell r="CW104">
            <v>86</v>
          </cell>
          <cell r="CX104">
            <v>86</v>
          </cell>
          <cell r="CY104">
            <v>86</v>
          </cell>
          <cell r="CZ104">
            <v>85.5</v>
          </cell>
          <cell r="DA104">
            <v>85.5</v>
          </cell>
          <cell r="DB104">
            <v>84.5</v>
          </cell>
          <cell r="DC104">
            <v>84</v>
          </cell>
          <cell r="DD104">
            <v>84</v>
          </cell>
          <cell r="DE104">
            <v>84.5</v>
          </cell>
          <cell r="DF104">
            <v>84.5</v>
          </cell>
          <cell r="DG104">
            <v>84.5</v>
          </cell>
          <cell r="DH104">
            <v>85</v>
          </cell>
          <cell r="DI104">
            <v>85</v>
          </cell>
          <cell r="DJ104">
            <v>85</v>
          </cell>
          <cell r="DK104">
            <v>85</v>
          </cell>
          <cell r="DL104">
            <v>84.5</v>
          </cell>
          <cell r="DM104">
            <v>85</v>
          </cell>
          <cell r="DN104">
            <v>85</v>
          </cell>
          <cell r="DO104">
            <v>85</v>
          </cell>
          <cell r="DP104">
            <v>85</v>
          </cell>
          <cell r="DQ104">
            <v>85</v>
          </cell>
          <cell r="DR104">
            <v>85</v>
          </cell>
          <cell r="DS104">
            <v>85</v>
          </cell>
          <cell r="DT104">
            <v>85</v>
          </cell>
          <cell r="DU104">
            <v>85</v>
          </cell>
          <cell r="DV104">
            <v>86</v>
          </cell>
          <cell r="DW104">
            <v>86</v>
          </cell>
          <cell r="DX104">
            <v>86</v>
          </cell>
          <cell r="DY104">
            <v>86.5</v>
          </cell>
          <cell r="DZ104">
            <v>86</v>
          </cell>
          <cell r="EA104">
            <v>86</v>
          </cell>
          <cell r="EB104">
            <v>86</v>
          </cell>
          <cell r="EC104">
            <v>86</v>
          </cell>
          <cell r="ED104">
            <v>86</v>
          </cell>
          <cell r="EE104">
            <v>86</v>
          </cell>
          <cell r="EF104">
            <v>86.5</v>
          </cell>
          <cell r="EG104">
            <v>86.5</v>
          </cell>
          <cell r="EH104">
            <v>86.5</v>
          </cell>
          <cell r="EI104">
            <v>87</v>
          </cell>
          <cell r="EJ104">
            <v>87.5</v>
          </cell>
          <cell r="EK104">
            <v>87.5</v>
          </cell>
          <cell r="EL104">
            <v>87</v>
          </cell>
          <cell r="EM104">
            <v>87</v>
          </cell>
          <cell r="EN104">
            <v>86.5</v>
          </cell>
          <cell r="EO104">
            <v>87.5</v>
          </cell>
          <cell r="EP104">
            <v>87.5</v>
          </cell>
          <cell r="EQ104">
            <v>87.5</v>
          </cell>
          <cell r="ER104">
            <v>87.5</v>
          </cell>
          <cell r="ES104">
            <v>88.5</v>
          </cell>
          <cell r="ET104">
            <v>91</v>
          </cell>
          <cell r="EU104">
            <v>91</v>
          </cell>
          <cell r="EV104">
            <v>90</v>
          </cell>
          <cell r="EW104">
            <v>90</v>
          </cell>
          <cell r="EX104">
            <v>90</v>
          </cell>
          <cell r="EY104">
            <v>91</v>
          </cell>
          <cell r="EZ104">
            <v>92.5</v>
          </cell>
          <cell r="FA104">
            <v>92.5</v>
          </cell>
          <cell r="FB104">
            <v>93.5</v>
          </cell>
          <cell r="FC104">
            <v>93</v>
          </cell>
          <cell r="FD104">
            <v>92.5</v>
          </cell>
          <cell r="FE104">
            <v>92.5</v>
          </cell>
          <cell r="FF104">
            <v>92</v>
          </cell>
          <cell r="FG104">
            <v>92</v>
          </cell>
          <cell r="FH104">
            <v>92</v>
          </cell>
          <cell r="FI104">
            <v>92</v>
          </cell>
          <cell r="FJ104">
            <v>91</v>
          </cell>
          <cell r="FK104">
            <v>90.2</v>
          </cell>
          <cell r="FL104">
            <v>90</v>
          </cell>
          <cell r="FM104">
            <v>90.2</v>
          </cell>
          <cell r="FN104">
            <v>90.2</v>
          </cell>
          <cell r="FO104">
            <v>92</v>
          </cell>
          <cell r="FP104">
            <v>91.7</v>
          </cell>
          <cell r="FQ104">
            <v>92.2</v>
          </cell>
          <cell r="FR104">
            <v>93</v>
          </cell>
          <cell r="FS104">
            <v>93.2</v>
          </cell>
          <cell r="FT104">
            <v>92.7</v>
          </cell>
          <cell r="FU104">
            <v>92.5</v>
          </cell>
          <cell r="FV104">
            <v>90.7</v>
          </cell>
          <cell r="FW104">
            <v>89</v>
          </cell>
          <cell r="FX104">
            <v>89</v>
          </cell>
          <cell r="FY104">
            <v>89.5</v>
          </cell>
          <cell r="FZ104">
            <v>88</v>
          </cell>
          <cell r="GA104">
            <v>88.2</v>
          </cell>
          <cell r="GB104">
            <v>87.7</v>
          </cell>
          <cell r="GC104">
            <v>87.5</v>
          </cell>
          <cell r="GD104">
            <v>87.1</v>
          </cell>
          <cell r="GE104">
            <v>87.1</v>
          </cell>
          <cell r="GF104">
            <v>87.2</v>
          </cell>
          <cell r="GG104">
            <v>87.1</v>
          </cell>
          <cell r="GH104">
            <v>87</v>
          </cell>
          <cell r="GI104">
            <v>86.7</v>
          </cell>
          <cell r="GJ104">
            <v>87.2</v>
          </cell>
          <cell r="GK104">
            <v>87.2</v>
          </cell>
          <cell r="GL104">
            <v>86.2</v>
          </cell>
          <cell r="GM104">
            <v>86.5</v>
          </cell>
          <cell r="GN104">
            <v>89.2</v>
          </cell>
          <cell r="GO104">
            <v>88.5</v>
          </cell>
          <cell r="GP104">
            <v>88.2</v>
          </cell>
          <cell r="GQ104">
            <v>88</v>
          </cell>
          <cell r="GR104">
            <v>88.7</v>
          </cell>
          <cell r="GS104">
            <v>89</v>
          </cell>
          <cell r="GT104">
            <v>89.5</v>
          </cell>
          <cell r="GU104">
            <v>89.7</v>
          </cell>
          <cell r="GV104">
            <v>89.2</v>
          </cell>
          <cell r="GW104">
            <v>90.5</v>
          </cell>
          <cell r="GX104">
            <v>91.2</v>
          </cell>
          <cell r="GY104">
            <v>91.5</v>
          </cell>
          <cell r="GZ104">
            <v>91.5</v>
          </cell>
          <cell r="HA104">
            <v>91.5</v>
          </cell>
          <cell r="HB104">
            <v>92</v>
          </cell>
          <cell r="HC104">
            <v>92</v>
          </cell>
          <cell r="HD104">
            <v>93.5</v>
          </cell>
          <cell r="HE104">
            <v>92.2</v>
          </cell>
          <cell r="HF104">
            <v>92.7</v>
          </cell>
          <cell r="HG104">
            <v>92.2</v>
          </cell>
          <cell r="HH104">
            <v>92.2</v>
          </cell>
          <cell r="HI104">
            <v>92.2</v>
          </cell>
          <cell r="HJ104">
            <v>91.2</v>
          </cell>
          <cell r="HK104">
            <v>91</v>
          </cell>
          <cell r="HL104">
            <v>91</v>
          </cell>
          <cell r="HM104">
            <v>91</v>
          </cell>
          <cell r="HN104">
            <v>91</v>
          </cell>
          <cell r="HO104">
            <v>91</v>
          </cell>
          <cell r="HP104">
            <v>91.5</v>
          </cell>
          <cell r="HQ104">
            <v>91.5</v>
          </cell>
          <cell r="HR104">
            <v>91.7</v>
          </cell>
          <cell r="HS104">
            <v>91.2</v>
          </cell>
          <cell r="HT104">
            <v>91.2</v>
          </cell>
          <cell r="HU104">
            <v>91.2</v>
          </cell>
          <cell r="HV104">
            <v>90.7</v>
          </cell>
          <cell r="HW104">
            <v>91</v>
          </cell>
          <cell r="HX104">
            <v>91</v>
          </cell>
          <cell r="HY104">
            <v>91.2</v>
          </cell>
          <cell r="HZ104">
            <v>91.5</v>
          </cell>
          <cell r="IA104">
            <v>91.2</v>
          </cell>
          <cell r="IB104">
            <v>91</v>
          </cell>
          <cell r="IC104">
            <v>91</v>
          </cell>
          <cell r="ID104">
            <v>91</v>
          </cell>
          <cell r="IE104">
            <v>90.5</v>
          </cell>
          <cell r="IF104">
            <v>90.5</v>
          </cell>
          <cell r="IG104">
            <v>90.5</v>
          </cell>
          <cell r="IH104">
            <v>92.2</v>
          </cell>
          <cell r="II104">
            <v>92.2</v>
          </cell>
          <cell r="IJ104">
            <v>92.2</v>
          </cell>
          <cell r="IK104">
            <v>92.2</v>
          </cell>
          <cell r="IL104">
            <v>92.2</v>
          </cell>
          <cell r="IM104">
            <v>92.5</v>
          </cell>
          <cell r="IN104">
            <v>92.5</v>
          </cell>
          <cell r="IO104">
            <v>92.5</v>
          </cell>
          <cell r="IP104">
            <v>92</v>
          </cell>
          <cell r="IQ104">
            <v>92.2</v>
          </cell>
          <cell r="IR104">
            <v>92.2</v>
          </cell>
          <cell r="IS104">
            <v>92.2</v>
          </cell>
          <cell r="IT104">
            <v>92.2</v>
          </cell>
          <cell r="IU104">
            <v>92.2</v>
          </cell>
          <cell r="IV104">
            <v>92</v>
          </cell>
          <cell r="IW104">
            <v>92</v>
          </cell>
          <cell r="IX104">
            <v>92</v>
          </cell>
          <cell r="IY104">
            <v>92.2</v>
          </cell>
          <cell r="IZ104">
            <v>92.2</v>
          </cell>
          <cell r="JA104">
            <v>92.2</v>
          </cell>
          <cell r="JB104">
            <v>92.2</v>
          </cell>
          <cell r="JC104">
            <v>93.2</v>
          </cell>
          <cell r="JD104">
            <v>93.2</v>
          </cell>
          <cell r="JE104">
            <v>92.5</v>
          </cell>
          <cell r="JF104">
            <v>92.7</v>
          </cell>
          <cell r="JG104">
            <v>91.7</v>
          </cell>
          <cell r="JH104">
            <v>91.7</v>
          </cell>
          <cell r="JI104">
            <v>92.2</v>
          </cell>
          <cell r="JJ104">
            <v>92.2</v>
          </cell>
          <cell r="JK104">
            <v>92.2</v>
          </cell>
          <cell r="JL104">
            <v>92.5</v>
          </cell>
          <cell r="JM104">
            <v>92.5</v>
          </cell>
          <cell r="JN104">
            <v>91.5</v>
          </cell>
          <cell r="JO104">
            <v>91.5</v>
          </cell>
          <cell r="JP104">
            <v>91.5</v>
          </cell>
          <cell r="JQ104">
            <v>91.5</v>
          </cell>
          <cell r="JR104">
            <v>91.5</v>
          </cell>
          <cell r="JS104">
            <v>91.5</v>
          </cell>
          <cell r="JT104">
            <v>92</v>
          </cell>
          <cell r="JU104">
            <v>91.5</v>
          </cell>
          <cell r="JV104">
            <v>91.5</v>
          </cell>
          <cell r="JW104">
            <v>92</v>
          </cell>
          <cell r="JX104">
            <v>92.2</v>
          </cell>
          <cell r="JY104">
            <v>92.2</v>
          </cell>
          <cell r="JZ104">
            <v>91.7</v>
          </cell>
          <cell r="KA104">
            <v>91.7</v>
          </cell>
          <cell r="KB104">
            <v>92.2</v>
          </cell>
          <cell r="KC104">
            <v>92.2</v>
          </cell>
          <cell r="KD104">
            <v>92.2</v>
          </cell>
          <cell r="KE104">
            <v>92</v>
          </cell>
          <cell r="KF104">
            <v>91.5</v>
          </cell>
          <cell r="KG104">
            <v>91.5</v>
          </cell>
          <cell r="KH104">
            <v>91.7</v>
          </cell>
          <cell r="KI104">
            <v>92</v>
          </cell>
          <cell r="KJ104">
            <v>91.7</v>
          </cell>
          <cell r="KK104">
            <v>91.7</v>
          </cell>
          <cell r="KL104">
            <v>91.5</v>
          </cell>
          <cell r="KM104">
            <v>90.2</v>
          </cell>
          <cell r="KN104">
            <v>89.5</v>
          </cell>
          <cell r="KO104">
            <v>88.5</v>
          </cell>
          <cell r="KP104">
            <v>89</v>
          </cell>
          <cell r="KQ104">
            <v>88.5</v>
          </cell>
          <cell r="KR104">
            <v>86.7</v>
          </cell>
          <cell r="KS104">
            <v>87</v>
          </cell>
          <cell r="KT104">
            <v>87.7</v>
          </cell>
          <cell r="KU104">
            <v>87.5</v>
          </cell>
          <cell r="KV104">
            <v>88</v>
          </cell>
          <cell r="KW104">
            <v>89</v>
          </cell>
          <cell r="KX104">
            <v>89.5</v>
          </cell>
          <cell r="KY104">
            <v>89.2</v>
          </cell>
          <cell r="KZ104">
            <v>89</v>
          </cell>
          <cell r="LA104">
            <v>89.5</v>
          </cell>
          <cell r="LB104">
            <v>89.5</v>
          </cell>
          <cell r="LC104">
            <v>90</v>
          </cell>
          <cell r="LD104">
            <v>90.7</v>
          </cell>
          <cell r="LE104">
            <v>91</v>
          </cell>
          <cell r="LF104">
            <v>91</v>
          </cell>
          <cell r="LG104">
            <v>91</v>
          </cell>
          <cell r="LH104">
            <v>91</v>
          </cell>
          <cell r="LI104">
            <v>90.5</v>
          </cell>
          <cell r="LJ104">
            <v>90.2</v>
          </cell>
          <cell r="LK104">
            <v>90.7</v>
          </cell>
          <cell r="LL104">
            <v>90.5</v>
          </cell>
          <cell r="LM104">
            <v>90.2</v>
          </cell>
          <cell r="LN104">
            <v>90.5</v>
          </cell>
          <cell r="LO104">
            <v>90.5</v>
          </cell>
          <cell r="MC104">
            <v>0</v>
          </cell>
          <cell r="MD104">
            <v>0</v>
          </cell>
          <cell r="MF104">
            <v>0</v>
          </cell>
          <cell r="MG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U104">
            <v>0</v>
          </cell>
          <cell r="MV104">
            <v>0</v>
          </cell>
          <cell r="MW104">
            <v>0</v>
          </cell>
          <cell r="ND104" t="str">
            <v>Liechtenstein</v>
          </cell>
          <cell r="NE104">
            <v>0</v>
          </cell>
          <cell r="NF104">
            <v>0</v>
          </cell>
        </row>
        <row r="105">
          <cell r="A105" t="str">
            <v>Lithuania</v>
          </cell>
          <cell r="B105" t="str">
            <v xml:space="preserve"> </v>
          </cell>
          <cell r="C105" t="str">
            <v xml:space="preserve"> </v>
          </cell>
          <cell r="D105" t="str">
            <v xml:space="preserve"> </v>
          </cell>
          <cell r="E105" t="str">
            <v xml:space="preserve"> </v>
          </cell>
          <cell r="F105" t="str">
            <v xml:space="preserve"> </v>
          </cell>
          <cell r="G105" t="str">
            <v xml:space="preserve"> </v>
          </cell>
          <cell r="H105">
            <v>58</v>
          </cell>
          <cell r="I105">
            <v>60.5</v>
          </cell>
          <cell r="J105">
            <v>60.5</v>
          </cell>
          <cell r="K105">
            <v>60.5</v>
          </cell>
          <cell r="L105">
            <v>60.5</v>
          </cell>
          <cell r="M105">
            <v>60.5</v>
          </cell>
          <cell r="N105">
            <v>59.5</v>
          </cell>
          <cell r="O105">
            <v>60.5</v>
          </cell>
          <cell r="P105">
            <v>60.5</v>
          </cell>
          <cell r="Q105">
            <v>60.5</v>
          </cell>
          <cell r="R105">
            <v>61</v>
          </cell>
          <cell r="S105">
            <v>61</v>
          </cell>
          <cell r="T105">
            <v>61</v>
          </cell>
          <cell r="U105">
            <v>62</v>
          </cell>
          <cell r="V105">
            <v>62</v>
          </cell>
          <cell r="W105">
            <v>62</v>
          </cell>
          <cell r="X105">
            <v>62</v>
          </cell>
          <cell r="Y105">
            <v>62.5</v>
          </cell>
          <cell r="Z105">
            <v>63</v>
          </cell>
          <cell r="AA105">
            <v>62.5</v>
          </cell>
          <cell r="AB105">
            <v>63</v>
          </cell>
          <cell r="AC105">
            <v>62</v>
          </cell>
          <cell r="AD105">
            <v>62</v>
          </cell>
          <cell r="AE105">
            <v>62</v>
          </cell>
          <cell r="AF105">
            <v>62</v>
          </cell>
          <cell r="AG105">
            <v>61</v>
          </cell>
          <cell r="AH105">
            <v>61</v>
          </cell>
          <cell r="AI105">
            <v>59</v>
          </cell>
          <cell r="AJ105">
            <v>59.5</v>
          </cell>
          <cell r="AK105">
            <v>59.5</v>
          </cell>
          <cell r="AL105">
            <v>59.5</v>
          </cell>
          <cell r="AM105">
            <v>58</v>
          </cell>
          <cell r="AN105">
            <v>58</v>
          </cell>
          <cell r="AO105">
            <v>58</v>
          </cell>
          <cell r="AP105">
            <v>58</v>
          </cell>
          <cell r="AQ105">
            <v>58</v>
          </cell>
          <cell r="AR105">
            <v>58</v>
          </cell>
          <cell r="AS105">
            <v>57.5</v>
          </cell>
          <cell r="AT105">
            <v>58</v>
          </cell>
          <cell r="AU105">
            <v>57.5</v>
          </cell>
          <cell r="AV105">
            <v>57.5</v>
          </cell>
          <cell r="AW105">
            <v>57</v>
          </cell>
          <cell r="AX105">
            <v>60.5</v>
          </cell>
          <cell r="AY105">
            <v>61</v>
          </cell>
          <cell r="AZ105">
            <v>60.5</v>
          </cell>
          <cell r="BA105">
            <v>60.5</v>
          </cell>
          <cell r="BB105">
            <v>60</v>
          </cell>
          <cell r="BC105">
            <v>59.5</v>
          </cell>
          <cell r="BD105">
            <v>60</v>
          </cell>
          <cell r="BE105">
            <v>61</v>
          </cell>
          <cell r="BF105">
            <v>61</v>
          </cell>
          <cell r="BG105">
            <v>60.5</v>
          </cell>
          <cell r="BH105">
            <v>60.5</v>
          </cell>
          <cell r="BI105">
            <v>61.5</v>
          </cell>
          <cell r="BJ105">
            <v>60</v>
          </cell>
          <cell r="BK105">
            <v>59.5</v>
          </cell>
          <cell r="BL105">
            <v>59.5</v>
          </cell>
          <cell r="BM105">
            <v>59.5</v>
          </cell>
          <cell r="BN105">
            <v>60.5</v>
          </cell>
          <cell r="BO105">
            <v>60.5</v>
          </cell>
          <cell r="BP105">
            <v>60.5</v>
          </cell>
          <cell r="BQ105">
            <v>60.5</v>
          </cell>
          <cell r="BR105">
            <v>60.5</v>
          </cell>
          <cell r="BS105">
            <v>60</v>
          </cell>
          <cell r="BT105">
            <v>60</v>
          </cell>
          <cell r="BU105">
            <v>59</v>
          </cell>
          <cell r="BV105">
            <v>59</v>
          </cell>
          <cell r="BW105">
            <v>59</v>
          </cell>
          <cell r="BX105">
            <v>59</v>
          </cell>
          <cell r="BY105">
            <v>59</v>
          </cell>
          <cell r="BZ105">
            <v>59.5</v>
          </cell>
          <cell r="CA105">
            <v>63.5</v>
          </cell>
          <cell r="CB105">
            <v>64.5</v>
          </cell>
          <cell r="CC105">
            <v>64.5</v>
          </cell>
          <cell r="CD105">
            <v>65.5</v>
          </cell>
          <cell r="CE105">
            <v>68</v>
          </cell>
          <cell r="CF105">
            <v>68</v>
          </cell>
          <cell r="CG105">
            <v>69</v>
          </cell>
          <cell r="CH105">
            <v>71</v>
          </cell>
          <cell r="CI105">
            <v>71</v>
          </cell>
          <cell r="CJ105">
            <v>71</v>
          </cell>
          <cell r="CK105">
            <v>71</v>
          </cell>
          <cell r="CL105">
            <v>70.5</v>
          </cell>
          <cell r="CM105">
            <v>70</v>
          </cell>
          <cell r="CN105">
            <v>70</v>
          </cell>
          <cell r="CO105">
            <v>70.5</v>
          </cell>
          <cell r="CP105">
            <v>70.5</v>
          </cell>
          <cell r="CQ105">
            <v>70.5</v>
          </cell>
          <cell r="CR105">
            <v>70.5</v>
          </cell>
          <cell r="CS105">
            <v>70.5</v>
          </cell>
          <cell r="CT105">
            <v>76.5</v>
          </cell>
          <cell r="CU105">
            <v>76.5</v>
          </cell>
          <cell r="CV105">
            <v>75.5</v>
          </cell>
          <cell r="CW105">
            <v>74.5</v>
          </cell>
          <cell r="CX105">
            <v>74.5</v>
          </cell>
          <cell r="CY105">
            <v>74.5</v>
          </cell>
          <cell r="CZ105">
            <v>73.5</v>
          </cell>
          <cell r="DA105">
            <v>73.5</v>
          </cell>
          <cell r="DB105">
            <v>73.5</v>
          </cell>
          <cell r="DC105">
            <v>73.5</v>
          </cell>
          <cell r="DD105">
            <v>73.5</v>
          </cell>
          <cell r="DE105">
            <v>74.5</v>
          </cell>
          <cell r="DF105">
            <v>74.5</v>
          </cell>
          <cell r="DG105">
            <v>74.5</v>
          </cell>
          <cell r="DH105">
            <v>74.5</v>
          </cell>
          <cell r="DI105">
            <v>74.5</v>
          </cell>
          <cell r="DJ105">
            <v>74.5</v>
          </cell>
          <cell r="DK105">
            <v>74.5</v>
          </cell>
          <cell r="DL105">
            <v>74.5</v>
          </cell>
          <cell r="DM105">
            <v>74.5</v>
          </cell>
          <cell r="DN105">
            <v>74.5</v>
          </cell>
          <cell r="DO105">
            <v>75</v>
          </cell>
          <cell r="DP105">
            <v>75</v>
          </cell>
          <cell r="DQ105">
            <v>74.5</v>
          </cell>
          <cell r="DR105">
            <v>75</v>
          </cell>
          <cell r="DS105">
            <v>75.5</v>
          </cell>
          <cell r="DT105">
            <v>75.5</v>
          </cell>
          <cell r="DU105">
            <v>75</v>
          </cell>
          <cell r="DV105">
            <v>75.5</v>
          </cell>
          <cell r="DW105">
            <v>75.5</v>
          </cell>
          <cell r="DX105">
            <v>75.5</v>
          </cell>
          <cell r="DY105">
            <v>76.5</v>
          </cell>
          <cell r="DZ105">
            <v>76.5</v>
          </cell>
          <cell r="EA105">
            <v>76.5</v>
          </cell>
          <cell r="EB105">
            <v>78</v>
          </cell>
          <cell r="EC105">
            <v>77</v>
          </cell>
          <cell r="ED105">
            <v>76</v>
          </cell>
          <cell r="EE105">
            <v>76</v>
          </cell>
          <cell r="EF105">
            <v>75.5</v>
          </cell>
          <cell r="EG105">
            <v>75</v>
          </cell>
          <cell r="EH105">
            <v>75.5</v>
          </cell>
          <cell r="EI105">
            <v>75.5</v>
          </cell>
          <cell r="EJ105">
            <v>76</v>
          </cell>
          <cell r="EK105">
            <v>75.5</v>
          </cell>
          <cell r="EL105">
            <v>75.5</v>
          </cell>
          <cell r="EM105">
            <v>76</v>
          </cell>
          <cell r="EN105">
            <v>76</v>
          </cell>
          <cell r="EO105">
            <v>76.5</v>
          </cell>
          <cell r="EP105">
            <v>76</v>
          </cell>
          <cell r="EQ105">
            <v>76</v>
          </cell>
          <cell r="ER105">
            <v>76</v>
          </cell>
          <cell r="ES105">
            <v>76</v>
          </cell>
          <cell r="ET105">
            <v>75</v>
          </cell>
          <cell r="EU105">
            <v>77</v>
          </cell>
          <cell r="EV105">
            <v>77</v>
          </cell>
          <cell r="EW105">
            <v>77</v>
          </cell>
          <cell r="EX105">
            <v>77</v>
          </cell>
          <cell r="EY105">
            <v>77</v>
          </cell>
          <cell r="EZ105">
            <v>77.5</v>
          </cell>
          <cell r="FA105">
            <v>77.5</v>
          </cell>
          <cell r="FB105">
            <v>77.5</v>
          </cell>
          <cell r="FC105">
            <v>77.5</v>
          </cell>
          <cell r="FD105">
            <v>77.5</v>
          </cell>
          <cell r="FE105">
            <v>77.5</v>
          </cell>
          <cell r="FF105">
            <v>77.5</v>
          </cell>
          <cell r="FG105">
            <v>78.5</v>
          </cell>
          <cell r="FH105">
            <v>78.3</v>
          </cell>
          <cell r="FI105">
            <v>78.5</v>
          </cell>
          <cell r="FJ105">
            <v>74.5</v>
          </cell>
          <cell r="FK105">
            <v>76.7</v>
          </cell>
          <cell r="FL105">
            <v>76.5</v>
          </cell>
          <cell r="FM105">
            <v>76</v>
          </cell>
          <cell r="FN105">
            <v>76</v>
          </cell>
          <cell r="FO105">
            <v>76</v>
          </cell>
          <cell r="FP105">
            <v>76</v>
          </cell>
          <cell r="FQ105">
            <v>76</v>
          </cell>
          <cell r="FR105">
            <v>76</v>
          </cell>
          <cell r="FS105">
            <v>76</v>
          </cell>
          <cell r="FT105">
            <v>76</v>
          </cell>
          <cell r="FU105">
            <v>75</v>
          </cell>
          <cell r="FV105">
            <v>75.2</v>
          </cell>
          <cell r="FW105">
            <v>75.2</v>
          </cell>
          <cell r="FX105">
            <v>75</v>
          </cell>
          <cell r="FY105">
            <v>75</v>
          </cell>
          <cell r="FZ105">
            <v>73.2</v>
          </cell>
          <cell r="GA105">
            <v>73.2</v>
          </cell>
          <cell r="GB105">
            <v>73.2</v>
          </cell>
          <cell r="GC105">
            <v>73.2</v>
          </cell>
          <cell r="GD105">
            <v>72</v>
          </cell>
          <cell r="GE105">
            <v>73.2</v>
          </cell>
          <cell r="GF105">
            <v>73.2</v>
          </cell>
          <cell r="GG105">
            <v>71.5</v>
          </cell>
          <cell r="GH105">
            <v>72.7</v>
          </cell>
          <cell r="GI105">
            <v>72.7</v>
          </cell>
          <cell r="GJ105">
            <v>72.7</v>
          </cell>
          <cell r="GK105">
            <v>73</v>
          </cell>
          <cell r="GL105">
            <v>78.2</v>
          </cell>
          <cell r="GM105">
            <v>78.2</v>
          </cell>
          <cell r="GN105">
            <v>78.2</v>
          </cell>
          <cell r="GO105">
            <v>78.2</v>
          </cell>
          <cell r="GP105">
            <v>78.2</v>
          </cell>
          <cell r="GQ105">
            <v>78.2</v>
          </cell>
          <cell r="GR105">
            <v>78.2</v>
          </cell>
          <cell r="GS105">
            <v>78.2</v>
          </cell>
          <cell r="GT105">
            <v>78.2</v>
          </cell>
          <cell r="GU105">
            <v>78.2</v>
          </cell>
          <cell r="GV105">
            <v>78.2</v>
          </cell>
          <cell r="GW105">
            <v>78.2</v>
          </cell>
          <cell r="GX105">
            <v>80</v>
          </cell>
          <cell r="GY105">
            <v>80</v>
          </cell>
          <cell r="GZ105">
            <v>80</v>
          </cell>
          <cell r="HA105">
            <v>80</v>
          </cell>
          <cell r="HB105">
            <v>81</v>
          </cell>
          <cell r="HC105">
            <v>81</v>
          </cell>
          <cell r="HD105">
            <v>80.5</v>
          </cell>
          <cell r="HE105">
            <v>80.7</v>
          </cell>
          <cell r="HF105">
            <v>81</v>
          </cell>
          <cell r="HG105">
            <v>81.7</v>
          </cell>
          <cell r="HH105">
            <v>81.2</v>
          </cell>
          <cell r="HI105">
            <v>81.7</v>
          </cell>
          <cell r="HJ105">
            <v>77.2</v>
          </cell>
          <cell r="HK105">
            <v>77.2</v>
          </cell>
          <cell r="HL105">
            <v>77.2</v>
          </cell>
          <cell r="HM105">
            <v>78.5</v>
          </cell>
          <cell r="HN105">
            <v>77.2</v>
          </cell>
          <cell r="HO105">
            <v>77.2</v>
          </cell>
          <cell r="HP105">
            <v>77.5</v>
          </cell>
          <cell r="HQ105">
            <v>77.5</v>
          </cell>
          <cell r="HR105">
            <v>77.5</v>
          </cell>
          <cell r="HS105">
            <v>79.7</v>
          </cell>
          <cell r="HT105">
            <v>79.7</v>
          </cell>
          <cell r="HU105">
            <v>79.7</v>
          </cell>
          <cell r="HV105">
            <v>80.2</v>
          </cell>
          <cell r="HW105">
            <v>80.2</v>
          </cell>
          <cell r="HX105">
            <v>80.2</v>
          </cell>
          <cell r="HY105">
            <v>80.2</v>
          </cell>
          <cell r="HZ105">
            <v>80</v>
          </cell>
          <cell r="IA105">
            <v>80</v>
          </cell>
          <cell r="IB105">
            <v>79.7</v>
          </cell>
          <cell r="IC105">
            <v>79.7</v>
          </cell>
          <cell r="ID105">
            <v>79.7</v>
          </cell>
          <cell r="IE105">
            <v>81</v>
          </cell>
          <cell r="IF105">
            <v>81</v>
          </cell>
          <cell r="IG105">
            <v>81</v>
          </cell>
          <cell r="IH105">
            <v>78.7</v>
          </cell>
          <cell r="II105">
            <v>78.5</v>
          </cell>
          <cell r="IJ105">
            <v>78.5</v>
          </cell>
          <cell r="IK105">
            <v>78.5</v>
          </cell>
          <cell r="IL105">
            <v>78.5</v>
          </cell>
          <cell r="IM105">
            <v>78.5</v>
          </cell>
          <cell r="IN105">
            <v>81</v>
          </cell>
          <cell r="IO105">
            <v>81</v>
          </cell>
          <cell r="IP105">
            <v>81</v>
          </cell>
          <cell r="IQ105">
            <v>81.7</v>
          </cell>
          <cell r="IR105">
            <v>81.7</v>
          </cell>
          <cell r="IS105">
            <v>81.7</v>
          </cell>
          <cell r="IT105">
            <v>82</v>
          </cell>
          <cell r="IU105">
            <v>82</v>
          </cell>
          <cell r="IV105">
            <v>82</v>
          </cell>
          <cell r="IW105">
            <v>82.5</v>
          </cell>
          <cell r="IX105">
            <v>82.7</v>
          </cell>
          <cell r="IY105">
            <v>82.7</v>
          </cell>
          <cell r="IZ105">
            <v>83</v>
          </cell>
          <cell r="JA105">
            <v>83</v>
          </cell>
          <cell r="JB105">
            <v>83</v>
          </cell>
          <cell r="JC105">
            <v>83</v>
          </cell>
          <cell r="JD105">
            <v>83</v>
          </cell>
          <cell r="JE105">
            <v>82.5</v>
          </cell>
          <cell r="JF105">
            <v>82.5</v>
          </cell>
          <cell r="JG105">
            <v>82.5</v>
          </cell>
          <cell r="JH105">
            <v>82.5</v>
          </cell>
          <cell r="JI105">
            <v>82.5</v>
          </cell>
          <cell r="JJ105">
            <v>82.5</v>
          </cell>
          <cell r="JK105">
            <v>82.5</v>
          </cell>
          <cell r="JL105">
            <v>83</v>
          </cell>
          <cell r="JM105">
            <v>83</v>
          </cell>
          <cell r="JN105">
            <v>83</v>
          </cell>
          <cell r="JO105">
            <v>83</v>
          </cell>
          <cell r="JP105">
            <v>83</v>
          </cell>
          <cell r="JQ105">
            <v>83</v>
          </cell>
          <cell r="JR105">
            <v>84.2</v>
          </cell>
          <cell r="JS105">
            <v>84.2</v>
          </cell>
          <cell r="JT105">
            <v>84.2</v>
          </cell>
          <cell r="JU105">
            <v>84.2</v>
          </cell>
          <cell r="JV105">
            <v>84.2</v>
          </cell>
          <cell r="JW105">
            <v>84.2</v>
          </cell>
          <cell r="JX105">
            <v>84.2</v>
          </cell>
          <cell r="JY105">
            <v>84.2</v>
          </cell>
          <cell r="JZ105">
            <v>83.5</v>
          </cell>
          <cell r="KA105">
            <v>83.5</v>
          </cell>
          <cell r="KB105">
            <v>83.5</v>
          </cell>
          <cell r="KC105">
            <v>83.5</v>
          </cell>
          <cell r="KD105">
            <v>83.7</v>
          </cell>
          <cell r="KE105">
            <v>83.7</v>
          </cell>
          <cell r="KF105">
            <v>83.7</v>
          </cell>
          <cell r="KG105">
            <v>83.2</v>
          </cell>
          <cell r="KH105">
            <v>82.5</v>
          </cell>
          <cell r="KI105">
            <v>82.5</v>
          </cell>
          <cell r="KJ105">
            <v>82.5</v>
          </cell>
          <cell r="KK105">
            <v>82.5</v>
          </cell>
          <cell r="KL105">
            <v>82.5</v>
          </cell>
          <cell r="KM105">
            <v>82.5</v>
          </cell>
          <cell r="KN105">
            <v>82.5</v>
          </cell>
          <cell r="KO105">
            <v>82.5</v>
          </cell>
          <cell r="KP105">
            <v>82.5</v>
          </cell>
          <cell r="KQ105">
            <v>82.5</v>
          </cell>
          <cell r="KR105">
            <v>81.2</v>
          </cell>
          <cell r="KS105">
            <v>80.2</v>
          </cell>
          <cell r="KT105">
            <v>80.2</v>
          </cell>
          <cell r="KU105">
            <v>80.2</v>
          </cell>
          <cell r="KV105">
            <v>80.2</v>
          </cell>
          <cell r="KW105">
            <v>80.2</v>
          </cell>
          <cell r="KX105">
            <v>80.2</v>
          </cell>
          <cell r="KY105">
            <v>80.2</v>
          </cell>
          <cell r="KZ105">
            <v>80.2</v>
          </cell>
          <cell r="LA105">
            <v>80.2</v>
          </cell>
          <cell r="LB105">
            <v>80.2</v>
          </cell>
          <cell r="LC105">
            <v>80.2</v>
          </cell>
          <cell r="LD105">
            <v>80.2</v>
          </cell>
          <cell r="LE105">
            <v>81.5</v>
          </cell>
          <cell r="LF105">
            <v>81.5</v>
          </cell>
          <cell r="LG105">
            <v>81.5</v>
          </cell>
          <cell r="LH105">
            <v>81.5</v>
          </cell>
          <cell r="LI105">
            <v>81.5</v>
          </cell>
          <cell r="LJ105">
            <v>81.5</v>
          </cell>
          <cell r="LK105">
            <v>81.5</v>
          </cell>
          <cell r="LL105">
            <v>81.5</v>
          </cell>
          <cell r="LM105">
            <v>81.5</v>
          </cell>
          <cell r="LN105">
            <v>82.2</v>
          </cell>
          <cell r="LO105">
            <v>82.2</v>
          </cell>
          <cell r="LS105">
            <v>57.18</v>
          </cell>
          <cell r="LV105">
            <v>58.97</v>
          </cell>
          <cell r="LY105">
            <v>55.189718809230641</v>
          </cell>
          <cell r="MB105">
            <v>54.71</v>
          </cell>
          <cell r="MC105">
            <v>54.71</v>
          </cell>
          <cell r="MD105">
            <v>54.71</v>
          </cell>
          <cell r="ME105">
            <v>54.96</v>
          </cell>
          <cell r="MF105">
            <v>55.19</v>
          </cell>
          <cell r="MG105">
            <v>55.19</v>
          </cell>
          <cell r="MH105">
            <v>57.25</v>
          </cell>
          <cell r="MI105">
            <v>57.25</v>
          </cell>
          <cell r="MJ105">
            <v>57.25</v>
          </cell>
          <cell r="MK105">
            <v>56.79</v>
          </cell>
          <cell r="ML105">
            <v>56.79</v>
          </cell>
          <cell r="MM105">
            <v>56.79</v>
          </cell>
          <cell r="MN105">
            <v>56.57</v>
          </cell>
          <cell r="MO105">
            <v>56.57</v>
          </cell>
          <cell r="MP105">
            <v>56.57</v>
          </cell>
          <cell r="MQ105">
            <v>56.8</v>
          </cell>
          <cell r="MR105">
            <v>56.8</v>
          </cell>
          <cell r="MS105">
            <v>56.8</v>
          </cell>
          <cell r="MT105">
            <v>56.25</v>
          </cell>
          <cell r="MU105">
            <v>56.25</v>
          </cell>
          <cell r="MV105">
            <v>56.25</v>
          </cell>
          <cell r="MW105">
            <v>59.46</v>
          </cell>
          <cell r="ND105" t="str">
            <v>Lithuania</v>
          </cell>
          <cell r="NE105">
            <v>59.46</v>
          </cell>
          <cell r="NF105">
            <v>59.46</v>
          </cell>
        </row>
        <row r="106">
          <cell r="A106" t="str">
            <v>Luxembourg</v>
          </cell>
          <cell r="B106">
            <v>49</v>
          </cell>
          <cell r="C106">
            <v>48</v>
          </cell>
          <cell r="D106">
            <v>48</v>
          </cell>
          <cell r="E106">
            <v>49</v>
          </cell>
          <cell r="F106">
            <v>49</v>
          </cell>
          <cell r="G106">
            <v>46.5</v>
          </cell>
          <cell r="H106">
            <v>46.5</v>
          </cell>
          <cell r="I106">
            <v>46</v>
          </cell>
          <cell r="J106">
            <v>46</v>
          </cell>
          <cell r="K106">
            <v>46.5</v>
          </cell>
          <cell r="L106">
            <v>47.5</v>
          </cell>
          <cell r="M106">
            <v>47</v>
          </cell>
          <cell r="N106">
            <v>48</v>
          </cell>
          <cell r="O106">
            <v>48.5</v>
          </cell>
          <cell r="P106">
            <v>50</v>
          </cell>
          <cell r="Q106">
            <v>49.5</v>
          </cell>
          <cell r="R106">
            <v>47.5</v>
          </cell>
          <cell r="S106">
            <v>47.5</v>
          </cell>
          <cell r="T106">
            <v>47.5</v>
          </cell>
          <cell r="U106">
            <v>47.5</v>
          </cell>
          <cell r="V106">
            <v>48</v>
          </cell>
          <cell r="W106">
            <v>47.5</v>
          </cell>
          <cell r="X106">
            <v>47.5</v>
          </cell>
          <cell r="Y106">
            <v>47.5</v>
          </cell>
          <cell r="Z106">
            <v>47.5</v>
          </cell>
          <cell r="AA106">
            <v>48.5</v>
          </cell>
          <cell r="AB106">
            <v>48.5</v>
          </cell>
          <cell r="AC106">
            <v>48.5</v>
          </cell>
          <cell r="AD106">
            <v>48.5</v>
          </cell>
          <cell r="AE106">
            <v>49</v>
          </cell>
          <cell r="AF106">
            <v>49.5</v>
          </cell>
          <cell r="AG106">
            <v>49.5</v>
          </cell>
          <cell r="AH106">
            <v>49.5</v>
          </cell>
          <cell r="AI106">
            <v>49</v>
          </cell>
          <cell r="AJ106">
            <v>49</v>
          </cell>
          <cell r="AK106">
            <v>49</v>
          </cell>
          <cell r="AL106">
            <v>49</v>
          </cell>
          <cell r="AM106">
            <v>48.5</v>
          </cell>
          <cell r="AN106">
            <v>48.5</v>
          </cell>
          <cell r="AO106">
            <v>49</v>
          </cell>
          <cell r="AP106">
            <v>49</v>
          </cell>
          <cell r="AQ106">
            <v>49</v>
          </cell>
          <cell r="AR106">
            <v>49</v>
          </cell>
          <cell r="AS106">
            <v>49</v>
          </cell>
          <cell r="AT106">
            <v>48.5</v>
          </cell>
          <cell r="AU106">
            <v>48.5</v>
          </cell>
          <cell r="AV106">
            <v>48</v>
          </cell>
          <cell r="AW106">
            <v>47.5</v>
          </cell>
          <cell r="AX106">
            <v>47</v>
          </cell>
          <cell r="AY106">
            <v>47</v>
          </cell>
          <cell r="AZ106">
            <v>47</v>
          </cell>
          <cell r="BA106">
            <v>46.5</v>
          </cell>
          <cell r="BB106">
            <v>47.5</v>
          </cell>
          <cell r="BC106">
            <v>46</v>
          </cell>
          <cell r="BD106">
            <v>46.5</v>
          </cell>
          <cell r="BE106">
            <v>46.5</v>
          </cell>
          <cell r="BF106">
            <v>46</v>
          </cell>
          <cell r="BG106">
            <v>44.5</v>
          </cell>
          <cell r="BH106">
            <v>44</v>
          </cell>
          <cell r="BI106">
            <v>43.5</v>
          </cell>
          <cell r="BJ106">
            <v>43.5</v>
          </cell>
          <cell r="BK106">
            <v>44</v>
          </cell>
          <cell r="BL106">
            <v>44</v>
          </cell>
          <cell r="BM106">
            <v>44</v>
          </cell>
          <cell r="BN106">
            <v>44</v>
          </cell>
          <cell r="BO106">
            <v>45</v>
          </cell>
          <cell r="BP106">
            <v>46</v>
          </cell>
          <cell r="BQ106">
            <v>45.5</v>
          </cell>
          <cell r="BR106">
            <v>45</v>
          </cell>
          <cell r="BS106">
            <v>45</v>
          </cell>
          <cell r="BT106">
            <v>45</v>
          </cell>
          <cell r="BU106">
            <v>45</v>
          </cell>
          <cell r="BV106">
            <v>44.5</v>
          </cell>
          <cell r="BW106">
            <v>43.5</v>
          </cell>
          <cell r="BX106">
            <v>43.5</v>
          </cell>
          <cell r="BY106">
            <v>43.5</v>
          </cell>
          <cell r="BZ106">
            <v>43.5</v>
          </cell>
          <cell r="CA106">
            <v>43</v>
          </cell>
          <cell r="CB106">
            <v>42</v>
          </cell>
          <cell r="CC106">
            <v>42</v>
          </cell>
          <cell r="CD106">
            <v>40</v>
          </cell>
          <cell r="CE106">
            <v>39</v>
          </cell>
          <cell r="CF106">
            <v>38.5</v>
          </cell>
          <cell r="CG106">
            <v>38</v>
          </cell>
          <cell r="CH106">
            <v>38.5</v>
          </cell>
          <cell r="CI106">
            <v>38</v>
          </cell>
          <cell r="CJ106">
            <v>39.5</v>
          </cell>
          <cell r="CK106">
            <v>41.5</v>
          </cell>
          <cell r="CL106">
            <v>41</v>
          </cell>
          <cell r="CM106">
            <v>43.5</v>
          </cell>
          <cell r="CN106">
            <v>44</v>
          </cell>
          <cell r="CO106">
            <v>44</v>
          </cell>
          <cell r="CP106">
            <v>44.5</v>
          </cell>
          <cell r="CQ106">
            <v>44.5</v>
          </cell>
          <cell r="CR106">
            <v>45</v>
          </cell>
          <cell r="CS106">
            <v>45</v>
          </cell>
          <cell r="CT106">
            <v>45</v>
          </cell>
          <cell r="CU106">
            <v>47</v>
          </cell>
          <cell r="CV106">
            <v>47</v>
          </cell>
          <cell r="CW106">
            <v>47</v>
          </cell>
          <cell r="CX106">
            <v>47</v>
          </cell>
          <cell r="CY106">
            <v>50.5</v>
          </cell>
          <cell r="CZ106">
            <v>50.5</v>
          </cell>
          <cell r="DA106">
            <v>50.5</v>
          </cell>
          <cell r="DB106">
            <v>50.5</v>
          </cell>
          <cell r="DC106">
            <v>50</v>
          </cell>
          <cell r="DD106">
            <v>50</v>
          </cell>
          <cell r="DE106">
            <v>51</v>
          </cell>
          <cell r="DF106">
            <v>51</v>
          </cell>
          <cell r="DG106">
            <v>51</v>
          </cell>
          <cell r="DH106">
            <v>51</v>
          </cell>
          <cell r="DI106">
            <v>51</v>
          </cell>
          <cell r="DJ106">
            <v>51.5</v>
          </cell>
          <cell r="DK106">
            <v>51.5</v>
          </cell>
          <cell r="DL106">
            <v>53</v>
          </cell>
          <cell r="DM106">
            <v>53</v>
          </cell>
          <cell r="DN106">
            <v>53</v>
          </cell>
          <cell r="DO106">
            <v>53</v>
          </cell>
          <cell r="DP106">
            <v>53</v>
          </cell>
          <cell r="DQ106">
            <v>56.5</v>
          </cell>
          <cell r="DR106">
            <v>56.5</v>
          </cell>
          <cell r="DS106">
            <v>58.5</v>
          </cell>
          <cell r="DT106">
            <v>59</v>
          </cell>
          <cell r="DU106">
            <v>60.5</v>
          </cell>
          <cell r="DV106">
            <v>61</v>
          </cell>
          <cell r="DW106">
            <v>61.5</v>
          </cell>
          <cell r="DX106">
            <v>61.5</v>
          </cell>
          <cell r="DY106">
            <v>61</v>
          </cell>
          <cell r="DZ106">
            <v>60.5</v>
          </cell>
          <cell r="EA106">
            <v>60.5</v>
          </cell>
          <cell r="EB106">
            <v>60.5</v>
          </cell>
          <cell r="EC106">
            <v>61</v>
          </cell>
          <cell r="ED106">
            <v>60.5</v>
          </cell>
          <cell r="EE106">
            <v>60.5</v>
          </cell>
          <cell r="EF106">
            <v>60</v>
          </cell>
          <cell r="EG106">
            <v>59.5</v>
          </cell>
          <cell r="EH106">
            <v>59.5</v>
          </cell>
          <cell r="EI106">
            <v>60</v>
          </cell>
          <cell r="EJ106">
            <v>60</v>
          </cell>
          <cell r="EK106">
            <v>60</v>
          </cell>
          <cell r="EL106">
            <v>59</v>
          </cell>
          <cell r="EM106">
            <v>59.5</v>
          </cell>
          <cell r="EN106">
            <v>59.5</v>
          </cell>
          <cell r="EO106">
            <v>59</v>
          </cell>
          <cell r="EP106">
            <v>60</v>
          </cell>
          <cell r="EQ106">
            <v>60</v>
          </cell>
          <cell r="ER106">
            <v>60</v>
          </cell>
          <cell r="ES106">
            <v>59</v>
          </cell>
          <cell r="ET106">
            <v>61</v>
          </cell>
          <cell r="EU106">
            <v>61</v>
          </cell>
          <cell r="EV106">
            <v>61</v>
          </cell>
          <cell r="EW106">
            <v>61.5</v>
          </cell>
          <cell r="EX106">
            <v>61.5</v>
          </cell>
          <cell r="EY106">
            <v>63</v>
          </cell>
          <cell r="EZ106">
            <v>62.5</v>
          </cell>
          <cell r="FA106">
            <v>62</v>
          </cell>
          <cell r="FB106">
            <v>62</v>
          </cell>
          <cell r="FC106">
            <v>62.5</v>
          </cell>
          <cell r="FD106">
            <v>62</v>
          </cell>
          <cell r="FE106">
            <v>62</v>
          </cell>
          <cell r="FF106">
            <v>62</v>
          </cell>
          <cell r="FG106">
            <v>61.5</v>
          </cell>
          <cell r="FH106">
            <v>61.5</v>
          </cell>
          <cell r="FI106">
            <v>62.8</v>
          </cell>
          <cell r="FJ106">
            <v>60.5</v>
          </cell>
          <cell r="FK106">
            <v>60.5</v>
          </cell>
          <cell r="FL106">
            <v>60.7</v>
          </cell>
          <cell r="FM106">
            <v>59.7</v>
          </cell>
          <cell r="FN106">
            <v>60.2</v>
          </cell>
          <cell r="FO106">
            <v>60.2</v>
          </cell>
          <cell r="FP106">
            <v>60</v>
          </cell>
          <cell r="FQ106">
            <v>60</v>
          </cell>
          <cell r="FR106">
            <v>60</v>
          </cell>
          <cell r="FS106">
            <v>55.5</v>
          </cell>
          <cell r="FT106">
            <v>55.5</v>
          </cell>
          <cell r="FU106">
            <v>54.7</v>
          </cell>
          <cell r="FV106">
            <v>53.2</v>
          </cell>
          <cell r="FW106">
            <v>53.7</v>
          </cell>
          <cell r="FX106">
            <v>53.7</v>
          </cell>
          <cell r="FY106">
            <v>53.7</v>
          </cell>
          <cell r="FZ106">
            <v>53.5</v>
          </cell>
          <cell r="GA106">
            <v>53.5</v>
          </cell>
          <cell r="GB106">
            <v>53.7</v>
          </cell>
          <cell r="GC106">
            <v>57.5</v>
          </cell>
          <cell r="GD106">
            <v>56.7</v>
          </cell>
          <cell r="GE106">
            <v>54.5</v>
          </cell>
          <cell r="GF106">
            <v>54.5</v>
          </cell>
          <cell r="GG106">
            <v>53.3</v>
          </cell>
          <cell r="GH106">
            <v>54</v>
          </cell>
          <cell r="GI106">
            <v>56.7</v>
          </cell>
          <cell r="GJ106">
            <v>56.7</v>
          </cell>
          <cell r="GK106">
            <v>53.2</v>
          </cell>
          <cell r="GL106">
            <v>54.5</v>
          </cell>
          <cell r="GM106">
            <v>53.5</v>
          </cell>
          <cell r="GN106">
            <v>54.2</v>
          </cell>
          <cell r="GO106">
            <v>54.2</v>
          </cell>
          <cell r="GP106">
            <v>54</v>
          </cell>
          <cell r="GQ106">
            <v>54.2</v>
          </cell>
          <cell r="GR106">
            <v>54.2</v>
          </cell>
          <cell r="GS106">
            <v>54</v>
          </cell>
          <cell r="GT106">
            <v>53.7</v>
          </cell>
          <cell r="GU106">
            <v>53.2</v>
          </cell>
          <cell r="GV106">
            <v>53</v>
          </cell>
          <cell r="GW106">
            <v>53.7</v>
          </cell>
          <cell r="GX106">
            <v>54</v>
          </cell>
          <cell r="GY106">
            <v>54.3</v>
          </cell>
          <cell r="GZ106">
            <v>54</v>
          </cell>
          <cell r="HA106">
            <v>56</v>
          </cell>
          <cell r="HB106">
            <v>56.5</v>
          </cell>
          <cell r="HC106">
            <v>57</v>
          </cell>
          <cell r="HD106">
            <v>56.7</v>
          </cell>
          <cell r="HE106">
            <v>57</v>
          </cell>
          <cell r="HF106">
            <v>56.7</v>
          </cell>
          <cell r="HG106">
            <v>55.5</v>
          </cell>
          <cell r="HH106">
            <v>55.7</v>
          </cell>
          <cell r="HI106">
            <v>56</v>
          </cell>
          <cell r="HJ106">
            <v>55.2</v>
          </cell>
          <cell r="HK106">
            <v>56.5</v>
          </cell>
          <cell r="HL106">
            <v>56.5</v>
          </cell>
          <cell r="HM106">
            <v>57</v>
          </cell>
          <cell r="HN106">
            <v>57.2</v>
          </cell>
          <cell r="HO106">
            <v>57.2</v>
          </cell>
          <cell r="HP106">
            <v>58.2</v>
          </cell>
          <cell r="HQ106">
            <v>58</v>
          </cell>
          <cell r="HR106">
            <v>58</v>
          </cell>
          <cell r="HS106">
            <v>58.5</v>
          </cell>
          <cell r="HT106">
            <v>58</v>
          </cell>
          <cell r="HU106">
            <v>58.5</v>
          </cell>
          <cell r="HV106">
            <v>59</v>
          </cell>
          <cell r="HW106">
            <v>59</v>
          </cell>
          <cell r="HX106">
            <v>58.5</v>
          </cell>
          <cell r="HY106">
            <v>60</v>
          </cell>
          <cell r="HZ106">
            <v>60.5</v>
          </cell>
          <cell r="IA106">
            <v>60.5</v>
          </cell>
          <cell r="IB106">
            <v>63.2</v>
          </cell>
          <cell r="IC106">
            <v>63</v>
          </cell>
          <cell r="ID106">
            <v>63.5</v>
          </cell>
          <cell r="IE106">
            <v>63.5</v>
          </cell>
          <cell r="IF106">
            <v>63.5</v>
          </cell>
          <cell r="IG106">
            <v>64</v>
          </cell>
          <cell r="IH106">
            <v>64</v>
          </cell>
          <cell r="II106">
            <v>64.2</v>
          </cell>
          <cell r="IJ106">
            <v>64.2</v>
          </cell>
          <cell r="IK106">
            <v>64</v>
          </cell>
          <cell r="IL106">
            <v>64</v>
          </cell>
          <cell r="IM106">
            <v>63.5</v>
          </cell>
          <cell r="IN106">
            <v>63</v>
          </cell>
          <cell r="IO106">
            <v>63</v>
          </cell>
          <cell r="IP106">
            <v>63.7</v>
          </cell>
          <cell r="IQ106">
            <v>63.7</v>
          </cell>
          <cell r="IR106">
            <v>63.5</v>
          </cell>
          <cell r="IS106">
            <v>63.5</v>
          </cell>
          <cell r="IT106">
            <v>60</v>
          </cell>
          <cell r="IU106">
            <v>57.7</v>
          </cell>
          <cell r="IV106">
            <v>57.7</v>
          </cell>
          <cell r="IW106">
            <v>58.5</v>
          </cell>
          <cell r="IX106">
            <v>58.5</v>
          </cell>
          <cell r="IY106">
            <v>58.5</v>
          </cell>
          <cell r="IZ106">
            <v>59</v>
          </cell>
          <cell r="JA106">
            <v>59.2</v>
          </cell>
          <cell r="JB106">
            <v>59.2</v>
          </cell>
          <cell r="JC106">
            <v>60</v>
          </cell>
          <cell r="JD106">
            <v>60</v>
          </cell>
          <cell r="JE106">
            <v>59.7</v>
          </cell>
          <cell r="JF106">
            <v>60.7</v>
          </cell>
          <cell r="JG106">
            <v>60.7</v>
          </cell>
          <cell r="JH106">
            <v>61.2</v>
          </cell>
          <cell r="JI106">
            <v>60.2</v>
          </cell>
          <cell r="JJ106">
            <v>60.2</v>
          </cell>
          <cell r="JK106">
            <v>60.2</v>
          </cell>
          <cell r="JL106">
            <v>59.7</v>
          </cell>
          <cell r="JM106">
            <v>59.7</v>
          </cell>
          <cell r="JN106">
            <v>59.5</v>
          </cell>
          <cell r="JO106">
            <v>59.5</v>
          </cell>
          <cell r="JP106">
            <v>59.5</v>
          </cell>
          <cell r="JQ106">
            <v>59.5</v>
          </cell>
          <cell r="JR106">
            <v>59.5</v>
          </cell>
          <cell r="JS106">
            <v>59.7</v>
          </cell>
          <cell r="JT106">
            <v>60</v>
          </cell>
          <cell r="JU106">
            <v>59.7</v>
          </cell>
          <cell r="JV106">
            <v>59.2</v>
          </cell>
          <cell r="JW106">
            <v>59.2</v>
          </cell>
          <cell r="JX106">
            <v>58.7</v>
          </cell>
          <cell r="JY106">
            <v>58.2</v>
          </cell>
          <cell r="JZ106">
            <v>58</v>
          </cell>
          <cell r="KA106">
            <v>58</v>
          </cell>
          <cell r="KB106">
            <v>58</v>
          </cell>
          <cell r="KC106">
            <v>58</v>
          </cell>
          <cell r="KD106">
            <v>57</v>
          </cell>
          <cell r="KE106">
            <v>57</v>
          </cell>
          <cell r="KF106">
            <v>58.5</v>
          </cell>
          <cell r="KG106">
            <v>58.5</v>
          </cell>
          <cell r="KH106">
            <v>57.2</v>
          </cell>
          <cell r="KI106">
            <v>54.5</v>
          </cell>
          <cell r="KJ106">
            <v>54.2</v>
          </cell>
          <cell r="KK106">
            <v>53.2</v>
          </cell>
          <cell r="KL106">
            <v>54</v>
          </cell>
          <cell r="KM106">
            <v>53.2</v>
          </cell>
          <cell r="KN106">
            <v>53.2</v>
          </cell>
          <cell r="KO106">
            <v>53.7</v>
          </cell>
          <cell r="KP106">
            <v>54</v>
          </cell>
          <cell r="KQ106">
            <v>54</v>
          </cell>
          <cell r="KR106">
            <v>53.7</v>
          </cell>
          <cell r="KS106">
            <v>54</v>
          </cell>
          <cell r="KT106">
            <v>53.5</v>
          </cell>
          <cell r="KU106">
            <v>54</v>
          </cell>
          <cell r="KV106">
            <v>55</v>
          </cell>
          <cell r="KW106">
            <v>56.5</v>
          </cell>
          <cell r="KX106">
            <v>57</v>
          </cell>
          <cell r="KY106">
            <v>57</v>
          </cell>
          <cell r="KZ106">
            <v>57.7</v>
          </cell>
          <cell r="LA106">
            <v>57.2</v>
          </cell>
          <cell r="LB106">
            <v>57</v>
          </cell>
          <cell r="LC106">
            <v>57</v>
          </cell>
          <cell r="LD106">
            <v>57.5</v>
          </cell>
          <cell r="LE106">
            <v>57.5</v>
          </cell>
          <cell r="LF106">
            <v>59</v>
          </cell>
          <cell r="LG106">
            <v>59</v>
          </cell>
          <cell r="LH106">
            <v>59.2</v>
          </cell>
          <cell r="LI106">
            <v>59.2</v>
          </cell>
          <cell r="LJ106">
            <v>57.5</v>
          </cell>
          <cell r="LK106">
            <v>57.5</v>
          </cell>
          <cell r="LL106">
            <v>57.5</v>
          </cell>
          <cell r="LM106">
            <v>57.5</v>
          </cell>
          <cell r="LN106">
            <v>57.2</v>
          </cell>
          <cell r="LO106">
            <v>56.5</v>
          </cell>
          <cell r="LS106">
            <v>90.86</v>
          </cell>
          <cell r="LV106">
            <v>89.44</v>
          </cell>
          <cell r="LY106">
            <v>87.839999999999989</v>
          </cell>
          <cell r="MB106">
            <v>87.99</v>
          </cell>
          <cell r="MC106">
            <v>87.99</v>
          </cell>
          <cell r="MD106">
            <v>87.99</v>
          </cell>
          <cell r="ME106">
            <v>87.95</v>
          </cell>
          <cell r="MF106">
            <v>87.9</v>
          </cell>
          <cell r="MG106">
            <v>87.9</v>
          </cell>
          <cell r="MH106">
            <v>87.6</v>
          </cell>
          <cell r="MI106">
            <v>87.6</v>
          </cell>
          <cell r="MJ106">
            <v>87.6</v>
          </cell>
          <cell r="MK106">
            <v>87.29</v>
          </cell>
          <cell r="ML106">
            <v>87.29</v>
          </cell>
          <cell r="MM106">
            <v>87.29</v>
          </cell>
          <cell r="MN106">
            <v>86.99</v>
          </cell>
          <cell r="MO106">
            <v>86.99</v>
          </cell>
          <cell r="MP106">
            <v>86.99</v>
          </cell>
          <cell r="MQ106">
            <v>87.21</v>
          </cell>
          <cell r="MR106">
            <v>87.21</v>
          </cell>
          <cell r="MS106">
            <v>87.21</v>
          </cell>
          <cell r="MT106">
            <v>87.04</v>
          </cell>
          <cell r="MU106">
            <v>87.04</v>
          </cell>
          <cell r="MV106">
            <v>87.04</v>
          </cell>
          <cell r="MW106">
            <v>84.23</v>
          </cell>
          <cell r="ND106" t="str">
            <v>Luxembourg</v>
          </cell>
          <cell r="NE106">
            <v>84.23</v>
          </cell>
          <cell r="NF106">
            <v>84.23</v>
          </cell>
        </row>
        <row r="107">
          <cell r="A107" t="str">
            <v>Macau</v>
          </cell>
          <cell r="B107">
            <v>52</v>
          </cell>
          <cell r="C107">
            <v>52</v>
          </cell>
          <cell r="D107">
            <v>52</v>
          </cell>
          <cell r="E107">
            <v>52.5</v>
          </cell>
          <cell r="F107">
            <v>56</v>
          </cell>
          <cell r="G107">
            <v>55</v>
          </cell>
          <cell r="H107">
            <v>55</v>
          </cell>
          <cell r="I107">
            <v>55</v>
          </cell>
          <cell r="J107">
            <v>55.5</v>
          </cell>
          <cell r="K107">
            <v>55.5</v>
          </cell>
          <cell r="L107">
            <v>55.5</v>
          </cell>
          <cell r="M107">
            <v>55.5</v>
          </cell>
          <cell r="N107">
            <v>56</v>
          </cell>
          <cell r="O107">
            <v>56</v>
          </cell>
          <cell r="P107">
            <v>55.5</v>
          </cell>
          <cell r="Q107">
            <v>56.5</v>
          </cell>
          <cell r="R107">
            <v>56.5</v>
          </cell>
          <cell r="S107">
            <v>56.5</v>
          </cell>
          <cell r="T107">
            <v>56</v>
          </cell>
          <cell r="U107">
            <v>56</v>
          </cell>
          <cell r="V107">
            <v>56</v>
          </cell>
          <cell r="W107">
            <v>54.5</v>
          </cell>
          <cell r="X107">
            <v>54.5</v>
          </cell>
          <cell r="Y107">
            <v>54</v>
          </cell>
          <cell r="Z107">
            <v>55</v>
          </cell>
          <cell r="AA107">
            <v>55</v>
          </cell>
          <cell r="AB107">
            <v>54.5</v>
          </cell>
          <cell r="AC107">
            <v>54.5</v>
          </cell>
          <cell r="AD107">
            <v>54.5</v>
          </cell>
          <cell r="AE107">
            <v>55</v>
          </cell>
          <cell r="AF107">
            <v>54.5</v>
          </cell>
          <cell r="AG107">
            <v>54</v>
          </cell>
          <cell r="AH107">
            <v>54</v>
          </cell>
          <cell r="AI107">
            <v>54</v>
          </cell>
          <cell r="AJ107">
            <v>54</v>
          </cell>
          <cell r="AK107">
            <v>54</v>
          </cell>
          <cell r="AL107">
            <v>54</v>
          </cell>
          <cell r="AM107">
            <v>54</v>
          </cell>
          <cell r="AN107">
            <v>54</v>
          </cell>
          <cell r="AO107">
            <v>53.5</v>
          </cell>
          <cell r="AP107">
            <v>53.5</v>
          </cell>
          <cell r="AQ107">
            <v>54</v>
          </cell>
          <cell r="AR107">
            <v>53</v>
          </cell>
          <cell r="AS107">
            <v>52.5</v>
          </cell>
          <cell r="AT107">
            <v>52</v>
          </cell>
          <cell r="AU107">
            <v>51.5</v>
          </cell>
          <cell r="AV107">
            <v>51</v>
          </cell>
          <cell r="AW107">
            <v>51</v>
          </cell>
          <cell r="AX107">
            <v>51.5</v>
          </cell>
          <cell r="AY107">
            <v>48.5</v>
          </cell>
          <cell r="AZ107">
            <v>48</v>
          </cell>
          <cell r="BA107">
            <v>48</v>
          </cell>
          <cell r="BB107">
            <v>48</v>
          </cell>
          <cell r="BC107">
            <v>48.5</v>
          </cell>
          <cell r="BD107">
            <v>48.5</v>
          </cell>
          <cell r="BE107">
            <v>49</v>
          </cell>
          <cell r="BF107">
            <v>49</v>
          </cell>
          <cell r="BG107">
            <v>49</v>
          </cell>
          <cell r="BH107">
            <v>49</v>
          </cell>
          <cell r="BI107">
            <v>49</v>
          </cell>
          <cell r="BJ107">
            <v>49.5</v>
          </cell>
          <cell r="BK107">
            <v>49.5</v>
          </cell>
          <cell r="BL107">
            <v>49.5</v>
          </cell>
          <cell r="BM107">
            <v>49.5</v>
          </cell>
          <cell r="BN107">
            <v>48</v>
          </cell>
          <cell r="BO107">
            <v>47.5</v>
          </cell>
          <cell r="BP107">
            <v>48.5</v>
          </cell>
          <cell r="BQ107">
            <v>48.5</v>
          </cell>
          <cell r="BR107">
            <v>48.5</v>
          </cell>
          <cell r="BS107">
            <v>46.5</v>
          </cell>
          <cell r="BT107">
            <v>46.5</v>
          </cell>
          <cell r="BU107">
            <v>47</v>
          </cell>
          <cell r="BV107">
            <v>49.5</v>
          </cell>
          <cell r="BW107">
            <v>49.5</v>
          </cell>
          <cell r="BX107">
            <v>49.5</v>
          </cell>
          <cell r="BY107">
            <v>51.5</v>
          </cell>
          <cell r="BZ107">
            <v>52</v>
          </cell>
          <cell r="CA107">
            <v>52.5</v>
          </cell>
          <cell r="CB107">
            <v>53</v>
          </cell>
          <cell r="CC107">
            <v>53</v>
          </cell>
          <cell r="CD107">
            <v>53.5</v>
          </cell>
          <cell r="CE107">
            <v>53</v>
          </cell>
          <cell r="CF107">
            <v>52.5</v>
          </cell>
          <cell r="CG107">
            <v>52.5</v>
          </cell>
          <cell r="CH107">
            <v>53.5</v>
          </cell>
          <cell r="CI107">
            <v>53.5</v>
          </cell>
          <cell r="CJ107">
            <v>53</v>
          </cell>
          <cell r="CK107">
            <v>54.5</v>
          </cell>
          <cell r="CL107">
            <v>54</v>
          </cell>
          <cell r="CM107">
            <v>54</v>
          </cell>
          <cell r="CN107">
            <v>54.5</v>
          </cell>
          <cell r="CO107">
            <v>54.5</v>
          </cell>
          <cell r="CP107">
            <v>55</v>
          </cell>
          <cell r="CQ107">
            <v>55.5</v>
          </cell>
          <cell r="CR107">
            <v>55.5</v>
          </cell>
          <cell r="CS107">
            <v>55.5</v>
          </cell>
          <cell r="CT107">
            <v>57.5</v>
          </cell>
          <cell r="CU107">
            <v>57.5</v>
          </cell>
          <cell r="CV107">
            <v>57</v>
          </cell>
          <cell r="CW107">
            <v>57.5</v>
          </cell>
          <cell r="CX107">
            <v>57.5</v>
          </cell>
          <cell r="CY107">
            <v>57.5</v>
          </cell>
          <cell r="CZ107">
            <v>57.5</v>
          </cell>
          <cell r="DA107">
            <v>58.5</v>
          </cell>
          <cell r="DB107">
            <v>58.5</v>
          </cell>
          <cell r="DC107">
            <v>58.5</v>
          </cell>
          <cell r="DD107">
            <v>58.5</v>
          </cell>
          <cell r="DE107">
            <v>58</v>
          </cell>
          <cell r="DF107">
            <v>59</v>
          </cell>
          <cell r="DG107">
            <v>59</v>
          </cell>
          <cell r="DH107">
            <v>59.5</v>
          </cell>
          <cell r="DI107">
            <v>60</v>
          </cell>
          <cell r="DJ107">
            <v>60</v>
          </cell>
          <cell r="DK107">
            <v>60</v>
          </cell>
          <cell r="DL107">
            <v>60</v>
          </cell>
          <cell r="DM107">
            <v>60</v>
          </cell>
          <cell r="DN107">
            <v>60</v>
          </cell>
          <cell r="DO107">
            <v>60</v>
          </cell>
          <cell r="DP107">
            <v>60</v>
          </cell>
          <cell r="DQ107">
            <v>61.5</v>
          </cell>
          <cell r="DR107">
            <v>61</v>
          </cell>
          <cell r="DS107">
            <v>61</v>
          </cell>
          <cell r="DT107">
            <v>61</v>
          </cell>
          <cell r="DU107">
            <v>60.5</v>
          </cell>
          <cell r="DV107">
            <v>60.5</v>
          </cell>
          <cell r="DW107">
            <v>61</v>
          </cell>
          <cell r="DX107">
            <v>61</v>
          </cell>
          <cell r="DY107">
            <v>61</v>
          </cell>
          <cell r="DZ107">
            <v>61</v>
          </cell>
          <cell r="EA107">
            <v>64</v>
          </cell>
          <cell r="EB107">
            <v>66</v>
          </cell>
          <cell r="EC107">
            <v>66</v>
          </cell>
          <cell r="ED107">
            <v>65.5</v>
          </cell>
          <cell r="EE107">
            <v>65.5</v>
          </cell>
          <cell r="EF107">
            <v>65.5</v>
          </cell>
          <cell r="EG107">
            <v>65.5</v>
          </cell>
          <cell r="EH107">
            <v>65.5</v>
          </cell>
          <cell r="EI107">
            <v>66</v>
          </cell>
          <cell r="EJ107">
            <v>66</v>
          </cell>
          <cell r="EK107">
            <v>66</v>
          </cell>
          <cell r="EL107">
            <v>66</v>
          </cell>
          <cell r="EM107">
            <v>66</v>
          </cell>
          <cell r="EN107">
            <v>66</v>
          </cell>
          <cell r="EO107">
            <v>66</v>
          </cell>
          <cell r="EP107">
            <v>66</v>
          </cell>
          <cell r="EQ107">
            <v>66.5</v>
          </cell>
          <cell r="ER107">
            <v>65.5</v>
          </cell>
          <cell r="ES107">
            <v>65.5</v>
          </cell>
          <cell r="ET107">
            <v>65</v>
          </cell>
          <cell r="EU107">
            <v>67</v>
          </cell>
          <cell r="EV107">
            <v>66</v>
          </cell>
          <cell r="EW107">
            <v>65</v>
          </cell>
          <cell r="EX107">
            <v>65</v>
          </cell>
          <cell r="EY107">
            <v>65</v>
          </cell>
          <cell r="EZ107">
            <v>68</v>
          </cell>
          <cell r="FA107">
            <v>68</v>
          </cell>
          <cell r="FB107">
            <v>67</v>
          </cell>
          <cell r="FC107">
            <v>67</v>
          </cell>
          <cell r="FD107">
            <v>67.5</v>
          </cell>
          <cell r="FE107">
            <v>67.5</v>
          </cell>
          <cell r="FF107">
            <v>68</v>
          </cell>
          <cell r="FG107">
            <v>69.5</v>
          </cell>
          <cell r="FH107">
            <v>70</v>
          </cell>
          <cell r="FI107">
            <v>75.3</v>
          </cell>
          <cell r="FJ107">
            <v>72.8</v>
          </cell>
          <cell r="FK107">
            <v>72.7</v>
          </cell>
          <cell r="FL107">
            <v>72.7</v>
          </cell>
          <cell r="FM107">
            <v>73.2</v>
          </cell>
          <cell r="FN107">
            <v>73.2</v>
          </cell>
          <cell r="FO107">
            <v>72.7</v>
          </cell>
          <cell r="FP107">
            <v>72.7</v>
          </cell>
          <cell r="FQ107">
            <v>72.7</v>
          </cell>
          <cell r="FR107">
            <v>72.7</v>
          </cell>
          <cell r="FS107">
            <v>73.2</v>
          </cell>
          <cell r="FT107">
            <v>73.2</v>
          </cell>
          <cell r="FU107">
            <v>73.2</v>
          </cell>
          <cell r="FV107">
            <v>72.7</v>
          </cell>
          <cell r="FW107">
            <v>72.7</v>
          </cell>
          <cell r="FX107">
            <v>73.2</v>
          </cell>
          <cell r="FY107">
            <v>73.5</v>
          </cell>
          <cell r="FZ107">
            <v>72.5</v>
          </cell>
          <cell r="GA107">
            <v>72.2</v>
          </cell>
          <cell r="GB107">
            <v>72.7</v>
          </cell>
          <cell r="GC107">
            <v>73.2</v>
          </cell>
          <cell r="GD107">
            <v>72.400000000000006</v>
          </cell>
          <cell r="GE107">
            <v>71.400000000000006</v>
          </cell>
          <cell r="GF107">
            <v>71.5</v>
          </cell>
          <cell r="GG107">
            <v>71</v>
          </cell>
          <cell r="GH107">
            <v>72</v>
          </cell>
          <cell r="GI107">
            <v>71.7</v>
          </cell>
          <cell r="GJ107">
            <v>72</v>
          </cell>
          <cell r="GK107">
            <v>72.2</v>
          </cell>
          <cell r="GL107">
            <v>74.2</v>
          </cell>
          <cell r="GM107">
            <v>74.2</v>
          </cell>
          <cell r="GN107">
            <v>74</v>
          </cell>
          <cell r="GO107">
            <v>74</v>
          </cell>
          <cell r="GP107">
            <v>74</v>
          </cell>
          <cell r="GQ107">
            <v>73</v>
          </cell>
          <cell r="GR107">
            <v>72.7</v>
          </cell>
          <cell r="GS107">
            <v>72.2</v>
          </cell>
          <cell r="GT107">
            <v>72.2</v>
          </cell>
          <cell r="GU107">
            <v>72.2</v>
          </cell>
          <cell r="GV107">
            <v>72.7</v>
          </cell>
          <cell r="GW107">
            <v>72.7</v>
          </cell>
          <cell r="GX107">
            <v>73.5</v>
          </cell>
          <cell r="GY107">
            <v>73.5</v>
          </cell>
          <cell r="GZ107">
            <v>74.5</v>
          </cell>
          <cell r="HA107">
            <v>75</v>
          </cell>
          <cell r="HB107">
            <v>74</v>
          </cell>
          <cell r="HC107">
            <v>73.2</v>
          </cell>
          <cell r="HD107">
            <v>73.2</v>
          </cell>
          <cell r="HE107">
            <v>73.2</v>
          </cell>
          <cell r="HF107">
            <v>72.5</v>
          </cell>
          <cell r="HG107">
            <v>72.2</v>
          </cell>
          <cell r="HH107">
            <v>72.5</v>
          </cell>
          <cell r="HI107">
            <v>71.5</v>
          </cell>
          <cell r="HJ107">
            <v>71.2</v>
          </cell>
          <cell r="HK107">
            <v>71.2</v>
          </cell>
          <cell r="HL107">
            <v>71.5</v>
          </cell>
          <cell r="HM107">
            <v>71.7</v>
          </cell>
          <cell r="HN107">
            <v>71.7</v>
          </cell>
          <cell r="HO107">
            <v>71.2</v>
          </cell>
          <cell r="HP107">
            <v>71.2</v>
          </cell>
          <cell r="HQ107">
            <v>71.2</v>
          </cell>
          <cell r="HR107">
            <v>71</v>
          </cell>
          <cell r="HS107">
            <v>71</v>
          </cell>
          <cell r="HT107">
            <v>71.2</v>
          </cell>
          <cell r="HU107">
            <v>71</v>
          </cell>
          <cell r="HV107">
            <v>71</v>
          </cell>
          <cell r="HW107">
            <v>71.2</v>
          </cell>
          <cell r="HX107">
            <v>71.2</v>
          </cell>
          <cell r="HY107">
            <v>71.5</v>
          </cell>
          <cell r="HZ107">
            <v>71.5</v>
          </cell>
          <cell r="IA107">
            <v>71.7</v>
          </cell>
          <cell r="IB107">
            <v>71.2</v>
          </cell>
          <cell r="IC107">
            <v>71.2</v>
          </cell>
          <cell r="ID107">
            <v>71.5</v>
          </cell>
          <cell r="IE107">
            <v>71.5</v>
          </cell>
          <cell r="IF107">
            <v>71.5</v>
          </cell>
          <cell r="IG107">
            <v>71.7</v>
          </cell>
          <cell r="IH107">
            <v>71.7</v>
          </cell>
          <cell r="II107">
            <v>72</v>
          </cell>
          <cell r="IJ107">
            <v>72</v>
          </cell>
          <cell r="IK107">
            <v>72</v>
          </cell>
          <cell r="IL107">
            <v>72</v>
          </cell>
          <cell r="IM107">
            <v>74.2</v>
          </cell>
          <cell r="IN107">
            <v>74.2</v>
          </cell>
          <cell r="IO107">
            <v>74</v>
          </cell>
          <cell r="IP107">
            <v>74</v>
          </cell>
          <cell r="IQ107">
            <v>74.2</v>
          </cell>
          <cell r="IR107">
            <v>74.2</v>
          </cell>
          <cell r="IS107">
            <v>74</v>
          </cell>
          <cell r="IT107">
            <v>74</v>
          </cell>
          <cell r="IU107">
            <v>74</v>
          </cell>
          <cell r="IV107">
            <v>73.7</v>
          </cell>
          <cell r="IW107">
            <v>73.7</v>
          </cell>
          <cell r="IX107">
            <v>73.7</v>
          </cell>
          <cell r="IY107">
            <v>73.5</v>
          </cell>
          <cell r="IZ107">
            <v>73.5</v>
          </cell>
          <cell r="JA107">
            <v>73.5</v>
          </cell>
          <cell r="JB107">
            <v>73.5</v>
          </cell>
          <cell r="JC107">
            <v>73.5</v>
          </cell>
          <cell r="JD107">
            <v>73.5</v>
          </cell>
          <cell r="JE107">
            <v>72.7</v>
          </cell>
          <cell r="JF107">
            <v>72.7</v>
          </cell>
          <cell r="JG107">
            <v>72.7</v>
          </cell>
          <cell r="JH107">
            <v>72.7</v>
          </cell>
          <cell r="JI107">
            <v>72.7</v>
          </cell>
          <cell r="JJ107">
            <v>72.7</v>
          </cell>
          <cell r="JK107">
            <v>73.5</v>
          </cell>
          <cell r="JL107">
            <v>73.5</v>
          </cell>
          <cell r="JM107">
            <v>73.5</v>
          </cell>
          <cell r="JN107">
            <v>73.5</v>
          </cell>
          <cell r="JO107">
            <v>73.5</v>
          </cell>
          <cell r="JP107">
            <v>73.5</v>
          </cell>
          <cell r="JQ107">
            <v>73.7</v>
          </cell>
          <cell r="JR107">
            <v>73.7</v>
          </cell>
          <cell r="JS107">
            <v>73.7</v>
          </cell>
          <cell r="JT107">
            <v>73.7</v>
          </cell>
          <cell r="JU107">
            <v>73.7</v>
          </cell>
          <cell r="JV107">
            <v>73.7</v>
          </cell>
          <cell r="JW107">
            <v>73.7</v>
          </cell>
          <cell r="JX107">
            <v>73.7</v>
          </cell>
          <cell r="JY107">
            <v>74.7</v>
          </cell>
          <cell r="JZ107">
            <v>74.7</v>
          </cell>
          <cell r="KA107">
            <v>74.7</v>
          </cell>
          <cell r="KB107">
            <v>74.7</v>
          </cell>
          <cell r="KC107">
            <v>75</v>
          </cell>
          <cell r="KD107">
            <v>75</v>
          </cell>
          <cell r="KE107">
            <v>75</v>
          </cell>
          <cell r="KF107">
            <v>75.2</v>
          </cell>
          <cell r="KG107">
            <v>75.2</v>
          </cell>
          <cell r="KH107">
            <v>75</v>
          </cell>
          <cell r="KI107">
            <v>74.7</v>
          </cell>
          <cell r="KJ107">
            <v>74.5</v>
          </cell>
          <cell r="KK107">
            <v>74.5</v>
          </cell>
          <cell r="KL107">
            <v>74.5</v>
          </cell>
          <cell r="KM107">
            <v>74.5</v>
          </cell>
          <cell r="KN107">
            <v>74.5</v>
          </cell>
          <cell r="KO107">
            <v>74.5</v>
          </cell>
          <cell r="KP107">
            <v>74.7</v>
          </cell>
          <cell r="KQ107">
            <v>74.5</v>
          </cell>
          <cell r="KR107">
            <v>74.2</v>
          </cell>
          <cell r="KS107">
            <v>71.5</v>
          </cell>
          <cell r="KT107">
            <v>72.2</v>
          </cell>
          <cell r="KU107">
            <v>72.5</v>
          </cell>
          <cell r="KV107">
            <v>72.5</v>
          </cell>
          <cell r="KW107">
            <v>72.5</v>
          </cell>
          <cell r="KX107">
            <v>72.5</v>
          </cell>
          <cell r="KY107">
            <v>72.5</v>
          </cell>
          <cell r="KZ107">
            <v>72.7</v>
          </cell>
          <cell r="LA107">
            <v>72.7</v>
          </cell>
          <cell r="LB107">
            <v>72.7</v>
          </cell>
          <cell r="LC107">
            <v>72.7</v>
          </cell>
          <cell r="LD107">
            <v>72.7</v>
          </cell>
          <cell r="LE107">
            <v>74.2</v>
          </cell>
          <cell r="LF107">
            <v>74.2</v>
          </cell>
          <cell r="LG107">
            <v>74.2</v>
          </cell>
          <cell r="LH107">
            <v>75</v>
          </cell>
          <cell r="LI107">
            <v>75</v>
          </cell>
          <cell r="LJ107">
            <v>75</v>
          </cell>
          <cell r="LK107">
            <v>75</v>
          </cell>
          <cell r="LL107">
            <v>75</v>
          </cell>
          <cell r="LM107">
            <v>75</v>
          </cell>
          <cell r="LN107">
            <v>74.7</v>
          </cell>
          <cell r="LO107">
            <v>74.7</v>
          </cell>
          <cell r="LS107">
            <v>74.75</v>
          </cell>
          <cell r="LV107">
            <v>75.44</v>
          </cell>
          <cell r="MB107">
            <v>61.75</v>
          </cell>
          <cell r="MC107">
            <v>61.75</v>
          </cell>
          <cell r="MD107">
            <v>61.75</v>
          </cell>
          <cell r="ME107">
            <v>61.75</v>
          </cell>
          <cell r="MF107">
            <v>61.75</v>
          </cell>
          <cell r="MG107">
            <v>61.75</v>
          </cell>
          <cell r="MH107">
            <v>63.43</v>
          </cell>
          <cell r="MI107">
            <v>63.43</v>
          </cell>
          <cell r="MJ107">
            <v>63.43</v>
          </cell>
          <cell r="MK107">
            <v>63.43</v>
          </cell>
          <cell r="ML107">
            <v>63.43</v>
          </cell>
          <cell r="MM107">
            <v>63.43</v>
          </cell>
          <cell r="MN107">
            <v>62.76</v>
          </cell>
          <cell r="MO107">
            <v>62.76</v>
          </cell>
          <cell r="MP107">
            <v>62.76</v>
          </cell>
          <cell r="MQ107">
            <v>62.76</v>
          </cell>
          <cell r="MR107">
            <v>62.76</v>
          </cell>
          <cell r="MS107">
            <v>62.76</v>
          </cell>
          <cell r="MT107">
            <v>64.760000000000005</v>
          </cell>
          <cell r="MU107">
            <v>64.760000000000005</v>
          </cell>
          <cell r="MV107">
            <v>65.900000000000006</v>
          </cell>
          <cell r="MW107">
            <v>70.7</v>
          </cell>
          <cell r="ND107" t="str">
            <v>Macau</v>
          </cell>
          <cell r="NE107">
            <v>70.7</v>
          </cell>
          <cell r="NF107">
            <v>70.7</v>
          </cell>
        </row>
        <row r="108">
          <cell r="A108" t="str">
            <v>Macedonia</v>
          </cell>
          <cell r="B108" t="str">
            <v xml:space="preserve"> </v>
          </cell>
          <cell r="C108" t="str">
            <v xml:space="preserve"> </v>
          </cell>
          <cell r="D108" t="str">
            <v xml:space="preserve"> </v>
          </cell>
          <cell r="E108" t="str">
            <v xml:space="preserve"> </v>
          </cell>
          <cell r="F108">
            <v>65.5</v>
          </cell>
          <cell r="G108">
            <v>68.5</v>
          </cell>
          <cell r="H108">
            <v>68.5</v>
          </cell>
          <cell r="I108">
            <v>68.5</v>
          </cell>
          <cell r="J108">
            <v>68.5</v>
          </cell>
          <cell r="K108">
            <v>68.5</v>
          </cell>
          <cell r="L108">
            <v>68</v>
          </cell>
          <cell r="M108">
            <v>67.5</v>
          </cell>
          <cell r="N108">
            <v>69.5</v>
          </cell>
          <cell r="O108">
            <v>69.5</v>
          </cell>
          <cell r="P108">
            <v>67</v>
          </cell>
          <cell r="Q108">
            <v>68</v>
          </cell>
          <cell r="R108">
            <v>68</v>
          </cell>
          <cell r="S108">
            <v>68</v>
          </cell>
          <cell r="T108">
            <v>67</v>
          </cell>
          <cell r="U108">
            <v>67</v>
          </cell>
          <cell r="V108">
            <v>67</v>
          </cell>
          <cell r="W108">
            <v>67</v>
          </cell>
          <cell r="X108">
            <v>67</v>
          </cell>
          <cell r="Y108">
            <v>66.5</v>
          </cell>
          <cell r="Z108">
            <v>66</v>
          </cell>
          <cell r="AA108">
            <v>66</v>
          </cell>
          <cell r="AB108">
            <v>66</v>
          </cell>
          <cell r="AC108">
            <v>65</v>
          </cell>
          <cell r="AD108">
            <v>65</v>
          </cell>
          <cell r="AE108">
            <v>65</v>
          </cell>
          <cell r="AF108">
            <v>65</v>
          </cell>
          <cell r="AG108">
            <v>65</v>
          </cell>
          <cell r="AH108">
            <v>65</v>
          </cell>
          <cell r="AI108">
            <v>65</v>
          </cell>
          <cell r="AJ108">
            <v>64.5</v>
          </cell>
          <cell r="AK108">
            <v>64.5</v>
          </cell>
          <cell r="AL108">
            <v>64.5</v>
          </cell>
          <cell r="AM108">
            <v>65</v>
          </cell>
          <cell r="AN108">
            <v>65</v>
          </cell>
          <cell r="AO108">
            <v>64.5</v>
          </cell>
          <cell r="AP108">
            <v>64.5</v>
          </cell>
          <cell r="AQ108">
            <v>64.5</v>
          </cell>
          <cell r="AR108">
            <v>64.5</v>
          </cell>
          <cell r="AS108">
            <v>63.5</v>
          </cell>
          <cell r="AT108">
            <v>63.5</v>
          </cell>
          <cell r="AU108">
            <v>64</v>
          </cell>
          <cell r="AV108">
            <v>64</v>
          </cell>
          <cell r="AW108">
            <v>64</v>
          </cell>
          <cell r="AX108">
            <v>63.5</v>
          </cell>
          <cell r="AY108">
            <v>63.5</v>
          </cell>
          <cell r="AZ108">
            <v>64.5</v>
          </cell>
          <cell r="BA108">
            <v>63.5</v>
          </cell>
          <cell r="BB108">
            <v>64</v>
          </cell>
          <cell r="BC108">
            <v>63.5</v>
          </cell>
          <cell r="BD108">
            <v>64.5</v>
          </cell>
          <cell r="BE108">
            <v>64.5</v>
          </cell>
          <cell r="BF108">
            <v>64.5</v>
          </cell>
          <cell r="BG108">
            <v>64.5</v>
          </cell>
          <cell r="BH108">
            <v>64</v>
          </cell>
          <cell r="BI108">
            <v>64</v>
          </cell>
          <cell r="BJ108">
            <v>64.5</v>
          </cell>
          <cell r="BK108">
            <v>64.5</v>
          </cell>
          <cell r="BL108">
            <v>64.5</v>
          </cell>
          <cell r="BM108">
            <v>64.5</v>
          </cell>
          <cell r="BN108">
            <v>64.5</v>
          </cell>
          <cell r="BO108">
            <v>64</v>
          </cell>
          <cell r="BP108">
            <v>64</v>
          </cell>
          <cell r="BQ108">
            <v>64</v>
          </cell>
          <cell r="BR108">
            <v>63.5</v>
          </cell>
          <cell r="BS108">
            <v>63</v>
          </cell>
          <cell r="BT108">
            <v>63</v>
          </cell>
          <cell r="BU108">
            <v>63</v>
          </cell>
          <cell r="BV108">
            <v>63</v>
          </cell>
          <cell r="BW108">
            <v>58.5</v>
          </cell>
          <cell r="BX108">
            <v>58.5</v>
          </cell>
          <cell r="BY108">
            <v>57.5</v>
          </cell>
          <cell r="BZ108">
            <v>57.5</v>
          </cell>
          <cell r="CA108">
            <v>52.5</v>
          </cell>
          <cell r="CB108">
            <v>52.5</v>
          </cell>
          <cell r="CC108">
            <v>52.5</v>
          </cell>
          <cell r="CD108">
            <v>50</v>
          </cell>
          <cell r="CE108">
            <v>51</v>
          </cell>
          <cell r="CF108">
            <v>51</v>
          </cell>
          <cell r="CG108">
            <v>51</v>
          </cell>
          <cell r="CH108">
            <v>52</v>
          </cell>
          <cell r="CI108">
            <v>53.5</v>
          </cell>
          <cell r="CJ108">
            <v>53.5</v>
          </cell>
          <cell r="CK108">
            <v>53.5</v>
          </cell>
          <cell r="CL108">
            <v>54.5</v>
          </cell>
          <cell r="CM108">
            <v>54.5</v>
          </cell>
          <cell r="CN108">
            <v>54</v>
          </cell>
          <cell r="CO108">
            <v>54</v>
          </cell>
          <cell r="CP108">
            <v>54.5</v>
          </cell>
          <cell r="CQ108">
            <v>54.5</v>
          </cell>
          <cell r="CR108">
            <v>55.5</v>
          </cell>
          <cell r="CS108">
            <v>55.5</v>
          </cell>
          <cell r="CT108">
            <v>55</v>
          </cell>
          <cell r="CU108">
            <v>55</v>
          </cell>
          <cell r="CV108">
            <v>55</v>
          </cell>
          <cell r="CW108">
            <v>55</v>
          </cell>
          <cell r="CX108">
            <v>55.9</v>
          </cell>
          <cell r="CY108">
            <v>55</v>
          </cell>
          <cell r="CZ108">
            <v>56</v>
          </cell>
          <cell r="DA108">
            <v>56</v>
          </cell>
          <cell r="DB108">
            <v>56</v>
          </cell>
          <cell r="DC108">
            <v>56</v>
          </cell>
          <cell r="DD108">
            <v>56</v>
          </cell>
          <cell r="DE108">
            <v>56</v>
          </cell>
          <cell r="DF108">
            <v>56</v>
          </cell>
          <cell r="DG108">
            <v>56</v>
          </cell>
          <cell r="DH108">
            <v>56</v>
          </cell>
          <cell r="DI108">
            <v>59.5</v>
          </cell>
          <cell r="DJ108">
            <v>60</v>
          </cell>
          <cell r="DK108">
            <v>60</v>
          </cell>
          <cell r="DL108">
            <v>60</v>
          </cell>
          <cell r="DM108">
            <v>59.5</v>
          </cell>
          <cell r="DN108">
            <v>59.5</v>
          </cell>
          <cell r="DO108">
            <v>59.5</v>
          </cell>
          <cell r="DP108">
            <v>61</v>
          </cell>
          <cell r="DQ108">
            <v>61</v>
          </cell>
          <cell r="DR108">
            <v>58.5</v>
          </cell>
          <cell r="DS108">
            <v>60</v>
          </cell>
          <cell r="DT108">
            <v>60</v>
          </cell>
          <cell r="DU108">
            <v>60</v>
          </cell>
          <cell r="DV108">
            <v>61</v>
          </cell>
          <cell r="DW108">
            <v>61</v>
          </cell>
          <cell r="DX108">
            <v>61</v>
          </cell>
          <cell r="DY108">
            <v>61</v>
          </cell>
          <cell r="DZ108">
            <v>61</v>
          </cell>
          <cell r="EA108">
            <v>63</v>
          </cell>
          <cell r="EB108">
            <v>63.5</v>
          </cell>
          <cell r="EC108">
            <v>63.5</v>
          </cell>
          <cell r="ED108">
            <v>64</v>
          </cell>
          <cell r="EE108">
            <v>64</v>
          </cell>
          <cell r="EF108">
            <v>63.5</v>
          </cell>
          <cell r="EG108">
            <v>63.5</v>
          </cell>
          <cell r="EH108">
            <v>63.5</v>
          </cell>
          <cell r="EI108">
            <v>65.5</v>
          </cell>
          <cell r="EJ108">
            <v>65.5</v>
          </cell>
          <cell r="EK108">
            <v>64.5</v>
          </cell>
          <cell r="EL108">
            <v>64.5</v>
          </cell>
          <cell r="EM108">
            <v>66</v>
          </cell>
          <cell r="EN108">
            <v>66</v>
          </cell>
          <cell r="EO108">
            <v>66.5</v>
          </cell>
          <cell r="EP108">
            <v>66.5</v>
          </cell>
          <cell r="EQ108">
            <v>67</v>
          </cell>
          <cell r="ER108">
            <v>68</v>
          </cell>
          <cell r="ES108">
            <v>67.5</v>
          </cell>
          <cell r="ET108">
            <v>68</v>
          </cell>
          <cell r="EU108">
            <v>69</v>
          </cell>
          <cell r="EV108">
            <v>69</v>
          </cell>
          <cell r="EW108">
            <v>70</v>
          </cell>
          <cell r="EX108">
            <v>70</v>
          </cell>
          <cell r="EY108">
            <v>70</v>
          </cell>
          <cell r="EZ108">
            <v>68.5</v>
          </cell>
          <cell r="FA108">
            <v>68.5</v>
          </cell>
          <cell r="FB108">
            <v>66</v>
          </cell>
          <cell r="FC108">
            <v>66</v>
          </cell>
          <cell r="FD108">
            <v>66</v>
          </cell>
          <cell r="FE108">
            <v>64</v>
          </cell>
          <cell r="FF108">
            <v>66</v>
          </cell>
          <cell r="FG108">
            <v>67</v>
          </cell>
          <cell r="FH108">
            <v>67.5</v>
          </cell>
          <cell r="FI108">
            <v>70</v>
          </cell>
          <cell r="FJ108">
            <v>68.5</v>
          </cell>
          <cell r="FK108">
            <v>68.2</v>
          </cell>
          <cell r="FL108">
            <v>68.2</v>
          </cell>
          <cell r="FM108">
            <v>67</v>
          </cell>
          <cell r="FN108">
            <v>66.7</v>
          </cell>
          <cell r="FO108">
            <v>67</v>
          </cell>
          <cell r="FP108">
            <v>66.7</v>
          </cell>
          <cell r="FQ108">
            <v>66.7</v>
          </cell>
          <cell r="FR108">
            <v>66.7</v>
          </cell>
          <cell r="FS108">
            <v>68.5</v>
          </cell>
          <cell r="FT108">
            <v>68.2</v>
          </cell>
          <cell r="FU108">
            <v>67.2</v>
          </cell>
          <cell r="FV108">
            <v>66.5</v>
          </cell>
          <cell r="FW108">
            <v>66.5</v>
          </cell>
          <cell r="FX108">
            <v>66</v>
          </cell>
          <cell r="FY108">
            <v>67.7</v>
          </cell>
          <cell r="FZ108">
            <v>67.7</v>
          </cell>
          <cell r="GA108">
            <v>67</v>
          </cell>
          <cell r="GB108">
            <v>67.5</v>
          </cell>
          <cell r="GC108">
            <v>66.5</v>
          </cell>
          <cell r="GD108">
            <v>65.3</v>
          </cell>
          <cell r="GE108">
            <v>64.8</v>
          </cell>
          <cell r="GF108">
            <v>64.8</v>
          </cell>
          <cell r="GG108">
            <v>65.3</v>
          </cell>
          <cell r="GH108">
            <v>63.7</v>
          </cell>
          <cell r="GI108">
            <v>64.5</v>
          </cell>
          <cell r="GJ108">
            <v>65.2</v>
          </cell>
          <cell r="GK108">
            <v>65</v>
          </cell>
          <cell r="GL108">
            <v>64.5</v>
          </cell>
          <cell r="GM108">
            <v>63.2</v>
          </cell>
          <cell r="GN108">
            <v>62.5</v>
          </cell>
          <cell r="GO108">
            <v>63.2</v>
          </cell>
          <cell r="GP108">
            <v>65.2</v>
          </cell>
          <cell r="GQ108">
            <v>65.2</v>
          </cell>
          <cell r="GR108">
            <v>65.2</v>
          </cell>
          <cell r="GS108">
            <v>65.2</v>
          </cell>
          <cell r="GT108">
            <v>65</v>
          </cell>
          <cell r="GU108">
            <v>64.7</v>
          </cell>
          <cell r="GV108">
            <v>66.7</v>
          </cell>
          <cell r="GW108">
            <v>66.5</v>
          </cell>
          <cell r="GX108">
            <v>66.2</v>
          </cell>
          <cell r="GY108">
            <v>66.3</v>
          </cell>
          <cell r="GZ108">
            <v>65.2</v>
          </cell>
          <cell r="HA108">
            <v>64.7</v>
          </cell>
          <cell r="HB108">
            <v>64.2</v>
          </cell>
          <cell r="HC108">
            <v>63.7</v>
          </cell>
          <cell r="HD108">
            <v>63.7</v>
          </cell>
          <cell r="HE108">
            <v>63.5</v>
          </cell>
          <cell r="HF108">
            <v>63.7</v>
          </cell>
          <cell r="HG108">
            <v>65</v>
          </cell>
          <cell r="HH108">
            <v>65.2</v>
          </cell>
          <cell r="HI108">
            <v>61.7</v>
          </cell>
          <cell r="HJ108">
            <v>64.5</v>
          </cell>
          <cell r="HK108">
            <v>64.5</v>
          </cell>
          <cell r="HL108">
            <v>62</v>
          </cell>
          <cell r="HM108">
            <v>61</v>
          </cell>
          <cell r="HN108">
            <v>61.5</v>
          </cell>
          <cell r="HO108">
            <v>61.2</v>
          </cell>
          <cell r="HP108">
            <v>61.5</v>
          </cell>
          <cell r="HQ108">
            <v>61.5</v>
          </cell>
          <cell r="HR108">
            <v>62.2</v>
          </cell>
          <cell r="HS108">
            <v>62</v>
          </cell>
          <cell r="HT108">
            <v>62.2</v>
          </cell>
          <cell r="HU108">
            <v>63</v>
          </cell>
          <cell r="HV108">
            <v>63.7</v>
          </cell>
          <cell r="HW108">
            <v>63.7</v>
          </cell>
          <cell r="HX108">
            <v>64</v>
          </cell>
          <cell r="HY108">
            <v>62.7</v>
          </cell>
          <cell r="HZ108">
            <v>61</v>
          </cell>
          <cell r="IA108">
            <v>59.5</v>
          </cell>
          <cell r="IB108">
            <v>59.2</v>
          </cell>
          <cell r="IC108">
            <v>59.2</v>
          </cell>
          <cell r="ID108">
            <v>59.2</v>
          </cell>
          <cell r="IE108">
            <v>59</v>
          </cell>
          <cell r="IF108">
            <v>59.5</v>
          </cell>
          <cell r="IG108">
            <v>59.2</v>
          </cell>
          <cell r="IH108">
            <v>59.2</v>
          </cell>
          <cell r="II108">
            <v>59.5</v>
          </cell>
          <cell r="IJ108">
            <v>61</v>
          </cell>
          <cell r="IK108">
            <v>61</v>
          </cell>
          <cell r="IL108">
            <v>60</v>
          </cell>
          <cell r="IM108">
            <v>61</v>
          </cell>
          <cell r="IN108">
            <v>61</v>
          </cell>
          <cell r="IO108">
            <v>61</v>
          </cell>
          <cell r="IP108">
            <v>61.2</v>
          </cell>
          <cell r="IQ108">
            <v>62.7</v>
          </cell>
          <cell r="IR108">
            <v>62.7</v>
          </cell>
          <cell r="IS108">
            <v>62.7</v>
          </cell>
          <cell r="IT108">
            <v>63.7</v>
          </cell>
          <cell r="IU108">
            <v>63.7</v>
          </cell>
          <cell r="IV108">
            <v>67.5</v>
          </cell>
          <cell r="IW108">
            <v>67.5</v>
          </cell>
          <cell r="IX108">
            <v>67.5</v>
          </cell>
          <cell r="IY108">
            <v>66.7</v>
          </cell>
          <cell r="IZ108">
            <v>67.2</v>
          </cell>
          <cell r="JA108">
            <v>67.2</v>
          </cell>
          <cell r="JB108">
            <v>67.2</v>
          </cell>
          <cell r="JC108">
            <v>67.2</v>
          </cell>
          <cell r="JD108">
            <v>68.2</v>
          </cell>
          <cell r="JE108">
            <v>69</v>
          </cell>
          <cell r="JF108">
            <v>69</v>
          </cell>
          <cell r="JG108">
            <v>69</v>
          </cell>
          <cell r="JH108">
            <v>69</v>
          </cell>
          <cell r="JI108">
            <v>69</v>
          </cell>
          <cell r="JJ108">
            <v>70</v>
          </cell>
          <cell r="JK108">
            <v>70</v>
          </cell>
          <cell r="JL108">
            <v>70</v>
          </cell>
          <cell r="JM108">
            <v>69.7</v>
          </cell>
          <cell r="JN108">
            <v>69.7</v>
          </cell>
          <cell r="JO108">
            <v>69.7</v>
          </cell>
          <cell r="JP108">
            <v>70</v>
          </cell>
          <cell r="JQ108">
            <v>70</v>
          </cell>
          <cell r="JR108">
            <v>70.2</v>
          </cell>
          <cell r="JS108">
            <v>70.2</v>
          </cell>
          <cell r="JT108">
            <v>70.2</v>
          </cell>
          <cell r="JU108">
            <v>70.2</v>
          </cell>
          <cell r="JV108">
            <v>70.2</v>
          </cell>
          <cell r="JW108">
            <v>70.2</v>
          </cell>
          <cell r="JX108">
            <v>70.7</v>
          </cell>
          <cell r="JY108">
            <v>72.2</v>
          </cell>
          <cell r="JZ108">
            <v>72.2</v>
          </cell>
          <cell r="KA108">
            <v>71</v>
          </cell>
          <cell r="KB108">
            <v>71</v>
          </cell>
          <cell r="KC108">
            <v>71</v>
          </cell>
          <cell r="KD108">
            <v>71</v>
          </cell>
          <cell r="KE108">
            <v>71</v>
          </cell>
          <cell r="KF108">
            <v>71</v>
          </cell>
          <cell r="KG108">
            <v>71</v>
          </cell>
          <cell r="KH108">
            <v>72.5</v>
          </cell>
          <cell r="KI108">
            <v>72.5</v>
          </cell>
          <cell r="KJ108">
            <v>72.5</v>
          </cell>
          <cell r="KK108">
            <v>72.2</v>
          </cell>
          <cell r="KL108">
            <v>72.2</v>
          </cell>
          <cell r="KM108">
            <v>72.2</v>
          </cell>
          <cell r="KN108">
            <v>72.2</v>
          </cell>
          <cell r="KO108">
            <v>72.2</v>
          </cell>
          <cell r="KP108">
            <v>72.2</v>
          </cell>
          <cell r="KQ108">
            <v>72.2</v>
          </cell>
          <cell r="KR108">
            <v>72</v>
          </cell>
          <cell r="KS108">
            <v>71</v>
          </cell>
          <cell r="KT108">
            <v>69.5</v>
          </cell>
          <cell r="KU108">
            <v>69.2</v>
          </cell>
          <cell r="KV108">
            <v>69.2</v>
          </cell>
          <cell r="KW108">
            <v>69</v>
          </cell>
          <cell r="KX108">
            <v>69</v>
          </cell>
          <cell r="KY108">
            <v>68</v>
          </cell>
          <cell r="KZ108">
            <v>67.5</v>
          </cell>
          <cell r="LA108">
            <v>67.5</v>
          </cell>
          <cell r="LB108">
            <v>67.5</v>
          </cell>
          <cell r="LC108">
            <v>67.5</v>
          </cell>
          <cell r="LD108">
            <v>67.2</v>
          </cell>
          <cell r="LE108">
            <v>67.5</v>
          </cell>
          <cell r="LF108">
            <v>67.5</v>
          </cell>
          <cell r="LG108">
            <v>67</v>
          </cell>
          <cell r="LH108">
            <v>67.5</v>
          </cell>
          <cell r="LI108">
            <v>67.5</v>
          </cell>
          <cell r="LJ108">
            <v>66.7</v>
          </cell>
          <cell r="LK108">
            <v>66.7</v>
          </cell>
          <cell r="LL108">
            <v>66.7</v>
          </cell>
          <cell r="LM108">
            <v>66.7</v>
          </cell>
          <cell r="LN108">
            <v>66.5</v>
          </cell>
          <cell r="LO108">
            <v>66.7</v>
          </cell>
          <cell r="LS108">
            <v>43.92</v>
          </cell>
          <cell r="LV108">
            <v>45.72</v>
          </cell>
          <cell r="LY108">
            <v>42.438728975554113</v>
          </cell>
          <cell r="MB108">
            <v>40.51</v>
          </cell>
          <cell r="MC108">
            <v>40.51</v>
          </cell>
          <cell r="MD108">
            <v>40.51</v>
          </cell>
          <cell r="ME108">
            <v>41.09</v>
          </cell>
          <cell r="MF108">
            <v>41.09</v>
          </cell>
          <cell r="MG108">
            <v>41.09</v>
          </cell>
          <cell r="MH108">
            <v>39.96</v>
          </cell>
          <cell r="MI108">
            <v>39.96</v>
          </cell>
          <cell r="MJ108">
            <v>39.96</v>
          </cell>
          <cell r="MK108">
            <v>39.159999999999997</v>
          </cell>
          <cell r="ML108">
            <v>39.159999999999997</v>
          </cell>
          <cell r="MM108">
            <v>39.159999999999997</v>
          </cell>
          <cell r="MN108">
            <v>37.840000000000003</v>
          </cell>
          <cell r="MO108">
            <v>37.840000000000003</v>
          </cell>
          <cell r="MP108">
            <v>37.840000000000003</v>
          </cell>
          <cell r="MQ108">
            <v>37.799999999999997</v>
          </cell>
          <cell r="MR108">
            <v>37.799999999999997</v>
          </cell>
          <cell r="MS108">
            <v>37.799999999999997</v>
          </cell>
          <cell r="MT108">
            <v>39.18</v>
          </cell>
          <cell r="MU108">
            <v>39.18</v>
          </cell>
          <cell r="MV108">
            <v>39.18</v>
          </cell>
          <cell r="MW108">
            <v>38.79</v>
          </cell>
          <cell r="ND108" t="str">
            <v>Macedonia</v>
          </cell>
          <cell r="NE108">
            <v>38.79</v>
          </cell>
          <cell r="NF108">
            <v>38.79</v>
          </cell>
        </row>
        <row r="109">
          <cell r="A109" t="str">
            <v>Madagascar</v>
          </cell>
          <cell r="B109">
            <v>55</v>
          </cell>
          <cell r="C109">
            <v>56</v>
          </cell>
          <cell r="D109">
            <v>55</v>
          </cell>
          <cell r="E109">
            <v>54.5</v>
          </cell>
          <cell r="F109">
            <v>55.5</v>
          </cell>
          <cell r="G109">
            <v>56</v>
          </cell>
          <cell r="H109">
            <v>55.5</v>
          </cell>
          <cell r="I109">
            <v>56</v>
          </cell>
          <cell r="J109">
            <v>55.5</v>
          </cell>
          <cell r="K109">
            <v>55</v>
          </cell>
          <cell r="L109">
            <v>55</v>
          </cell>
          <cell r="M109">
            <v>55</v>
          </cell>
          <cell r="N109">
            <v>54</v>
          </cell>
          <cell r="O109">
            <v>54</v>
          </cell>
          <cell r="P109">
            <v>54</v>
          </cell>
          <cell r="Q109">
            <v>54</v>
          </cell>
          <cell r="R109">
            <v>52.5</v>
          </cell>
          <cell r="S109">
            <v>52.5</v>
          </cell>
          <cell r="T109">
            <v>52.5</v>
          </cell>
          <cell r="U109">
            <v>52.5</v>
          </cell>
          <cell r="V109">
            <v>52</v>
          </cell>
          <cell r="W109">
            <v>52.5</v>
          </cell>
          <cell r="X109">
            <v>52.5</v>
          </cell>
          <cell r="Y109">
            <v>52.5</v>
          </cell>
          <cell r="Z109">
            <v>52</v>
          </cell>
          <cell r="AA109">
            <v>51</v>
          </cell>
          <cell r="AB109">
            <v>51</v>
          </cell>
          <cell r="AC109">
            <v>51.5</v>
          </cell>
          <cell r="AD109">
            <v>51.5</v>
          </cell>
          <cell r="AE109">
            <v>51</v>
          </cell>
          <cell r="AF109">
            <v>50.5</v>
          </cell>
          <cell r="AG109">
            <v>49</v>
          </cell>
          <cell r="AH109">
            <v>48.5</v>
          </cell>
          <cell r="AI109">
            <v>49</v>
          </cell>
          <cell r="AJ109">
            <v>49.5</v>
          </cell>
          <cell r="AK109">
            <v>49.5</v>
          </cell>
          <cell r="AL109">
            <v>49.5</v>
          </cell>
          <cell r="AM109">
            <v>50</v>
          </cell>
          <cell r="AN109">
            <v>50.5</v>
          </cell>
          <cell r="AO109">
            <v>50</v>
          </cell>
          <cell r="AP109">
            <v>50</v>
          </cell>
          <cell r="AQ109">
            <v>49.5</v>
          </cell>
          <cell r="AR109">
            <v>50.5</v>
          </cell>
          <cell r="AS109">
            <v>50.5</v>
          </cell>
          <cell r="AT109">
            <v>51</v>
          </cell>
          <cell r="AU109">
            <v>50</v>
          </cell>
          <cell r="AV109">
            <v>50</v>
          </cell>
          <cell r="AW109">
            <v>50.5</v>
          </cell>
          <cell r="AX109">
            <v>50.5</v>
          </cell>
          <cell r="AY109">
            <v>50.5</v>
          </cell>
          <cell r="AZ109">
            <v>50.5</v>
          </cell>
          <cell r="BA109">
            <v>49.5</v>
          </cell>
          <cell r="BB109">
            <v>50</v>
          </cell>
          <cell r="BC109">
            <v>50.5</v>
          </cell>
          <cell r="BD109">
            <v>50</v>
          </cell>
          <cell r="BE109">
            <v>50</v>
          </cell>
          <cell r="BF109">
            <v>49.5</v>
          </cell>
          <cell r="BG109">
            <v>50.5</v>
          </cell>
          <cell r="BH109">
            <v>50.5</v>
          </cell>
          <cell r="BI109">
            <v>51.5</v>
          </cell>
          <cell r="BJ109">
            <v>51</v>
          </cell>
          <cell r="BK109">
            <v>51</v>
          </cell>
          <cell r="BL109">
            <v>51</v>
          </cell>
          <cell r="BM109">
            <v>49.5</v>
          </cell>
          <cell r="BN109">
            <v>50.5</v>
          </cell>
          <cell r="BO109">
            <v>50.5</v>
          </cell>
          <cell r="BP109">
            <v>53</v>
          </cell>
          <cell r="BQ109">
            <v>53.5</v>
          </cell>
          <cell r="BR109">
            <v>54.5</v>
          </cell>
          <cell r="BS109">
            <v>54.5</v>
          </cell>
          <cell r="BT109">
            <v>54.5</v>
          </cell>
          <cell r="BU109">
            <v>55</v>
          </cell>
          <cell r="BV109">
            <v>55</v>
          </cell>
          <cell r="BW109">
            <v>57.5</v>
          </cell>
          <cell r="BX109">
            <v>57.5</v>
          </cell>
          <cell r="BY109">
            <v>60</v>
          </cell>
          <cell r="BZ109">
            <v>60</v>
          </cell>
          <cell r="CA109">
            <v>59.5</v>
          </cell>
          <cell r="CB109">
            <v>59.5</v>
          </cell>
          <cell r="CC109">
            <v>59.5</v>
          </cell>
          <cell r="CD109">
            <v>60</v>
          </cell>
          <cell r="CE109">
            <v>61</v>
          </cell>
          <cell r="CF109">
            <v>61.5</v>
          </cell>
          <cell r="CG109">
            <v>61.5</v>
          </cell>
          <cell r="CH109">
            <v>63</v>
          </cell>
          <cell r="CI109">
            <v>63.5</v>
          </cell>
          <cell r="CJ109">
            <v>64.5</v>
          </cell>
          <cell r="CK109">
            <v>65</v>
          </cell>
          <cell r="CL109">
            <v>66</v>
          </cell>
          <cell r="CM109">
            <v>66</v>
          </cell>
          <cell r="CN109">
            <v>66</v>
          </cell>
          <cell r="CO109">
            <v>66.5</v>
          </cell>
          <cell r="CP109">
            <v>68.5</v>
          </cell>
          <cell r="CQ109">
            <v>70</v>
          </cell>
          <cell r="CR109">
            <v>70</v>
          </cell>
          <cell r="CS109">
            <v>68.5</v>
          </cell>
          <cell r="CT109">
            <v>70.5</v>
          </cell>
          <cell r="CU109">
            <v>70.5</v>
          </cell>
          <cell r="CV109">
            <v>72</v>
          </cell>
          <cell r="CW109">
            <v>72</v>
          </cell>
          <cell r="CX109">
            <v>70.5</v>
          </cell>
          <cell r="CY109">
            <v>70.5</v>
          </cell>
          <cell r="CZ109">
            <v>71</v>
          </cell>
          <cell r="DA109">
            <v>71</v>
          </cell>
          <cell r="DB109">
            <v>71</v>
          </cell>
          <cell r="DC109">
            <v>71.5</v>
          </cell>
          <cell r="DD109">
            <v>71.5</v>
          </cell>
          <cell r="DE109">
            <v>73</v>
          </cell>
          <cell r="DF109">
            <v>74</v>
          </cell>
          <cell r="DG109">
            <v>73.5</v>
          </cell>
          <cell r="DH109">
            <v>71.5</v>
          </cell>
          <cell r="DI109">
            <v>71.5</v>
          </cell>
          <cell r="DJ109">
            <v>70.5</v>
          </cell>
          <cell r="DK109">
            <v>70.5</v>
          </cell>
          <cell r="DL109">
            <v>72</v>
          </cell>
          <cell r="DM109">
            <v>72</v>
          </cell>
          <cell r="DN109">
            <v>73</v>
          </cell>
          <cell r="DO109">
            <v>73</v>
          </cell>
          <cell r="DP109">
            <v>73</v>
          </cell>
          <cell r="DQ109">
            <v>73</v>
          </cell>
          <cell r="DR109">
            <v>73</v>
          </cell>
          <cell r="DS109">
            <v>72.5</v>
          </cell>
          <cell r="DT109">
            <v>72.5</v>
          </cell>
          <cell r="DU109">
            <v>72.5</v>
          </cell>
          <cell r="DV109">
            <v>72.5</v>
          </cell>
          <cell r="DW109">
            <v>72.5</v>
          </cell>
          <cell r="DX109">
            <v>73</v>
          </cell>
          <cell r="DY109">
            <v>73</v>
          </cell>
          <cell r="DZ109">
            <v>73</v>
          </cell>
          <cell r="EA109">
            <v>73</v>
          </cell>
          <cell r="EB109">
            <v>71</v>
          </cell>
          <cell r="EC109">
            <v>71</v>
          </cell>
          <cell r="ED109">
            <v>70.5</v>
          </cell>
          <cell r="EE109">
            <v>70.5</v>
          </cell>
          <cell r="EF109">
            <v>69.5</v>
          </cell>
          <cell r="EG109">
            <v>68.5</v>
          </cell>
          <cell r="EH109">
            <v>69</v>
          </cell>
          <cell r="EI109">
            <v>69</v>
          </cell>
          <cell r="EJ109">
            <v>70</v>
          </cell>
          <cell r="EK109">
            <v>71</v>
          </cell>
          <cell r="EL109">
            <v>71</v>
          </cell>
          <cell r="EM109">
            <v>71</v>
          </cell>
          <cell r="EN109">
            <v>71</v>
          </cell>
          <cell r="EO109">
            <v>72</v>
          </cell>
          <cell r="EP109">
            <v>73</v>
          </cell>
          <cell r="EQ109">
            <v>73</v>
          </cell>
          <cell r="ER109">
            <v>74</v>
          </cell>
          <cell r="ES109">
            <v>73.5</v>
          </cell>
          <cell r="ET109">
            <v>72</v>
          </cell>
          <cell r="EU109">
            <v>71.5</v>
          </cell>
          <cell r="EV109">
            <v>72</v>
          </cell>
          <cell r="EW109">
            <v>72</v>
          </cell>
          <cell r="EX109">
            <v>72</v>
          </cell>
          <cell r="EY109">
            <v>72</v>
          </cell>
          <cell r="EZ109">
            <v>74</v>
          </cell>
          <cell r="FA109">
            <v>74</v>
          </cell>
          <cell r="FB109">
            <v>73</v>
          </cell>
          <cell r="FC109">
            <v>73</v>
          </cell>
          <cell r="FD109">
            <v>72</v>
          </cell>
          <cell r="FE109">
            <v>71.5</v>
          </cell>
          <cell r="FF109">
            <v>72</v>
          </cell>
          <cell r="FG109">
            <v>72.5</v>
          </cell>
          <cell r="FH109">
            <v>72.3</v>
          </cell>
          <cell r="FI109">
            <v>74.3</v>
          </cell>
          <cell r="FJ109">
            <v>73.3</v>
          </cell>
          <cell r="FK109">
            <v>72.5</v>
          </cell>
          <cell r="FL109">
            <v>72.7</v>
          </cell>
          <cell r="FM109">
            <v>72.2</v>
          </cell>
          <cell r="FN109">
            <v>71.5</v>
          </cell>
          <cell r="FO109">
            <v>71</v>
          </cell>
          <cell r="FP109">
            <v>69.7</v>
          </cell>
          <cell r="FQ109">
            <v>70.2</v>
          </cell>
          <cell r="FR109">
            <v>65.5</v>
          </cell>
          <cell r="FS109">
            <v>68.5</v>
          </cell>
          <cell r="FT109">
            <v>68.5</v>
          </cell>
          <cell r="FU109">
            <v>68.5</v>
          </cell>
          <cell r="FV109">
            <v>64.5</v>
          </cell>
          <cell r="FW109">
            <v>63.5</v>
          </cell>
          <cell r="FX109">
            <v>64</v>
          </cell>
          <cell r="FY109">
            <v>64</v>
          </cell>
          <cell r="FZ109">
            <v>63.7</v>
          </cell>
          <cell r="GA109">
            <v>63</v>
          </cell>
          <cell r="GB109">
            <v>64</v>
          </cell>
          <cell r="GC109">
            <v>63.2</v>
          </cell>
          <cell r="GD109">
            <v>65.3</v>
          </cell>
          <cell r="GE109">
            <v>64.599999999999994</v>
          </cell>
          <cell r="GF109">
            <v>64.599999999999994</v>
          </cell>
          <cell r="GG109">
            <v>64.599999999999994</v>
          </cell>
          <cell r="GH109">
            <v>65</v>
          </cell>
          <cell r="GI109">
            <v>64.7</v>
          </cell>
          <cell r="GJ109">
            <v>64.7</v>
          </cell>
          <cell r="GK109">
            <v>65</v>
          </cell>
          <cell r="GL109">
            <v>65</v>
          </cell>
          <cell r="GM109">
            <v>65.2</v>
          </cell>
          <cell r="GN109">
            <v>63.7</v>
          </cell>
          <cell r="GO109">
            <v>63.7</v>
          </cell>
          <cell r="GP109">
            <v>64.2</v>
          </cell>
          <cell r="GQ109">
            <v>65.7</v>
          </cell>
          <cell r="GR109">
            <v>65.7</v>
          </cell>
          <cell r="GS109">
            <v>65.7</v>
          </cell>
          <cell r="GT109">
            <v>65.7</v>
          </cell>
          <cell r="GU109">
            <v>65.7</v>
          </cell>
          <cell r="GV109">
            <v>65.7</v>
          </cell>
          <cell r="GW109">
            <v>65.7</v>
          </cell>
          <cell r="GX109">
            <v>64</v>
          </cell>
          <cell r="GY109">
            <v>64.3</v>
          </cell>
          <cell r="GZ109">
            <v>66.2</v>
          </cell>
          <cell r="HA109">
            <v>67.7</v>
          </cell>
          <cell r="HB109">
            <v>67.5</v>
          </cell>
          <cell r="HC109">
            <v>67.5</v>
          </cell>
          <cell r="HD109">
            <v>66.7</v>
          </cell>
          <cell r="HE109">
            <v>66.7</v>
          </cell>
          <cell r="HF109">
            <v>66.7</v>
          </cell>
          <cell r="HG109">
            <v>65.7</v>
          </cell>
          <cell r="HH109">
            <v>63</v>
          </cell>
          <cell r="HI109">
            <v>63</v>
          </cell>
          <cell r="HJ109">
            <v>63.5</v>
          </cell>
          <cell r="HK109">
            <v>62.7</v>
          </cell>
          <cell r="HL109">
            <v>62</v>
          </cell>
          <cell r="HM109">
            <v>62.2</v>
          </cell>
          <cell r="HN109">
            <v>62.2</v>
          </cell>
          <cell r="HO109">
            <v>62.2</v>
          </cell>
          <cell r="HP109">
            <v>61.7</v>
          </cell>
          <cell r="HQ109">
            <v>59.7</v>
          </cell>
          <cell r="HR109">
            <v>60</v>
          </cell>
          <cell r="HS109">
            <v>60.2</v>
          </cell>
          <cell r="HT109">
            <v>60.2</v>
          </cell>
          <cell r="HU109">
            <v>56.5</v>
          </cell>
          <cell r="HV109">
            <v>57.7</v>
          </cell>
          <cell r="HW109">
            <v>57.2</v>
          </cell>
          <cell r="HX109">
            <v>55</v>
          </cell>
          <cell r="HY109">
            <v>54.7</v>
          </cell>
          <cell r="HZ109">
            <v>60</v>
          </cell>
          <cell r="IA109">
            <v>61.7</v>
          </cell>
          <cell r="IB109">
            <v>62.7</v>
          </cell>
          <cell r="IC109">
            <v>62.5</v>
          </cell>
          <cell r="ID109">
            <v>62.5</v>
          </cell>
          <cell r="IE109">
            <v>62.5</v>
          </cell>
          <cell r="IF109">
            <v>63.7</v>
          </cell>
          <cell r="IG109">
            <v>64</v>
          </cell>
          <cell r="IH109">
            <v>63.5</v>
          </cell>
          <cell r="II109">
            <v>63.7</v>
          </cell>
          <cell r="IJ109">
            <v>63.7</v>
          </cell>
          <cell r="IK109">
            <v>63.7</v>
          </cell>
          <cell r="IL109">
            <v>63.5</v>
          </cell>
          <cell r="IM109">
            <v>66.5</v>
          </cell>
          <cell r="IN109">
            <v>66.5</v>
          </cell>
          <cell r="IO109">
            <v>66</v>
          </cell>
          <cell r="IP109">
            <v>66</v>
          </cell>
          <cell r="IQ109">
            <v>66</v>
          </cell>
          <cell r="IR109">
            <v>67.2</v>
          </cell>
          <cell r="IS109">
            <v>67</v>
          </cell>
          <cell r="IT109">
            <v>66.7</v>
          </cell>
          <cell r="IU109">
            <v>67.7</v>
          </cell>
          <cell r="IV109">
            <v>67.7</v>
          </cell>
          <cell r="IW109">
            <v>67</v>
          </cell>
          <cell r="IX109">
            <v>67.2</v>
          </cell>
          <cell r="IY109">
            <v>67.7</v>
          </cell>
          <cell r="IZ109">
            <v>66.5</v>
          </cell>
          <cell r="JA109">
            <v>66.5</v>
          </cell>
          <cell r="JB109">
            <v>66.5</v>
          </cell>
          <cell r="JC109">
            <v>66.5</v>
          </cell>
          <cell r="JD109">
            <v>66.5</v>
          </cell>
          <cell r="JE109">
            <v>66.5</v>
          </cell>
          <cell r="JF109">
            <v>66.5</v>
          </cell>
          <cell r="JG109">
            <v>66.5</v>
          </cell>
          <cell r="JH109">
            <v>64.7</v>
          </cell>
          <cell r="JI109">
            <v>64.7</v>
          </cell>
          <cell r="JJ109">
            <v>64.7</v>
          </cell>
          <cell r="JK109">
            <v>64.7</v>
          </cell>
          <cell r="JL109">
            <v>64.7</v>
          </cell>
          <cell r="JM109">
            <v>64.5</v>
          </cell>
          <cell r="JN109">
            <v>64.5</v>
          </cell>
          <cell r="JO109">
            <v>64.5</v>
          </cell>
          <cell r="JP109">
            <v>64.5</v>
          </cell>
          <cell r="JQ109">
            <v>64.5</v>
          </cell>
          <cell r="JR109">
            <v>64.5</v>
          </cell>
          <cell r="JS109">
            <v>64.5</v>
          </cell>
          <cell r="JT109">
            <v>65</v>
          </cell>
          <cell r="JU109">
            <v>65</v>
          </cell>
          <cell r="JV109">
            <v>64.7</v>
          </cell>
          <cell r="JW109">
            <v>65</v>
          </cell>
          <cell r="JX109">
            <v>65</v>
          </cell>
          <cell r="JY109">
            <v>65</v>
          </cell>
          <cell r="JZ109">
            <v>64.5</v>
          </cell>
          <cell r="KA109">
            <v>64.5</v>
          </cell>
          <cell r="KB109">
            <v>64.2</v>
          </cell>
          <cell r="KC109">
            <v>64.5</v>
          </cell>
          <cell r="KD109">
            <v>64.2</v>
          </cell>
          <cell r="KE109">
            <v>65.5</v>
          </cell>
          <cell r="KF109">
            <v>65.2</v>
          </cell>
          <cell r="KG109">
            <v>65.5</v>
          </cell>
          <cell r="KH109">
            <v>65.2</v>
          </cell>
          <cell r="KI109">
            <v>65.7</v>
          </cell>
          <cell r="KJ109">
            <v>65.7</v>
          </cell>
          <cell r="KK109">
            <v>66</v>
          </cell>
          <cell r="KL109">
            <v>66</v>
          </cell>
          <cell r="KM109">
            <v>66.7</v>
          </cell>
          <cell r="KN109">
            <v>66.5</v>
          </cell>
          <cell r="KO109">
            <v>66.5</v>
          </cell>
          <cell r="KP109">
            <v>67.2</v>
          </cell>
          <cell r="KQ109">
            <v>66.7</v>
          </cell>
          <cell r="KR109">
            <v>65.7</v>
          </cell>
          <cell r="KS109">
            <v>62</v>
          </cell>
          <cell r="KT109">
            <v>61.7</v>
          </cell>
          <cell r="KU109">
            <v>61.7</v>
          </cell>
          <cell r="KV109">
            <v>61.7</v>
          </cell>
          <cell r="KW109">
            <v>64.2</v>
          </cell>
          <cell r="KX109">
            <v>65.5</v>
          </cell>
          <cell r="KY109">
            <v>66.2</v>
          </cell>
          <cell r="KZ109">
            <v>66.2</v>
          </cell>
          <cell r="LA109">
            <v>66.2</v>
          </cell>
          <cell r="LB109">
            <v>65.7</v>
          </cell>
          <cell r="LC109">
            <v>65.7</v>
          </cell>
          <cell r="LD109">
            <v>65.7</v>
          </cell>
          <cell r="LE109">
            <v>66</v>
          </cell>
          <cell r="LF109">
            <v>65.7</v>
          </cell>
          <cell r="LG109">
            <v>66.2</v>
          </cell>
          <cell r="LH109">
            <v>66.2</v>
          </cell>
          <cell r="LI109">
            <v>66.2</v>
          </cell>
          <cell r="LJ109">
            <v>67.2</v>
          </cell>
          <cell r="LK109">
            <v>67.2</v>
          </cell>
          <cell r="LL109">
            <v>67.2</v>
          </cell>
          <cell r="LM109">
            <v>67.2</v>
          </cell>
          <cell r="LN109">
            <v>67.2</v>
          </cell>
          <cell r="LO109">
            <v>67.2</v>
          </cell>
          <cell r="LS109">
            <v>30.45</v>
          </cell>
          <cell r="LV109">
            <v>34.799999999999997</v>
          </cell>
          <cell r="LY109">
            <v>36.537149573691231</v>
          </cell>
          <cell r="MB109">
            <v>35.5</v>
          </cell>
          <cell r="MC109">
            <v>35.5</v>
          </cell>
          <cell r="MD109">
            <v>35.5</v>
          </cell>
          <cell r="ME109">
            <v>35.5</v>
          </cell>
          <cell r="MF109">
            <v>35.5</v>
          </cell>
          <cell r="MG109">
            <v>35.5</v>
          </cell>
          <cell r="MH109">
            <v>34.31</v>
          </cell>
          <cell r="MI109">
            <v>34.31</v>
          </cell>
          <cell r="MJ109">
            <v>34.31</v>
          </cell>
          <cell r="MK109">
            <v>33.950000000000003</v>
          </cell>
          <cell r="ML109">
            <v>33.950000000000003</v>
          </cell>
          <cell r="MM109">
            <v>33.950000000000003</v>
          </cell>
          <cell r="MN109">
            <v>33.14</v>
          </cell>
          <cell r="MO109">
            <v>33.14</v>
          </cell>
          <cell r="MP109">
            <v>33.14</v>
          </cell>
          <cell r="MQ109">
            <v>32.89</v>
          </cell>
          <cell r="MR109">
            <v>32.89</v>
          </cell>
          <cell r="MS109">
            <v>32.89</v>
          </cell>
          <cell r="MT109">
            <v>33.81</v>
          </cell>
          <cell r="MU109">
            <v>33.81</v>
          </cell>
          <cell r="MV109">
            <v>33.81</v>
          </cell>
          <cell r="MW109">
            <v>32.06</v>
          </cell>
          <cell r="ND109" t="str">
            <v>Madagascar</v>
          </cell>
          <cell r="NE109">
            <v>32.06</v>
          </cell>
          <cell r="NF109">
            <v>32.06</v>
          </cell>
        </row>
        <row r="110">
          <cell r="A110" t="str">
            <v>Malawi</v>
          </cell>
          <cell r="B110">
            <v>43</v>
          </cell>
          <cell r="C110">
            <v>44</v>
          </cell>
          <cell r="D110">
            <v>43</v>
          </cell>
          <cell r="E110">
            <v>40</v>
          </cell>
          <cell r="F110">
            <v>42.5</v>
          </cell>
          <cell r="G110">
            <v>40</v>
          </cell>
          <cell r="H110">
            <v>39.5</v>
          </cell>
          <cell r="I110">
            <v>39.5</v>
          </cell>
          <cell r="J110">
            <v>39</v>
          </cell>
          <cell r="K110">
            <v>38</v>
          </cell>
          <cell r="L110">
            <v>40.5</v>
          </cell>
          <cell r="M110">
            <v>37.5</v>
          </cell>
          <cell r="N110">
            <v>36</v>
          </cell>
          <cell r="O110">
            <v>36</v>
          </cell>
          <cell r="P110">
            <v>36</v>
          </cell>
          <cell r="Q110">
            <v>36</v>
          </cell>
          <cell r="R110">
            <v>36</v>
          </cell>
          <cell r="S110">
            <v>36</v>
          </cell>
          <cell r="T110">
            <v>37</v>
          </cell>
          <cell r="U110">
            <v>38</v>
          </cell>
          <cell r="V110">
            <v>41</v>
          </cell>
          <cell r="W110">
            <v>42</v>
          </cell>
          <cell r="X110">
            <v>42</v>
          </cell>
          <cell r="Y110">
            <v>41</v>
          </cell>
          <cell r="Z110">
            <v>40.5</v>
          </cell>
          <cell r="AA110">
            <v>40.5</v>
          </cell>
          <cell r="AB110">
            <v>38.5</v>
          </cell>
          <cell r="AC110">
            <v>38.5</v>
          </cell>
          <cell r="AD110">
            <v>38.5</v>
          </cell>
          <cell r="AE110">
            <v>39</v>
          </cell>
          <cell r="AF110">
            <v>38</v>
          </cell>
          <cell r="AG110">
            <v>38</v>
          </cell>
          <cell r="AH110">
            <v>38</v>
          </cell>
          <cell r="AI110">
            <v>37.5</v>
          </cell>
          <cell r="AJ110">
            <v>38</v>
          </cell>
          <cell r="AK110">
            <v>38</v>
          </cell>
          <cell r="AL110">
            <v>38</v>
          </cell>
          <cell r="AM110">
            <v>38</v>
          </cell>
          <cell r="AN110">
            <v>38</v>
          </cell>
          <cell r="AO110">
            <v>39</v>
          </cell>
          <cell r="AP110">
            <v>39</v>
          </cell>
          <cell r="AQ110">
            <v>38</v>
          </cell>
          <cell r="AR110">
            <v>37</v>
          </cell>
          <cell r="AS110">
            <v>35.5</v>
          </cell>
          <cell r="AT110">
            <v>35</v>
          </cell>
          <cell r="AU110">
            <v>35.5</v>
          </cell>
          <cell r="AV110">
            <v>36.5</v>
          </cell>
          <cell r="AW110">
            <v>36.5</v>
          </cell>
          <cell r="AX110">
            <v>38</v>
          </cell>
          <cell r="AY110">
            <v>38.5</v>
          </cell>
          <cell r="AZ110">
            <v>37.5</v>
          </cell>
          <cell r="BA110">
            <v>37</v>
          </cell>
          <cell r="BB110">
            <v>37.5</v>
          </cell>
          <cell r="BC110">
            <v>37</v>
          </cell>
          <cell r="BD110">
            <v>37.5</v>
          </cell>
          <cell r="BE110">
            <v>37</v>
          </cell>
          <cell r="BF110">
            <v>39.5</v>
          </cell>
          <cell r="BG110">
            <v>40</v>
          </cell>
          <cell r="BH110">
            <v>40.5</v>
          </cell>
          <cell r="BI110">
            <v>37.5</v>
          </cell>
          <cell r="BJ110">
            <v>38.5</v>
          </cell>
          <cell r="BK110">
            <v>38.5</v>
          </cell>
          <cell r="BL110">
            <v>38</v>
          </cell>
          <cell r="BM110">
            <v>38.5</v>
          </cell>
          <cell r="BN110">
            <v>39</v>
          </cell>
          <cell r="BO110">
            <v>38</v>
          </cell>
          <cell r="BP110">
            <v>39.5</v>
          </cell>
          <cell r="BQ110">
            <v>40</v>
          </cell>
          <cell r="BR110">
            <v>41</v>
          </cell>
          <cell r="BS110">
            <v>41</v>
          </cell>
          <cell r="BT110">
            <v>41</v>
          </cell>
          <cell r="BU110">
            <v>42</v>
          </cell>
          <cell r="BV110">
            <v>40</v>
          </cell>
          <cell r="BW110">
            <v>39.5</v>
          </cell>
          <cell r="BX110">
            <v>40</v>
          </cell>
          <cell r="BY110">
            <v>40</v>
          </cell>
          <cell r="BZ110">
            <v>40</v>
          </cell>
          <cell r="CA110">
            <v>39.5</v>
          </cell>
          <cell r="CB110">
            <v>40</v>
          </cell>
          <cell r="CC110">
            <v>40</v>
          </cell>
          <cell r="CD110">
            <v>42.5</v>
          </cell>
          <cell r="CE110">
            <v>45.5</v>
          </cell>
          <cell r="CF110">
            <v>47.5</v>
          </cell>
          <cell r="CG110">
            <v>48</v>
          </cell>
          <cell r="CH110">
            <v>48.5</v>
          </cell>
          <cell r="CI110">
            <v>48.5</v>
          </cell>
          <cell r="CJ110">
            <v>47.5</v>
          </cell>
          <cell r="CK110">
            <v>46</v>
          </cell>
          <cell r="CL110">
            <v>48</v>
          </cell>
          <cell r="CM110">
            <v>46</v>
          </cell>
          <cell r="CN110">
            <v>46.5</v>
          </cell>
          <cell r="CO110">
            <v>47.5</v>
          </cell>
          <cell r="CP110">
            <v>48</v>
          </cell>
          <cell r="CQ110">
            <v>48</v>
          </cell>
          <cell r="CR110">
            <v>50</v>
          </cell>
          <cell r="CS110">
            <v>51</v>
          </cell>
          <cell r="CT110">
            <v>51.5</v>
          </cell>
          <cell r="CU110">
            <v>52</v>
          </cell>
          <cell r="CV110">
            <v>52</v>
          </cell>
          <cell r="CW110">
            <v>45.5</v>
          </cell>
          <cell r="CX110">
            <v>45.5</v>
          </cell>
          <cell r="CY110">
            <v>43.5</v>
          </cell>
          <cell r="CZ110">
            <v>43</v>
          </cell>
          <cell r="DA110">
            <v>43</v>
          </cell>
          <cell r="DB110">
            <v>44.5</v>
          </cell>
          <cell r="DC110">
            <v>43.5</v>
          </cell>
          <cell r="DD110">
            <v>44</v>
          </cell>
          <cell r="DE110">
            <v>47</v>
          </cell>
          <cell r="DF110">
            <v>46</v>
          </cell>
          <cell r="DG110">
            <v>46</v>
          </cell>
          <cell r="DH110">
            <v>46</v>
          </cell>
          <cell r="DI110">
            <v>48</v>
          </cell>
          <cell r="DJ110">
            <v>48.5</v>
          </cell>
          <cell r="DK110">
            <v>48.5</v>
          </cell>
          <cell r="DL110">
            <v>50</v>
          </cell>
          <cell r="DM110">
            <v>50</v>
          </cell>
          <cell r="DN110">
            <v>50</v>
          </cell>
          <cell r="DO110">
            <v>49.5</v>
          </cell>
          <cell r="DP110">
            <v>51.5</v>
          </cell>
          <cell r="DQ110">
            <v>51.5</v>
          </cell>
          <cell r="DR110">
            <v>54.5</v>
          </cell>
          <cell r="DS110">
            <v>55</v>
          </cell>
          <cell r="DT110">
            <v>55</v>
          </cell>
          <cell r="DU110">
            <v>57</v>
          </cell>
          <cell r="DV110">
            <v>57.5</v>
          </cell>
          <cell r="DW110">
            <v>57.5</v>
          </cell>
          <cell r="DX110">
            <v>57.5</v>
          </cell>
          <cell r="DY110">
            <v>59</v>
          </cell>
          <cell r="DZ110">
            <v>58.5</v>
          </cell>
          <cell r="EA110">
            <v>60</v>
          </cell>
          <cell r="EB110">
            <v>60</v>
          </cell>
          <cell r="EC110">
            <v>60.5</v>
          </cell>
          <cell r="ED110">
            <v>60.5</v>
          </cell>
          <cell r="EE110">
            <v>60.5</v>
          </cell>
          <cell r="EF110">
            <v>58</v>
          </cell>
          <cell r="EG110">
            <v>57.5</v>
          </cell>
          <cell r="EH110">
            <v>60</v>
          </cell>
          <cell r="EI110">
            <v>61</v>
          </cell>
          <cell r="EJ110">
            <v>61.5</v>
          </cell>
          <cell r="EK110">
            <v>60.5</v>
          </cell>
          <cell r="EL110">
            <v>60</v>
          </cell>
          <cell r="EM110">
            <v>60</v>
          </cell>
          <cell r="EN110">
            <v>60</v>
          </cell>
          <cell r="EO110">
            <v>64.5</v>
          </cell>
          <cell r="EP110">
            <v>64</v>
          </cell>
          <cell r="EQ110">
            <v>63.5</v>
          </cell>
          <cell r="ER110">
            <v>64</v>
          </cell>
          <cell r="ES110">
            <v>64</v>
          </cell>
          <cell r="ET110">
            <v>64</v>
          </cell>
          <cell r="EU110">
            <v>64</v>
          </cell>
          <cell r="EV110">
            <v>64</v>
          </cell>
          <cell r="EW110">
            <v>64</v>
          </cell>
          <cell r="EX110">
            <v>65.5</v>
          </cell>
          <cell r="EY110">
            <v>66.5</v>
          </cell>
          <cell r="EZ110">
            <v>66</v>
          </cell>
          <cell r="FA110">
            <v>66</v>
          </cell>
          <cell r="FB110">
            <v>65.5</v>
          </cell>
          <cell r="FC110">
            <v>64.5</v>
          </cell>
          <cell r="FD110">
            <v>65.5</v>
          </cell>
          <cell r="FE110">
            <v>65.5</v>
          </cell>
          <cell r="FF110">
            <v>66</v>
          </cell>
          <cell r="FG110">
            <v>65.5</v>
          </cell>
          <cell r="FH110">
            <v>65</v>
          </cell>
          <cell r="FI110">
            <v>67</v>
          </cell>
          <cell r="FJ110">
            <v>64.8</v>
          </cell>
          <cell r="FK110">
            <v>64.5</v>
          </cell>
          <cell r="FL110">
            <v>66</v>
          </cell>
          <cell r="FM110">
            <v>66</v>
          </cell>
          <cell r="FN110">
            <v>66.2</v>
          </cell>
          <cell r="FO110">
            <v>64.7</v>
          </cell>
          <cell r="FP110">
            <v>66</v>
          </cell>
          <cell r="FQ110">
            <v>65.7</v>
          </cell>
          <cell r="FR110">
            <v>66.2</v>
          </cell>
          <cell r="FS110">
            <v>65.7</v>
          </cell>
          <cell r="FT110">
            <v>65.7</v>
          </cell>
          <cell r="FU110">
            <v>66</v>
          </cell>
          <cell r="FV110">
            <v>66.2</v>
          </cell>
          <cell r="FW110">
            <v>66.2</v>
          </cell>
          <cell r="FX110">
            <v>65.7</v>
          </cell>
          <cell r="FY110">
            <v>66.2</v>
          </cell>
          <cell r="FZ110">
            <v>66.2</v>
          </cell>
          <cell r="GA110">
            <v>66.2</v>
          </cell>
          <cell r="GB110">
            <v>66</v>
          </cell>
          <cell r="GC110">
            <v>66.5</v>
          </cell>
          <cell r="GD110">
            <v>65.599999999999994</v>
          </cell>
          <cell r="GE110">
            <v>66.400000000000006</v>
          </cell>
          <cell r="GF110">
            <v>66.400000000000006</v>
          </cell>
          <cell r="GG110">
            <v>66.900000000000006</v>
          </cell>
          <cell r="GH110">
            <v>67.5</v>
          </cell>
          <cell r="GI110">
            <v>67.5</v>
          </cell>
          <cell r="GJ110">
            <v>66.5</v>
          </cell>
          <cell r="GK110">
            <v>66.5</v>
          </cell>
          <cell r="GL110">
            <v>65.7</v>
          </cell>
          <cell r="GM110">
            <v>65.5</v>
          </cell>
          <cell r="GN110">
            <v>66.7</v>
          </cell>
          <cell r="GO110">
            <v>67.7</v>
          </cell>
          <cell r="GP110">
            <v>67.7</v>
          </cell>
          <cell r="GQ110">
            <v>67.5</v>
          </cell>
          <cell r="GR110">
            <v>69.2</v>
          </cell>
          <cell r="GS110">
            <v>68.7</v>
          </cell>
          <cell r="GT110">
            <v>68.5</v>
          </cell>
          <cell r="GU110">
            <v>67.5</v>
          </cell>
          <cell r="GV110">
            <v>68</v>
          </cell>
          <cell r="GW110">
            <v>69.5</v>
          </cell>
          <cell r="GX110">
            <v>68.5</v>
          </cell>
          <cell r="GY110">
            <v>68.5</v>
          </cell>
          <cell r="GZ110">
            <v>68.7</v>
          </cell>
          <cell r="HA110">
            <v>70.2</v>
          </cell>
          <cell r="HB110">
            <v>70.2</v>
          </cell>
          <cell r="HC110">
            <v>69.7</v>
          </cell>
          <cell r="HD110">
            <v>71.7</v>
          </cell>
          <cell r="HE110">
            <v>70.5</v>
          </cell>
          <cell r="HF110">
            <v>71</v>
          </cell>
          <cell r="HG110">
            <v>70.7</v>
          </cell>
          <cell r="HH110">
            <v>69.2</v>
          </cell>
          <cell r="HI110">
            <v>68.7</v>
          </cell>
          <cell r="HJ110">
            <v>70.7</v>
          </cell>
          <cell r="HK110">
            <v>70.2</v>
          </cell>
          <cell r="HL110">
            <v>69.5</v>
          </cell>
          <cell r="HM110">
            <v>69.5</v>
          </cell>
          <cell r="HN110">
            <v>69.2</v>
          </cell>
          <cell r="HO110">
            <v>69.5</v>
          </cell>
          <cell r="HP110">
            <v>68.7</v>
          </cell>
          <cell r="HQ110">
            <v>68</v>
          </cell>
          <cell r="HR110">
            <v>68.2</v>
          </cell>
          <cell r="HS110">
            <v>68.2</v>
          </cell>
          <cell r="HT110">
            <v>67.2</v>
          </cell>
          <cell r="HU110">
            <v>68.7</v>
          </cell>
          <cell r="HV110">
            <v>69.2</v>
          </cell>
          <cell r="HW110">
            <v>69</v>
          </cell>
          <cell r="HX110">
            <v>68.5</v>
          </cell>
          <cell r="HY110">
            <v>68.5</v>
          </cell>
          <cell r="HZ110">
            <v>68.7</v>
          </cell>
          <cell r="IA110">
            <v>68.7</v>
          </cell>
          <cell r="IB110">
            <v>68.5</v>
          </cell>
          <cell r="IC110">
            <v>68.2</v>
          </cell>
          <cell r="ID110">
            <v>68.2</v>
          </cell>
          <cell r="IE110">
            <v>68.2</v>
          </cell>
          <cell r="IF110">
            <v>68.2</v>
          </cell>
          <cell r="IG110">
            <v>68.2</v>
          </cell>
          <cell r="IH110">
            <v>68.2</v>
          </cell>
          <cell r="II110">
            <v>69.7</v>
          </cell>
          <cell r="IJ110">
            <v>70</v>
          </cell>
          <cell r="IK110">
            <v>70</v>
          </cell>
          <cell r="IL110">
            <v>70.2</v>
          </cell>
          <cell r="IM110">
            <v>70</v>
          </cell>
          <cell r="IN110">
            <v>69.7</v>
          </cell>
          <cell r="IO110">
            <v>69.5</v>
          </cell>
          <cell r="IP110">
            <v>69.5</v>
          </cell>
          <cell r="IQ110">
            <v>69.5</v>
          </cell>
          <cell r="IR110">
            <v>69.2</v>
          </cell>
          <cell r="IS110">
            <v>69.2</v>
          </cell>
          <cell r="IT110">
            <v>69.2</v>
          </cell>
          <cell r="IU110">
            <v>68.7</v>
          </cell>
          <cell r="IV110">
            <v>68.7</v>
          </cell>
          <cell r="IW110">
            <v>68.7</v>
          </cell>
          <cell r="IX110">
            <v>68.7</v>
          </cell>
          <cell r="IY110">
            <v>68.7</v>
          </cell>
          <cell r="IZ110">
            <v>68.7</v>
          </cell>
          <cell r="JA110">
            <v>69.7</v>
          </cell>
          <cell r="JB110">
            <v>70</v>
          </cell>
          <cell r="JC110">
            <v>70</v>
          </cell>
          <cell r="JD110">
            <v>70</v>
          </cell>
          <cell r="JE110">
            <v>70</v>
          </cell>
          <cell r="JF110">
            <v>70</v>
          </cell>
          <cell r="JG110">
            <v>71.2</v>
          </cell>
          <cell r="JH110">
            <v>71.2</v>
          </cell>
          <cell r="JI110">
            <v>70.7</v>
          </cell>
          <cell r="JJ110">
            <v>70.7</v>
          </cell>
          <cell r="JK110">
            <v>70.7</v>
          </cell>
          <cell r="JL110">
            <v>71.7</v>
          </cell>
          <cell r="JM110">
            <v>71.7</v>
          </cell>
          <cell r="JN110">
            <v>71.7</v>
          </cell>
          <cell r="JO110">
            <v>71.7</v>
          </cell>
          <cell r="JP110">
            <v>71.7</v>
          </cell>
          <cell r="JQ110">
            <v>71.5</v>
          </cell>
          <cell r="JR110">
            <v>71.5</v>
          </cell>
          <cell r="JS110">
            <v>71.2</v>
          </cell>
          <cell r="JT110">
            <v>71.2</v>
          </cell>
          <cell r="JU110">
            <v>71.7</v>
          </cell>
          <cell r="JV110">
            <v>73.7</v>
          </cell>
          <cell r="JW110">
            <v>74.2</v>
          </cell>
          <cell r="JX110">
            <v>74.2</v>
          </cell>
          <cell r="JY110">
            <v>74.2</v>
          </cell>
          <cell r="JZ110">
            <v>74.5</v>
          </cell>
          <cell r="KA110">
            <v>74.5</v>
          </cell>
          <cell r="KB110">
            <v>74.5</v>
          </cell>
          <cell r="KC110">
            <v>74</v>
          </cell>
          <cell r="KD110">
            <v>74</v>
          </cell>
          <cell r="KE110">
            <v>73.7</v>
          </cell>
          <cell r="KF110">
            <v>73.5</v>
          </cell>
          <cell r="KG110">
            <v>73.2</v>
          </cell>
          <cell r="KH110">
            <v>73</v>
          </cell>
          <cell r="KI110">
            <v>73.2</v>
          </cell>
          <cell r="KJ110">
            <v>73.5</v>
          </cell>
          <cell r="KK110">
            <v>72.2</v>
          </cell>
          <cell r="KL110">
            <v>72.2</v>
          </cell>
          <cell r="KM110">
            <v>72.2</v>
          </cell>
          <cell r="KN110">
            <v>72.2</v>
          </cell>
          <cell r="KO110">
            <v>71.5</v>
          </cell>
          <cell r="KP110">
            <v>71.5</v>
          </cell>
          <cell r="KQ110">
            <v>70.7</v>
          </cell>
          <cell r="KR110">
            <v>71</v>
          </cell>
          <cell r="KS110">
            <v>70.2</v>
          </cell>
          <cell r="KT110">
            <v>71</v>
          </cell>
          <cell r="KU110">
            <v>71</v>
          </cell>
          <cell r="KV110">
            <v>69.5</v>
          </cell>
          <cell r="KW110">
            <v>69.7</v>
          </cell>
          <cell r="KX110">
            <v>69.7</v>
          </cell>
          <cell r="KY110">
            <v>69.7</v>
          </cell>
          <cell r="KZ110">
            <v>69.2</v>
          </cell>
          <cell r="LA110">
            <v>69.2</v>
          </cell>
          <cell r="LB110">
            <v>69</v>
          </cell>
          <cell r="LC110">
            <v>69</v>
          </cell>
          <cell r="LD110">
            <v>71.7</v>
          </cell>
          <cell r="LE110">
            <v>71.5</v>
          </cell>
          <cell r="LF110">
            <v>71.7</v>
          </cell>
          <cell r="LG110">
            <v>71.7</v>
          </cell>
          <cell r="LH110">
            <v>71.7</v>
          </cell>
          <cell r="LI110">
            <v>72.2</v>
          </cell>
          <cell r="LJ110">
            <v>72.2</v>
          </cell>
          <cell r="LK110">
            <v>72.2</v>
          </cell>
          <cell r="LL110">
            <v>72.2</v>
          </cell>
          <cell r="LM110">
            <v>72</v>
          </cell>
          <cell r="LN110">
            <v>72</v>
          </cell>
          <cell r="LO110">
            <v>72</v>
          </cell>
          <cell r="LS110">
            <v>33.21</v>
          </cell>
          <cell r="LV110">
            <v>37.47</v>
          </cell>
          <cell r="LY110">
            <v>32.424999999999997</v>
          </cell>
          <cell r="MB110">
            <v>26.46</v>
          </cell>
          <cell r="MC110">
            <v>26.46</v>
          </cell>
          <cell r="MD110">
            <v>26.46</v>
          </cell>
          <cell r="ME110">
            <v>26.46</v>
          </cell>
          <cell r="MF110">
            <v>28.17</v>
          </cell>
          <cell r="MG110">
            <v>28.17</v>
          </cell>
          <cell r="MH110">
            <v>27.47</v>
          </cell>
          <cell r="MI110">
            <v>27.47</v>
          </cell>
          <cell r="MJ110">
            <v>27.47</v>
          </cell>
          <cell r="MK110">
            <v>32.450000000000003</v>
          </cell>
          <cell r="ML110">
            <v>32.450000000000003</v>
          </cell>
          <cell r="MM110">
            <v>32.450000000000003</v>
          </cell>
          <cell r="MN110">
            <v>34.57</v>
          </cell>
          <cell r="MO110">
            <v>34.57</v>
          </cell>
          <cell r="MP110">
            <v>34.57</v>
          </cell>
          <cell r="MQ110">
            <v>34.72</v>
          </cell>
          <cell r="MR110">
            <v>34.72</v>
          </cell>
          <cell r="MS110">
            <v>34.72</v>
          </cell>
          <cell r="MT110">
            <v>34.28</v>
          </cell>
          <cell r="MU110">
            <v>34.28</v>
          </cell>
          <cell r="MV110">
            <v>34.28</v>
          </cell>
          <cell r="MW110">
            <v>34.450000000000003</v>
          </cell>
          <cell r="ND110" t="str">
            <v>Malawi</v>
          </cell>
          <cell r="NE110">
            <v>34.450000000000003</v>
          </cell>
          <cell r="NF110">
            <v>34.450000000000003</v>
          </cell>
        </row>
        <row r="111">
          <cell r="A111" t="str">
            <v>Malaysia</v>
          </cell>
          <cell r="B111">
            <v>40</v>
          </cell>
          <cell r="C111">
            <v>38</v>
          </cell>
          <cell r="D111">
            <v>40</v>
          </cell>
          <cell r="E111">
            <v>40.5</v>
          </cell>
          <cell r="F111">
            <v>39</v>
          </cell>
          <cell r="G111">
            <v>39.5</v>
          </cell>
          <cell r="H111">
            <v>40</v>
          </cell>
          <cell r="I111">
            <v>39.5</v>
          </cell>
          <cell r="J111">
            <v>39</v>
          </cell>
          <cell r="K111">
            <v>39</v>
          </cell>
          <cell r="L111">
            <v>40</v>
          </cell>
          <cell r="M111">
            <v>40.5</v>
          </cell>
          <cell r="N111">
            <v>41.5</v>
          </cell>
          <cell r="O111">
            <v>43.5</v>
          </cell>
          <cell r="P111">
            <v>44</v>
          </cell>
          <cell r="Q111">
            <v>44</v>
          </cell>
          <cell r="R111">
            <v>46</v>
          </cell>
          <cell r="S111">
            <v>45.5</v>
          </cell>
          <cell r="T111">
            <v>44.5</v>
          </cell>
          <cell r="U111">
            <v>45.5</v>
          </cell>
          <cell r="V111">
            <v>44.5</v>
          </cell>
          <cell r="W111">
            <v>46</v>
          </cell>
          <cell r="X111">
            <v>46</v>
          </cell>
          <cell r="Y111">
            <v>45.5</v>
          </cell>
          <cell r="Z111">
            <v>45.5</v>
          </cell>
          <cell r="AA111">
            <v>45.5</v>
          </cell>
          <cell r="AB111">
            <v>46</v>
          </cell>
          <cell r="AC111">
            <v>45.5</v>
          </cell>
          <cell r="AD111">
            <v>45.5</v>
          </cell>
          <cell r="AE111">
            <v>45</v>
          </cell>
          <cell r="AF111">
            <v>45</v>
          </cell>
          <cell r="AG111">
            <v>45.5</v>
          </cell>
          <cell r="AH111">
            <v>45.5</v>
          </cell>
          <cell r="AI111">
            <v>45.5</v>
          </cell>
          <cell r="AJ111">
            <v>45</v>
          </cell>
          <cell r="AK111">
            <v>45</v>
          </cell>
          <cell r="AL111">
            <v>45</v>
          </cell>
          <cell r="AM111">
            <v>46.5</v>
          </cell>
          <cell r="AN111">
            <v>47</v>
          </cell>
          <cell r="AO111">
            <v>47.5</v>
          </cell>
          <cell r="AP111">
            <v>48.5</v>
          </cell>
          <cell r="AQ111">
            <v>49.5</v>
          </cell>
          <cell r="AR111">
            <v>50.5</v>
          </cell>
          <cell r="AS111">
            <v>50.5</v>
          </cell>
          <cell r="AT111">
            <v>48.5</v>
          </cell>
          <cell r="AU111">
            <v>47</v>
          </cell>
          <cell r="AV111">
            <v>47.5</v>
          </cell>
          <cell r="AW111">
            <v>47.5</v>
          </cell>
          <cell r="AX111">
            <v>47.5</v>
          </cell>
          <cell r="AY111">
            <v>47</v>
          </cell>
          <cell r="AZ111">
            <v>47</v>
          </cell>
          <cell r="BA111">
            <v>46</v>
          </cell>
          <cell r="BB111">
            <v>46.5</v>
          </cell>
          <cell r="BC111">
            <v>46.5</v>
          </cell>
          <cell r="BD111">
            <v>46.5</v>
          </cell>
          <cell r="BE111">
            <v>46.5</v>
          </cell>
          <cell r="BF111">
            <v>46.5</v>
          </cell>
          <cell r="BG111">
            <v>46</v>
          </cell>
          <cell r="BH111">
            <v>46</v>
          </cell>
          <cell r="BI111">
            <v>45.5</v>
          </cell>
          <cell r="BJ111">
            <v>46</v>
          </cell>
          <cell r="BK111">
            <v>46</v>
          </cell>
          <cell r="BL111">
            <v>46.5</v>
          </cell>
          <cell r="BM111">
            <v>47.5</v>
          </cell>
          <cell r="BN111">
            <v>47.5</v>
          </cell>
          <cell r="BO111">
            <v>48.5</v>
          </cell>
          <cell r="BP111">
            <v>48.5</v>
          </cell>
          <cell r="BQ111">
            <v>48.5</v>
          </cell>
          <cell r="BR111">
            <v>49</v>
          </cell>
          <cell r="BS111">
            <v>49.5</v>
          </cell>
          <cell r="BT111">
            <v>49.5</v>
          </cell>
          <cell r="BU111">
            <v>46</v>
          </cell>
          <cell r="BV111">
            <v>46</v>
          </cell>
          <cell r="BW111">
            <v>46</v>
          </cell>
          <cell r="BX111">
            <v>44.5</v>
          </cell>
          <cell r="BY111">
            <v>45</v>
          </cell>
          <cell r="BZ111">
            <v>45</v>
          </cell>
          <cell r="CA111">
            <v>45.5</v>
          </cell>
          <cell r="CB111">
            <v>45</v>
          </cell>
          <cell r="CC111">
            <v>45</v>
          </cell>
          <cell r="CD111">
            <v>43.5</v>
          </cell>
          <cell r="CE111">
            <v>42.5</v>
          </cell>
          <cell r="CF111">
            <v>41.5</v>
          </cell>
          <cell r="CG111">
            <v>41</v>
          </cell>
          <cell r="CH111">
            <v>41</v>
          </cell>
          <cell r="CI111">
            <v>41</v>
          </cell>
          <cell r="CJ111">
            <v>42.5</v>
          </cell>
          <cell r="CK111">
            <v>44.5</v>
          </cell>
          <cell r="CL111">
            <v>44.5</v>
          </cell>
          <cell r="CM111">
            <v>46</v>
          </cell>
          <cell r="CN111">
            <v>46.5</v>
          </cell>
          <cell r="CO111">
            <v>46.5</v>
          </cell>
          <cell r="CP111">
            <v>46.5</v>
          </cell>
          <cell r="CQ111">
            <v>46.5</v>
          </cell>
          <cell r="CR111">
            <v>46</v>
          </cell>
          <cell r="CS111">
            <v>46</v>
          </cell>
          <cell r="CT111">
            <v>47</v>
          </cell>
          <cell r="CU111">
            <v>47</v>
          </cell>
          <cell r="CV111">
            <v>50.5</v>
          </cell>
          <cell r="CW111">
            <v>51</v>
          </cell>
          <cell r="CX111">
            <v>51</v>
          </cell>
          <cell r="CY111">
            <v>51</v>
          </cell>
          <cell r="CZ111">
            <v>58.5</v>
          </cell>
          <cell r="DA111">
            <v>61</v>
          </cell>
          <cell r="DB111">
            <v>61</v>
          </cell>
          <cell r="DC111">
            <v>60.5</v>
          </cell>
          <cell r="DD111">
            <v>60.5</v>
          </cell>
          <cell r="DE111">
            <v>61.5</v>
          </cell>
          <cell r="DF111">
            <v>61.5</v>
          </cell>
          <cell r="DG111">
            <v>61.5</v>
          </cell>
          <cell r="DH111">
            <v>61.5</v>
          </cell>
          <cell r="DI111">
            <v>61.5</v>
          </cell>
          <cell r="DJ111">
            <v>61.5</v>
          </cell>
          <cell r="DK111">
            <v>61.5</v>
          </cell>
          <cell r="DL111">
            <v>61.5</v>
          </cell>
          <cell r="DM111">
            <v>61.5</v>
          </cell>
          <cell r="DN111">
            <v>64.5</v>
          </cell>
          <cell r="DO111">
            <v>64.5</v>
          </cell>
          <cell r="DP111">
            <v>64.5</v>
          </cell>
          <cell r="DQ111">
            <v>66.5</v>
          </cell>
          <cell r="DR111">
            <v>66.5</v>
          </cell>
          <cell r="DS111">
            <v>66.5</v>
          </cell>
          <cell r="DT111">
            <v>66.5</v>
          </cell>
          <cell r="DU111">
            <v>66.5</v>
          </cell>
          <cell r="DV111">
            <v>66.5</v>
          </cell>
          <cell r="DW111">
            <v>67</v>
          </cell>
          <cell r="DX111">
            <v>67</v>
          </cell>
          <cell r="DY111">
            <v>67.5</v>
          </cell>
          <cell r="DZ111">
            <v>67.5</v>
          </cell>
          <cell r="EA111">
            <v>68.5</v>
          </cell>
          <cell r="EB111">
            <v>68.5</v>
          </cell>
          <cell r="EC111">
            <v>68.5</v>
          </cell>
          <cell r="ED111">
            <v>69.5</v>
          </cell>
          <cell r="EE111">
            <v>69.5</v>
          </cell>
          <cell r="EF111">
            <v>69</v>
          </cell>
          <cell r="EG111">
            <v>69</v>
          </cell>
          <cell r="EH111">
            <v>65.5</v>
          </cell>
          <cell r="EI111">
            <v>66</v>
          </cell>
          <cell r="EJ111">
            <v>67.5</v>
          </cell>
          <cell r="EK111">
            <v>67.5</v>
          </cell>
          <cell r="EL111">
            <v>67.5</v>
          </cell>
          <cell r="EM111">
            <v>67.5</v>
          </cell>
          <cell r="EN111">
            <v>67.5</v>
          </cell>
          <cell r="EO111">
            <v>67.5</v>
          </cell>
          <cell r="EP111">
            <v>68</v>
          </cell>
          <cell r="EQ111">
            <v>67.5</v>
          </cell>
          <cell r="ER111">
            <v>68.5</v>
          </cell>
          <cell r="ES111">
            <v>68.5</v>
          </cell>
          <cell r="ET111">
            <v>66</v>
          </cell>
          <cell r="EU111">
            <v>68</v>
          </cell>
          <cell r="EV111">
            <v>67</v>
          </cell>
          <cell r="EW111">
            <v>68.5</v>
          </cell>
          <cell r="EX111">
            <v>68.5</v>
          </cell>
          <cell r="EY111">
            <v>70.5</v>
          </cell>
          <cell r="EZ111">
            <v>71.5</v>
          </cell>
          <cell r="FA111">
            <v>71.5</v>
          </cell>
          <cell r="FB111">
            <v>72.5</v>
          </cell>
          <cell r="FC111">
            <v>72.5</v>
          </cell>
          <cell r="FD111">
            <v>74</v>
          </cell>
          <cell r="FE111">
            <v>74</v>
          </cell>
          <cell r="FF111">
            <v>74</v>
          </cell>
          <cell r="FG111">
            <v>74</v>
          </cell>
          <cell r="FH111">
            <v>74.3</v>
          </cell>
          <cell r="FI111">
            <v>76.5</v>
          </cell>
          <cell r="FJ111">
            <v>72.8</v>
          </cell>
          <cell r="FK111">
            <v>72.5</v>
          </cell>
          <cell r="FL111">
            <v>71.7</v>
          </cell>
          <cell r="FM111">
            <v>70.7</v>
          </cell>
          <cell r="FN111">
            <v>69</v>
          </cell>
          <cell r="FO111">
            <v>67.2</v>
          </cell>
          <cell r="FP111">
            <v>68.7</v>
          </cell>
          <cell r="FQ111">
            <v>69.2</v>
          </cell>
          <cell r="FR111">
            <v>69.2</v>
          </cell>
          <cell r="FS111">
            <v>67</v>
          </cell>
          <cell r="FT111">
            <v>68</v>
          </cell>
          <cell r="FU111">
            <v>68.5</v>
          </cell>
          <cell r="FV111">
            <v>69</v>
          </cell>
          <cell r="FW111">
            <v>69</v>
          </cell>
          <cell r="FX111">
            <v>69.2</v>
          </cell>
          <cell r="FY111">
            <v>69</v>
          </cell>
          <cell r="FZ111">
            <v>70.5</v>
          </cell>
          <cell r="GA111">
            <v>73</v>
          </cell>
          <cell r="GB111">
            <v>72.5</v>
          </cell>
          <cell r="GC111">
            <v>71.7</v>
          </cell>
          <cell r="GD111">
            <v>71.3</v>
          </cell>
          <cell r="GE111">
            <v>70.8</v>
          </cell>
          <cell r="GF111">
            <v>70.8</v>
          </cell>
          <cell r="GG111">
            <v>70.3</v>
          </cell>
          <cell r="GH111">
            <v>70.5</v>
          </cell>
          <cell r="GI111">
            <v>70.7</v>
          </cell>
          <cell r="GJ111">
            <v>71.5</v>
          </cell>
          <cell r="GK111">
            <v>71</v>
          </cell>
          <cell r="GL111">
            <v>71.5</v>
          </cell>
          <cell r="GM111">
            <v>70.7</v>
          </cell>
          <cell r="GN111">
            <v>70.7</v>
          </cell>
          <cell r="GO111">
            <v>70.2</v>
          </cell>
          <cell r="GP111">
            <v>68.5</v>
          </cell>
          <cell r="GQ111">
            <v>68.2</v>
          </cell>
          <cell r="GR111">
            <v>68</v>
          </cell>
          <cell r="GS111">
            <v>67.5</v>
          </cell>
          <cell r="GT111">
            <v>67.7</v>
          </cell>
          <cell r="GU111">
            <v>67.2</v>
          </cell>
          <cell r="GV111">
            <v>65</v>
          </cell>
          <cell r="GW111">
            <v>65</v>
          </cell>
          <cell r="GX111">
            <v>64.2</v>
          </cell>
          <cell r="GY111">
            <v>66.5</v>
          </cell>
          <cell r="GZ111">
            <v>66</v>
          </cell>
          <cell r="HA111">
            <v>69</v>
          </cell>
          <cell r="HB111">
            <v>69.5</v>
          </cell>
          <cell r="HC111">
            <v>71</v>
          </cell>
          <cell r="HD111">
            <v>71.5</v>
          </cell>
          <cell r="HE111">
            <v>68.2</v>
          </cell>
          <cell r="HF111">
            <v>68.2</v>
          </cell>
          <cell r="HG111">
            <v>70.5</v>
          </cell>
          <cell r="HH111">
            <v>70.7</v>
          </cell>
          <cell r="HI111">
            <v>70</v>
          </cell>
          <cell r="HJ111">
            <v>71.2</v>
          </cell>
          <cell r="HK111">
            <v>71.5</v>
          </cell>
          <cell r="HL111">
            <v>71</v>
          </cell>
          <cell r="HM111">
            <v>70</v>
          </cell>
          <cell r="HN111">
            <v>70.5</v>
          </cell>
          <cell r="HO111">
            <v>70.5</v>
          </cell>
          <cell r="HP111">
            <v>71.2</v>
          </cell>
          <cell r="HQ111">
            <v>71.2</v>
          </cell>
          <cell r="HR111">
            <v>71.2</v>
          </cell>
          <cell r="HS111">
            <v>71</v>
          </cell>
          <cell r="HT111">
            <v>71</v>
          </cell>
          <cell r="HU111">
            <v>71</v>
          </cell>
          <cell r="HV111">
            <v>70.2</v>
          </cell>
          <cell r="HW111">
            <v>70.5</v>
          </cell>
          <cell r="HX111">
            <v>70.2</v>
          </cell>
          <cell r="HY111">
            <v>70</v>
          </cell>
          <cell r="HZ111">
            <v>71.5</v>
          </cell>
          <cell r="IA111">
            <v>72</v>
          </cell>
          <cell r="IB111">
            <v>70</v>
          </cell>
          <cell r="IC111">
            <v>70.2</v>
          </cell>
          <cell r="ID111">
            <v>70</v>
          </cell>
          <cell r="IE111">
            <v>69.2</v>
          </cell>
          <cell r="IF111">
            <v>69.2</v>
          </cell>
          <cell r="IG111">
            <v>69</v>
          </cell>
          <cell r="IH111">
            <v>69.5</v>
          </cell>
          <cell r="II111">
            <v>69.5</v>
          </cell>
          <cell r="IJ111">
            <v>69.5</v>
          </cell>
          <cell r="IK111">
            <v>69</v>
          </cell>
          <cell r="IL111">
            <v>68.7</v>
          </cell>
          <cell r="IM111">
            <v>69</v>
          </cell>
          <cell r="IN111">
            <v>69.2</v>
          </cell>
          <cell r="IO111">
            <v>69.2</v>
          </cell>
          <cell r="IP111">
            <v>70</v>
          </cell>
          <cell r="IQ111">
            <v>69.7</v>
          </cell>
          <cell r="IR111">
            <v>69.5</v>
          </cell>
          <cell r="IS111">
            <v>69.5</v>
          </cell>
          <cell r="IT111">
            <v>69</v>
          </cell>
          <cell r="IU111">
            <v>69</v>
          </cell>
          <cell r="IV111">
            <v>68.7</v>
          </cell>
          <cell r="IW111">
            <v>68.5</v>
          </cell>
          <cell r="IX111">
            <v>69</v>
          </cell>
          <cell r="IY111">
            <v>69</v>
          </cell>
          <cell r="IZ111">
            <v>69</v>
          </cell>
          <cell r="JA111">
            <v>68</v>
          </cell>
          <cell r="JB111">
            <v>68</v>
          </cell>
          <cell r="JC111">
            <v>68.7</v>
          </cell>
          <cell r="JD111">
            <v>69</v>
          </cell>
          <cell r="JE111">
            <v>68.7</v>
          </cell>
          <cell r="JF111">
            <v>69</v>
          </cell>
          <cell r="JG111">
            <v>68.7</v>
          </cell>
          <cell r="JH111">
            <v>68.7</v>
          </cell>
          <cell r="JI111">
            <v>69.2</v>
          </cell>
          <cell r="JJ111">
            <v>69.2</v>
          </cell>
          <cell r="JK111">
            <v>69.2</v>
          </cell>
          <cell r="JL111">
            <v>69.2</v>
          </cell>
          <cell r="JM111">
            <v>69</v>
          </cell>
          <cell r="JN111">
            <v>69</v>
          </cell>
          <cell r="JO111">
            <v>69.2</v>
          </cell>
          <cell r="JP111">
            <v>69</v>
          </cell>
          <cell r="JQ111">
            <v>69</v>
          </cell>
          <cell r="JR111">
            <v>69</v>
          </cell>
          <cell r="JS111">
            <v>69.2</v>
          </cell>
          <cell r="JT111">
            <v>69.7</v>
          </cell>
          <cell r="JU111">
            <v>69.7</v>
          </cell>
          <cell r="JV111">
            <v>69.7</v>
          </cell>
          <cell r="JW111">
            <v>69.5</v>
          </cell>
          <cell r="JX111">
            <v>69.7</v>
          </cell>
          <cell r="JY111">
            <v>70</v>
          </cell>
          <cell r="JZ111">
            <v>69.7</v>
          </cell>
          <cell r="KA111">
            <v>69.7</v>
          </cell>
          <cell r="KB111">
            <v>69.7</v>
          </cell>
          <cell r="KC111">
            <v>69.2</v>
          </cell>
          <cell r="KD111">
            <v>69.2</v>
          </cell>
          <cell r="KE111">
            <v>69.2</v>
          </cell>
          <cell r="KF111">
            <v>69.2</v>
          </cell>
          <cell r="KG111">
            <v>69.2</v>
          </cell>
          <cell r="KH111">
            <v>69.2</v>
          </cell>
          <cell r="KI111">
            <v>69.5</v>
          </cell>
          <cell r="KJ111">
            <v>70</v>
          </cell>
          <cell r="KK111">
            <v>69.5</v>
          </cell>
          <cell r="KL111">
            <v>69.5</v>
          </cell>
          <cell r="KM111">
            <v>68.7</v>
          </cell>
          <cell r="KN111">
            <v>68.7</v>
          </cell>
          <cell r="KO111">
            <v>67.5</v>
          </cell>
          <cell r="KP111">
            <v>66.5</v>
          </cell>
          <cell r="KQ111">
            <v>66.5</v>
          </cell>
          <cell r="KR111">
            <v>67</v>
          </cell>
          <cell r="KS111">
            <v>67.5</v>
          </cell>
          <cell r="KT111">
            <v>68</v>
          </cell>
          <cell r="KU111">
            <v>68</v>
          </cell>
          <cell r="KV111">
            <v>68</v>
          </cell>
          <cell r="KW111">
            <v>68</v>
          </cell>
          <cell r="KX111">
            <v>68.2</v>
          </cell>
          <cell r="KY111">
            <v>69.2</v>
          </cell>
          <cell r="KZ111">
            <v>69.2</v>
          </cell>
          <cell r="LA111">
            <v>69.2</v>
          </cell>
          <cell r="LB111">
            <v>68.5</v>
          </cell>
          <cell r="LC111">
            <v>68.5</v>
          </cell>
          <cell r="LD111">
            <v>68.5</v>
          </cell>
          <cell r="LE111">
            <v>68.5</v>
          </cell>
          <cell r="LF111">
            <v>68.5</v>
          </cell>
          <cell r="LG111">
            <v>69.5</v>
          </cell>
          <cell r="LH111">
            <v>72.2</v>
          </cell>
          <cell r="LI111">
            <v>72.2</v>
          </cell>
          <cell r="LJ111">
            <v>72.2</v>
          </cell>
          <cell r="LK111">
            <v>71.5</v>
          </cell>
          <cell r="LL111">
            <v>71.5</v>
          </cell>
          <cell r="LM111">
            <v>71.7</v>
          </cell>
          <cell r="LN111">
            <v>71.7</v>
          </cell>
          <cell r="LO111">
            <v>71.7</v>
          </cell>
          <cell r="LS111">
            <v>66.91</v>
          </cell>
          <cell r="LV111">
            <v>66.23</v>
          </cell>
          <cell r="LY111">
            <v>63.179969951538446</v>
          </cell>
          <cell r="MB111">
            <v>61.92</v>
          </cell>
          <cell r="MC111">
            <v>61.92</v>
          </cell>
          <cell r="MD111">
            <v>61.92</v>
          </cell>
          <cell r="ME111">
            <v>61.69</v>
          </cell>
          <cell r="MF111">
            <v>62.33</v>
          </cell>
          <cell r="MG111">
            <v>62.78</v>
          </cell>
          <cell r="MH111">
            <v>63.23</v>
          </cell>
          <cell r="MI111">
            <v>63.54</v>
          </cell>
          <cell r="MJ111">
            <v>63.54</v>
          </cell>
          <cell r="MK111">
            <v>63.79</v>
          </cell>
          <cell r="ML111">
            <v>63.79</v>
          </cell>
          <cell r="MM111">
            <v>63.79</v>
          </cell>
          <cell r="MN111">
            <v>61.82</v>
          </cell>
          <cell r="MO111">
            <v>61.82</v>
          </cell>
          <cell r="MP111">
            <v>61.96</v>
          </cell>
          <cell r="MQ111">
            <v>62.45</v>
          </cell>
          <cell r="MR111">
            <v>62.45</v>
          </cell>
          <cell r="MS111">
            <v>62.45</v>
          </cell>
          <cell r="MT111">
            <v>62.32</v>
          </cell>
          <cell r="MU111">
            <v>62.32</v>
          </cell>
          <cell r="MV111">
            <v>62.46</v>
          </cell>
          <cell r="MW111">
            <v>63.01</v>
          </cell>
          <cell r="ND111" t="str">
            <v>Malaysia</v>
          </cell>
          <cell r="NE111">
            <v>63.01</v>
          </cell>
          <cell r="NF111">
            <v>63.01</v>
          </cell>
        </row>
        <row r="112">
          <cell r="A112" t="str">
            <v>Maldives</v>
          </cell>
          <cell r="B112" t="str">
            <v xml:space="preserve"> </v>
          </cell>
          <cell r="C112" t="str">
            <v xml:space="preserve"> </v>
          </cell>
          <cell r="D112" t="str">
            <v xml:space="preserve"> </v>
          </cell>
          <cell r="E112" t="str">
            <v xml:space="preserve"> </v>
          </cell>
          <cell r="F112" t="str">
            <v xml:space="preserve"> </v>
          </cell>
          <cell r="G112" t="str">
            <v xml:space="preserve"> </v>
          </cell>
          <cell r="H112" t="str">
            <v xml:space="preserve"> </v>
          </cell>
          <cell r="I112" t="str">
            <v xml:space="preserve"> </v>
          </cell>
          <cell r="J112" t="str">
            <v xml:space="preserve"> </v>
          </cell>
          <cell r="K112" t="str">
            <v xml:space="preserve"> </v>
          </cell>
          <cell r="L112" t="str">
            <v xml:space="preserve"> </v>
          </cell>
          <cell r="M112">
            <v>47.5</v>
          </cell>
          <cell r="N112">
            <v>48.5</v>
          </cell>
          <cell r="O112">
            <v>49</v>
          </cell>
          <cell r="P112">
            <v>47</v>
          </cell>
          <cell r="Q112">
            <v>46.5</v>
          </cell>
          <cell r="R112">
            <v>45.5</v>
          </cell>
          <cell r="S112">
            <v>45.5</v>
          </cell>
          <cell r="T112">
            <v>45.5</v>
          </cell>
          <cell r="U112">
            <v>46</v>
          </cell>
          <cell r="V112">
            <v>46</v>
          </cell>
          <cell r="W112">
            <v>45.5</v>
          </cell>
          <cell r="X112">
            <v>45.5</v>
          </cell>
          <cell r="Y112">
            <v>45</v>
          </cell>
          <cell r="Z112">
            <v>45</v>
          </cell>
          <cell r="AA112">
            <v>45</v>
          </cell>
          <cell r="AB112">
            <v>44</v>
          </cell>
          <cell r="AC112">
            <v>44</v>
          </cell>
          <cell r="AD112">
            <v>44</v>
          </cell>
          <cell r="AE112">
            <v>44.5</v>
          </cell>
          <cell r="AF112">
            <v>44.5</v>
          </cell>
          <cell r="AG112">
            <v>44.5</v>
          </cell>
          <cell r="AH112">
            <v>44.5</v>
          </cell>
          <cell r="AI112">
            <v>45</v>
          </cell>
          <cell r="AJ112">
            <v>45</v>
          </cell>
          <cell r="AK112">
            <v>45</v>
          </cell>
          <cell r="AL112">
            <v>45</v>
          </cell>
          <cell r="AM112">
            <v>45</v>
          </cell>
          <cell r="AN112">
            <v>44.5</v>
          </cell>
          <cell r="AO112">
            <v>44</v>
          </cell>
          <cell r="AP112">
            <v>45</v>
          </cell>
          <cell r="AQ112">
            <v>44.5</v>
          </cell>
          <cell r="AR112">
            <v>44.5</v>
          </cell>
          <cell r="AS112">
            <v>46.5</v>
          </cell>
          <cell r="AT112">
            <v>47</v>
          </cell>
          <cell r="AU112">
            <v>47</v>
          </cell>
          <cell r="AV112">
            <v>47.5</v>
          </cell>
          <cell r="AW112">
            <v>46.5</v>
          </cell>
          <cell r="AX112">
            <v>46</v>
          </cell>
          <cell r="AY112">
            <v>46</v>
          </cell>
          <cell r="AZ112">
            <v>46</v>
          </cell>
          <cell r="BA112">
            <v>46.5</v>
          </cell>
          <cell r="BB112">
            <v>46.5</v>
          </cell>
          <cell r="BC112">
            <v>46.5</v>
          </cell>
          <cell r="BD112">
            <v>48.5</v>
          </cell>
          <cell r="BE112">
            <v>49</v>
          </cell>
          <cell r="BF112">
            <v>48.5</v>
          </cell>
          <cell r="BG112">
            <v>49</v>
          </cell>
          <cell r="BH112">
            <v>49</v>
          </cell>
          <cell r="BI112">
            <v>49.5</v>
          </cell>
          <cell r="BJ112">
            <v>51</v>
          </cell>
          <cell r="BK112">
            <v>51.5</v>
          </cell>
          <cell r="BL112">
            <v>51.5</v>
          </cell>
          <cell r="BM112">
            <v>53.5</v>
          </cell>
          <cell r="BN112">
            <v>53.5</v>
          </cell>
          <cell r="BO112">
            <v>53</v>
          </cell>
          <cell r="BP112">
            <v>53.5</v>
          </cell>
          <cell r="BQ112">
            <v>52.5</v>
          </cell>
          <cell r="BR112">
            <v>52</v>
          </cell>
          <cell r="BS112">
            <v>51.5</v>
          </cell>
          <cell r="BT112">
            <v>51.5</v>
          </cell>
          <cell r="BU112">
            <v>52</v>
          </cell>
          <cell r="BV112">
            <v>50.5</v>
          </cell>
          <cell r="BW112">
            <v>52</v>
          </cell>
          <cell r="BX112">
            <v>55</v>
          </cell>
          <cell r="BY112">
            <v>56</v>
          </cell>
          <cell r="BZ112">
            <v>56</v>
          </cell>
          <cell r="CA112">
            <v>59</v>
          </cell>
          <cell r="CB112">
            <v>59</v>
          </cell>
          <cell r="CC112">
            <v>59</v>
          </cell>
          <cell r="CD112">
            <v>57.5</v>
          </cell>
          <cell r="CE112">
            <v>58</v>
          </cell>
          <cell r="CF112">
            <v>59</v>
          </cell>
          <cell r="CG112">
            <v>58.5</v>
          </cell>
          <cell r="CH112">
            <v>61</v>
          </cell>
          <cell r="CI112">
            <v>61.5</v>
          </cell>
          <cell r="CJ112">
            <v>62</v>
          </cell>
          <cell r="CK112">
            <v>62</v>
          </cell>
          <cell r="CL112">
            <v>61</v>
          </cell>
          <cell r="CM112">
            <v>61</v>
          </cell>
          <cell r="CN112">
            <v>61</v>
          </cell>
          <cell r="CO112">
            <v>61</v>
          </cell>
          <cell r="CP112">
            <v>61</v>
          </cell>
          <cell r="CQ112">
            <v>61</v>
          </cell>
          <cell r="CR112">
            <v>61</v>
          </cell>
          <cell r="CS112">
            <v>61</v>
          </cell>
          <cell r="CT112">
            <v>65.5</v>
          </cell>
          <cell r="CU112">
            <v>64.5</v>
          </cell>
          <cell r="CV112">
            <v>65</v>
          </cell>
          <cell r="CW112">
            <v>65</v>
          </cell>
          <cell r="CX112">
            <v>66</v>
          </cell>
          <cell r="CY112">
            <v>66</v>
          </cell>
          <cell r="CZ112">
            <v>66</v>
          </cell>
          <cell r="DA112">
            <v>66</v>
          </cell>
          <cell r="DB112">
            <v>66.5</v>
          </cell>
          <cell r="DC112">
            <v>66.5</v>
          </cell>
          <cell r="DD112">
            <v>66.5</v>
          </cell>
          <cell r="DE112">
            <v>70.5</v>
          </cell>
          <cell r="DF112">
            <v>70</v>
          </cell>
          <cell r="DG112">
            <v>70</v>
          </cell>
          <cell r="DH112">
            <v>71.5</v>
          </cell>
          <cell r="DI112">
            <v>71.5</v>
          </cell>
          <cell r="DJ112">
            <v>72.5</v>
          </cell>
          <cell r="DK112">
            <v>72.5</v>
          </cell>
          <cell r="DL112">
            <v>73</v>
          </cell>
          <cell r="DM112">
            <v>73</v>
          </cell>
          <cell r="DN112">
            <v>73</v>
          </cell>
          <cell r="DO112">
            <v>73.5</v>
          </cell>
          <cell r="DP112">
            <v>73.5</v>
          </cell>
          <cell r="DQ112">
            <v>73.5</v>
          </cell>
          <cell r="DR112">
            <v>73</v>
          </cell>
          <cell r="DS112">
            <v>73</v>
          </cell>
          <cell r="DT112">
            <v>73</v>
          </cell>
          <cell r="DU112">
            <v>74.5</v>
          </cell>
          <cell r="DV112">
            <v>76</v>
          </cell>
          <cell r="DW112">
            <v>76</v>
          </cell>
          <cell r="DX112">
            <v>76</v>
          </cell>
          <cell r="DY112">
            <v>76</v>
          </cell>
          <cell r="DZ112">
            <v>76</v>
          </cell>
          <cell r="EA112">
            <v>76</v>
          </cell>
          <cell r="EB112">
            <v>76</v>
          </cell>
          <cell r="EC112">
            <v>76</v>
          </cell>
          <cell r="ED112">
            <v>76.5</v>
          </cell>
          <cell r="EE112">
            <v>76.5</v>
          </cell>
          <cell r="EF112">
            <v>76.5</v>
          </cell>
          <cell r="EG112">
            <v>77</v>
          </cell>
          <cell r="EH112">
            <v>77</v>
          </cell>
          <cell r="EI112">
            <v>77</v>
          </cell>
          <cell r="EJ112">
            <v>78</v>
          </cell>
          <cell r="EK112">
            <v>78</v>
          </cell>
          <cell r="EL112">
            <v>78</v>
          </cell>
          <cell r="EM112">
            <v>78</v>
          </cell>
          <cell r="EN112">
            <v>78</v>
          </cell>
          <cell r="EO112">
            <v>78</v>
          </cell>
          <cell r="EP112">
            <v>79.5</v>
          </cell>
          <cell r="EQ112">
            <v>78.5</v>
          </cell>
          <cell r="ER112">
            <v>77.5</v>
          </cell>
          <cell r="ES112">
            <v>78.5</v>
          </cell>
          <cell r="ET112">
            <v>80</v>
          </cell>
          <cell r="EU112">
            <v>78.5</v>
          </cell>
          <cell r="EV112">
            <v>78</v>
          </cell>
          <cell r="EW112">
            <v>79</v>
          </cell>
          <cell r="EX112">
            <v>78</v>
          </cell>
          <cell r="EY112">
            <v>79</v>
          </cell>
          <cell r="EZ112">
            <v>80</v>
          </cell>
          <cell r="FA112">
            <v>80</v>
          </cell>
          <cell r="FB112">
            <v>80.5</v>
          </cell>
          <cell r="FC112">
            <v>80.5</v>
          </cell>
          <cell r="FD112">
            <v>80.5</v>
          </cell>
          <cell r="FE112">
            <v>81</v>
          </cell>
          <cell r="FF112">
            <v>81</v>
          </cell>
          <cell r="FG112">
            <v>80</v>
          </cell>
          <cell r="FH112">
            <v>80.8</v>
          </cell>
          <cell r="FI112">
            <v>82.8</v>
          </cell>
          <cell r="FJ112">
            <v>78.5</v>
          </cell>
          <cell r="FK112">
            <v>79</v>
          </cell>
          <cell r="FL112">
            <v>79.5</v>
          </cell>
          <cell r="FM112">
            <v>79.2</v>
          </cell>
          <cell r="FN112">
            <v>79.7</v>
          </cell>
          <cell r="FO112">
            <v>80.2</v>
          </cell>
          <cell r="FP112">
            <v>80.2</v>
          </cell>
          <cell r="FQ112">
            <v>81</v>
          </cell>
          <cell r="FR112">
            <v>81</v>
          </cell>
          <cell r="FS112">
            <v>82</v>
          </cell>
          <cell r="FT112">
            <v>81</v>
          </cell>
          <cell r="FU112">
            <v>81.2</v>
          </cell>
          <cell r="FV112">
            <v>80.7</v>
          </cell>
          <cell r="FW112">
            <v>81</v>
          </cell>
          <cell r="FX112">
            <v>81</v>
          </cell>
          <cell r="FY112">
            <v>82</v>
          </cell>
          <cell r="FZ112">
            <v>81</v>
          </cell>
          <cell r="GA112">
            <v>80.5</v>
          </cell>
          <cell r="GB112">
            <v>80.5</v>
          </cell>
          <cell r="GC112">
            <v>81</v>
          </cell>
          <cell r="GD112">
            <v>77.5</v>
          </cell>
          <cell r="GE112">
            <v>77.5</v>
          </cell>
          <cell r="GF112">
            <v>77.5</v>
          </cell>
          <cell r="GG112">
            <v>76.3</v>
          </cell>
          <cell r="GH112">
            <v>77</v>
          </cell>
          <cell r="GI112">
            <v>76</v>
          </cell>
          <cell r="GJ112">
            <v>75.5</v>
          </cell>
          <cell r="GK112">
            <v>74.7</v>
          </cell>
          <cell r="GL112">
            <v>74.7</v>
          </cell>
          <cell r="GM112">
            <v>76.2</v>
          </cell>
          <cell r="GN112">
            <v>76</v>
          </cell>
          <cell r="GO112">
            <v>76.2</v>
          </cell>
          <cell r="GP112">
            <v>75.2</v>
          </cell>
          <cell r="GQ112">
            <v>72.2</v>
          </cell>
          <cell r="GR112">
            <v>72.5</v>
          </cell>
          <cell r="GS112">
            <v>73</v>
          </cell>
          <cell r="GT112">
            <v>72.7</v>
          </cell>
          <cell r="GU112">
            <v>73</v>
          </cell>
          <cell r="GV112">
            <v>73.2</v>
          </cell>
          <cell r="GW112">
            <v>73.7</v>
          </cell>
          <cell r="GX112">
            <v>75</v>
          </cell>
          <cell r="GY112">
            <v>75</v>
          </cell>
          <cell r="GZ112">
            <v>74.5</v>
          </cell>
          <cell r="HA112">
            <v>76</v>
          </cell>
          <cell r="HB112">
            <v>76.2</v>
          </cell>
          <cell r="HC112">
            <v>75.7</v>
          </cell>
          <cell r="HD112">
            <v>76.5</v>
          </cell>
          <cell r="HE112">
            <v>75.7</v>
          </cell>
          <cell r="HF112">
            <v>75.2</v>
          </cell>
          <cell r="HG112">
            <v>75</v>
          </cell>
          <cell r="HH112">
            <v>75.2</v>
          </cell>
          <cell r="HI112">
            <v>75.2</v>
          </cell>
          <cell r="HJ112">
            <v>76</v>
          </cell>
          <cell r="HK112">
            <v>76</v>
          </cell>
          <cell r="HL112">
            <v>75.7</v>
          </cell>
          <cell r="HM112">
            <v>76</v>
          </cell>
          <cell r="HN112">
            <v>76</v>
          </cell>
          <cell r="HO112">
            <v>76</v>
          </cell>
          <cell r="HP112">
            <v>75.7</v>
          </cell>
          <cell r="HQ112">
            <v>75.7</v>
          </cell>
          <cell r="HR112">
            <v>75.7</v>
          </cell>
          <cell r="HS112">
            <v>76</v>
          </cell>
          <cell r="HT112">
            <v>76</v>
          </cell>
          <cell r="HU112">
            <v>76.2</v>
          </cell>
          <cell r="HV112">
            <v>76.7</v>
          </cell>
          <cell r="HW112">
            <v>76.7</v>
          </cell>
          <cell r="HX112">
            <v>75.7</v>
          </cell>
          <cell r="HY112">
            <v>75.7</v>
          </cell>
          <cell r="HZ112">
            <v>75.2</v>
          </cell>
          <cell r="IA112">
            <v>75.5</v>
          </cell>
          <cell r="IB112">
            <v>75.5</v>
          </cell>
          <cell r="IC112">
            <v>75.5</v>
          </cell>
          <cell r="ID112">
            <v>75.5</v>
          </cell>
          <cell r="IE112">
            <v>75</v>
          </cell>
          <cell r="IF112">
            <v>75</v>
          </cell>
          <cell r="IG112">
            <v>75</v>
          </cell>
          <cell r="IH112">
            <v>75.7</v>
          </cell>
          <cell r="II112">
            <v>75.7</v>
          </cell>
          <cell r="IJ112">
            <v>75.7</v>
          </cell>
          <cell r="IK112">
            <v>75</v>
          </cell>
          <cell r="IL112">
            <v>75</v>
          </cell>
          <cell r="IM112">
            <v>74.5</v>
          </cell>
          <cell r="IN112">
            <v>75.5</v>
          </cell>
          <cell r="IO112">
            <v>75.2</v>
          </cell>
          <cell r="IP112">
            <v>75</v>
          </cell>
          <cell r="IQ112">
            <v>74.2</v>
          </cell>
          <cell r="IR112">
            <v>74.2</v>
          </cell>
          <cell r="IS112">
            <v>74</v>
          </cell>
          <cell r="IT112">
            <v>74.2</v>
          </cell>
          <cell r="IU112">
            <v>74.2</v>
          </cell>
          <cell r="IV112">
            <v>73.7</v>
          </cell>
          <cell r="IW112">
            <v>74.5</v>
          </cell>
          <cell r="IX112">
            <v>74.7</v>
          </cell>
          <cell r="IY112">
            <v>75</v>
          </cell>
          <cell r="IZ112">
            <v>74.7</v>
          </cell>
          <cell r="JA112">
            <v>74.7</v>
          </cell>
          <cell r="JB112">
            <v>74.7</v>
          </cell>
          <cell r="JC112">
            <v>76</v>
          </cell>
          <cell r="JD112">
            <v>76</v>
          </cell>
          <cell r="JE112">
            <v>76</v>
          </cell>
          <cell r="JF112">
            <v>77.2</v>
          </cell>
          <cell r="JG112">
            <v>76.5</v>
          </cell>
          <cell r="JH112">
            <v>76.7</v>
          </cell>
          <cell r="JI112">
            <v>76</v>
          </cell>
          <cell r="JJ112">
            <v>75.5</v>
          </cell>
          <cell r="JK112">
            <v>77.5</v>
          </cell>
          <cell r="JL112">
            <v>77</v>
          </cell>
          <cell r="JM112">
            <v>78</v>
          </cell>
          <cell r="JN112">
            <v>78</v>
          </cell>
          <cell r="JO112">
            <v>76.5</v>
          </cell>
          <cell r="JP112">
            <v>77</v>
          </cell>
          <cell r="JQ112">
            <v>77</v>
          </cell>
          <cell r="JR112">
            <v>76</v>
          </cell>
          <cell r="JS112">
            <v>76.2</v>
          </cell>
          <cell r="JT112">
            <v>76.2</v>
          </cell>
          <cell r="JU112">
            <v>76.2</v>
          </cell>
          <cell r="JV112">
            <v>76.2</v>
          </cell>
          <cell r="JW112">
            <v>76.2</v>
          </cell>
          <cell r="JX112">
            <v>76.5</v>
          </cell>
          <cell r="JY112">
            <v>76</v>
          </cell>
          <cell r="JZ112">
            <v>75</v>
          </cell>
          <cell r="KA112">
            <v>75</v>
          </cell>
          <cell r="KB112">
            <v>76</v>
          </cell>
          <cell r="KC112">
            <v>76.7</v>
          </cell>
          <cell r="KD112">
            <v>76.7</v>
          </cell>
          <cell r="KE112">
            <v>75.2</v>
          </cell>
          <cell r="KF112">
            <v>75.5</v>
          </cell>
          <cell r="KG112">
            <v>76</v>
          </cell>
          <cell r="KH112">
            <v>77.2</v>
          </cell>
          <cell r="KI112">
            <v>77.2</v>
          </cell>
          <cell r="KJ112">
            <v>76.2</v>
          </cell>
          <cell r="KK112">
            <v>77</v>
          </cell>
          <cell r="KL112">
            <v>77.7</v>
          </cell>
          <cell r="KM112">
            <v>77</v>
          </cell>
          <cell r="KN112">
            <v>76.7</v>
          </cell>
          <cell r="KO112">
            <v>75.2</v>
          </cell>
          <cell r="KP112">
            <v>73.7</v>
          </cell>
          <cell r="KQ112">
            <v>72</v>
          </cell>
          <cell r="KR112">
            <v>72.5</v>
          </cell>
          <cell r="KS112">
            <v>72.7</v>
          </cell>
          <cell r="KT112">
            <v>71.7</v>
          </cell>
          <cell r="KU112">
            <v>71.5</v>
          </cell>
          <cell r="KV112">
            <v>72.7</v>
          </cell>
          <cell r="KW112">
            <v>73.2</v>
          </cell>
          <cell r="KX112">
            <v>74.7</v>
          </cell>
          <cell r="KY112">
            <v>74.7</v>
          </cell>
          <cell r="KZ112">
            <v>74.7</v>
          </cell>
          <cell r="LA112">
            <v>74.7</v>
          </cell>
          <cell r="LB112">
            <v>75</v>
          </cell>
          <cell r="LC112">
            <v>75.7</v>
          </cell>
          <cell r="LD112">
            <v>76</v>
          </cell>
          <cell r="LE112">
            <v>75.2</v>
          </cell>
          <cell r="LF112">
            <v>75.5</v>
          </cell>
          <cell r="LG112">
            <v>73.7</v>
          </cell>
          <cell r="LH112">
            <v>75.7</v>
          </cell>
          <cell r="LI112">
            <v>75</v>
          </cell>
          <cell r="LJ112">
            <v>75.5</v>
          </cell>
          <cell r="LK112">
            <v>76</v>
          </cell>
          <cell r="LL112">
            <v>76</v>
          </cell>
          <cell r="LM112">
            <v>75.2</v>
          </cell>
          <cell r="LN112">
            <v>75.5</v>
          </cell>
          <cell r="LO112">
            <v>75.5</v>
          </cell>
          <cell r="LS112">
            <v>16.100000000000001</v>
          </cell>
          <cell r="LV112">
            <v>14.76</v>
          </cell>
          <cell r="LY112">
            <v>10.336074218298837</v>
          </cell>
          <cell r="MB112">
            <v>23.5</v>
          </cell>
          <cell r="MC112">
            <v>23.5</v>
          </cell>
          <cell r="MD112">
            <v>23.5</v>
          </cell>
          <cell r="ME112">
            <v>23.5</v>
          </cell>
          <cell r="MF112">
            <v>23.5</v>
          </cell>
          <cell r="MG112">
            <v>23.5</v>
          </cell>
          <cell r="MH112">
            <v>23.5</v>
          </cell>
          <cell r="MI112">
            <v>23.5</v>
          </cell>
          <cell r="MJ112">
            <v>23.5</v>
          </cell>
          <cell r="MK112">
            <v>24.12</v>
          </cell>
          <cell r="ML112">
            <v>24.12</v>
          </cell>
          <cell r="MM112">
            <v>24.12</v>
          </cell>
          <cell r="MN112">
            <v>24.12</v>
          </cell>
          <cell r="MO112">
            <v>24.12</v>
          </cell>
          <cell r="MP112">
            <v>24.12</v>
          </cell>
          <cell r="MQ112">
            <v>24.12</v>
          </cell>
          <cell r="MR112">
            <v>24.12</v>
          </cell>
          <cell r="MS112">
            <v>24.12</v>
          </cell>
          <cell r="MT112">
            <v>20.62</v>
          </cell>
          <cell r="MU112">
            <v>20.62</v>
          </cell>
          <cell r="MV112">
            <v>20.62</v>
          </cell>
          <cell r="MW112">
            <v>19.23</v>
          </cell>
          <cell r="ND112" t="str">
            <v>Maldives</v>
          </cell>
          <cell r="NE112">
            <v>19.23</v>
          </cell>
          <cell r="NF112">
            <v>19.23</v>
          </cell>
        </row>
        <row r="113">
          <cell r="A113" t="str">
            <v>Mali</v>
          </cell>
          <cell r="B113">
            <v>68</v>
          </cell>
          <cell r="C113">
            <v>67</v>
          </cell>
          <cell r="D113">
            <v>68</v>
          </cell>
          <cell r="E113">
            <v>68</v>
          </cell>
          <cell r="F113">
            <v>68</v>
          </cell>
          <cell r="G113">
            <v>67.5</v>
          </cell>
          <cell r="H113">
            <v>67</v>
          </cell>
          <cell r="I113">
            <v>67</v>
          </cell>
          <cell r="J113">
            <v>67</v>
          </cell>
          <cell r="K113">
            <v>68</v>
          </cell>
          <cell r="L113">
            <v>67.5</v>
          </cell>
          <cell r="M113">
            <v>67</v>
          </cell>
          <cell r="N113">
            <v>69.5</v>
          </cell>
          <cell r="O113">
            <v>68.5</v>
          </cell>
          <cell r="P113">
            <v>68.5</v>
          </cell>
          <cell r="Q113">
            <v>69.5</v>
          </cell>
          <cell r="R113">
            <v>69.5</v>
          </cell>
          <cell r="S113">
            <v>70</v>
          </cell>
          <cell r="T113">
            <v>69.5</v>
          </cell>
          <cell r="U113">
            <v>69</v>
          </cell>
          <cell r="V113">
            <v>69</v>
          </cell>
          <cell r="W113">
            <v>69</v>
          </cell>
          <cell r="X113">
            <v>69</v>
          </cell>
          <cell r="Y113">
            <v>69.5</v>
          </cell>
          <cell r="Z113">
            <v>70</v>
          </cell>
          <cell r="AA113">
            <v>71</v>
          </cell>
          <cell r="AB113">
            <v>71</v>
          </cell>
          <cell r="AC113">
            <v>71</v>
          </cell>
          <cell r="AD113">
            <v>71</v>
          </cell>
          <cell r="AE113">
            <v>71.5</v>
          </cell>
          <cell r="AF113">
            <v>72</v>
          </cell>
          <cell r="AG113">
            <v>71</v>
          </cell>
          <cell r="AH113">
            <v>72</v>
          </cell>
          <cell r="AI113">
            <v>72</v>
          </cell>
          <cell r="AJ113">
            <v>72.5</v>
          </cell>
          <cell r="AK113">
            <v>72.5</v>
          </cell>
          <cell r="AL113">
            <v>72.5</v>
          </cell>
          <cell r="AM113">
            <v>72.5</v>
          </cell>
          <cell r="AN113">
            <v>72.5</v>
          </cell>
          <cell r="AO113">
            <v>71.5</v>
          </cell>
          <cell r="AP113">
            <v>70</v>
          </cell>
          <cell r="AQ113">
            <v>70</v>
          </cell>
          <cell r="AR113">
            <v>70</v>
          </cell>
          <cell r="AS113">
            <v>74</v>
          </cell>
          <cell r="AT113">
            <v>74</v>
          </cell>
          <cell r="AU113">
            <v>74</v>
          </cell>
          <cell r="AV113">
            <v>73.5</v>
          </cell>
          <cell r="AW113">
            <v>75.5</v>
          </cell>
          <cell r="AX113">
            <v>76.5</v>
          </cell>
          <cell r="AY113">
            <v>76.5</v>
          </cell>
          <cell r="AZ113">
            <v>77.5</v>
          </cell>
          <cell r="BA113">
            <v>77.5</v>
          </cell>
          <cell r="BB113">
            <v>77.5</v>
          </cell>
          <cell r="BC113">
            <v>78.5</v>
          </cell>
          <cell r="BD113">
            <v>78.5</v>
          </cell>
          <cell r="BE113">
            <v>79</v>
          </cell>
          <cell r="BF113">
            <v>79.5</v>
          </cell>
          <cell r="BG113">
            <v>79.5</v>
          </cell>
          <cell r="BH113">
            <v>79</v>
          </cell>
          <cell r="BI113">
            <v>79</v>
          </cell>
          <cell r="BJ113">
            <v>79</v>
          </cell>
          <cell r="BK113">
            <v>77.5</v>
          </cell>
          <cell r="BL113">
            <v>77.5</v>
          </cell>
          <cell r="BM113">
            <v>76</v>
          </cell>
          <cell r="BN113">
            <v>76</v>
          </cell>
          <cell r="BO113">
            <v>76.5</v>
          </cell>
          <cell r="BP113">
            <v>76</v>
          </cell>
          <cell r="BQ113">
            <v>76</v>
          </cell>
          <cell r="BR113">
            <v>76</v>
          </cell>
          <cell r="BS113">
            <v>76</v>
          </cell>
          <cell r="BT113">
            <v>75.5</v>
          </cell>
          <cell r="BU113">
            <v>75.5</v>
          </cell>
          <cell r="BV113">
            <v>76</v>
          </cell>
          <cell r="BW113">
            <v>75</v>
          </cell>
          <cell r="BX113">
            <v>75</v>
          </cell>
          <cell r="BY113">
            <v>75.5</v>
          </cell>
          <cell r="BZ113">
            <v>75.5</v>
          </cell>
          <cell r="CA113">
            <v>75</v>
          </cell>
          <cell r="CB113">
            <v>75.5</v>
          </cell>
          <cell r="CC113">
            <v>75.5</v>
          </cell>
          <cell r="CD113">
            <v>74.5</v>
          </cell>
          <cell r="CE113">
            <v>74.5</v>
          </cell>
          <cell r="CF113">
            <v>74.5</v>
          </cell>
          <cell r="CG113">
            <v>74.5</v>
          </cell>
          <cell r="CH113">
            <v>75</v>
          </cell>
          <cell r="CI113">
            <v>74</v>
          </cell>
          <cell r="CJ113">
            <v>74</v>
          </cell>
          <cell r="CK113">
            <v>74</v>
          </cell>
          <cell r="CL113">
            <v>75</v>
          </cell>
          <cell r="CM113">
            <v>75</v>
          </cell>
          <cell r="CN113">
            <v>75</v>
          </cell>
          <cell r="CO113">
            <v>75</v>
          </cell>
          <cell r="CP113">
            <v>75.5</v>
          </cell>
          <cell r="CQ113">
            <v>76</v>
          </cell>
          <cell r="CR113">
            <v>76</v>
          </cell>
          <cell r="CS113">
            <v>77.5</v>
          </cell>
          <cell r="CT113">
            <v>78</v>
          </cell>
          <cell r="CU113">
            <v>78</v>
          </cell>
          <cell r="CV113">
            <v>77.5</v>
          </cell>
          <cell r="CW113">
            <v>77.5</v>
          </cell>
          <cell r="CX113">
            <v>77.5</v>
          </cell>
          <cell r="CY113">
            <v>77.5</v>
          </cell>
          <cell r="CZ113">
            <v>77.5</v>
          </cell>
          <cell r="DA113">
            <v>77</v>
          </cell>
          <cell r="DB113">
            <v>77.5</v>
          </cell>
          <cell r="DC113">
            <v>78</v>
          </cell>
          <cell r="DD113">
            <v>78</v>
          </cell>
          <cell r="DE113">
            <v>77.5</v>
          </cell>
          <cell r="DF113">
            <v>77.5</v>
          </cell>
          <cell r="DG113">
            <v>77.5</v>
          </cell>
          <cell r="DH113">
            <v>77.5</v>
          </cell>
          <cell r="DI113">
            <v>79</v>
          </cell>
          <cell r="DJ113">
            <v>78.5</v>
          </cell>
          <cell r="DK113">
            <v>78.5</v>
          </cell>
          <cell r="DL113">
            <v>78.5</v>
          </cell>
          <cell r="DM113">
            <v>78</v>
          </cell>
          <cell r="DN113">
            <v>78</v>
          </cell>
          <cell r="DO113">
            <v>78.5</v>
          </cell>
          <cell r="DP113">
            <v>78.5</v>
          </cell>
          <cell r="DQ113">
            <v>78</v>
          </cell>
          <cell r="DR113">
            <v>79.5</v>
          </cell>
          <cell r="DS113">
            <v>79.5</v>
          </cell>
          <cell r="DT113">
            <v>79.5</v>
          </cell>
          <cell r="DU113">
            <v>79.5</v>
          </cell>
          <cell r="DV113">
            <v>79</v>
          </cell>
          <cell r="DW113">
            <v>79</v>
          </cell>
          <cell r="DX113">
            <v>80</v>
          </cell>
          <cell r="DY113">
            <v>79.5</v>
          </cell>
          <cell r="DZ113">
            <v>79.5</v>
          </cell>
          <cell r="EA113">
            <v>79.5</v>
          </cell>
          <cell r="EB113">
            <v>79.5</v>
          </cell>
          <cell r="EC113">
            <v>79.5</v>
          </cell>
          <cell r="ED113">
            <v>80</v>
          </cell>
          <cell r="EE113">
            <v>80</v>
          </cell>
          <cell r="EF113">
            <v>80</v>
          </cell>
          <cell r="EG113">
            <v>80</v>
          </cell>
          <cell r="EH113">
            <v>80</v>
          </cell>
          <cell r="EI113">
            <v>80</v>
          </cell>
          <cell r="EJ113">
            <v>80.5</v>
          </cell>
          <cell r="EK113">
            <v>80</v>
          </cell>
          <cell r="EL113">
            <v>80</v>
          </cell>
          <cell r="EM113">
            <v>80</v>
          </cell>
          <cell r="EN113">
            <v>82.5</v>
          </cell>
          <cell r="EO113">
            <v>82</v>
          </cell>
          <cell r="EP113">
            <v>82</v>
          </cell>
          <cell r="EQ113">
            <v>82</v>
          </cell>
          <cell r="ER113">
            <v>83.5</v>
          </cell>
          <cell r="ES113">
            <v>83.5</v>
          </cell>
          <cell r="ET113">
            <v>84.5</v>
          </cell>
          <cell r="EU113">
            <v>85</v>
          </cell>
          <cell r="EV113">
            <v>85.5</v>
          </cell>
          <cell r="EW113">
            <v>85.5</v>
          </cell>
          <cell r="EX113">
            <v>85.5</v>
          </cell>
          <cell r="EY113">
            <v>85</v>
          </cell>
          <cell r="EZ113">
            <v>85.5</v>
          </cell>
          <cell r="FA113">
            <v>85.5</v>
          </cell>
          <cell r="FB113">
            <v>86</v>
          </cell>
          <cell r="FC113">
            <v>86</v>
          </cell>
          <cell r="FD113">
            <v>85.5</v>
          </cell>
          <cell r="FE113">
            <v>85.5</v>
          </cell>
          <cell r="FF113">
            <v>85.5</v>
          </cell>
          <cell r="FG113">
            <v>85.5</v>
          </cell>
          <cell r="FH113">
            <v>86</v>
          </cell>
          <cell r="FI113">
            <v>88</v>
          </cell>
          <cell r="FJ113">
            <v>82.5</v>
          </cell>
          <cell r="FK113">
            <v>83</v>
          </cell>
          <cell r="FL113">
            <v>82.7</v>
          </cell>
          <cell r="FM113">
            <v>83.2</v>
          </cell>
          <cell r="FN113">
            <v>83</v>
          </cell>
          <cell r="FO113">
            <v>83.2</v>
          </cell>
          <cell r="FP113">
            <v>83.2</v>
          </cell>
          <cell r="FQ113">
            <v>83.5</v>
          </cell>
          <cell r="FR113">
            <v>83.5</v>
          </cell>
          <cell r="FS113">
            <v>84.5</v>
          </cell>
          <cell r="FT113">
            <v>84.5</v>
          </cell>
          <cell r="FU113">
            <v>84.2</v>
          </cell>
          <cell r="FV113">
            <v>84.2</v>
          </cell>
          <cell r="FW113">
            <v>84.2</v>
          </cell>
          <cell r="FX113">
            <v>84.2</v>
          </cell>
          <cell r="FY113">
            <v>84.5</v>
          </cell>
          <cell r="FZ113">
            <v>82</v>
          </cell>
          <cell r="GA113">
            <v>82</v>
          </cell>
          <cell r="GB113">
            <v>82</v>
          </cell>
          <cell r="GC113">
            <v>82</v>
          </cell>
          <cell r="GD113">
            <v>80.8</v>
          </cell>
          <cell r="GE113">
            <v>81.5</v>
          </cell>
          <cell r="GF113">
            <v>81.599999999999994</v>
          </cell>
          <cell r="GG113">
            <v>80.8</v>
          </cell>
          <cell r="GH113">
            <v>81.7</v>
          </cell>
          <cell r="GI113">
            <v>80</v>
          </cell>
          <cell r="GJ113">
            <v>81</v>
          </cell>
          <cell r="GK113">
            <v>80.7</v>
          </cell>
          <cell r="GL113">
            <v>80.2</v>
          </cell>
          <cell r="GM113">
            <v>80.7</v>
          </cell>
          <cell r="GN113">
            <v>80.7</v>
          </cell>
          <cell r="GO113">
            <v>81</v>
          </cell>
          <cell r="GP113">
            <v>80.5</v>
          </cell>
          <cell r="GQ113">
            <v>80.5</v>
          </cell>
          <cell r="GR113">
            <v>81.2</v>
          </cell>
          <cell r="GS113">
            <v>81</v>
          </cell>
          <cell r="GT113">
            <v>80</v>
          </cell>
          <cell r="GU113">
            <v>78.7</v>
          </cell>
          <cell r="GV113">
            <v>78</v>
          </cell>
          <cell r="GW113">
            <v>78.7</v>
          </cell>
          <cell r="GX113">
            <v>79.2</v>
          </cell>
          <cell r="GY113">
            <v>80</v>
          </cell>
          <cell r="GZ113">
            <v>79.5</v>
          </cell>
          <cell r="HA113">
            <v>78.7</v>
          </cell>
          <cell r="HB113">
            <v>80.5</v>
          </cell>
          <cell r="HC113">
            <v>79.7</v>
          </cell>
          <cell r="HD113">
            <v>80</v>
          </cell>
          <cell r="HE113">
            <v>79.7</v>
          </cell>
          <cell r="HF113">
            <v>79.7</v>
          </cell>
          <cell r="HG113">
            <v>79.7</v>
          </cell>
          <cell r="HH113">
            <v>79.2</v>
          </cell>
          <cell r="HI113">
            <v>78.2</v>
          </cell>
          <cell r="HJ113">
            <v>76.5</v>
          </cell>
          <cell r="HK113">
            <v>76.2</v>
          </cell>
          <cell r="HL113">
            <v>77.5</v>
          </cell>
          <cell r="HM113">
            <v>77.7</v>
          </cell>
          <cell r="HN113">
            <v>79.5</v>
          </cell>
          <cell r="HO113">
            <v>79.7</v>
          </cell>
          <cell r="HP113">
            <v>79.7</v>
          </cell>
          <cell r="HQ113">
            <v>79.2</v>
          </cell>
          <cell r="HR113">
            <v>79.2</v>
          </cell>
          <cell r="HS113">
            <v>79.2</v>
          </cell>
          <cell r="HT113">
            <v>79.2</v>
          </cell>
          <cell r="HU113">
            <v>78.2</v>
          </cell>
          <cell r="HV113">
            <v>78</v>
          </cell>
          <cell r="HW113">
            <v>78</v>
          </cell>
          <cell r="HX113">
            <v>77.5</v>
          </cell>
          <cell r="HY113">
            <v>78.7</v>
          </cell>
          <cell r="HZ113">
            <v>78.7</v>
          </cell>
          <cell r="IA113">
            <v>78.7</v>
          </cell>
          <cell r="IB113">
            <v>79</v>
          </cell>
          <cell r="IC113">
            <v>79</v>
          </cell>
          <cell r="ID113">
            <v>78.5</v>
          </cell>
          <cell r="IE113">
            <v>78.5</v>
          </cell>
          <cell r="IF113">
            <v>78.5</v>
          </cell>
          <cell r="IG113">
            <v>78.2</v>
          </cell>
          <cell r="IH113">
            <v>79.2</v>
          </cell>
          <cell r="II113">
            <v>79.2</v>
          </cell>
          <cell r="IJ113">
            <v>79</v>
          </cell>
          <cell r="IK113">
            <v>78</v>
          </cell>
          <cell r="IL113">
            <v>78.2</v>
          </cell>
          <cell r="IM113">
            <v>77.5</v>
          </cell>
          <cell r="IN113">
            <v>77.7</v>
          </cell>
          <cell r="IO113">
            <v>77.7</v>
          </cell>
          <cell r="IP113">
            <v>78</v>
          </cell>
          <cell r="IQ113">
            <v>78</v>
          </cell>
          <cell r="IR113">
            <v>78</v>
          </cell>
          <cell r="IS113">
            <v>76.5</v>
          </cell>
          <cell r="IT113">
            <v>76.7</v>
          </cell>
          <cell r="IU113">
            <v>76.7</v>
          </cell>
          <cell r="IV113">
            <v>79</v>
          </cell>
          <cell r="IW113">
            <v>79</v>
          </cell>
          <cell r="IX113">
            <v>79</v>
          </cell>
          <cell r="IY113">
            <v>79</v>
          </cell>
          <cell r="IZ113">
            <v>79</v>
          </cell>
          <cell r="JA113">
            <v>79</v>
          </cell>
          <cell r="JB113">
            <v>76.7</v>
          </cell>
          <cell r="JC113">
            <v>76.7</v>
          </cell>
          <cell r="JD113">
            <v>76.5</v>
          </cell>
          <cell r="JE113">
            <v>75.7</v>
          </cell>
          <cell r="JF113">
            <v>76.2</v>
          </cell>
          <cell r="JG113">
            <v>76</v>
          </cell>
          <cell r="JH113">
            <v>76.5</v>
          </cell>
          <cell r="JI113">
            <v>76.7</v>
          </cell>
          <cell r="JJ113">
            <v>77</v>
          </cell>
          <cell r="JK113">
            <v>77</v>
          </cell>
          <cell r="JL113">
            <v>77</v>
          </cell>
          <cell r="JM113">
            <v>77</v>
          </cell>
          <cell r="JN113">
            <v>77</v>
          </cell>
          <cell r="JO113">
            <v>77</v>
          </cell>
          <cell r="JP113">
            <v>77</v>
          </cell>
          <cell r="JQ113">
            <v>77.2</v>
          </cell>
          <cell r="JR113">
            <v>77.2</v>
          </cell>
          <cell r="JS113">
            <v>77</v>
          </cell>
          <cell r="JT113">
            <v>77</v>
          </cell>
          <cell r="JU113">
            <v>77</v>
          </cell>
          <cell r="JV113">
            <v>78.5</v>
          </cell>
          <cell r="JW113">
            <v>78.5</v>
          </cell>
          <cell r="JX113">
            <v>78.2</v>
          </cell>
          <cell r="JY113">
            <v>78.2</v>
          </cell>
          <cell r="JZ113">
            <v>78.2</v>
          </cell>
          <cell r="KA113">
            <v>78.2</v>
          </cell>
          <cell r="KB113">
            <v>77.7</v>
          </cell>
          <cell r="KC113">
            <v>77.5</v>
          </cell>
          <cell r="KD113">
            <v>77.7</v>
          </cell>
          <cell r="KE113">
            <v>77.7</v>
          </cell>
          <cell r="KF113">
            <v>77.5</v>
          </cell>
          <cell r="KG113">
            <v>77.5</v>
          </cell>
          <cell r="KH113">
            <v>77.7</v>
          </cell>
          <cell r="KI113">
            <v>77.5</v>
          </cell>
          <cell r="KJ113">
            <v>77.5</v>
          </cell>
          <cell r="KK113">
            <v>77.7</v>
          </cell>
          <cell r="KL113">
            <v>75.2</v>
          </cell>
          <cell r="KM113">
            <v>74.7</v>
          </cell>
          <cell r="KN113">
            <v>74.5</v>
          </cell>
          <cell r="KO113">
            <v>74.7</v>
          </cell>
          <cell r="KP113">
            <v>74.2</v>
          </cell>
          <cell r="KQ113">
            <v>72.7</v>
          </cell>
          <cell r="KR113">
            <v>72.7</v>
          </cell>
          <cell r="KS113">
            <v>73.2</v>
          </cell>
          <cell r="KT113">
            <v>73.5</v>
          </cell>
          <cell r="KU113">
            <v>73.7</v>
          </cell>
          <cell r="KV113">
            <v>74.5</v>
          </cell>
          <cell r="KW113">
            <v>74.7</v>
          </cell>
          <cell r="KX113">
            <v>74.7</v>
          </cell>
          <cell r="KY113">
            <v>71</v>
          </cell>
          <cell r="KZ113">
            <v>71.2</v>
          </cell>
          <cell r="LA113">
            <v>71.2</v>
          </cell>
          <cell r="LB113">
            <v>71</v>
          </cell>
          <cell r="LC113">
            <v>71.2</v>
          </cell>
          <cell r="LD113">
            <v>71.2</v>
          </cell>
          <cell r="LE113">
            <v>71.5</v>
          </cell>
          <cell r="LF113">
            <v>69</v>
          </cell>
          <cell r="LG113">
            <v>68.2</v>
          </cell>
          <cell r="LH113">
            <v>72.2</v>
          </cell>
          <cell r="LI113">
            <v>71.5</v>
          </cell>
          <cell r="LJ113">
            <v>72</v>
          </cell>
          <cell r="LK113">
            <v>72.5</v>
          </cell>
          <cell r="LL113">
            <v>72.5</v>
          </cell>
          <cell r="LM113">
            <v>71.5</v>
          </cell>
          <cell r="LN113">
            <v>72</v>
          </cell>
          <cell r="LO113">
            <v>72</v>
          </cell>
          <cell r="LS113">
            <v>32.04</v>
          </cell>
          <cell r="LV113">
            <v>33.020000000000003</v>
          </cell>
          <cell r="LY113">
            <v>33.346859256950921</v>
          </cell>
          <cell r="MB113">
            <v>32.369999999999997</v>
          </cell>
          <cell r="MC113">
            <v>32.369999999999997</v>
          </cell>
          <cell r="MD113">
            <v>32.369999999999997</v>
          </cell>
          <cell r="ME113">
            <v>32.369999999999997</v>
          </cell>
          <cell r="MF113">
            <v>32.369999999999997</v>
          </cell>
          <cell r="MG113">
            <v>32.369999999999997</v>
          </cell>
          <cell r="MH113">
            <v>32.369999999999997</v>
          </cell>
          <cell r="MI113">
            <v>32.369999999999997</v>
          </cell>
          <cell r="MJ113">
            <v>32.369999999999997</v>
          </cell>
          <cell r="MK113">
            <v>31.92</v>
          </cell>
          <cell r="ML113">
            <v>31.92</v>
          </cell>
          <cell r="MM113">
            <v>31.92</v>
          </cell>
          <cell r="MN113">
            <v>30.59</v>
          </cell>
          <cell r="MO113">
            <v>30.59</v>
          </cell>
          <cell r="MP113">
            <v>30.59</v>
          </cell>
          <cell r="MQ113">
            <v>30.59</v>
          </cell>
          <cell r="MR113">
            <v>30.59</v>
          </cell>
          <cell r="MS113">
            <v>30.59</v>
          </cell>
          <cell r="MT113">
            <v>32.42</v>
          </cell>
          <cell r="MU113">
            <v>32.42</v>
          </cell>
          <cell r="MV113">
            <v>32.42</v>
          </cell>
          <cell r="MW113">
            <v>31.44</v>
          </cell>
          <cell r="ND113" t="str">
            <v>Mali</v>
          </cell>
          <cell r="NE113">
            <v>31.44</v>
          </cell>
          <cell r="NF113">
            <v>31.44</v>
          </cell>
        </row>
        <row r="114">
          <cell r="A114" t="str">
            <v>Malta</v>
          </cell>
          <cell r="B114" t="str">
            <v xml:space="preserve"> </v>
          </cell>
          <cell r="C114" t="str">
            <v xml:space="preserve"> </v>
          </cell>
          <cell r="D114" t="str">
            <v xml:space="preserve"> </v>
          </cell>
          <cell r="E114" t="str">
            <v xml:space="preserve"> </v>
          </cell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>
            <v>56.5</v>
          </cell>
          <cell r="J114">
            <v>56.5</v>
          </cell>
          <cell r="K114">
            <v>56</v>
          </cell>
          <cell r="L114">
            <v>56</v>
          </cell>
          <cell r="M114">
            <v>56</v>
          </cell>
          <cell r="N114">
            <v>55.5</v>
          </cell>
          <cell r="O114">
            <v>55.5</v>
          </cell>
          <cell r="P114">
            <v>55.5</v>
          </cell>
          <cell r="Q114">
            <v>55.5</v>
          </cell>
          <cell r="R114">
            <v>56</v>
          </cell>
          <cell r="S114">
            <v>56.5</v>
          </cell>
          <cell r="T114">
            <v>56</v>
          </cell>
          <cell r="U114">
            <v>56</v>
          </cell>
          <cell r="V114">
            <v>56</v>
          </cell>
          <cell r="W114">
            <v>56</v>
          </cell>
          <cell r="X114">
            <v>56</v>
          </cell>
          <cell r="Y114">
            <v>56</v>
          </cell>
          <cell r="Z114">
            <v>54.5</v>
          </cell>
          <cell r="AA114">
            <v>54.5</v>
          </cell>
          <cell r="AB114">
            <v>54.5</v>
          </cell>
          <cell r="AC114">
            <v>54</v>
          </cell>
          <cell r="AD114">
            <v>54</v>
          </cell>
          <cell r="AE114">
            <v>54</v>
          </cell>
          <cell r="AF114">
            <v>54</v>
          </cell>
          <cell r="AG114">
            <v>54</v>
          </cell>
          <cell r="AH114">
            <v>54.5</v>
          </cell>
          <cell r="AI114">
            <v>54.5</v>
          </cell>
          <cell r="AJ114">
            <v>54.5</v>
          </cell>
          <cell r="AK114">
            <v>54.5</v>
          </cell>
          <cell r="AL114">
            <v>54.5</v>
          </cell>
          <cell r="AM114">
            <v>55.5</v>
          </cell>
          <cell r="AN114">
            <v>55</v>
          </cell>
          <cell r="AO114">
            <v>55</v>
          </cell>
          <cell r="AP114">
            <v>55</v>
          </cell>
          <cell r="AQ114">
            <v>55</v>
          </cell>
          <cell r="AR114">
            <v>55</v>
          </cell>
          <cell r="AS114">
            <v>55</v>
          </cell>
          <cell r="AT114">
            <v>55</v>
          </cell>
          <cell r="AU114">
            <v>55</v>
          </cell>
          <cell r="AV114">
            <v>53.5</v>
          </cell>
          <cell r="AW114">
            <v>55</v>
          </cell>
          <cell r="AX114">
            <v>54.5</v>
          </cell>
          <cell r="AY114">
            <v>56.5</v>
          </cell>
          <cell r="AZ114">
            <v>55.5</v>
          </cell>
          <cell r="BA114">
            <v>55.5</v>
          </cell>
          <cell r="BB114">
            <v>55</v>
          </cell>
          <cell r="BC114">
            <v>55</v>
          </cell>
          <cell r="BD114">
            <v>56</v>
          </cell>
          <cell r="BE114">
            <v>56.5</v>
          </cell>
          <cell r="BF114">
            <v>56.5</v>
          </cell>
          <cell r="BG114">
            <v>56.5</v>
          </cell>
          <cell r="BH114">
            <v>55</v>
          </cell>
          <cell r="BI114">
            <v>55.5</v>
          </cell>
          <cell r="BJ114">
            <v>55.5</v>
          </cell>
          <cell r="BK114">
            <v>55</v>
          </cell>
          <cell r="BL114">
            <v>55</v>
          </cell>
          <cell r="BM114">
            <v>55.5</v>
          </cell>
          <cell r="BN114">
            <v>54</v>
          </cell>
          <cell r="BO114">
            <v>55.5</v>
          </cell>
          <cell r="BP114">
            <v>55.5</v>
          </cell>
          <cell r="BQ114">
            <v>56</v>
          </cell>
          <cell r="BR114">
            <v>56</v>
          </cell>
          <cell r="BS114">
            <v>58.5</v>
          </cell>
          <cell r="BT114">
            <v>58.5</v>
          </cell>
          <cell r="BU114">
            <v>58</v>
          </cell>
          <cell r="BV114">
            <v>58.5</v>
          </cell>
          <cell r="BW114">
            <v>58.5</v>
          </cell>
          <cell r="BX114">
            <v>58.5</v>
          </cell>
          <cell r="BY114">
            <v>59.5</v>
          </cell>
          <cell r="BZ114">
            <v>59.5</v>
          </cell>
          <cell r="CA114">
            <v>60</v>
          </cell>
          <cell r="CB114">
            <v>60</v>
          </cell>
          <cell r="CC114">
            <v>60</v>
          </cell>
          <cell r="CD114">
            <v>60</v>
          </cell>
          <cell r="CE114">
            <v>60.5</v>
          </cell>
          <cell r="CF114">
            <v>61</v>
          </cell>
          <cell r="CG114">
            <v>61</v>
          </cell>
          <cell r="CH114">
            <v>63</v>
          </cell>
          <cell r="CI114">
            <v>62</v>
          </cell>
          <cell r="CJ114">
            <v>63.5</v>
          </cell>
          <cell r="CK114">
            <v>65</v>
          </cell>
          <cell r="CL114">
            <v>64</v>
          </cell>
          <cell r="CM114">
            <v>65</v>
          </cell>
          <cell r="CN114">
            <v>65.5</v>
          </cell>
          <cell r="CO114">
            <v>65.5</v>
          </cell>
          <cell r="CP114">
            <v>65.5</v>
          </cell>
          <cell r="CQ114">
            <v>65.5</v>
          </cell>
          <cell r="CR114">
            <v>64.5</v>
          </cell>
          <cell r="CS114">
            <v>64.5</v>
          </cell>
          <cell r="CT114">
            <v>73</v>
          </cell>
          <cell r="CU114">
            <v>73</v>
          </cell>
          <cell r="CV114">
            <v>73</v>
          </cell>
          <cell r="CW114">
            <v>73</v>
          </cell>
          <cell r="CX114">
            <v>73</v>
          </cell>
          <cell r="CY114">
            <v>73</v>
          </cell>
          <cell r="CZ114">
            <v>72</v>
          </cell>
          <cell r="DA114">
            <v>72</v>
          </cell>
          <cell r="DB114">
            <v>72</v>
          </cell>
          <cell r="DC114">
            <v>71</v>
          </cell>
          <cell r="DD114">
            <v>71</v>
          </cell>
          <cell r="DE114">
            <v>72.5</v>
          </cell>
          <cell r="DF114">
            <v>72.5</v>
          </cell>
          <cell r="DG114">
            <v>72.5</v>
          </cell>
          <cell r="DH114">
            <v>72.5</v>
          </cell>
          <cell r="DI114">
            <v>72.5</v>
          </cell>
          <cell r="DJ114">
            <v>72.5</v>
          </cell>
          <cell r="DK114">
            <v>72.5</v>
          </cell>
          <cell r="DL114">
            <v>76</v>
          </cell>
          <cell r="DM114">
            <v>76</v>
          </cell>
          <cell r="DN114">
            <v>76</v>
          </cell>
          <cell r="DO114">
            <v>76</v>
          </cell>
          <cell r="DP114">
            <v>76</v>
          </cell>
          <cell r="DQ114">
            <v>75.5</v>
          </cell>
          <cell r="DR114">
            <v>75</v>
          </cell>
          <cell r="DS114">
            <v>75</v>
          </cell>
          <cell r="DT114">
            <v>75</v>
          </cell>
          <cell r="DU114">
            <v>77.5</v>
          </cell>
          <cell r="DV114">
            <v>77.5</v>
          </cell>
          <cell r="DW114">
            <v>77.5</v>
          </cell>
          <cell r="DX114">
            <v>77.5</v>
          </cell>
          <cell r="DY114">
            <v>77.5</v>
          </cell>
          <cell r="DZ114">
            <v>77.5</v>
          </cell>
          <cell r="EA114">
            <v>77.5</v>
          </cell>
          <cell r="EB114">
            <v>77.5</v>
          </cell>
          <cell r="EC114">
            <v>77.5</v>
          </cell>
          <cell r="ED114">
            <v>75</v>
          </cell>
          <cell r="EE114">
            <v>75</v>
          </cell>
          <cell r="EF114">
            <v>73</v>
          </cell>
          <cell r="EG114">
            <v>73</v>
          </cell>
          <cell r="EH114">
            <v>73</v>
          </cell>
          <cell r="EI114">
            <v>72.5</v>
          </cell>
          <cell r="EJ114">
            <v>73</v>
          </cell>
          <cell r="EK114">
            <v>71.5</v>
          </cell>
          <cell r="EL114">
            <v>71.5</v>
          </cell>
          <cell r="EM114">
            <v>71</v>
          </cell>
          <cell r="EN114">
            <v>71</v>
          </cell>
          <cell r="EO114">
            <v>71.5</v>
          </cell>
          <cell r="EP114">
            <v>71</v>
          </cell>
          <cell r="EQ114">
            <v>71</v>
          </cell>
          <cell r="ER114">
            <v>69.5</v>
          </cell>
          <cell r="ES114">
            <v>70</v>
          </cell>
          <cell r="ET114">
            <v>70</v>
          </cell>
          <cell r="EU114">
            <v>73</v>
          </cell>
          <cell r="EV114">
            <v>73</v>
          </cell>
          <cell r="EW114">
            <v>72</v>
          </cell>
          <cell r="EX114">
            <v>72</v>
          </cell>
          <cell r="EY114">
            <v>72</v>
          </cell>
          <cell r="EZ114">
            <v>71.5</v>
          </cell>
          <cell r="FA114">
            <v>71.5</v>
          </cell>
          <cell r="FB114">
            <v>71.5</v>
          </cell>
          <cell r="FC114">
            <v>71.5</v>
          </cell>
          <cell r="FD114">
            <v>72.5</v>
          </cell>
          <cell r="FE114">
            <v>72.5</v>
          </cell>
          <cell r="FF114">
            <v>72.5</v>
          </cell>
          <cell r="FG114">
            <v>72.5</v>
          </cell>
          <cell r="FH114">
            <v>72.5</v>
          </cell>
          <cell r="FI114">
            <v>75</v>
          </cell>
          <cell r="FJ114">
            <v>70.5</v>
          </cell>
          <cell r="FK114">
            <v>70.5</v>
          </cell>
          <cell r="FL114">
            <v>69.2</v>
          </cell>
          <cell r="FM114">
            <v>69.2</v>
          </cell>
          <cell r="FN114">
            <v>69.5</v>
          </cell>
          <cell r="FO114">
            <v>69.5</v>
          </cell>
          <cell r="FP114">
            <v>69.5</v>
          </cell>
          <cell r="FQ114">
            <v>69.5</v>
          </cell>
          <cell r="FR114">
            <v>69.5</v>
          </cell>
          <cell r="FS114">
            <v>69.5</v>
          </cell>
          <cell r="FT114">
            <v>69.5</v>
          </cell>
          <cell r="FU114">
            <v>69.2</v>
          </cell>
          <cell r="FV114">
            <v>69.2</v>
          </cell>
          <cell r="FW114">
            <v>69.2</v>
          </cell>
          <cell r="FX114">
            <v>69</v>
          </cell>
          <cell r="FY114">
            <v>69.2</v>
          </cell>
          <cell r="FZ114">
            <v>63.2</v>
          </cell>
          <cell r="GA114">
            <v>63.2</v>
          </cell>
          <cell r="GB114">
            <v>63.2</v>
          </cell>
          <cell r="GC114">
            <v>63.7</v>
          </cell>
          <cell r="GD114">
            <v>62.6</v>
          </cell>
          <cell r="GE114">
            <v>65.900000000000006</v>
          </cell>
          <cell r="GF114">
            <v>65.900000000000006</v>
          </cell>
          <cell r="GG114">
            <v>65.900000000000006</v>
          </cell>
          <cell r="GH114">
            <v>67.2</v>
          </cell>
          <cell r="GI114">
            <v>67.2</v>
          </cell>
          <cell r="GJ114">
            <v>67.2</v>
          </cell>
          <cell r="GK114">
            <v>67.2</v>
          </cell>
          <cell r="GL114">
            <v>69</v>
          </cell>
          <cell r="GM114">
            <v>69</v>
          </cell>
          <cell r="GN114">
            <v>69</v>
          </cell>
          <cell r="GO114">
            <v>69</v>
          </cell>
          <cell r="GP114">
            <v>69</v>
          </cell>
          <cell r="GQ114">
            <v>69</v>
          </cell>
          <cell r="GR114">
            <v>69</v>
          </cell>
          <cell r="GS114">
            <v>69</v>
          </cell>
          <cell r="GT114">
            <v>69</v>
          </cell>
          <cell r="GU114">
            <v>69</v>
          </cell>
          <cell r="GV114">
            <v>69</v>
          </cell>
          <cell r="GW114">
            <v>69</v>
          </cell>
          <cell r="GX114">
            <v>70</v>
          </cell>
          <cell r="GY114">
            <v>70</v>
          </cell>
          <cell r="GZ114">
            <v>70</v>
          </cell>
          <cell r="HA114">
            <v>71.5</v>
          </cell>
          <cell r="HB114">
            <v>72.7</v>
          </cell>
          <cell r="HC114">
            <v>72.7</v>
          </cell>
          <cell r="HD114">
            <v>72.7</v>
          </cell>
          <cell r="HE114">
            <v>72.7</v>
          </cell>
          <cell r="HF114">
            <v>72.7</v>
          </cell>
          <cell r="HG114">
            <v>70.7</v>
          </cell>
          <cell r="HH114">
            <v>70.7</v>
          </cell>
          <cell r="HI114">
            <v>70.7</v>
          </cell>
          <cell r="HJ114">
            <v>70.7</v>
          </cell>
          <cell r="HK114">
            <v>70.7</v>
          </cell>
          <cell r="HL114">
            <v>70.7</v>
          </cell>
          <cell r="HM114">
            <v>70.7</v>
          </cell>
          <cell r="HN114">
            <v>79.7</v>
          </cell>
          <cell r="HO114">
            <v>79.7</v>
          </cell>
          <cell r="HP114">
            <v>79</v>
          </cell>
          <cell r="HQ114">
            <v>79</v>
          </cell>
          <cell r="HR114">
            <v>79.2</v>
          </cell>
          <cell r="HS114">
            <v>79.2</v>
          </cell>
          <cell r="HT114">
            <v>79.2</v>
          </cell>
          <cell r="HU114">
            <v>79.2</v>
          </cell>
          <cell r="HV114">
            <v>78.7</v>
          </cell>
          <cell r="HW114">
            <v>78.7</v>
          </cell>
          <cell r="HX114">
            <v>78.7</v>
          </cell>
          <cell r="HY114">
            <v>78.7</v>
          </cell>
          <cell r="HZ114">
            <v>78.5</v>
          </cell>
          <cell r="IA114">
            <v>78.5</v>
          </cell>
          <cell r="IB114">
            <v>78.5</v>
          </cell>
          <cell r="IC114">
            <v>78.5</v>
          </cell>
          <cell r="ID114">
            <v>78.5</v>
          </cell>
          <cell r="IE114">
            <v>78.5</v>
          </cell>
          <cell r="IF114">
            <v>78.5</v>
          </cell>
          <cell r="IG114">
            <v>78.5</v>
          </cell>
          <cell r="IH114">
            <v>78.5</v>
          </cell>
          <cell r="II114">
            <v>78.5</v>
          </cell>
          <cell r="IJ114">
            <v>78.5</v>
          </cell>
          <cell r="IK114">
            <v>78.5</v>
          </cell>
          <cell r="IL114">
            <v>78.5</v>
          </cell>
          <cell r="IM114">
            <v>78.5</v>
          </cell>
          <cell r="IN114">
            <v>78.5</v>
          </cell>
          <cell r="IO114">
            <v>78.5</v>
          </cell>
          <cell r="IP114">
            <v>78.5</v>
          </cell>
          <cell r="IQ114">
            <v>78.5</v>
          </cell>
          <cell r="IR114">
            <v>78.5</v>
          </cell>
          <cell r="IS114">
            <v>78.5</v>
          </cell>
          <cell r="IT114">
            <v>79.5</v>
          </cell>
          <cell r="IU114">
            <v>79.5</v>
          </cell>
          <cell r="IV114">
            <v>79.5</v>
          </cell>
          <cell r="IW114">
            <v>79.5</v>
          </cell>
          <cell r="IX114">
            <v>79.5</v>
          </cell>
          <cell r="IY114">
            <v>79.5</v>
          </cell>
          <cell r="IZ114">
            <v>79.5</v>
          </cell>
          <cell r="JA114">
            <v>79.5</v>
          </cell>
          <cell r="JB114">
            <v>79.5</v>
          </cell>
          <cell r="JC114">
            <v>79.5</v>
          </cell>
          <cell r="JD114">
            <v>79.5</v>
          </cell>
          <cell r="JE114">
            <v>79.5</v>
          </cell>
          <cell r="JF114">
            <v>79.5</v>
          </cell>
          <cell r="JG114">
            <v>79.5</v>
          </cell>
          <cell r="JH114">
            <v>79.5</v>
          </cell>
          <cell r="JI114">
            <v>79.5</v>
          </cell>
          <cell r="JJ114">
            <v>79.5</v>
          </cell>
          <cell r="JK114">
            <v>79.5</v>
          </cell>
          <cell r="JL114">
            <v>79.5</v>
          </cell>
          <cell r="JM114">
            <v>79.5</v>
          </cell>
          <cell r="JN114">
            <v>79.5</v>
          </cell>
          <cell r="JO114">
            <v>79.5</v>
          </cell>
          <cell r="JP114">
            <v>79.5</v>
          </cell>
          <cell r="JQ114">
            <v>79.5</v>
          </cell>
          <cell r="JR114">
            <v>79.2</v>
          </cell>
          <cell r="JS114">
            <v>79</v>
          </cell>
          <cell r="JT114">
            <v>79</v>
          </cell>
          <cell r="JU114">
            <v>79</v>
          </cell>
          <cell r="JV114">
            <v>79</v>
          </cell>
          <cell r="JW114">
            <v>79</v>
          </cell>
          <cell r="JX114">
            <v>79</v>
          </cell>
          <cell r="JY114">
            <v>79</v>
          </cell>
          <cell r="JZ114">
            <v>79</v>
          </cell>
          <cell r="KA114">
            <v>79</v>
          </cell>
          <cell r="KB114">
            <v>79</v>
          </cell>
          <cell r="KC114">
            <v>79</v>
          </cell>
          <cell r="KD114">
            <v>79</v>
          </cell>
          <cell r="KE114">
            <v>79</v>
          </cell>
          <cell r="KF114">
            <v>79</v>
          </cell>
          <cell r="KG114">
            <v>79</v>
          </cell>
          <cell r="KH114">
            <v>79</v>
          </cell>
          <cell r="KI114">
            <v>79</v>
          </cell>
          <cell r="KJ114">
            <v>79</v>
          </cell>
          <cell r="KK114">
            <v>79</v>
          </cell>
          <cell r="KL114">
            <v>78.7</v>
          </cell>
          <cell r="KM114">
            <v>78.7</v>
          </cell>
          <cell r="KN114">
            <v>78.7</v>
          </cell>
          <cell r="KO114">
            <v>78.7</v>
          </cell>
          <cell r="KP114">
            <v>78.7</v>
          </cell>
          <cell r="KQ114">
            <v>78.7</v>
          </cell>
          <cell r="KR114">
            <v>78.7</v>
          </cell>
          <cell r="KS114">
            <v>78.7</v>
          </cell>
          <cell r="KT114">
            <v>78.7</v>
          </cell>
          <cell r="KU114">
            <v>78.7</v>
          </cell>
          <cell r="KV114">
            <v>78.7</v>
          </cell>
          <cell r="KW114">
            <v>78.7</v>
          </cell>
          <cell r="KX114">
            <v>78.7</v>
          </cell>
          <cell r="KY114">
            <v>78.7</v>
          </cell>
          <cell r="KZ114">
            <v>78.7</v>
          </cell>
          <cell r="LA114">
            <v>81.2</v>
          </cell>
          <cell r="LB114">
            <v>81.2</v>
          </cell>
          <cell r="LC114">
            <v>81.2</v>
          </cell>
          <cell r="LD114">
            <v>81.2</v>
          </cell>
          <cell r="LE114">
            <v>81.2</v>
          </cell>
          <cell r="LF114">
            <v>81.2</v>
          </cell>
          <cell r="LG114">
            <v>81.2</v>
          </cell>
          <cell r="LH114">
            <v>81.2</v>
          </cell>
          <cell r="LI114">
            <v>82</v>
          </cell>
          <cell r="LJ114">
            <v>82</v>
          </cell>
          <cell r="LK114">
            <v>82</v>
          </cell>
          <cell r="LL114">
            <v>82</v>
          </cell>
          <cell r="LM114">
            <v>82</v>
          </cell>
          <cell r="LN114">
            <v>82</v>
          </cell>
          <cell r="LO114">
            <v>82</v>
          </cell>
          <cell r="LS114">
            <v>74.489999999999995</v>
          </cell>
          <cell r="LV114">
            <v>74.260000000000005</v>
          </cell>
          <cell r="LY114">
            <v>71.594999999999999</v>
          </cell>
          <cell r="MB114">
            <v>68.63</v>
          </cell>
          <cell r="MC114">
            <v>68.63</v>
          </cell>
          <cell r="MD114">
            <v>68.63</v>
          </cell>
          <cell r="ME114">
            <v>68.63</v>
          </cell>
          <cell r="MF114">
            <v>68.430000000000007</v>
          </cell>
          <cell r="MG114">
            <v>68.430000000000007</v>
          </cell>
          <cell r="MH114">
            <v>69.55</v>
          </cell>
          <cell r="MI114">
            <v>69.55</v>
          </cell>
          <cell r="MJ114">
            <v>69.55</v>
          </cell>
          <cell r="MK114">
            <v>69</v>
          </cell>
          <cell r="ML114">
            <v>69</v>
          </cell>
          <cell r="MM114">
            <v>69</v>
          </cell>
          <cell r="MN114">
            <v>66.510000000000005</v>
          </cell>
          <cell r="MO114">
            <v>66.510000000000005</v>
          </cell>
          <cell r="MP114">
            <v>66.510000000000005</v>
          </cell>
          <cell r="MQ114">
            <v>66.3</v>
          </cell>
          <cell r="MR114">
            <v>66.3</v>
          </cell>
          <cell r="MS114">
            <v>66.3</v>
          </cell>
          <cell r="MT114">
            <v>66.64</v>
          </cell>
          <cell r="MU114">
            <v>66.64</v>
          </cell>
          <cell r="MV114">
            <v>66.64</v>
          </cell>
          <cell r="MW114">
            <v>65.2</v>
          </cell>
          <cell r="ND114" t="str">
            <v>Malta</v>
          </cell>
          <cell r="NE114">
            <v>65.2</v>
          </cell>
          <cell r="NF114">
            <v>65.2</v>
          </cell>
        </row>
        <row r="115">
          <cell r="A115" t="str">
            <v>Marshall Islands</v>
          </cell>
          <cell r="B115" t="str">
            <v xml:space="preserve"> </v>
          </cell>
          <cell r="C115" t="str">
            <v xml:space="preserve"> </v>
          </cell>
          <cell r="D115" t="str">
            <v xml:space="preserve"> </v>
          </cell>
          <cell r="E115" t="str">
            <v xml:space="preserve"> </v>
          </cell>
          <cell r="F115" t="str">
            <v xml:space="preserve"> </v>
          </cell>
          <cell r="G115" t="str">
            <v xml:space="preserve"> </v>
          </cell>
          <cell r="H115" t="str">
            <v xml:space="preserve"> </v>
          </cell>
          <cell r="I115">
            <v>57.5</v>
          </cell>
          <cell r="J115">
            <v>58.5</v>
          </cell>
          <cell r="K115">
            <v>57.5</v>
          </cell>
          <cell r="L115">
            <v>58</v>
          </cell>
          <cell r="M115">
            <v>58</v>
          </cell>
          <cell r="N115">
            <v>57</v>
          </cell>
          <cell r="O115">
            <v>57</v>
          </cell>
          <cell r="P115">
            <v>55.5</v>
          </cell>
          <cell r="Q115">
            <v>55.5</v>
          </cell>
          <cell r="R115">
            <v>55.5</v>
          </cell>
          <cell r="S115">
            <v>55.5</v>
          </cell>
          <cell r="T115">
            <v>54</v>
          </cell>
          <cell r="U115">
            <v>54</v>
          </cell>
          <cell r="V115">
            <v>54</v>
          </cell>
          <cell r="W115">
            <v>53.5</v>
          </cell>
          <cell r="X115">
            <v>53.5</v>
          </cell>
          <cell r="Y115">
            <v>51.5</v>
          </cell>
          <cell r="Z115">
            <v>51.5</v>
          </cell>
          <cell r="AA115">
            <v>51</v>
          </cell>
          <cell r="AB115">
            <v>50.5</v>
          </cell>
          <cell r="AC115">
            <v>50.5</v>
          </cell>
          <cell r="AD115">
            <v>49</v>
          </cell>
          <cell r="AE115">
            <v>48.5</v>
          </cell>
          <cell r="AF115">
            <v>49.5</v>
          </cell>
          <cell r="AG115">
            <v>48</v>
          </cell>
          <cell r="AH115">
            <v>48</v>
          </cell>
          <cell r="AI115">
            <v>48</v>
          </cell>
          <cell r="AJ115">
            <v>48</v>
          </cell>
          <cell r="AK115">
            <v>48</v>
          </cell>
          <cell r="AL115">
            <v>48</v>
          </cell>
          <cell r="AM115">
            <v>47.5</v>
          </cell>
          <cell r="AN115">
            <v>47</v>
          </cell>
          <cell r="AO115">
            <v>46.5</v>
          </cell>
          <cell r="AP115">
            <v>47</v>
          </cell>
          <cell r="AQ115">
            <v>49</v>
          </cell>
          <cell r="AR115">
            <v>48.5</v>
          </cell>
          <cell r="AS115">
            <v>49.5</v>
          </cell>
          <cell r="AT115">
            <v>49.5</v>
          </cell>
          <cell r="AU115">
            <v>49.5</v>
          </cell>
          <cell r="AV115">
            <v>48</v>
          </cell>
          <cell r="AW115">
            <v>47.5</v>
          </cell>
          <cell r="AX115">
            <v>47.5</v>
          </cell>
          <cell r="AY115">
            <v>47.5</v>
          </cell>
          <cell r="AZ115">
            <v>48</v>
          </cell>
          <cell r="BA115">
            <v>47.5</v>
          </cell>
          <cell r="BB115">
            <v>47.5</v>
          </cell>
          <cell r="BC115">
            <v>48</v>
          </cell>
          <cell r="BD115">
            <v>48</v>
          </cell>
          <cell r="BE115">
            <v>48</v>
          </cell>
          <cell r="BF115">
            <v>48</v>
          </cell>
          <cell r="BG115">
            <v>48</v>
          </cell>
          <cell r="BH115">
            <v>48</v>
          </cell>
          <cell r="BI115">
            <v>48</v>
          </cell>
          <cell r="BJ115">
            <v>48</v>
          </cell>
          <cell r="BK115">
            <v>48</v>
          </cell>
          <cell r="BL115">
            <v>48</v>
          </cell>
          <cell r="BM115">
            <v>50</v>
          </cell>
          <cell r="BN115">
            <v>50</v>
          </cell>
          <cell r="BO115">
            <v>50</v>
          </cell>
          <cell r="BP115">
            <v>50.5</v>
          </cell>
          <cell r="BQ115">
            <v>50.5</v>
          </cell>
          <cell r="BR115">
            <v>50.5</v>
          </cell>
          <cell r="BS115">
            <v>51</v>
          </cell>
          <cell r="BT115">
            <v>51</v>
          </cell>
          <cell r="BU115">
            <v>51.5</v>
          </cell>
          <cell r="BV115">
            <v>50.5</v>
          </cell>
          <cell r="BW115">
            <v>51.5</v>
          </cell>
          <cell r="BX115">
            <v>51.5</v>
          </cell>
          <cell r="BY115">
            <v>54.5</v>
          </cell>
          <cell r="BZ115">
            <v>54.5</v>
          </cell>
          <cell r="CA115">
            <v>57</v>
          </cell>
          <cell r="CB115">
            <v>57.5</v>
          </cell>
          <cell r="CC115">
            <v>57.5</v>
          </cell>
          <cell r="CD115">
            <v>57</v>
          </cell>
          <cell r="CE115">
            <v>56.5</v>
          </cell>
          <cell r="CF115">
            <v>56</v>
          </cell>
          <cell r="CG115">
            <v>56</v>
          </cell>
          <cell r="CH115">
            <v>54</v>
          </cell>
          <cell r="CI115">
            <v>54.5</v>
          </cell>
          <cell r="CJ115">
            <v>54.5</v>
          </cell>
          <cell r="CK115">
            <v>54.5</v>
          </cell>
          <cell r="CL115">
            <v>52</v>
          </cell>
          <cell r="CM115">
            <v>51.5</v>
          </cell>
          <cell r="CN115">
            <v>51.5</v>
          </cell>
          <cell r="CO115">
            <v>49.5</v>
          </cell>
          <cell r="CP115">
            <v>50.5</v>
          </cell>
          <cell r="CQ115">
            <v>52</v>
          </cell>
          <cell r="CR115">
            <v>52</v>
          </cell>
          <cell r="CS115">
            <v>53</v>
          </cell>
          <cell r="CT115">
            <v>52</v>
          </cell>
          <cell r="CU115">
            <v>52</v>
          </cell>
          <cell r="CV115">
            <v>53</v>
          </cell>
          <cell r="CW115">
            <v>53</v>
          </cell>
          <cell r="CX115">
            <v>55.5</v>
          </cell>
          <cell r="CY115">
            <v>56.5</v>
          </cell>
          <cell r="CZ115">
            <v>56.5</v>
          </cell>
          <cell r="DA115">
            <v>56.5</v>
          </cell>
          <cell r="DB115">
            <v>56.5</v>
          </cell>
          <cell r="DC115">
            <v>56.5</v>
          </cell>
          <cell r="DD115">
            <v>57</v>
          </cell>
          <cell r="DE115">
            <v>59</v>
          </cell>
          <cell r="DF115">
            <v>60</v>
          </cell>
          <cell r="DG115">
            <v>60</v>
          </cell>
          <cell r="DH115">
            <v>60</v>
          </cell>
          <cell r="DI115">
            <v>62</v>
          </cell>
          <cell r="DJ115">
            <v>63</v>
          </cell>
          <cell r="DK115">
            <v>63</v>
          </cell>
          <cell r="DL115">
            <v>61.5</v>
          </cell>
          <cell r="DM115">
            <v>61.5</v>
          </cell>
          <cell r="DN115">
            <v>61.5</v>
          </cell>
          <cell r="DO115">
            <v>61.5</v>
          </cell>
          <cell r="DP115">
            <v>62</v>
          </cell>
          <cell r="DQ115">
            <v>62</v>
          </cell>
          <cell r="DR115">
            <v>61.5</v>
          </cell>
          <cell r="DS115">
            <v>63</v>
          </cell>
          <cell r="DT115">
            <v>63</v>
          </cell>
          <cell r="DU115">
            <v>62</v>
          </cell>
          <cell r="DV115">
            <v>62</v>
          </cell>
          <cell r="DW115">
            <v>62</v>
          </cell>
          <cell r="DX115">
            <v>62</v>
          </cell>
          <cell r="DY115">
            <v>62</v>
          </cell>
          <cell r="DZ115">
            <v>62</v>
          </cell>
          <cell r="EA115">
            <v>62</v>
          </cell>
          <cell r="EB115">
            <v>62</v>
          </cell>
          <cell r="EC115">
            <v>62</v>
          </cell>
          <cell r="ED115">
            <v>65</v>
          </cell>
          <cell r="EE115">
            <v>65</v>
          </cell>
          <cell r="EF115">
            <v>65</v>
          </cell>
          <cell r="EG115">
            <v>65</v>
          </cell>
          <cell r="EH115">
            <v>65.5</v>
          </cell>
          <cell r="EI115">
            <v>65.5</v>
          </cell>
          <cell r="EJ115">
            <v>67</v>
          </cell>
          <cell r="EK115">
            <v>67</v>
          </cell>
          <cell r="EL115">
            <v>67</v>
          </cell>
          <cell r="EM115">
            <v>67</v>
          </cell>
          <cell r="EN115">
            <v>67</v>
          </cell>
          <cell r="EO115">
            <v>67.5</v>
          </cell>
          <cell r="EP115">
            <v>68</v>
          </cell>
          <cell r="EQ115">
            <v>69</v>
          </cell>
          <cell r="ER115">
            <v>69</v>
          </cell>
          <cell r="ES115">
            <v>69.5</v>
          </cell>
          <cell r="ET115">
            <v>66</v>
          </cell>
          <cell r="EU115">
            <v>67</v>
          </cell>
          <cell r="EV115">
            <v>66.5</v>
          </cell>
          <cell r="EW115">
            <v>66</v>
          </cell>
          <cell r="EX115">
            <v>66</v>
          </cell>
          <cell r="EY115">
            <v>64.5</v>
          </cell>
          <cell r="EZ115">
            <v>64</v>
          </cell>
          <cell r="FA115">
            <v>65</v>
          </cell>
          <cell r="FB115">
            <v>64.5</v>
          </cell>
          <cell r="FC115">
            <v>64.5</v>
          </cell>
          <cell r="FD115">
            <v>65</v>
          </cell>
          <cell r="FE115">
            <v>65</v>
          </cell>
          <cell r="FF115">
            <v>66</v>
          </cell>
          <cell r="FG115">
            <v>66.5</v>
          </cell>
          <cell r="FH115">
            <v>65.3</v>
          </cell>
          <cell r="FI115">
            <v>68.5</v>
          </cell>
          <cell r="FJ115">
            <v>60.3</v>
          </cell>
          <cell r="FK115">
            <v>58.5</v>
          </cell>
          <cell r="FL115">
            <v>58.5</v>
          </cell>
          <cell r="FM115">
            <v>59</v>
          </cell>
          <cell r="FN115">
            <v>60.2</v>
          </cell>
          <cell r="FO115">
            <v>62.7</v>
          </cell>
          <cell r="FP115">
            <v>61.2</v>
          </cell>
          <cell r="FQ115">
            <v>61.5</v>
          </cell>
          <cell r="FR115">
            <v>62</v>
          </cell>
          <cell r="FS115">
            <v>62</v>
          </cell>
          <cell r="FT115">
            <v>62.2</v>
          </cell>
          <cell r="FU115">
            <v>62.2</v>
          </cell>
          <cell r="FV115">
            <v>62.2</v>
          </cell>
          <cell r="FW115">
            <v>64.7</v>
          </cell>
          <cell r="FX115">
            <v>64.5</v>
          </cell>
          <cell r="FY115">
            <v>60.2</v>
          </cell>
          <cell r="FZ115">
            <v>58</v>
          </cell>
          <cell r="GA115">
            <v>57.7</v>
          </cell>
          <cell r="GB115">
            <v>57</v>
          </cell>
          <cell r="GC115">
            <v>57.7</v>
          </cell>
          <cell r="GD115">
            <v>55.6</v>
          </cell>
          <cell r="GE115">
            <v>56.1</v>
          </cell>
          <cell r="GF115">
            <v>56.1</v>
          </cell>
          <cell r="GG115">
            <v>54.6</v>
          </cell>
          <cell r="GH115">
            <v>55.5</v>
          </cell>
          <cell r="GI115">
            <v>55</v>
          </cell>
          <cell r="GJ115">
            <v>55.5</v>
          </cell>
          <cell r="GK115">
            <v>55</v>
          </cell>
          <cell r="GL115">
            <v>59.5</v>
          </cell>
          <cell r="GM115">
            <v>60.5</v>
          </cell>
          <cell r="GN115">
            <v>62.5</v>
          </cell>
          <cell r="GO115">
            <v>61.2</v>
          </cell>
          <cell r="GP115">
            <v>61.5</v>
          </cell>
          <cell r="GQ115">
            <v>61.2</v>
          </cell>
          <cell r="GR115">
            <v>59.7</v>
          </cell>
          <cell r="GS115">
            <v>60</v>
          </cell>
          <cell r="GT115">
            <v>60.5</v>
          </cell>
          <cell r="GU115">
            <v>59.5</v>
          </cell>
          <cell r="GV115">
            <v>59.5</v>
          </cell>
          <cell r="GW115">
            <v>58.5</v>
          </cell>
          <cell r="GX115">
            <v>62.7</v>
          </cell>
          <cell r="GY115">
            <v>64.3</v>
          </cell>
          <cell r="GZ115">
            <v>64.2</v>
          </cell>
          <cell r="HA115">
            <v>64.7</v>
          </cell>
          <cell r="HB115">
            <v>64</v>
          </cell>
          <cell r="HC115">
            <v>65</v>
          </cell>
          <cell r="HD115">
            <v>64.5</v>
          </cell>
          <cell r="HE115">
            <v>64.5</v>
          </cell>
          <cell r="HF115">
            <v>65.5</v>
          </cell>
          <cell r="HG115">
            <v>66.2</v>
          </cell>
          <cell r="HH115">
            <v>65.5</v>
          </cell>
          <cell r="HI115">
            <v>64.2</v>
          </cell>
          <cell r="HJ115">
            <v>66.5</v>
          </cell>
          <cell r="HK115">
            <v>66.7</v>
          </cell>
          <cell r="HL115">
            <v>67.2</v>
          </cell>
          <cell r="HM115">
            <v>67.5</v>
          </cell>
          <cell r="HN115">
            <v>67.7</v>
          </cell>
          <cell r="HO115">
            <v>67</v>
          </cell>
          <cell r="HP115">
            <v>67.2</v>
          </cell>
          <cell r="HQ115">
            <v>67.7</v>
          </cell>
          <cell r="HR115">
            <v>68</v>
          </cell>
          <cell r="HS115">
            <v>68.2</v>
          </cell>
          <cell r="HT115">
            <v>68.5</v>
          </cell>
          <cell r="HU115">
            <v>69.5</v>
          </cell>
          <cell r="HV115">
            <v>69.7</v>
          </cell>
          <cell r="HW115">
            <v>69.7</v>
          </cell>
          <cell r="HX115">
            <v>69.7</v>
          </cell>
          <cell r="HY115">
            <v>71.2</v>
          </cell>
          <cell r="HZ115">
            <v>71.5</v>
          </cell>
          <cell r="IA115">
            <v>72</v>
          </cell>
          <cell r="IB115">
            <v>72</v>
          </cell>
          <cell r="IC115">
            <v>72</v>
          </cell>
          <cell r="ID115">
            <v>70.5</v>
          </cell>
          <cell r="IE115">
            <v>70.5</v>
          </cell>
          <cell r="IF115">
            <v>70.5</v>
          </cell>
          <cell r="IG115">
            <v>70.5</v>
          </cell>
          <cell r="IH115">
            <v>70.5</v>
          </cell>
          <cell r="II115">
            <v>70.5</v>
          </cell>
          <cell r="IJ115">
            <v>72.2</v>
          </cell>
          <cell r="IK115">
            <v>72.2</v>
          </cell>
          <cell r="IL115">
            <v>72.2</v>
          </cell>
          <cell r="IM115">
            <v>72.7</v>
          </cell>
          <cell r="IN115">
            <v>73</v>
          </cell>
          <cell r="IO115">
            <v>73</v>
          </cell>
          <cell r="IP115">
            <v>72</v>
          </cell>
          <cell r="IQ115">
            <v>72</v>
          </cell>
          <cell r="IR115">
            <v>72.2</v>
          </cell>
          <cell r="IS115">
            <v>71.7</v>
          </cell>
          <cell r="IT115">
            <v>71.5</v>
          </cell>
          <cell r="IU115">
            <v>72.7</v>
          </cell>
          <cell r="IV115">
            <v>73.2</v>
          </cell>
          <cell r="IW115">
            <v>72.2</v>
          </cell>
          <cell r="IX115">
            <v>72.2</v>
          </cell>
          <cell r="IY115">
            <v>72</v>
          </cell>
          <cell r="IZ115">
            <v>72.5</v>
          </cell>
          <cell r="JA115">
            <v>72</v>
          </cell>
          <cell r="JB115">
            <v>70.5</v>
          </cell>
          <cell r="JC115">
            <v>70.5</v>
          </cell>
          <cell r="JD115">
            <v>70.7</v>
          </cell>
          <cell r="JE115">
            <v>70.5</v>
          </cell>
          <cell r="JF115">
            <v>70.5</v>
          </cell>
          <cell r="JG115">
            <v>70</v>
          </cell>
          <cell r="JH115">
            <v>70.2</v>
          </cell>
          <cell r="JI115">
            <v>70.5</v>
          </cell>
          <cell r="JJ115">
            <v>70.5</v>
          </cell>
          <cell r="JK115">
            <v>70.7</v>
          </cell>
          <cell r="JL115">
            <v>71</v>
          </cell>
          <cell r="JM115">
            <v>71</v>
          </cell>
          <cell r="JN115">
            <v>70.7</v>
          </cell>
          <cell r="JO115">
            <v>70.5</v>
          </cell>
          <cell r="JP115">
            <v>70.5</v>
          </cell>
          <cell r="JQ115">
            <v>70.5</v>
          </cell>
          <cell r="JR115">
            <v>70.2</v>
          </cell>
          <cell r="JS115">
            <v>70.2</v>
          </cell>
          <cell r="JT115">
            <v>69.7</v>
          </cell>
          <cell r="JU115">
            <v>69.5</v>
          </cell>
          <cell r="JV115">
            <v>69.2</v>
          </cell>
          <cell r="JW115">
            <v>68.7</v>
          </cell>
          <cell r="JX115">
            <v>68.5</v>
          </cell>
          <cell r="JY115">
            <v>68.7</v>
          </cell>
          <cell r="JZ115">
            <v>69.5</v>
          </cell>
          <cell r="KA115">
            <v>67.5</v>
          </cell>
          <cell r="KB115">
            <v>68</v>
          </cell>
          <cell r="KC115">
            <v>68</v>
          </cell>
          <cell r="KD115">
            <v>68</v>
          </cell>
          <cell r="KE115">
            <v>67.7</v>
          </cell>
          <cell r="KF115">
            <v>65.2</v>
          </cell>
          <cell r="KG115">
            <v>65.2</v>
          </cell>
          <cell r="KH115">
            <v>65.5</v>
          </cell>
          <cell r="KI115">
            <v>65.5</v>
          </cell>
          <cell r="KJ115">
            <v>65.5</v>
          </cell>
          <cell r="KK115">
            <v>65</v>
          </cell>
          <cell r="KL115">
            <v>64</v>
          </cell>
          <cell r="KM115">
            <v>63.2</v>
          </cell>
          <cell r="KN115">
            <v>63.2</v>
          </cell>
          <cell r="KO115">
            <v>63.2</v>
          </cell>
          <cell r="KP115">
            <v>62</v>
          </cell>
          <cell r="KQ115">
            <v>61.5</v>
          </cell>
          <cell r="KR115">
            <v>63.5</v>
          </cell>
          <cell r="KS115">
            <v>64</v>
          </cell>
          <cell r="KT115">
            <v>64.7</v>
          </cell>
          <cell r="KU115">
            <v>64.7</v>
          </cell>
          <cell r="KV115">
            <v>64.2</v>
          </cell>
          <cell r="KW115">
            <v>64.7</v>
          </cell>
          <cell r="KX115">
            <v>66</v>
          </cell>
          <cell r="KY115">
            <v>65.7</v>
          </cell>
          <cell r="KZ115">
            <v>65.7</v>
          </cell>
          <cell r="LA115">
            <v>66.2</v>
          </cell>
          <cell r="LB115">
            <v>66.2</v>
          </cell>
          <cell r="LC115">
            <v>66.7</v>
          </cell>
          <cell r="LD115">
            <v>66.7</v>
          </cell>
          <cell r="LE115">
            <v>68.7</v>
          </cell>
          <cell r="LF115">
            <v>67.5</v>
          </cell>
          <cell r="LG115">
            <v>65.2</v>
          </cell>
          <cell r="LH115">
            <v>66</v>
          </cell>
          <cell r="LI115">
            <v>65.2</v>
          </cell>
          <cell r="LJ115">
            <v>65</v>
          </cell>
          <cell r="LK115">
            <v>65.5</v>
          </cell>
          <cell r="LL115">
            <v>65.2</v>
          </cell>
          <cell r="LM115">
            <v>65.2</v>
          </cell>
          <cell r="LN115">
            <v>65.5</v>
          </cell>
          <cell r="LO115">
            <v>66.5</v>
          </cell>
          <cell r="LS115">
            <v>4.21</v>
          </cell>
          <cell r="LV115">
            <v>4.2</v>
          </cell>
          <cell r="LY115">
            <v>4.2</v>
          </cell>
          <cell r="MB115">
            <v>4.21</v>
          </cell>
          <cell r="MC115">
            <v>4.21</v>
          </cell>
          <cell r="MD115">
            <v>4.21</v>
          </cell>
          <cell r="ME115">
            <v>4.21</v>
          </cell>
          <cell r="MF115">
            <v>4.21</v>
          </cell>
          <cell r="MG115">
            <v>4.21</v>
          </cell>
          <cell r="MH115">
            <v>4.21</v>
          </cell>
          <cell r="MI115">
            <v>4.21</v>
          </cell>
          <cell r="MJ115">
            <v>4.21</v>
          </cell>
          <cell r="MK115">
            <v>4.21</v>
          </cell>
          <cell r="ML115">
            <v>4.21</v>
          </cell>
          <cell r="MM115">
            <v>4.21</v>
          </cell>
          <cell r="MN115">
            <v>4.21</v>
          </cell>
          <cell r="MO115">
            <v>4.21</v>
          </cell>
          <cell r="MP115">
            <v>4.21</v>
          </cell>
          <cell r="MQ115">
            <v>4.21</v>
          </cell>
          <cell r="MR115">
            <v>4.21</v>
          </cell>
          <cell r="MS115">
            <v>4.21</v>
          </cell>
          <cell r="MT115">
            <v>4.21</v>
          </cell>
          <cell r="MU115">
            <v>4.21</v>
          </cell>
          <cell r="MV115">
            <v>4.21</v>
          </cell>
          <cell r="MW115">
            <v>5.07</v>
          </cell>
          <cell r="ND115" t="str">
            <v>Marshall Islands</v>
          </cell>
          <cell r="NE115">
            <v>5.07</v>
          </cell>
          <cell r="NF115">
            <v>5.07</v>
          </cell>
        </row>
        <row r="116">
          <cell r="A116" t="str">
            <v>Mauritania</v>
          </cell>
          <cell r="B116" t="str">
            <v xml:space="preserve"> </v>
          </cell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  <cell r="N116" t="str">
            <v xml:space="preserve"> </v>
          </cell>
          <cell r="O116" t="str">
            <v xml:space="preserve"> </v>
          </cell>
          <cell r="P116" t="str">
            <v xml:space="preserve"> </v>
          </cell>
          <cell r="Q116" t="str">
            <v xml:space="preserve"> </v>
          </cell>
          <cell r="R116" t="str">
            <v xml:space="preserve"> </v>
          </cell>
          <cell r="S116" t="str">
            <v xml:space="preserve"> </v>
          </cell>
          <cell r="T116" t="str">
            <v xml:space="preserve"> </v>
          </cell>
          <cell r="U116" t="str">
            <v xml:space="preserve"> </v>
          </cell>
          <cell r="V116" t="str">
            <v xml:space="preserve"> </v>
          </cell>
          <cell r="W116" t="str">
            <v xml:space="preserve"> </v>
          </cell>
          <cell r="X116" t="str">
            <v xml:space="preserve"> 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 t="str">
            <v xml:space="preserve"> </v>
          </cell>
          <cell r="AC116" t="str">
            <v xml:space="preserve"> 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  <cell r="AG116" t="str">
            <v xml:space="preserve"> </v>
          </cell>
          <cell r="AH116" t="str">
            <v xml:space="preserve"> </v>
          </cell>
          <cell r="AI116" t="str">
            <v xml:space="preserve"> </v>
          </cell>
          <cell r="AJ116" t="str">
            <v xml:space="preserve"> </v>
          </cell>
          <cell r="AK116" t="str">
            <v xml:space="preserve"> </v>
          </cell>
          <cell r="AL116" t="str">
            <v xml:space="preserve"> </v>
          </cell>
          <cell r="AM116" t="str">
            <v xml:space="preserve"> </v>
          </cell>
          <cell r="AN116" t="str">
            <v xml:space="preserve"> </v>
          </cell>
          <cell r="AO116" t="str">
            <v xml:space="preserve"> </v>
          </cell>
          <cell r="AP116" t="str">
            <v xml:space="preserve"> </v>
          </cell>
          <cell r="AQ116" t="str">
            <v xml:space="preserve"> </v>
          </cell>
          <cell r="AR116" t="str">
            <v xml:space="preserve"> </v>
          </cell>
          <cell r="AS116" t="str">
            <v xml:space="preserve"> </v>
          </cell>
          <cell r="AT116" t="str">
            <v xml:space="preserve"> </v>
          </cell>
          <cell r="AU116" t="str">
            <v xml:space="preserve"> </v>
          </cell>
          <cell r="AV116" t="str">
            <v xml:space="preserve"> </v>
          </cell>
          <cell r="AW116" t="str">
            <v xml:space="preserve"> </v>
          </cell>
          <cell r="AX116" t="str">
            <v xml:space="preserve"> </v>
          </cell>
          <cell r="AY116" t="str">
            <v xml:space="preserve"> </v>
          </cell>
          <cell r="AZ116" t="str">
            <v xml:space="preserve"> </v>
          </cell>
          <cell r="BA116" t="str">
            <v xml:space="preserve"> </v>
          </cell>
          <cell r="BB116" t="str">
            <v xml:space="preserve"> </v>
          </cell>
          <cell r="BC116" t="str">
            <v xml:space="preserve"> </v>
          </cell>
          <cell r="BD116" t="str">
            <v xml:space="preserve"> </v>
          </cell>
          <cell r="BE116" t="str">
            <v xml:space="preserve"> </v>
          </cell>
          <cell r="BF116" t="str">
            <v xml:space="preserve"> </v>
          </cell>
          <cell r="BG116" t="str">
            <v xml:space="preserve"> </v>
          </cell>
          <cell r="BH116" t="str">
            <v xml:space="preserve"> </v>
          </cell>
          <cell r="BI116" t="str">
            <v xml:space="preserve"> </v>
          </cell>
          <cell r="BJ116" t="str">
            <v xml:space="preserve"> </v>
          </cell>
          <cell r="BK116" t="str">
            <v xml:space="preserve"> </v>
          </cell>
          <cell r="BL116" t="str">
            <v xml:space="preserve"> </v>
          </cell>
          <cell r="BM116" t="str">
            <v xml:space="preserve"> </v>
          </cell>
          <cell r="BN116" t="str">
            <v xml:space="preserve"> </v>
          </cell>
          <cell r="BO116" t="str">
            <v xml:space="preserve"> </v>
          </cell>
          <cell r="BP116" t="str">
            <v xml:space="preserve"> </v>
          </cell>
          <cell r="BQ116" t="str">
            <v xml:space="preserve"> </v>
          </cell>
          <cell r="BR116" t="str">
            <v xml:space="preserve"> </v>
          </cell>
          <cell r="BS116" t="str">
            <v xml:space="preserve"> </v>
          </cell>
          <cell r="BT116" t="str">
            <v xml:space="preserve"> </v>
          </cell>
          <cell r="BU116" t="str">
            <v xml:space="preserve"> </v>
          </cell>
          <cell r="BV116" t="str">
            <v xml:space="preserve"> </v>
          </cell>
          <cell r="BW116" t="str">
            <v xml:space="preserve"> </v>
          </cell>
          <cell r="BX116" t="str">
            <v xml:space="preserve"> </v>
          </cell>
          <cell r="BY116" t="str">
            <v xml:space="preserve"> </v>
          </cell>
          <cell r="BZ116" t="str">
            <v xml:space="preserve"> </v>
          </cell>
          <cell r="CA116" t="str">
            <v xml:space="preserve"> </v>
          </cell>
          <cell r="CB116" t="str">
            <v xml:space="preserve"> </v>
          </cell>
          <cell r="CC116" t="str">
            <v xml:space="preserve"> </v>
          </cell>
          <cell r="CD116" t="str">
            <v xml:space="preserve"> </v>
          </cell>
          <cell r="CE116" t="str">
            <v xml:space="preserve"> </v>
          </cell>
          <cell r="CF116" t="str">
            <v xml:space="preserve"> </v>
          </cell>
          <cell r="CG116" t="str">
            <v xml:space="preserve"> </v>
          </cell>
          <cell r="CH116" t="str">
            <v xml:space="preserve"> </v>
          </cell>
          <cell r="CI116" t="str">
            <v xml:space="preserve"> </v>
          </cell>
          <cell r="CJ116" t="str">
            <v xml:space="preserve"> </v>
          </cell>
          <cell r="CK116" t="str">
            <v xml:space="preserve"> </v>
          </cell>
          <cell r="CL116" t="str">
            <v xml:space="preserve"> </v>
          </cell>
          <cell r="CM116" t="str">
            <v xml:space="preserve"> </v>
          </cell>
          <cell r="CN116" t="str">
            <v xml:space="preserve"> </v>
          </cell>
          <cell r="CO116" t="str">
            <v xml:space="preserve"> </v>
          </cell>
          <cell r="CP116" t="str">
            <v xml:space="preserve"> </v>
          </cell>
          <cell r="CQ116" t="str">
            <v xml:space="preserve"> </v>
          </cell>
          <cell r="CR116" t="str">
            <v xml:space="preserve"> </v>
          </cell>
          <cell r="CS116" t="str">
            <v xml:space="preserve"> </v>
          </cell>
          <cell r="CT116" t="str">
            <v xml:space="preserve"> </v>
          </cell>
          <cell r="CU116" t="str">
            <v xml:space="preserve"> </v>
          </cell>
          <cell r="CV116" t="str">
            <v xml:space="preserve"> </v>
          </cell>
          <cell r="CW116">
            <v>52</v>
          </cell>
          <cell r="CX116">
            <v>52</v>
          </cell>
          <cell r="CY116">
            <v>52</v>
          </cell>
          <cell r="CZ116">
            <v>52.5</v>
          </cell>
          <cell r="DA116">
            <v>52.5</v>
          </cell>
          <cell r="DB116">
            <v>54.5</v>
          </cell>
          <cell r="DC116">
            <v>54.5</v>
          </cell>
          <cell r="DD116">
            <v>54.5</v>
          </cell>
          <cell r="DE116">
            <v>57.5</v>
          </cell>
          <cell r="DF116">
            <v>55.5</v>
          </cell>
          <cell r="DG116">
            <v>55.5</v>
          </cell>
          <cell r="DH116">
            <v>55.5</v>
          </cell>
          <cell r="DI116">
            <v>55.5</v>
          </cell>
          <cell r="DJ116">
            <v>55.5</v>
          </cell>
          <cell r="DK116">
            <v>55.5</v>
          </cell>
          <cell r="DL116">
            <v>54.5</v>
          </cell>
          <cell r="DM116">
            <v>54.5</v>
          </cell>
          <cell r="DN116">
            <v>57</v>
          </cell>
          <cell r="DO116">
            <v>57</v>
          </cell>
          <cell r="DP116">
            <v>57</v>
          </cell>
          <cell r="DQ116">
            <v>57</v>
          </cell>
          <cell r="DR116">
            <v>57.5</v>
          </cell>
          <cell r="DS116">
            <v>58</v>
          </cell>
          <cell r="DT116">
            <v>58</v>
          </cell>
          <cell r="DU116">
            <v>60</v>
          </cell>
          <cell r="DV116">
            <v>60</v>
          </cell>
          <cell r="DW116">
            <v>60</v>
          </cell>
          <cell r="DX116">
            <v>62</v>
          </cell>
          <cell r="DY116">
            <v>62</v>
          </cell>
          <cell r="DZ116">
            <v>62</v>
          </cell>
          <cell r="EA116">
            <v>62</v>
          </cell>
          <cell r="EB116">
            <v>63</v>
          </cell>
          <cell r="EC116">
            <v>63</v>
          </cell>
          <cell r="ED116">
            <v>59</v>
          </cell>
          <cell r="EE116">
            <v>59</v>
          </cell>
          <cell r="EF116">
            <v>59</v>
          </cell>
          <cell r="EG116">
            <v>60</v>
          </cell>
          <cell r="EH116">
            <v>60</v>
          </cell>
          <cell r="EI116">
            <v>60.5</v>
          </cell>
          <cell r="EJ116">
            <v>60.5</v>
          </cell>
          <cell r="EK116">
            <v>61.5</v>
          </cell>
          <cell r="EL116">
            <v>61.5</v>
          </cell>
          <cell r="EM116">
            <v>61.5</v>
          </cell>
          <cell r="EN116">
            <v>61.5</v>
          </cell>
          <cell r="EO116">
            <v>64.5</v>
          </cell>
          <cell r="EP116">
            <v>65</v>
          </cell>
          <cell r="EQ116">
            <v>65</v>
          </cell>
          <cell r="ER116">
            <v>64.5</v>
          </cell>
          <cell r="ES116">
            <v>65</v>
          </cell>
          <cell r="ET116">
            <v>63</v>
          </cell>
          <cell r="EU116">
            <v>62</v>
          </cell>
          <cell r="EV116">
            <v>63</v>
          </cell>
          <cell r="EW116">
            <v>63</v>
          </cell>
          <cell r="EX116">
            <v>61</v>
          </cell>
          <cell r="EY116">
            <v>62.5</v>
          </cell>
          <cell r="EZ116">
            <v>62</v>
          </cell>
          <cell r="FA116">
            <v>62.5</v>
          </cell>
          <cell r="FB116">
            <v>62</v>
          </cell>
          <cell r="FC116">
            <v>62</v>
          </cell>
          <cell r="FD116">
            <v>64.5</v>
          </cell>
          <cell r="FE116">
            <v>66.5</v>
          </cell>
          <cell r="FF116">
            <v>82</v>
          </cell>
          <cell r="FG116">
            <v>67</v>
          </cell>
          <cell r="FH116">
            <v>67.3</v>
          </cell>
          <cell r="FI116">
            <v>67.3</v>
          </cell>
          <cell r="FJ116">
            <v>66</v>
          </cell>
          <cell r="FK116">
            <v>66</v>
          </cell>
          <cell r="FL116">
            <v>66.2</v>
          </cell>
          <cell r="FM116">
            <v>64.7</v>
          </cell>
          <cell r="FN116">
            <v>65.5</v>
          </cell>
          <cell r="FO116">
            <v>66</v>
          </cell>
          <cell r="FP116">
            <v>65.2</v>
          </cell>
          <cell r="FQ116">
            <v>64.5</v>
          </cell>
          <cell r="FR116">
            <v>65.2</v>
          </cell>
          <cell r="FS116">
            <v>63.7</v>
          </cell>
          <cell r="FT116">
            <v>63.7</v>
          </cell>
          <cell r="FU116">
            <v>63.7</v>
          </cell>
          <cell r="FV116">
            <v>55.7</v>
          </cell>
          <cell r="FW116">
            <v>45</v>
          </cell>
          <cell r="FX116">
            <v>46</v>
          </cell>
          <cell r="FY116">
            <v>49</v>
          </cell>
          <cell r="FZ116">
            <v>49</v>
          </cell>
          <cell r="GA116">
            <v>49.7</v>
          </cell>
          <cell r="GB116">
            <v>49.7</v>
          </cell>
          <cell r="GC116">
            <v>51</v>
          </cell>
          <cell r="GD116">
            <v>51.9</v>
          </cell>
          <cell r="GE116">
            <v>48.6</v>
          </cell>
          <cell r="GF116">
            <v>48.7</v>
          </cell>
          <cell r="GG116">
            <v>49.9</v>
          </cell>
          <cell r="GH116">
            <v>53</v>
          </cell>
          <cell r="GI116">
            <v>48</v>
          </cell>
          <cell r="GJ116">
            <v>47.7</v>
          </cell>
          <cell r="GK116">
            <v>49.7</v>
          </cell>
          <cell r="GL116">
            <v>53</v>
          </cell>
          <cell r="GM116">
            <v>52.2</v>
          </cell>
          <cell r="GN116">
            <v>54.7</v>
          </cell>
          <cell r="GO116">
            <v>55.2</v>
          </cell>
          <cell r="GP116">
            <v>59.5</v>
          </cell>
          <cell r="GQ116">
            <v>59.7</v>
          </cell>
          <cell r="GR116">
            <v>61.7</v>
          </cell>
          <cell r="GS116">
            <v>63</v>
          </cell>
          <cell r="GT116">
            <v>62.7</v>
          </cell>
          <cell r="GU116">
            <v>62</v>
          </cell>
          <cell r="GV116">
            <v>65</v>
          </cell>
          <cell r="GW116">
            <v>66.2</v>
          </cell>
          <cell r="GX116">
            <v>66</v>
          </cell>
          <cell r="GY116">
            <v>66</v>
          </cell>
          <cell r="GZ116">
            <v>66.5</v>
          </cell>
          <cell r="HA116">
            <v>67.2</v>
          </cell>
          <cell r="HB116">
            <v>68.2</v>
          </cell>
          <cell r="HC116">
            <v>68</v>
          </cell>
          <cell r="HD116">
            <v>68.5</v>
          </cell>
          <cell r="HE116">
            <v>68.5</v>
          </cell>
          <cell r="HF116">
            <v>70.2</v>
          </cell>
          <cell r="HG116">
            <v>70</v>
          </cell>
          <cell r="HH116">
            <v>69</v>
          </cell>
          <cell r="HI116">
            <v>69.5</v>
          </cell>
          <cell r="HJ116">
            <v>68.7</v>
          </cell>
          <cell r="HK116">
            <v>68.7</v>
          </cell>
          <cell r="HL116">
            <v>68.5</v>
          </cell>
          <cell r="HM116">
            <v>68.5</v>
          </cell>
          <cell r="HN116">
            <v>69.5</v>
          </cell>
          <cell r="HO116">
            <v>69.7</v>
          </cell>
          <cell r="HP116">
            <v>69.7</v>
          </cell>
          <cell r="HQ116">
            <v>71.2</v>
          </cell>
          <cell r="HR116">
            <v>70.7</v>
          </cell>
          <cell r="HS116">
            <v>70.7</v>
          </cell>
          <cell r="HT116">
            <v>70</v>
          </cell>
          <cell r="HU116">
            <v>70</v>
          </cell>
          <cell r="HV116">
            <v>70.2</v>
          </cell>
          <cell r="HW116">
            <v>71.5</v>
          </cell>
          <cell r="HX116">
            <v>71.5</v>
          </cell>
          <cell r="HY116">
            <v>72.5</v>
          </cell>
          <cell r="HZ116">
            <v>71</v>
          </cell>
          <cell r="IA116">
            <v>71.5</v>
          </cell>
          <cell r="IB116">
            <v>71.7</v>
          </cell>
          <cell r="IC116">
            <v>75</v>
          </cell>
          <cell r="ID116">
            <v>75</v>
          </cell>
          <cell r="IE116">
            <v>75</v>
          </cell>
          <cell r="IF116">
            <v>75.2</v>
          </cell>
          <cell r="IG116">
            <v>75.2</v>
          </cell>
          <cell r="IH116">
            <v>75.5</v>
          </cell>
          <cell r="II116">
            <v>76</v>
          </cell>
          <cell r="IJ116">
            <v>75.2</v>
          </cell>
          <cell r="IK116">
            <v>75.2</v>
          </cell>
          <cell r="IL116">
            <v>76</v>
          </cell>
          <cell r="IM116">
            <v>76</v>
          </cell>
          <cell r="IN116">
            <v>76</v>
          </cell>
          <cell r="IO116">
            <v>76.2</v>
          </cell>
          <cell r="IP116">
            <v>76.2</v>
          </cell>
          <cell r="IQ116">
            <v>76.2</v>
          </cell>
          <cell r="IR116">
            <v>77.5</v>
          </cell>
          <cell r="IS116">
            <v>77.5</v>
          </cell>
          <cell r="IT116">
            <v>77</v>
          </cell>
          <cell r="IU116">
            <v>76.7</v>
          </cell>
          <cell r="IV116">
            <v>76.5</v>
          </cell>
          <cell r="IW116">
            <v>76.5</v>
          </cell>
          <cell r="IX116">
            <v>77.2</v>
          </cell>
          <cell r="IY116">
            <v>77.5</v>
          </cell>
          <cell r="IZ116">
            <v>77.5</v>
          </cell>
          <cell r="JA116">
            <v>78</v>
          </cell>
          <cell r="JB116">
            <v>78</v>
          </cell>
          <cell r="JC116">
            <v>78</v>
          </cell>
          <cell r="JD116">
            <v>78</v>
          </cell>
          <cell r="JE116">
            <v>78</v>
          </cell>
          <cell r="JF116">
            <v>78</v>
          </cell>
          <cell r="JG116">
            <v>78</v>
          </cell>
          <cell r="JH116">
            <v>78.5</v>
          </cell>
          <cell r="JI116">
            <v>79</v>
          </cell>
          <cell r="JJ116">
            <v>80</v>
          </cell>
          <cell r="JK116">
            <v>80</v>
          </cell>
          <cell r="JL116">
            <v>79.7</v>
          </cell>
          <cell r="JM116">
            <v>79.7</v>
          </cell>
          <cell r="JN116">
            <v>79.5</v>
          </cell>
          <cell r="JO116">
            <v>79</v>
          </cell>
          <cell r="JP116">
            <v>79</v>
          </cell>
          <cell r="JQ116">
            <v>79</v>
          </cell>
          <cell r="JR116">
            <v>79</v>
          </cell>
          <cell r="JS116">
            <v>79.2</v>
          </cell>
          <cell r="JT116">
            <v>79</v>
          </cell>
          <cell r="JU116">
            <v>78</v>
          </cell>
          <cell r="JV116">
            <v>78</v>
          </cell>
          <cell r="JW116">
            <v>78</v>
          </cell>
          <cell r="JX116">
            <v>77.2</v>
          </cell>
          <cell r="JY116">
            <v>77.5</v>
          </cell>
          <cell r="JZ116">
            <v>77.5</v>
          </cell>
          <cell r="KA116">
            <v>77.5</v>
          </cell>
          <cell r="KB116">
            <v>78.2</v>
          </cell>
          <cell r="KC116">
            <v>78.2</v>
          </cell>
          <cell r="KD116">
            <v>78</v>
          </cell>
          <cell r="KE116">
            <v>76.5</v>
          </cell>
          <cell r="KF116">
            <v>76.2</v>
          </cell>
          <cell r="KG116">
            <v>76.2</v>
          </cell>
          <cell r="KH116">
            <v>76.5</v>
          </cell>
          <cell r="KI116">
            <v>76.7</v>
          </cell>
          <cell r="KJ116">
            <v>76.7</v>
          </cell>
          <cell r="KK116">
            <v>76.2</v>
          </cell>
          <cell r="KL116">
            <v>74.7</v>
          </cell>
          <cell r="KM116">
            <v>76.5</v>
          </cell>
          <cell r="KN116">
            <v>76</v>
          </cell>
          <cell r="KO116">
            <v>75.5</v>
          </cell>
          <cell r="KP116">
            <v>73.7</v>
          </cell>
          <cell r="KQ116">
            <v>66</v>
          </cell>
          <cell r="KR116">
            <v>65.7</v>
          </cell>
          <cell r="KS116">
            <v>66</v>
          </cell>
          <cell r="KT116">
            <v>66.2</v>
          </cell>
          <cell r="KU116">
            <v>63.7</v>
          </cell>
          <cell r="KV116">
            <v>64</v>
          </cell>
          <cell r="KW116">
            <v>63.5</v>
          </cell>
          <cell r="KX116">
            <v>64.5</v>
          </cell>
          <cell r="KY116">
            <v>65.2</v>
          </cell>
          <cell r="KZ116">
            <v>66</v>
          </cell>
          <cell r="LA116">
            <v>67</v>
          </cell>
          <cell r="LB116">
            <v>66.5</v>
          </cell>
          <cell r="LC116">
            <v>72.2</v>
          </cell>
          <cell r="LD116">
            <v>72.2</v>
          </cell>
          <cell r="LE116">
            <v>73.5</v>
          </cell>
          <cell r="LF116">
            <v>73.2</v>
          </cell>
          <cell r="LG116">
            <v>73.2</v>
          </cell>
          <cell r="LH116">
            <v>73.2</v>
          </cell>
          <cell r="LI116">
            <v>73.2</v>
          </cell>
          <cell r="LJ116">
            <v>73.2</v>
          </cell>
          <cell r="LK116">
            <v>73.2</v>
          </cell>
          <cell r="LL116">
            <v>73.5</v>
          </cell>
          <cell r="LM116">
            <v>73.5</v>
          </cell>
          <cell r="LN116">
            <v>72.7</v>
          </cell>
          <cell r="LO116">
            <v>72.7</v>
          </cell>
          <cell r="LS116">
            <v>10.25</v>
          </cell>
          <cell r="LV116">
            <v>9.74</v>
          </cell>
          <cell r="LY116">
            <v>5.6</v>
          </cell>
          <cell r="MB116">
            <v>6.12</v>
          </cell>
          <cell r="MC116">
            <v>6.12</v>
          </cell>
          <cell r="MD116">
            <v>6.12</v>
          </cell>
          <cell r="ME116">
            <v>6.12</v>
          </cell>
          <cell r="MF116">
            <v>17.48</v>
          </cell>
          <cell r="MG116">
            <v>17.48</v>
          </cell>
          <cell r="MH116">
            <v>19.66</v>
          </cell>
          <cell r="MI116">
            <v>19.66</v>
          </cell>
          <cell r="MJ116">
            <v>19.66</v>
          </cell>
          <cell r="MK116">
            <v>23.43</v>
          </cell>
          <cell r="ML116">
            <v>23.43</v>
          </cell>
          <cell r="MM116">
            <v>23.43</v>
          </cell>
          <cell r="MN116">
            <v>23.1</v>
          </cell>
          <cell r="MO116">
            <v>23.1</v>
          </cell>
          <cell r="MP116">
            <v>23.1</v>
          </cell>
          <cell r="MQ116">
            <v>23.1</v>
          </cell>
          <cell r="MR116">
            <v>23.1</v>
          </cell>
          <cell r="MS116">
            <v>23.1</v>
          </cell>
          <cell r="MT116">
            <v>22.93</v>
          </cell>
          <cell r="MU116">
            <v>22.93</v>
          </cell>
          <cell r="MV116">
            <v>22.93</v>
          </cell>
          <cell r="MW116">
            <v>20.96</v>
          </cell>
          <cell r="ND116" t="str">
            <v>Mauritania</v>
          </cell>
          <cell r="NE116">
            <v>20.96</v>
          </cell>
          <cell r="NF116">
            <v>20.96</v>
          </cell>
        </row>
        <row r="117">
          <cell r="A117" t="str">
            <v>Mauritius</v>
          </cell>
          <cell r="B117">
            <v>61</v>
          </cell>
          <cell r="C117">
            <v>61</v>
          </cell>
          <cell r="D117">
            <v>62</v>
          </cell>
          <cell r="E117">
            <v>62.5</v>
          </cell>
          <cell r="F117">
            <v>62.5</v>
          </cell>
          <cell r="G117">
            <v>62</v>
          </cell>
          <cell r="H117">
            <v>62</v>
          </cell>
          <cell r="I117">
            <v>61.5</v>
          </cell>
          <cell r="J117">
            <v>60</v>
          </cell>
          <cell r="K117">
            <v>57</v>
          </cell>
          <cell r="L117">
            <v>56</v>
          </cell>
          <cell r="M117">
            <v>56</v>
          </cell>
          <cell r="N117">
            <v>55.5</v>
          </cell>
          <cell r="O117">
            <v>55.5</v>
          </cell>
          <cell r="P117">
            <v>56.5</v>
          </cell>
          <cell r="Q117">
            <v>56</v>
          </cell>
          <cell r="R117">
            <v>56</v>
          </cell>
          <cell r="S117">
            <v>56</v>
          </cell>
          <cell r="T117">
            <v>56</v>
          </cell>
          <cell r="U117">
            <v>55.5</v>
          </cell>
          <cell r="V117">
            <v>55</v>
          </cell>
          <cell r="W117">
            <v>54.5</v>
          </cell>
          <cell r="X117">
            <v>54.5</v>
          </cell>
          <cell r="Y117">
            <v>54.5</v>
          </cell>
          <cell r="Z117">
            <v>52.5</v>
          </cell>
          <cell r="AA117">
            <v>56</v>
          </cell>
          <cell r="AB117">
            <v>55.5</v>
          </cell>
          <cell r="AC117">
            <v>54.5</v>
          </cell>
          <cell r="AD117">
            <v>53</v>
          </cell>
          <cell r="AE117">
            <v>53</v>
          </cell>
          <cell r="AF117">
            <v>52.5</v>
          </cell>
          <cell r="AG117">
            <v>52.5</v>
          </cell>
          <cell r="AH117">
            <v>52.5</v>
          </cell>
          <cell r="AI117">
            <v>52.5</v>
          </cell>
          <cell r="AJ117">
            <v>53</v>
          </cell>
          <cell r="AK117">
            <v>53</v>
          </cell>
          <cell r="AL117">
            <v>53</v>
          </cell>
          <cell r="AM117">
            <v>55.5</v>
          </cell>
          <cell r="AN117">
            <v>55.5</v>
          </cell>
          <cell r="AO117">
            <v>56.5</v>
          </cell>
          <cell r="AP117">
            <v>57.5</v>
          </cell>
          <cell r="AQ117">
            <v>55.5</v>
          </cell>
          <cell r="AR117">
            <v>55.5</v>
          </cell>
          <cell r="AS117">
            <v>55</v>
          </cell>
          <cell r="AT117">
            <v>58</v>
          </cell>
          <cell r="AU117">
            <v>59</v>
          </cell>
          <cell r="AV117">
            <v>59.5</v>
          </cell>
          <cell r="AW117">
            <v>60</v>
          </cell>
          <cell r="AX117">
            <v>59</v>
          </cell>
          <cell r="AY117">
            <v>56.5</v>
          </cell>
          <cell r="AZ117">
            <v>56.5</v>
          </cell>
          <cell r="BA117">
            <v>56</v>
          </cell>
          <cell r="BB117">
            <v>54</v>
          </cell>
          <cell r="BC117">
            <v>54</v>
          </cell>
          <cell r="BD117">
            <v>55.5</v>
          </cell>
          <cell r="BE117">
            <v>59</v>
          </cell>
          <cell r="BF117">
            <v>58</v>
          </cell>
          <cell r="BG117">
            <v>58.5</v>
          </cell>
          <cell r="BH117">
            <v>58.5</v>
          </cell>
          <cell r="BI117">
            <v>59</v>
          </cell>
          <cell r="BJ117">
            <v>60</v>
          </cell>
          <cell r="BK117">
            <v>60.5</v>
          </cell>
          <cell r="BL117">
            <v>60.5</v>
          </cell>
          <cell r="BM117">
            <v>61.5</v>
          </cell>
          <cell r="BN117">
            <v>61.5</v>
          </cell>
          <cell r="BO117">
            <v>61.5</v>
          </cell>
          <cell r="BP117">
            <v>62</v>
          </cell>
          <cell r="BQ117">
            <v>62</v>
          </cell>
          <cell r="BR117">
            <v>62</v>
          </cell>
          <cell r="BS117">
            <v>63.5</v>
          </cell>
          <cell r="BT117">
            <v>63</v>
          </cell>
          <cell r="BU117">
            <v>62.5</v>
          </cell>
          <cell r="BV117">
            <v>62.5</v>
          </cell>
          <cell r="BW117">
            <v>62.5</v>
          </cell>
          <cell r="BX117">
            <v>62.5</v>
          </cell>
          <cell r="BY117">
            <v>62</v>
          </cell>
          <cell r="BZ117">
            <v>62</v>
          </cell>
          <cell r="CA117">
            <v>63.5</v>
          </cell>
          <cell r="CB117">
            <v>62</v>
          </cell>
          <cell r="CC117">
            <v>62</v>
          </cell>
          <cell r="CD117">
            <v>60</v>
          </cell>
          <cell r="CE117">
            <v>59</v>
          </cell>
          <cell r="CF117">
            <v>59</v>
          </cell>
          <cell r="CG117">
            <v>60</v>
          </cell>
          <cell r="CH117">
            <v>59.5</v>
          </cell>
          <cell r="CI117">
            <v>57</v>
          </cell>
          <cell r="CJ117">
            <v>62</v>
          </cell>
          <cell r="CK117">
            <v>62</v>
          </cell>
          <cell r="CL117">
            <v>61.5</v>
          </cell>
          <cell r="CM117">
            <v>61.5</v>
          </cell>
          <cell r="CN117">
            <v>63</v>
          </cell>
          <cell r="CO117">
            <v>63.5</v>
          </cell>
          <cell r="CP117">
            <v>65.5</v>
          </cell>
          <cell r="CQ117">
            <v>66</v>
          </cell>
          <cell r="CR117">
            <v>67.5</v>
          </cell>
          <cell r="CS117">
            <v>67.5</v>
          </cell>
          <cell r="CT117">
            <v>77</v>
          </cell>
          <cell r="CU117">
            <v>76</v>
          </cell>
          <cell r="CV117">
            <v>76.5</v>
          </cell>
          <cell r="CW117">
            <v>76</v>
          </cell>
          <cell r="CX117">
            <v>75.5</v>
          </cell>
          <cell r="CY117">
            <v>75</v>
          </cell>
          <cell r="CZ117">
            <v>74.5</v>
          </cell>
          <cell r="DA117">
            <v>77</v>
          </cell>
          <cell r="DB117">
            <v>77</v>
          </cell>
          <cell r="DC117">
            <v>75</v>
          </cell>
          <cell r="DD117">
            <v>75</v>
          </cell>
          <cell r="DE117">
            <v>75.5</v>
          </cell>
          <cell r="DF117">
            <v>75.5</v>
          </cell>
          <cell r="DG117">
            <v>75.5</v>
          </cell>
          <cell r="DH117">
            <v>75.5</v>
          </cell>
          <cell r="DI117">
            <v>75.5</v>
          </cell>
          <cell r="DJ117">
            <v>75.5</v>
          </cell>
          <cell r="DK117">
            <v>75.5</v>
          </cell>
          <cell r="DL117">
            <v>77.5</v>
          </cell>
          <cell r="DM117">
            <v>77.5</v>
          </cell>
          <cell r="DN117">
            <v>76.5</v>
          </cell>
          <cell r="DO117">
            <v>76.5</v>
          </cell>
          <cell r="DP117">
            <v>76.5</v>
          </cell>
          <cell r="DQ117">
            <v>76.5</v>
          </cell>
          <cell r="DR117">
            <v>75</v>
          </cell>
          <cell r="DS117">
            <v>73.5</v>
          </cell>
          <cell r="DT117">
            <v>73.5</v>
          </cell>
          <cell r="DU117">
            <v>73.5</v>
          </cell>
          <cell r="DV117">
            <v>73.5</v>
          </cell>
          <cell r="DW117">
            <v>73.5</v>
          </cell>
          <cell r="DX117">
            <v>72.5</v>
          </cell>
          <cell r="DY117">
            <v>72.5</v>
          </cell>
          <cell r="DZ117">
            <v>72.5</v>
          </cell>
          <cell r="EA117">
            <v>73</v>
          </cell>
          <cell r="EB117">
            <v>74</v>
          </cell>
          <cell r="EC117">
            <v>73.5</v>
          </cell>
          <cell r="ED117">
            <v>73.5</v>
          </cell>
          <cell r="EE117">
            <v>73.5</v>
          </cell>
          <cell r="EF117">
            <v>73.5</v>
          </cell>
          <cell r="EG117">
            <v>74</v>
          </cell>
          <cell r="EH117">
            <v>74</v>
          </cell>
          <cell r="EI117">
            <v>74.5</v>
          </cell>
          <cell r="EJ117">
            <v>73</v>
          </cell>
          <cell r="EK117">
            <v>73</v>
          </cell>
          <cell r="EL117">
            <v>74</v>
          </cell>
          <cell r="EM117">
            <v>73.5</v>
          </cell>
          <cell r="EN117">
            <v>73.5</v>
          </cell>
          <cell r="EO117">
            <v>73.5</v>
          </cell>
          <cell r="EP117">
            <v>73</v>
          </cell>
          <cell r="EQ117">
            <v>73</v>
          </cell>
          <cell r="ER117">
            <v>73</v>
          </cell>
          <cell r="ES117">
            <v>73</v>
          </cell>
          <cell r="ET117">
            <v>75</v>
          </cell>
          <cell r="EU117">
            <v>75.5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76</v>
          </cell>
          <cell r="FA117">
            <v>73</v>
          </cell>
          <cell r="FB117">
            <v>73.5</v>
          </cell>
          <cell r="FC117">
            <v>74.5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76.5</v>
          </cell>
          <cell r="FI117">
            <v>77.5</v>
          </cell>
          <cell r="FJ117">
            <v>76.8</v>
          </cell>
          <cell r="FK117">
            <v>75.7</v>
          </cell>
          <cell r="FL117">
            <v>74</v>
          </cell>
          <cell r="FM117">
            <v>74</v>
          </cell>
          <cell r="FN117">
            <v>74</v>
          </cell>
          <cell r="FO117">
            <v>74</v>
          </cell>
          <cell r="FP117">
            <v>74</v>
          </cell>
          <cell r="FQ117">
            <v>74</v>
          </cell>
          <cell r="FR117">
            <v>74</v>
          </cell>
          <cell r="FS117">
            <v>73.5</v>
          </cell>
          <cell r="FT117">
            <v>73.5</v>
          </cell>
          <cell r="FU117">
            <v>72.2</v>
          </cell>
          <cell r="FV117">
            <v>71.7</v>
          </cell>
          <cell r="FW117">
            <v>72.7</v>
          </cell>
          <cell r="FX117">
            <v>72.7</v>
          </cell>
          <cell r="FY117">
            <v>73</v>
          </cell>
          <cell r="FZ117">
            <v>69.7</v>
          </cell>
          <cell r="GA117">
            <v>69</v>
          </cell>
          <cell r="GB117">
            <v>69</v>
          </cell>
          <cell r="GC117">
            <v>70</v>
          </cell>
          <cell r="GD117">
            <v>68.7</v>
          </cell>
          <cell r="GE117">
            <v>68.5</v>
          </cell>
          <cell r="GF117">
            <v>68.5</v>
          </cell>
          <cell r="GG117">
            <v>68.5</v>
          </cell>
          <cell r="GH117">
            <v>69.2</v>
          </cell>
          <cell r="GI117">
            <v>69.2</v>
          </cell>
          <cell r="GJ117">
            <v>68.7</v>
          </cell>
          <cell r="GK117">
            <v>68.7</v>
          </cell>
          <cell r="GL117">
            <v>71.7</v>
          </cell>
          <cell r="GM117">
            <v>71.7</v>
          </cell>
          <cell r="GN117">
            <v>73</v>
          </cell>
          <cell r="GO117">
            <v>73</v>
          </cell>
          <cell r="GP117">
            <v>73</v>
          </cell>
          <cell r="GQ117">
            <v>73</v>
          </cell>
          <cell r="GR117">
            <v>73.5</v>
          </cell>
          <cell r="GS117">
            <v>73.5</v>
          </cell>
          <cell r="GT117">
            <v>73.5</v>
          </cell>
          <cell r="GU117">
            <v>73.5</v>
          </cell>
          <cell r="GV117">
            <v>73.5</v>
          </cell>
          <cell r="GW117">
            <v>76</v>
          </cell>
          <cell r="GX117">
            <v>76.7</v>
          </cell>
          <cell r="GY117">
            <v>76.8</v>
          </cell>
          <cell r="GZ117">
            <v>76.7</v>
          </cell>
          <cell r="HA117">
            <v>80.2</v>
          </cell>
          <cell r="HB117">
            <v>79.7</v>
          </cell>
          <cell r="HC117">
            <v>80</v>
          </cell>
          <cell r="HD117">
            <v>80.7</v>
          </cell>
          <cell r="HE117">
            <v>79.7</v>
          </cell>
          <cell r="HF117">
            <v>80</v>
          </cell>
          <cell r="HG117">
            <v>78</v>
          </cell>
          <cell r="HH117">
            <v>77.2</v>
          </cell>
          <cell r="HI117">
            <v>77.2</v>
          </cell>
          <cell r="HJ117">
            <v>74.7</v>
          </cell>
          <cell r="HK117">
            <v>74.7</v>
          </cell>
          <cell r="HL117">
            <v>74.7</v>
          </cell>
          <cell r="HM117">
            <v>75.2</v>
          </cell>
          <cell r="HN117">
            <v>73.2</v>
          </cell>
          <cell r="HO117">
            <v>73.2</v>
          </cell>
          <cell r="HP117">
            <v>73.5</v>
          </cell>
          <cell r="HQ117">
            <v>73.5</v>
          </cell>
          <cell r="HR117">
            <v>73.2</v>
          </cell>
          <cell r="HS117">
            <v>73</v>
          </cell>
          <cell r="HT117">
            <v>73</v>
          </cell>
          <cell r="HU117">
            <v>72.5</v>
          </cell>
          <cell r="HV117">
            <v>76.2</v>
          </cell>
          <cell r="HW117">
            <v>76.2</v>
          </cell>
          <cell r="HX117">
            <v>76.2</v>
          </cell>
          <cell r="HY117">
            <v>76.5</v>
          </cell>
          <cell r="HZ117">
            <v>76.5</v>
          </cell>
          <cell r="IA117">
            <v>77.2</v>
          </cell>
          <cell r="IB117">
            <v>76.7</v>
          </cell>
          <cell r="IC117">
            <v>76.7</v>
          </cell>
          <cell r="ID117">
            <v>76.7</v>
          </cell>
          <cell r="IE117">
            <v>76.5</v>
          </cell>
          <cell r="IF117">
            <v>76.5</v>
          </cell>
          <cell r="IG117">
            <v>76.5</v>
          </cell>
          <cell r="IH117">
            <v>77.7</v>
          </cell>
          <cell r="II117">
            <v>77.7</v>
          </cell>
          <cell r="IJ117">
            <v>77.7</v>
          </cell>
          <cell r="IK117">
            <v>77</v>
          </cell>
          <cell r="IL117">
            <v>77</v>
          </cell>
          <cell r="IM117">
            <v>76.5</v>
          </cell>
          <cell r="IN117">
            <v>77.7</v>
          </cell>
          <cell r="IO117">
            <v>77.7</v>
          </cell>
          <cell r="IP117">
            <v>77.7</v>
          </cell>
          <cell r="IQ117">
            <v>80.2</v>
          </cell>
          <cell r="IR117">
            <v>80.2</v>
          </cell>
          <cell r="IS117">
            <v>80.5</v>
          </cell>
          <cell r="IT117">
            <v>81</v>
          </cell>
          <cell r="IU117">
            <v>81</v>
          </cell>
          <cell r="IV117">
            <v>81</v>
          </cell>
          <cell r="IW117">
            <v>81.2</v>
          </cell>
          <cell r="IX117">
            <v>81.5</v>
          </cell>
          <cell r="IY117">
            <v>81.5</v>
          </cell>
          <cell r="IZ117">
            <v>81.7</v>
          </cell>
          <cell r="JA117">
            <v>81.7</v>
          </cell>
          <cell r="JB117">
            <v>82</v>
          </cell>
          <cell r="JC117">
            <v>82.2</v>
          </cell>
          <cell r="JD117">
            <v>82.2</v>
          </cell>
          <cell r="JE117">
            <v>82.2</v>
          </cell>
          <cell r="JF117">
            <v>82.2</v>
          </cell>
          <cell r="JG117">
            <v>82.2</v>
          </cell>
          <cell r="JH117">
            <v>82.2</v>
          </cell>
          <cell r="JI117">
            <v>82</v>
          </cell>
          <cell r="JJ117">
            <v>81.7</v>
          </cell>
          <cell r="JK117">
            <v>81.7</v>
          </cell>
          <cell r="JL117">
            <v>81.7</v>
          </cell>
          <cell r="JM117">
            <v>81.7</v>
          </cell>
          <cell r="JN117">
            <v>81.7</v>
          </cell>
          <cell r="JO117">
            <v>81.2</v>
          </cell>
          <cell r="JP117">
            <v>81.5</v>
          </cell>
          <cell r="JQ117">
            <v>81.7</v>
          </cell>
          <cell r="JR117">
            <v>81.7</v>
          </cell>
          <cell r="JS117">
            <v>81.7</v>
          </cell>
          <cell r="JT117">
            <v>81.5</v>
          </cell>
          <cell r="JU117">
            <v>80.7</v>
          </cell>
          <cell r="JV117">
            <v>81</v>
          </cell>
          <cell r="JW117">
            <v>81</v>
          </cell>
          <cell r="JX117">
            <v>81</v>
          </cell>
          <cell r="JY117">
            <v>81.2</v>
          </cell>
          <cell r="JZ117">
            <v>81.2</v>
          </cell>
          <cell r="KA117">
            <v>81.2</v>
          </cell>
          <cell r="KB117">
            <v>81.2</v>
          </cell>
          <cell r="KC117">
            <v>81.2</v>
          </cell>
          <cell r="KD117">
            <v>81.2</v>
          </cell>
          <cell r="KE117">
            <v>81.2</v>
          </cell>
          <cell r="KF117">
            <v>80.5</v>
          </cell>
          <cell r="KG117">
            <v>80.2</v>
          </cell>
          <cell r="KH117">
            <v>79.5</v>
          </cell>
          <cell r="KI117">
            <v>79.5</v>
          </cell>
          <cell r="KJ117">
            <v>79.5</v>
          </cell>
          <cell r="KK117">
            <v>79.5</v>
          </cell>
          <cell r="KL117">
            <v>80.2</v>
          </cell>
          <cell r="KM117">
            <v>80.2</v>
          </cell>
          <cell r="KN117">
            <v>80.2</v>
          </cell>
          <cell r="KO117">
            <v>80.2</v>
          </cell>
          <cell r="KP117">
            <v>80.2</v>
          </cell>
          <cell r="KQ117">
            <v>76</v>
          </cell>
          <cell r="KR117">
            <v>76.2</v>
          </cell>
          <cell r="KS117">
            <v>76.2</v>
          </cell>
          <cell r="KT117">
            <v>74</v>
          </cell>
          <cell r="KU117">
            <v>74</v>
          </cell>
          <cell r="KV117">
            <v>74</v>
          </cell>
          <cell r="KW117">
            <v>73.7</v>
          </cell>
          <cell r="KX117">
            <v>73.7</v>
          </cell>
          <cell r="KY117">
            <v>73.7</v>
          </cell>
          <cell r="KZ117">
            <v>73</v>
          </cell>
          <cell r="LA117">
            <v>73</v>
          </cell>
          <cell r="LB117">
            <v>73</v>
          </cell>
          <cell r="LC117">
            <v>73</v>
          </cell>
          <cell r="LD117">
            <v>73</v>
          </cell>
          <cell r="LE117">
            <v>73.2</v>
          </cell>
          <cell r="LF117">
            <v>79.5</v>
          </cell>
          <cell r="LG117">
            <v>79.5</v>
          </cell>
          <cell r="LH117">
            <v>79.5</v>
          </cell>
          <cell r="LI117">
            <v>79.5</v>
          </cell>
          <cell r="LJ117">
            <v>79.2</v>
          </cell>
          <cell r="LK117">
            <v>79.2</v>
          </cell>
          <cell r="LL117">
            <v>80.2</v>
          </cell>
          <cell r="LM117">
            <v>80.2</v>
          </cell>
          <cell r="LN117">
            <v>80.2</v>
          </cell>
          <cell r="LO117">
            <v>80.2</v>
          </cell>
          <cell r="LS117">
            <v>51.6</v>
          </cell>
          <cell r="LV117">
            <v>53.62</v>
          </cell>
          <cell r="LY117">
            <v>49.628746521601471</v>
          </cell>
          <cell r="MB117">
            <v>47.15</v>
          </cell>
          <cell r="MC117">
            <v>47.15</v>
          </cell>
          <cell r="MD117">
            <v>47.15</v>
          </cell>
          <cell r="ME117">
            <v>47.59</v>
          </cell>
          <cell r="MF117">
            <v>49.94</v>
          </cell>
          <cell r="MG117">
            <v>49.94</v>
          </cell>
          <cell r="MH117">
            <v>50.72</v>
          </cell>
          <cell r="MI117">
            <v>50.72</v>
          </cell>
          <cell r="MJ117">
            <v>50.72</v>
          </cell>
          <cell r="MK117">
            <v>50.39</v>
          </cell>
          <cell r="ML117">
            <v>50.39</v>
          </cell>
          <cell r="MM117">
            <v>50.39</v>
          </cell>
          <cell r="MN117">
            <v>51.12</v>
          </cell>
          <cell r="MO117">
            <v>51.12</v>
          </cell>
          <cell r="MP117">
            <v>51.12</v>
          </cell>
          <cell r="MQ117">
            <v>51.04</v>
          </cell>
          <cell r="MR117">
            <v>51.04</v>
          </cell>
          <cell r="MS117">
            <v>51.04</v>
          </cell>
          <cell r="MT117">
            <v>50.07</v>
          </cell>
          <cell r="MU117">
            <v>50.07</v>
          </cell>
          <cell r="MV117">
            <v>50.07</v>
          </cell>
          <cell r="MW117">
            <v>47.58</v>
          </cell>
          <cell r="ND117" t="str">
            <v>Mauritius</v>
          </cell>
          <cell r="NE117">
            <v>47.58</v>
          </cell>
          <cell r="NF117">
            <v>47.58</v>
          </cell>
        </row>
        <row r="118">
          <cell r="A118" t="str">
            <v>Mexico</v>
          </cell>
          <cell r="B118">
            <v>59</v>
          </cell>
          <cell r="C118">
            <v>59</v>
          </cell>
          <cell r="D118">
            <v>59</v>
          </cell>
          <cell r="E118">
            <v>59</v>
          </cell>
          <cell r="F118">
            <v>59</v>
          </cell>
          <cell r="G118">
            <v>54.5</v>
          </cell>
          <cell r="H118">
            <v>55</v>
          </cell>
          <cell r="I118">
            <v>55.5</v>
          </cell>
          <cell r="J118">
            <v>55.5</v>
          </cell>
          <cell r="K118">
            <v>56</v>
          </cell>
          <cell r="L118">
            <v>55.5</v>
          </cell>
          <cell r="M118">
            <v>55.5</v>
          </cell>
          <cell r="N118">
            <v>55</v>
          </cell>
          <cell r="O118">
            <v>55</v>
          </cell>
          <cell r="P118">
            <v>55</v>
          </cell>
          <cell r="Q118">
            <v>55</v>
          </cell>
          <cell r="R118">
            <v>55</v>
          </cell>
          <cell r="S118">
            <v>55</v>
          </cell>
          <cell r="T118">
            <v>55</v>
          </cell>
          <cell r="U118">
            <v>55</v>
          </cell>
          <cell r="V118">
            <v>55</v>
          </cell>
          <cell r="W118">
            <v>55</v>
          </cell>
          <cell r="X118">
            <v>55</v>
          </cell>
          <cell r="Y118">
            <v>55</v>
          </cell>
          <cell r="Z118">
            <v>55</v>
          </cell>
          <cell r="AA118">
            <v>55</v>
          </cell>
          <cell r="AB118">
            <v>55</v>
          </cell>
          <cell r="AC118">
            <v>55.5</v>
          </cell>
          <cell r="AD118">
            <v>55.5</v>
          </cell>
          <cell r="AE118">
            <v>56.5</v>
          </cell>
          <cell r="AF118">
            <v>55.5</v>
          </cell>
          <cell r="AG118">
            <v>55.5</v>
          </cell>
          <cell r="AH118">
            <v>55.5</v>
          </cell>
          <cell r="AI118">
            <v>55.5</v>
          </cell>
          <cell r="AJ118">
            <v>55.5</v>
          </cell>
          <cell r="AK118">
            <v>55.5</v>
          </cell>
          <cell r="AL118">
            <v>55.5</v>
          </cell>
          <cell r="AM118">
            <v>56</v>
          </cell>
          <cell r="AN118">
            <v>56</v>
          </cell>
          <cell r="AO118">
            <v>57</v>
          </cell>
          <cell r="AP118">
            <v>57.5</v>
          </cell>
          <cell r="AQ118">
            <v>57.5</v>
          </cell>
          <cell r="AR118">
            <v>57.5</v>
          </cell>
          <cell r="AS118">
            <v>58</v>
          </cell>
          <cell r="AT118">
            <v>58</v>
          </cell>
          <cell r="AU118">
            <v>58</v>
          </cell>
          <cell r="AV118">
            <v>58</v>
          </cell>
          <cell r="AW118">
            <v>58.5</v>
          </cell>
          <cell r="AX118">
            <v>59.5</v>
          </cell>
          <cell r="AY118">
            <v>59.5</v>
          </cell>
          <cell r="AZ118">
            <v>59</v>
          </cell>
          <cell r="BA118">
            <v>59</v>
          </cell>
          <cell r="BB118">
            <v>58.5</v>
          </cell>
          <cell r="BC118">
            <v>60.5</v>
          </cell>
          <cell r="BD118">
            <v>61</v>
          </cell>
          <cell r="BE118">
            <v>61.5</v>
          </cell>
          <cell r="BF118">
            <v>60.5</v>
          </cell>
          <cell r="BG118">
            <v>60.5</v>
          </cell>
          <cell r="BH118">
            <v>60.5</v>
          </cell>
          <cell r="BI118">
            <v>61</v>
          </cell>
          <cell r="BJ118">
            <v>61</v>
          </cell>
          <cell r="BK118">
            <v>60.5</v>
          </cell>
          <cell r="BL118">
            <v>60.5</v>
          </cell>
          <cell r="BM118">
            <v>60.5</v>
          </cell>
          <cell r="BN118">
            <v>58.5</v>
          </cell>
          <cell r="BO118">
            <v>59</v>
          </cell>
          <cell r="BP118">
            <v>58</v>
          </cell>
          <cell r="BQ118">
            <v>58</v>
          </cell>
          <cell r="BR118">
            <v>57</v>
          </cell>
          <cell r="BS118">
            <v>57</v>
          </cell>
          <cell r="BT118">
            <v>56</v>
          </cell>
          <cell r="BU118">
            <v>56</v>
          </cell>
          <cell r="BV118">
            <v>56</v>
          </cell>
          <cell r="BW118">
            <v>56</v>
          </cell>
          <cell r="BX118">
            <v>56</v>
          </cell>
          <cell r="BY118">
            <v>55.5</v>
          </cell>
          <cell r="BZ118">
            <v>55.5</v>
          </cell>
          <cell r="CA118">
            <v>56</v>
          </cell>
          <cell r="CB118">
            <v>56</v>
          </cell>
          <cell r="CC118">
            <v>56</v>
          </cell>
          <cell r="CD118">
            <v>56</v>
          </cell>
          <cell r="CE118">
            <v>56</v>
          </cell>
          <cell r="CF118">
            <v>56</v>
          </cell>
          <cell r="CG118">
            <v>56.5</v>
          </cell>
          <cell r="CH118">
            <v>56.5</v>
          </cell>
          <cell r="CI118">
            <v>56</v>
          </cell>
          <cell r="CJ118">
            <v>56</v>
          </cell>
          <cell r="CK118">
            <v>56</v>
          </cell>
          <cell r="CL118">
            <v>57</v>
          </cell>
          <cell r="CM118">
            <v>57</v>
          </cell>
          <cell r="CN118">
            <v>57.5</v>
          </cell>
          <cell r="CO118">
            <v>57</v>
          </cell>
          <cell r="CP118">
            <v>57.5</v>
          </cell>
          <cell r="CQ118">
            <v>57.5</v>
          </cell>
          <cell r="CR118">
            <v>56</v>
          </cell>
          <cell r="CS118">
            <v>57</v>
          </cell>
          <cell r="CT118">
            <v>58</v>
          </cell>
          <cell r="CU118">
            <v>58</v>
          </cell>
          <cell r="CV118">
            <v>58</v>
          </cell>
          <cell r="CW118">
            <v>58</v>
          </cell>
          <cell r="CX118">
            <v>58</v>
          </cell>
          <cell r="CY118">
            <v>58</v>
          </cell>
          <cell r="CZ118">
            <v>58</v>
          </cell>
          <cell r="DA118">
            <v>58</v>
          </cell>
          <cell r="DB118">
            <v>58</v>
          </cell>
          <cell r="DC118">
            <v>57.5</v>
          </cell>
          <cell r="DD118">
            <v>57.5</v>
          </cell>
          <cell r="DE118">
            <v>58</v>
          </cell>
          <cell r="DF118">
            <v>58</v>
          </cell>
          <cell r="DG118">
            <v>58</v>
          </cell>
          <cell r="DH118">
            <v>58</v>
          </cell>
          <cell r="DI118">
            <v>57</v>
          </cell>
          <cell r="DJ118">
            <v>57</v>
          </cell>
          <cell r="DK118">
            <v>57</v>
          </cell>
          <cell r="DL118">
            <v>58</v>
          </cell>
          <cell r="DM118">
            <v>58</v>
          </cell>
          <cell r="DN118">
            <v>58</v>
          </cell>
          <cell r="DO118">
            <v>58</v>
          </cell>
          <cell r="DP118">
            <v>58.5</v>
          </cell>
          <cell r="DQ118">
            <v>58.5</v>
          </cell>
          <cell r="DR118">
            <v>58.5</v>
          </cell>
          <cell r="DS118">
            <v>58.5</v>
          </cell>
          <cell r="DT118">
            <v>58.5</v>
          </cell>
          <cell r="DU118">
            <v>58.5</v>
          </cell>
          <cell r="DV118">
            <v>58.5</v>
          </cell>
          <cell r="DW118">
            <v>58.5</v>
          </cell>
          <cell r="DX118">
            <v>55.5</v>
          </cell>
          <cell r="DY118">
            <v>55.5</v>
          </cell>
          <cell r="DZ118">
            <v>55.5</v>
          </cell>
          <cell r="EA118">
            <v>55.5</v>
          </cell>
          <cell r="EB118">
            <v>54</v>
          </cell>
          <cell r="EC118">
            <v>54</v>
          </cell>
          <cell r="ED118">
            <v>56</v>
          </cell>
          <cell r="EE118">
            <v>56</v>
          </cell>
          <cell r="EF118">
            <v>56.5</v>
          </cell>
          <cell r="EG118">
            <v>56.5</v>
          </cell>
          <cell r="EH118">
            <v>59</v>
          </cell>
          <cell r="EI118">
            <v>59.5</v>
          </cell>
          <cell r="EJ118">
            <v>59.5</v>
          </cell>
          <cell r="EK118">
            <v>59.5</v>
          </cell>
          <cell r="EL118">
            <v>59.5</v>
          </cell>
          <cell r="EM118">
            <v>59.5</v>
          </cell>
          <cell r="EN118">
            <v>59.5</v>
          </cell>
          <cell r="EO118">
            <v>60.5</v>
          </cell>
          <cell r="EP118">
            <v>61.5</v>
          </cell>
          <cell r="EQ118">
            <v>61.5</v>
          </cell>
          <cell r="ER118">
            <v>61.5</v>
          </cell>
          <cell r="ES118">
            <v>62</v>
          </cell>
          <cell r="ET118">
            <v>60.5</v>
          </cell>
          <cell r="EU118">
            <v>62</v>
          </cell>
          <cell r="EV118">
            <v>62</v>
          </cell>
          <cell r="EW118">
            <v>62</v>
          </cell>
          <cell r="EX118">
            <v>62</v>
          </cell>
          <cell r="EY118">
            <v>62</v>
          </cell>
          <cell r="EZ118">
            <v>61.5</v>
          </cell>
          <cell r="FA118">
            <v>61.5</v>
          </cell>
          <cell r="FB118">
            <v>62</v>
          </cell>
          <cell r="FC118">
            <v>62</v>
          </cell>
          <cell r="FD118">
            <v>62</v>
          </cell>
          <cell r="FE118">
            <v>63</v>
          </cell>
          <cell r="FF118">
            <v>62.5</v>
          </cell>
          <cell r="FG118">
            <v>63.5</v>
          </cell>
          <cell r="FH118">
            <v>63.5</v>
          </cell>
          <cell r="FI118">
            <v>64</v>
          </cell>
          <cell r="FJ118">
            <v>64</v>
          </cell>
          <cell r="FK118">
            <v>64</v>
          </cell>
          <cell r="FL118">
            <v>63.7</v>
          </cell>
          <cell r="FM118">
            <v>63.7</v>
          </cell>
          <cell r="FN118">
            <v>64</v>
          </cell>
          <cell r="FO118">
            <v>64.2</v>
          </cell>
          <cell r="FP118">
            <v>64.2</v>
          </cell>
          <cell r="FQ118">
            <v>65</v>
          </cell>
          <cell r="FR118">
            <v>65</v>
          </cell>
          <cell r="FS118">
            <v>64.5</v>
          </cell>
          <cell r="FT118">
            <v>64.5</v>
          </cell>
          <cell r="FU118">
            <v>64.5</v>
          </cell>
          <cell r="FV118">
            <v>62.5</v>
          </cell>
          <cell r="FW118">
            <v>63</v>
          </cell>
          <cell r="FX118">
            <v>62.2</v>
          </cell>
          <cell r="FY118">
            <v>63.2</v>
          </cell>
          <cell r="FZ118">
            <v>63.2</v>
          </cell>
          <cell r="GA118">
            <v>63</v>
          </cell>
          <cell r="GB118">
            <v>63</v>
          </cell>
          <cell r="GC118">
            <v>63.2</v>
          </cell>
          <cell r="GD118">
            <v>63.7</v>
          </cell>
          <cell r="GE118">
            <v>63.5</v>
          </cell>
          <cell r="GF118">
            <v>63.5</v>
          </cell>
          <cell r="GG118">
            <v>63</v>
          </cell>
          <cell r="GH118">
            <v>62.7</v>
          </cell>
          <cell r="GI118">
            <v>62</v>
          </cell>
          <cell r="GJ118">
            <v>63</v>
          </cell>
          <cell r="GK118">
            <v>62.5</v>
          </cell>
          <cell r="GL118">
            <v>62.7</v>
          </cell>
          <cell r="GM118">
            <v>62.5</v>
          </cell>
          <cell r="GN118">
            <v>62.5</v>
          </cell>
          <cell r="GO118">
            <v>64.7</v>
          </cell>
          <cell r="GP118">
            <v>63.5</v>
          </cell>
          <cell r="GQ118">
            <v>63.5</v>
          </cell>
          <cell r="GR118">
            <v>63.7</v>
          </cell>
          <cell r="GS118">
            <v>63.7</v>
          </cell>
          <cell r="GT118">
            <v>63</v>
          </cell>
          <cell r="GU118">
            <v>62.7</v>
          </cell>
          <cell r="GV118">
            <v>62</v>
          </cell>
          <cell r="GW118">
            <v>62.5</v>
          </cell>
          <cell r="GX118">
            <v>64.2</v>
          </cell>
          <cell r="GY118">
            <v>64.8</v>
          </cell>
          <cell r="GZ118">
            <v>64.7</v>
          </cell>
          <cell r="HA118">
            <v>64.7</v>
          </cell>
          <cell r="HB118">
            <v>65</v>
          </cell>
          <cell r="HC118">
            <v>65.7</v>
          </cell>
          <cell r="HD118">
            <v>66</v>
          </cell>
          <cell r="HE118">
            <v>66.2</v>
          </cell>
          <cell r="HF118">
            <v>66.2</v>
          </cell>
          <cell r="HG118">
            <v>66.2</v>
          </cell>
          <cell r="HH118">
            <v>66.2</v>
          </cell>
          <cell r="HI118">
            <v>66.2</v>
          </cell>
          <cell r="HJ118">
            <v>66.5</v>
          </cell>
          <cell r="HK118">
            <v>66.2</v>
          </cell>
          <cell r="HL118">
            <v>66.5</v>
          </cell>
          <cell r="HM118">
            <v>66.5</v>
          </cell>
          <cell r="HN118">
            <v>66</v>
          </cell>
          <cell r="HO118">
            <v>66</v>
          </cell>
          <cell r="HP118">
            <v>66</v>
          </cell>
          <cell r="HQ118">
            <v>65.7</v>
          </cell>
          <cell r="HR118">
            <v>66</v>
          </cell>
          <cell r="HS118">
            <v>66</v>
          </cell>
          <cell r="HT118">
            <v>64.7</v>
          </cell>
          <cell r="HU118">
            <v>65.5</v>
          </cell>
          <cell r="HV118">
            <v>65</v>
          </cell>
          <cell r="HW118">
            <v>65</v>
          </cell>
          <cell r="HX118">
            <v>65</v>
          </cell>
          <cell r="HY118">
            <v>65</v>
          </cell>
          <cell r="HZ118">
            <v>65</v>
          </cell>
          <cell r="IA118">
            <v>65</v>
          </cell>
          <cell r="IB118">
            <v>65.2</v>
          </cell>
          <cell r="IC118">
            <v>65.2</v>
          </cell>
          <cell r="ID118">
            <v>64.7</v>
          </cell>
          <cell r="IE118">
            <v>64.7</v>
          </cell>
          <cell r="IF118">
            <v>64.7</v>
          </cell>
          <cell r="IG118">
            <v>64.7</v>
          </cell>
          <cell r="IH118">
            <v>64.7</v>
          </cell>
          <cell r="II118">
            <v>64.7</v>
          </cell>
          <cell r="IJ118">
            <v>64.7</v>
          </cell>
          <cell r="IK118">
            <v>64.7</v>
          </cell>
          <cell r="IL118">
            <v>65</v>
          </cell>
          <cell r="IM118">
            <v>64.7</v>
          </cell>
          <cell r="IN118">
            <v>64.7</v>
          </cell>
          <cell r="IO118">
            <v>64.7</v>
          </cell>
          <cell r="IP118">
            <v>64.5</v>
          </cell>
          <cell r="IQ118">
            <v>64.7</v>
          </cell>
          <cell r="IR118">
            <v>64.7</v>
          </cell>
          <cell r="IS118">
            <v>64.7</v>
          </cell>
          <cell r="IT118">
            <v>64.7</v>
          </cell>
          <cell r="IU118">
            <v>64.7</v>
          </cell>
          <cell r="IV118">
            <v>64.7</v>
          </cell>
          <cell r="IW118">
            <v>64.7</v>
          </cell>
          <cell r="IX118">
            <v>65.2</v>
          </cell>
          <cell r="IY118">
            <v>65.2</v>
          </cell>
          <cell r="IZ118">
            <v>65</v>
          </cell>
          <cell r="JA118">
            <v>65</v>
          </cell>
          <cell r="JB118">
            <v>65</v>
          </cell>
          <cell r="JC118">
            <v>64.7</v>
          </cell>
          <cell r="JD118">
            <v>64.5</v>
          </cell>
          <cell r="JE118">
            <v>63.7</v>
          </cell>
          <cell r="JF118">
            <v>64.2</v>
          </cell>
          <cell r="JG118">
            <v>64.2</v>
          </cell>
          <cell r="JH118">
            <v>64.2</v>
          </cell>
          <cell r="JI118">
            <v>64.5</v>
          </cell>
          <cell r="JJ118">
            <v>64.7</v>
          </cell>
          <cell r="JK118">
            <v>64.7</v>
          </cell>
          <cell r="JL118">
            <v>64.7</v>
          </cell>
          <cell r="JM118">
            <v>64.5</v>
          </cell>
          <cell r="JN118">
            <v>64.5</v>
          </cell>
          <cell r="JO118">
            <v>64.5</v>
          </cell>
          <cell r="JP118">
            <v>64.2</v>
          </cell>
          <cell r="JQ118">
            <v>64.5</v>
          </cell>
          <cell r="JR118">
            <v>64.5</v>
          </cell>
          <cell r="JS118">
            <v>64.5</v>
          </cell>
          <cell r="JT118">
            <v>65</v>
          </cell>
          <cell r="JU118">
            <v>65</v>
          </cell>
          <cell r="JV118">
            <v>65</v>
          </cell>
          <cell r="JW118">
            <v>64.5</v>
          </cell>
          <cell r="JX118">
            <v>65</v>
          </cell>
          <cell r="JY118">
            <v>65</v>
          </cell>
          <cell r="JZ118">
            <v>65</v>
          </cell>
          <cell r="KA118">
            <v>65</v>
          </cell>
          <cell r="KB118">
            <v>64.7</v>
          </cell>
          <cell r="KC118">
            <v>64.7</v>
          </cell>
          <cell r="KD118">
            <v>64.7</v>
          </cell>
          <cell r="KE118">
            <v>64.7</v>
          </cell>
          <cell r="KF118">
            <v>64.5</v>
          </cell>
          <cell r="KG118">
            <v>64.2</v>
          </cell>
          <cell r="KH118">
            <v>64.2</v>
          </cell>
          <cell r="KI118">
            <v>64</v>
          </cell>
          <cell r="KJ118">
            <v>61.5</v>
          </cell>
          <cell r="KK118">
            <v>61.7</v>
          </cell>
          <cell r="KL118">
            <v>61.7</v>
          </cell>
          <cell r="KM118">
            <v>61.2</v>
          </cell>
          <cell r="KN118">
            <v>61.2</v>
          </cell>
          <cell r="KO118">
            <v>61.5</v>
          </cell>
          <cell r="KP118">
            <v>61</v>
          </cell>
          <cell r="KQ118">
            <v>59.5</v>
          </cell>
          <cell r="KR118">
            <v>60.2</v>
          </cell>
          <cell r="KS118">
            <v>59.7</v>
          </cell>
          <cell r="KT118">
            <v>59.7</v>
          </cell>
          <cell r="KU118">
            <v>60.5</v>
          </cell>
          <cell r="KV118">
            <v>60.7</v>
          </cell>
          <cell r="KW118">
            <v>60.7</v>
          </cell>
          <cell r="KX118">
            <v>60.5</v>
          </cell>
          <cell r="KY118">
            <v>60.2</v>
          </cell>
          <cell r="KZ118">
            <v>60.5</v>
          </cell>
          <cell r="LA118">
            <v>60.5</v>
          </cell>
          <cell r="LB118">
            <v>60.2</v>
          </cell>
          <cell r="LC118">
            <v>60.5</v>
          </cell>
          <cell r="LD118">
            <v>60.5</v>
          </cell>
          <cell r="LE118">
            <v>60.5</v>
          </cell>
          <cell r="LF118">
            <v>59.5</v>
          </cell>
          <cell r="LG118">
            <v>59</v>
          </cell>
          <cell r="LH118">
            <v>60</v>
          </cell>
          <cell r="LI118">
            <v>59</v>
          </cell>
          <cell r="LJ118">
            <v>59.5</v>
          </cell>
          <cell r="LK118">
            <v>60.2</v>
          </cell>
          <cell r="LL118">
            <v>60.2</v>
          </cell>
          <cell r="LM118">
            <v>61</v>
          </cell>
          <cell r="LN118">
            <v>64.5</v>
          </cell>
          <cell r="LO118">
            <v>64.5</v>
          </cell>
          <cell r="LS118">
            <v>58.66</v>
          </cell>
          <cell r="LV118">
            <v>61.6</v>
          </cell>
          <cell r="LY118">
            <v>58.693306866301512</v>
          </cell>
          <cell r="MB118">
            <v>57.87</v>
          </cell>
          <cell r="MC118">
            <v>57.87</v>
          </cell>
          <cell r="MD118">
            <v>57.87</v>
          </cell>
          <cell r="ME118">
            <v>57.8</v>
          </cell>
          <cell r="MF118">
            <v>58.32</v>
          </cell>
          <cell r="MG118">
            <v>58.32</v>
          </cell>
          <cell r="MH118">
            <v>58.27</v>
          </cell>
          <cell r="MI118">
            <v>58.27</v>
          </cell>
          <cell r="MJ118">
            <v>58.3</v>
          </cell>
          <cell r="MK118">
            <v>58.9</v>
          </cell>
          <cell r="ML118">
            <v>58.9</v>
          </cell>
          <cell r="MM118">
            <v>58.9</v>
          </cell>
          <cell r="MN118">
            <v>59.7</v>
          </cell>
          <cell r="MO118">
            <v>59.73</v>
          </cell>
          <cell r="MP118">
            <v>59.73</v>
          </cell>
          <cell r="MQ118">
            <v>60.05</v>
          </cell>
          <cell r="MR118">
            <v>60.05</v>
          </cell>
          <cell r="MS118">
            <v>60.05</v>
          </cell>
          <cell r="MT118">
            <v>61.46</v>
          </cell>
          <cell r="MU118">
            <v>61.46</v>
          </cell>
          <cell r="MV118">
            <v>61.48</v>
          </cell>
          <cell r="MW118">
            <v>61.38</v>
          </cell>
          <cell r="ND118" t="str">
            <v>Mexico</v>
          </cell>
          <cell r="NE118">
            <v>61.38</v>
          </cell>
          <cell r="NF118">
            <v>61.38</v>
          </cell>
        </row>
        <row r="119">
          <cell r="A119" t="str">
            <v>Micronesia (Fed. States)</v>
          </cell>
          <cell r="B119" t="str">
            <v xml:space="preserve"> </v>
          </cell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  <cell r="N119" t="str">
            <v xml:space="preserve"> </v>
          </cell>
          <cell r="O119" t="str">
            <v xml:space="preserve"> </v>
          </cell>
          <cell r="P119" t="str">
            <v xml:space="preserve"> </v>
          </cell>
          <cell r="Q119" t="str">
            <v xml:space="preserve"> </v>
          </cell>
          <cell r="R119" t="str">
            <v xml:space="preserve"> </v>
          </cell>
          <cell r="S119" t="str">
            <v xml:space="preserve"> </v>
          </cell>
          <cell r="T119" t="str">
            <v xml:space="preserve"> </v>
          </cell>
          <cell r="U119" t="str">
            <v xml:space="preserve"> </v>
          </cell>
          <cell r="V119" t="str">
            <v xml:space="preserve"> </v>
          </cell>
          <cell r="W119" t="str">
            <v xml:space="preserve"> </v>
          </cell>
          <cell r="X119" t="str">
            <v xml:space="preserve"> 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 t="str">
            <v xml:space="preserve"> </v>
          </cell>
          <cell r="AC119" t="str">
            <v xml:space="preserve"> 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  <cell r="AG119" t="str">
            <v xml:space="preserve"> </v>
          </cell>
          <cell r="AH119" t="str">
            <v xml:space="preserve"> </v>
          </cell>
          <cell r="AI119" t="str">
            <v xml:space="preserve"> </v>
          </cell>
          <cell r="AJ119" t="str">
            <v xml:space="preserve"> </v>
          </cell>
          <cell r="AK119" t="str">
            <v xml:space="preserve"> </v>
          </cell>
          <cell r="AL119" t="str">
            <v xml:space="preserve"> </v>
          </cell>
          <cell r="AM119" t="str">
            <v xml:space="preserve"> </v>
          </cell>
          <cell r="AN119" t="str">
            <v xml:space="preserve"> </v>
          </cell>
          <cell r="AO119" t="str">
            <v xml:space="preserve"> </v>
          </cell>
          <cell r="AP119" t="str">
            <v xml:space="preserve"> </v>
          </cell>
          <cell r="AQ119" t="str">
            <v xml:space="preserve"> </v>
          </cell>
          <cell r="AR119" t="str">
            <v xml:space="preserve"> </v>
          </cell>
          <cell r="AS119" t="str">
            <v xml:space="preserve"> </v>
          </cell>
          <cell r="AT119" t="str">
            <v xml:space="preserve"> </v>
          </cell>
          <cell r="AU119" t="str">
            <v xml:space="preserve"> </v>
          </cell>
          <cell r="AV119" t="str">
            <v xml:space="preserve"> </v>
          </cell>
          <cell r="AW119" t="str">
            <v xml:space="preserve"> </v>
          </cell>
          <cell r="AX119" t="str">
            <v xml:space="preserve"> </v>
          </cell>
          <cell r="AY119" t="str">
            <v xml:space="preserve"> </v>
          </cell>
          <cell r="AZ119" t="str">
            <v xml:space="preserve"> </v>
          </cell>
          <cell r="BA119" t="str">
            <v xml:space="preserve"> </v>
          </cell>
          <cell r="BB119" t="str">
            <v xml:space="preserve"> </v>
          </cell>
          <cell r="BC119" t="str">
            <v xml:space="preserve"> </v>
          </cell>
          <cell r="BD119" t="str">
            <v xml:space="preserve"> </v>
          </cell>
          <cell r="BE119" t="str">
            <v xml:space="preserve"> </v>
          </cell>
          <cell r="BF119" t="str">
            <v xml:space="preserve"> </v>
          </cell>
          <cell r="BG119" t="str">
            <v xml:space="preserve"> </v>
          </cell>
          <cell r="BH119" t="str">
            <v xml:space="preserve"> </v>
          </cell>
          <cell r="BI119" t="str">
            <v xml:space="preserve"> </v>
          </cell>
          <cell r="BJ119" t="str">
            <v xml:space="preserve"> </v>
          </cell>
          <cell r="BK119" t="str">
            <v xml:space="preserve"> </v>
          </cell>
          <cell r="BL119" t="str">
            <v xml:space="preserve"> </v>
          </cell>
          <cell r="BM119" t="str">
            <v xml:space="preserve"> </v>
          </cell>
          <cell r="BN119" t="str">
            <v xml:space="preserve"> </v>
          </cell>
          <cell r="BO119" t="str">
            <v xml:space="preserve"> </v>
          </cell>
          <cell r="BP119" t="str">
            <v xml:space="preserve"> </v>
          </cell>
          <cell r="BQ119" t="str">
            <v xml:space="preserve"> </v>
          </cell>
          <cell r="BR119" t="str">
            <v xml:space="preserve"> </v>
          </cell>
          <cell r="BS119" t="str">
            <v xml:space="preserve"> </v>
          </cell>
          <cell r="BT119" t="str">
            <v xml:space="preserve"> </v>
          </cell>
          <cell r="BU119" t="str">
            <v xml:space="preserve"> </v>
          </cell>
          <cell r="BV119" t="str">
            <v xml:space="preserve"> </v>
          </cell>
          <cell r="BW119" t="str">
            <v xml:space="preserve"> </v>
          </cell>
          <cell r="BX119" t="str">
            <v xml:space="preserve"> </v>
          </cell>
          <cell r="BY119" t="str">
            <v xml:space="preserve"> </v>
          </cell>
          <cell r="BZ119" t="str">
            <v xml:space="preserve"> </v>
          </cell>
          <cell r="CA119" t="str">
            <v xml:space="preserve"> </v>
          </cell>
          <cell r="CB119" t="str">
            <v xml:space="preserve"> </v>
          </cell>
          <cell r="CC119" t="str">
            <v xml:space="preserve"> </v>
          </cell>
          <cell r="CD119" t="str">
            <v xml:space="preserve"> </v>
          </cell>
          <cell r="CE119" t="str">
            <v xml:space="preserve"> </v>
          </cell>
          <cell r="CF119" t="str">
            <v xml:space="preserve"> </v>
          </cell>
          <cell r="CG119" t="str">
            <v xml:space="preserve"> </v>
          </cell>
          <cell r="CH119" t="str">
            <v xml:space="preserve"> </v>
          </cell>
          <cell r="CI119" t="str">
            <v xml:space="preserve"> </v>
          </cell>
          <cell r="CJ119" t="str">
            <v xml:space="preserve"> </v>
          </cell>
          <cell r="CK119" t="str">
            <v xml:space="preserve"> </v>
          </cell>
          <cell r="CL119" t="str">
            <v xml:space="preserve"> </v>
          </cell>
          <cell r="CM119" t="str">
            <v xml:space="preserve"> </v>
          </cell>
          <cell r="CN119" t="str">
            <v xml:space="preserve"> </v>
          </cell>
          <cell r="CO119" t="str">
            <v xml:space="preserve"> </v>
          </cell>
          <cell r="CP119" t="str">
            <v xml:space="preserve"> </v>
          </cell>
          <cell r="CQ119" t="str">
            <v xml:space="preserve"> </v>
          </cell>
          <cell r="CR119" t="str">
            <v xml:space="preserve"> </v>
          </cell>
          <cell r="CS119" t="str">
            <v xml:space="preserve"> </v>
          </cell>
          <cell r="CT119" t="str">
            <v xml:space="preserve"> </v>
          </cell>
          <cell r="CU119" t="str">
            <v xml:space="preserve"> </v>
          </cell>
          <cell r="CV119" t="str">
            <v xml:space="preserve"> </v>
          </cell>
          <cell r="CW119" t="str">
            <v xml:space="preserve"> </v>
          </cell>
          <cell r="CX119" t="str">
            <v xml:space="preserve"> </v>
          </cell>
          <cell r="CY119" t="str">
            <v xml:space="preserve"> </v>
          </cell>
          <cell r="CZ119" t="str">
            <v xml:space="preserve"> </v>
          </cell>
          <cell r="DA119" t="str">
            <v xml:space="preserve"> </v>
          </cell>
          <cell r="DB119" t="str">
            <v xml:space="preserve"> </v>
          </cell>
          <cell r="DC119" t="str">
            <v xml:space="preserve"> </v>
          </cell>
          <cell r="DD119" t="str">
            <v xml:space="preserve"> </v>
          </cell>
          <cell r="DE119" t="str">
            <v xml:space="preserve"> </v>
          </cell>
          <cell r="DF119" t="str">
            <v xml:space="preserve"> </v>
          </cell>
          <cell r="DG119" t="str">
            <v xml:space="preserve"> </v>
          </cell>
          <cell r="DH119" t="str">
            <v xml:space="preserve"> </v>
          </cell>
          <cell r="DI119" t="str">
            <v xml:space="preserve"> </v>
          </cell>
          <cell r="DJ119" t="str">
            <v xml:space="preserve"> </v>
          </cell>
          <cell r="DK119" t="str">
            <v xml:space="preserve"> </v>
          </cell>
          <cell r="DL119" t="str">
            <v xml:space="preserve"> </v>
          </cell>
          <cell r="DM119" t="str">
            <v xml:space="preserve"> </v>
          </cell>
          <cell r="DN119" t="str">
            <v xml:space="preserve"> </v>
          </cell>
          <cell r="DO119" t="str">
            <v xml:space="preserve"> </v>
          </cell>
          <cell r="DP119" t="str">
            <v xml:space="preserve"> </v>
          </cell>
          <cell r="DQ119" t="str">
            <v xml:space="preserve"> </v>
          </cell>
          <cell r="DR119" t="str">
            <v xml:space="preserve"> </v>
          </cell>
          <cell r="DS119" t="str">
            <v xml:space="preserve"> </v>
          </cell>
          <cell r="DT119" t="str">
            <v xml:space="preserve"> </v>
          </cell>
          <cell r="DU119" t="str">
            <v xml:space="preserve"> </v>
          </cell>
          <cell r="DV119" t="str">
            <v xml:space="preserve"> </v>
          </cell>
          <cell r="DW119" t="str">
            <v xml:space="preserve"> </v>
          </cell>
          <cell r="DX119" t="str">
            <v xml:space="preserve"> </v>
          </cell>
          <cell r="DY119" t="str">
            <v xml:space="preserve"> </v>
          </cell>
          <cell r="DZ119" t="str">
            <v xml:space="preserve"> </v>
          </cell>
          <cell r="EA119" t="str">
            <v xml:space="preserve"> </v>
          </cell>
          <cell r="EB119" t="str">
            <v xml:space="preserve"> </v>
          </cell>
          <cell r="EC119" t="str">
            <v xml:space="preserve"> </v>
          </cell>
          <cell r="ED119" t="str">
            <v xml:space="preserve"> </v>
          </cell>
          <cell r="EE119" t="str">
            <v xml:space="preserve"> </v>
          </cell>
          <cell r="EF119" t="str">
            <v xml:space="preserve"> </v>
          </cell>
          <cell r="EG119" t="str">
            <v xml:space="preserve"> </v>
          </cell>
          <cell r="EH119" t="str">
            <v xml:space="preserve"> </v>
          </cell>
          <cell r="EI119" t="str">
            <v xml:space="preserve"> </v>
          </cell>
          <cell r="EJ119" t="str">
            <v xml:space="preserve"> </v>
          </cell>
          <cell r="EK119" t="str">
            <v xml:space="preserve"> </v>
          </cell>
          <cell r="EL119" t="str">
            <v xml:space="preserve"> </v>
          </cell>
          <cell r="EM119" t="str">
            <v xml:space="preserve"> </v>
          </cell>
          <cell r="EN119" t="str">
            <v xml:space="preserve"> </v>
          </cell>
          <cell r="EO119" t="str">
            <v xml:space="preserve"> </v>
          </cell>
          <cell r="EP119" t="str">
            <v xml:space="preserve"> </v>
          </cell>
          <cell r="EQ119" t="str">
            <v xml:space="preserve"> </v>
          </cell>
          <cell r="ER119" t="str">
            <v xml:space="preserve"> </v>
          </cell>
          <cell r="ES119" t="str">
            <v xml:space="preserve"> </v>
          </cell>
          <cell r="ET119" t="str">
            <v xml:space="preserve"> </v>
          </cell>
          <cell r="EU119" t="str">
            <v xml:space="preserve"> </v>
          </cell>
          <cell r="EV119" t="str">
            <v xml:space="preserve"> </v>
          </cell>
          <cell r="EW119" t="str">
            <v xml:space="preserve"> </v>
          </cell>
          <cell r="EX119" t="str">
            <v xml:space="preserve"> </v>
          </cell>
          <cell r="EY119" t="str">
            <v xml:space="preserve"> </v>
          </cell>
          <cell r="EZ119" t="str">
            <v xml:space="preserve"> </v>
          </cell>
          <cell r="FA119" t="str">
            <v xml:space="preserve"> </v>
          </cell>
          <cell r="FB119" t="str">
            <v xml:space="preserve"> </v>
          </cell>
          <cell r="FC119" t="str">
            <v xml:space="preserve"> </v>
          </cell>
          <cell r="FD119" t="str">
            <v xml:space="preserve"> </v>
          </cell>
          <cell r="FE119" t="str">
            <v xml:space="preserve"> </v>
          </cell>
          <cell r="FF119" t="str">
            <v xml:space="preserve"> </v>
          </cell>
          <cell r="FG119" t="str">
            <v xml:space="preserve"> </v>
          </cell>
          <cell r="FH119" t="str">
            <v xml:space="preserve"> </v>
          </cell>
          <cell r="FI119" t="str">
            <v xml:space="preserve"> </v>
          </cell>
          <cell r="FJ119" t="str">
            <v xml:space="preserve"> </v>
          </cell>
          <cell r="FK119" t="str">
            <v xml:space="preserve"> </v>
          </cell>
          <cell r="FL119" t="str">
            <v xml:space="preserve"> </v>
          </cell>
          <cell r="FM119" t="str">
            <v xml:space="preserve"> </v>
          </cell>
          <cell r="FN119" t="str">
            <v xml:space="preserve"> </v>
          </cell>
          <cell r="FO119" t="str">
            <v xml:space="preserve"> </v>
          </cell>
          <cell r="FP119" t="str">
            <v xml:space="preserve"> </v>
          </cell>
          <cell r="FQ119" t="str">
            <v xml:space="preserve"> </v>
          </cell>
          <cell r="FR119" t="str">
            <v xml:space="preserve"> </v>
          </cell>
          <cell r="FS119" t="str">
            <v xml:space="preserve"> </v>
          </cell>
          <cell r="FT119" t="str">
            <v xml:space="preserve"> </v>
          </cell>
          <cell r="FU119" t="str">
            <v xml:space="preserve"> </v>
          </cell>
          <cell r="FV119" t="str">
            <v xml:space="preserve"> </v>
          </cell>
          <cell r="FW119" t="str">
            <v xml:space="preserve"> </v>
          </cell>
          <cell r="FX119" t="str">
            <v xml:space="preserve"> </v>
          </cell>
          <cell r="FY119" t="str">
            <v xml:space="preserve"> </v>
          </cell>
          <cell r="FZ119" t="str">
            <v xml:space="preserve"> </v>
          </cell>
          <cell r="GA119" t="str">
            <v xml:space="preserve"> </v>
          </cell>
          <cell r="GB119" t="str">
            <v xml:space="preserve"> </v>
          </cell>
          <cell r="GC119" t="str">
            <v xml:space="preserve"> </v>
          </cell>
          <cell r="GD119" t="str">
            <v xml:space="preserve"> </v>
          </cell>
          <cell r="GE119" t="str">
            <v xml:space="preserve"> </v>
          </cell>
          <cell r="GF119" t="str">
            <v xml:space="preserve"> </v>
          </cell>
          <cell r="GG119" t="str">
            <v xml:space="preserve"> </v>
          </cell>
          <cell r="GH119" t="str">
            <v xml:space="preserve"> </v>
          </cell>
          <cell r="GI119" t="str">
            <v xml:space="preserve"> </v>
          </cell>
          <cell r="GJ119" t="str">
            <v xml:space="preserve"> </v>
          </cell>
          <cell r="GK119" t="str">
            <v xml:space="preserve"> </v>
          </cell>
          <cell r="GL119" t="str">
            <v xml:space="preserve"> </v>
          </cell>
          <cell r="GM119" t="str">
            <v xml:space="preserve"> </v>
          </cell>
          <cell r="GN119" t="str">
            <v xml:space="preserve"> </v>
          </cell>
          <cell r="GO119" t="str">
            <v xml:space="preserve"> </v>
          </cell>
          <cell r="GP119" t="str">
            <v xml:space="preserve"> </v>
          </cell>
          <cell r="GQ119" t="str">
            <v xml:space="preserve"> </v>
          </cell>
          <cell r="GR119" t="str">
            <v xml:space="preserve"> </v>
          </cell>
          <cell r="GS119" t="str">
            <v xml:space="preserve"> </v>
          </cell>
          <cell r="GT119" t="str">
            <v xml:space="preserve"> </v>
          </cell>
          <cell r="GU119" t="str">
            <v xml:space="preserve"> </v>
          </cell>
          <cell r="GV119" t="str">
            <v xml:space="preserve"> </v>
          </cell>
          <cell r="GW119" t="str">
            <v xml:space="preserve"> </v>
          </cell>
          <cell r="GX119" t="str">
            <v xml:space="preserve"> </v>
          </cell>
          <cell r="GY119" t="str">
            <v xml:space="preserve"> </v>
          </cell>
          <cell r="GZ119" t="str">
            <v xml:space="preserve"> </v>
          </cell>
          <cell r="HA119" t="str">
            <v xml:space="preserve"> </v>
          </cell>
          <cell r="HB119" t="str">
            <v xml:space="preserve"> </v>
          </cell>
          <cell r="HC119" t="str">
            <v xml:space="preserve"> </v>
          </cell>
          <cell r="HD119" t="str">
            <v xml:space="preserve"> </v>
          </cell>
          <cell r="HE119" t="str">
            <v xml:space="preserve"> </v>
          </cell>
          <cell r="HF119" t="str">
            <v xml:space="preserve"> </v>
          </cell>
          <cell r="HG119" t="str">
            <v xml:space="preserve"> </v>
          </cell>
          <cell r="HH119" t="str">
            <v xml:space="preserve"> </v>
          </cell>
          <cell r="HI119" t="str">
            <v xml:space="preserve"> </v>
          </cell>
          <cell r="HJ119" t="str">
            <v xml:space="preserve"> </v>
          </cell>
          <cell r="HK119" t="str">
            <v xml:space="preserve"> </v>
          </cell>
          <cell r="HL119" t="str">
            <v xml:space="preserve"> </v>
          </cell>
          <cell r="HM119" t="str">
            <v xml:space="preserve"> </v>
          </cell>
          <cell r="HN119" t="str">
            <v xml:space="preserve"> </v>
          </cell>
          <cell r="HO119" t="str">
            <v xml:space="preserve"> </v>
          </cell>
          <cell r="HP119" t="str">
            <v xml:space="preserve"> </v>
          </cell>
          <cell r="HQ119" t="str">
            <v xml:space="preserve"> </v>
          </cell>
          <cell r="HR119" t="str">
            <v xml:space="preserve"> </v>
          </cell>
          <cell r="HS119" t="str">
            <v xml:space="preserve"> </v>
          </cell>
          <cell r="HT119" t="str">
            <v xml:space="preserve"> </v>
          </cell>
          <cell r="HU119" t="str">
            <v xml:space="preserve"> </v>
          </cell>
          <cell r="HV119" t="str">
            <v xml:space="preserve"> </v>
          </cell>
          <cell r="HW119" t="str">
            <v xml:space="preserve"> </v>
          </cell>
          <cell r="HX119" t="str">
            <v xml:space="preserve"> </v>
          </cell>
          <cell r="HY119" t="str">
            <v xml:space="preserve"> </v>
          </cell>
          <cell r="HZ119" t="str">
            <v xml:space="preserve"> </v>
          </cell>
          <cell r="IA119" t="str">
            <v xml:space="preserve"> </v>
          </cell>
          <cell r="IB119" t="str">
            <v xml:space="preserve"> </v>
          </cell>
          <cell r="IC119" t="str">
            <v xml:space="preserve"> </v>
          </cell>
          <cell r="ID119" t="str">
            <v xml:space="preserve"> </v>
          </cell>
          <cell r="IE119" t="str">
            <v xml:space="preserve"> </v>
          </cell>
          <cell r="IF119" t="str">
            <v xml:space="preserve"> </v>
          </cell>
          <cell r="IG119" t="str">
            <v xml:space="preserve"> </v>
          </cell>
          <cell r="IH119" t="str">
            <v xml:space="preserve"> </v>
          </cell>
          <cell r="II119" t="str">
            <v xml:space="preserve"> </v>
          </cell>
          <cell r="IJ119" t="str">
            <v xml:space="preserve"> </v>
          </cell>
          <cell r="IK119" t="str">
            <v xml:space="preserve"> </v>
          </cell>
          <cell r="IL119" t="str">
            <v xml:space="preserve"> </v>
          </cell>
          <cell r="IM119" t="str">
            <v xml:space="preserve"> </v>
          </cell>
          <cell r="IN119" t="str">
            <v xml:space="preserve"> </v>
          </cell>
          <cell r="IO119" t="str">
            <v xml:space="preserve"> </v>
          </cell>
          <cell r="IP119" t="str">
            <v xml:space="preserve"> </v>
          </cell>
          <cell r="IQ119" t="str">
            <v xml:space="preserve"> </v>
          </cell>
          <cell r="IR119" t="str">
            <v xml:space="preserve"> </v>
          </cell>
          <cell r="IS119" t="str">
            <v xml:space="preserve"> </v>
          </cell>
          <cell r="IT119" t="str">
            <v xml:space="preserve"> </v>
          </cell>
          <cell r="IU119" t="str">
            <v xml:space="preserve"> </v>
          </cell>
          <cell r="IV119" t="str">
            <v xml:space="preserve"> </v>
          </cell>
          <cell r="IW119" t="str">
            <v xml:space="preserve"> </v>
          </cell>
          <cell r="IX119" t="str">
            <v xml:space="preserve"> </v>
          </cell>
          <cell r="IY119" t="str">
            <v xml:space="preserve"> </v>
          </cell>
          <cell r="IZ119" t="str">
            <v xml:space="preserve"> </v>
          </cell>
          <cell r="JA119" t="str">
            <v xml:space="preserve"> </v>
          </cell>
          <cell r="JB119" t="str">
            <v xml:space="preserve"> </v>
          </cell>
          <cell r="JC119" t="str">
            <v xml:space="preserve"> </v>
          </cell>
          <cell r="JD119" t="str">
            <v xml:space="preserve"> </v>
          </cell>
          <cell r="JE119" t="str">
            <v xml:space="preserve"> </v>
          </cell>
          <cell r="JF119" t="str">
            <v xml:space="preserve"> </v>
          </cell>
          <cell r="JG119" t="str">
            <v xml:space="preserve"> </v>
          </cell>
          <cell r="JH119" t="str">
            <v xml:space="preserve"> </v>
          </cell>
          <cell r="JI119" t="str">
            <v xml:space="preserve"> </v>
          </cell>
          <cell r="JJ119" t="str">
            <v xml:space="preserve"> </v>
          </cell>
          <cell r="JK119" t="str">
            <v xml:space="preserve"> </v>
          </cell>
          <cell r="JL119">
            <v>57.5</v>
          </cell>
          <cell r="JM119">
            <v>65</v>
          </cell>
          <cell r="JN119">
            <v>65</v>
          </cell>
          <cell r="JO119">
            <v>64.5</v>
          </cell>
          <cell r="JP119">
            <v>64.7</v>
          </cell>
          <cell r="JQ119">
            <v>64.2</v>
          </cell>
          <cell r="JR119">
            <v>64</v>
          </cell>
          <cell r="JS119">
            <v>65</v>
          </cell>
          <cell r="JT119">
            <v>65</v>
          </cell>
          <cell r="JU119">
            <v>65.2</v>
          </cell>
          <cell r="JV119">
            <v>64</v>
          </cell>
          <cell r="JW119">
            <v>65.7</v>
          </cell>
          <cell r="JX119">
            <v>65.7</v>
          </cell>
          <cell r="JY119">
            <v>65.7</v>
          </cell>
          <cell r="JZ119">
            <v>65.7</v>
          </cell>
          <cell r="KA119">
            <v>65.7</v>
          </cell>
          <cell r="KB119">
            <v>65.7</v>
          </cell>
          <cell r="KC119">
            <v>65.5</v>
          </cell>
          <cell r="KD119">
            <v>65.2</v>
          </cell>
          <cell r="KE119">
            <v>62.7</v>
          </cell>
          <cell r="KF119">
            <v>60.7</v>
          </cell>
          <cell r="KG119">
            <v>59.7</v>
          </cell>
          <cell r="KH119">
            <v>60</v>
          </cell>
          <cell r="KI119">
            <v>60</v>
          </cell>
          <cell r="KJ119">
            <v>61.7</v>
          </cell>
          <cell r="KK119">
            <v>62.2</v>
          </cell>
          <cell r="KL119">
            <v>62.2</v>
          </cell>
          <cell r="KM119">
            <v>61.2</v>
          </cell>
          <cell r="KN119">
            <v>61.2</v>
          </cell>
          <cell r="KO119">
            <v>61</v>
          </cell>
          <cell r="KP119">
            <v>60</v>
          </cell>
          <cell r="KQ119">
            <v>59.2</v>
          </cell>
          <cell r="KR119">
            <v>59.2</v>
          </cell>
          <cell r="KS119">
            <v>59.7</v>
          </cell>
          <cell r="KT119">
            <v>59.7</v>
          </cell>
          <cell r="KU119">
            <v>60</v>
          </cell>
          <cell r="KV119">
            <v>60.2</v>
          </cell>
          <cell r="KW119">
            <v>60.5</v>
          </cell>
          <cell r="KX119">
            <v>62.5</v>
          </cell>
          <cell r="KY119">
            <v>59</v>
          </cell>
          <cell r="KZ119">
            <v>59</v>
          </cell>
          <cell r="LA119">
            <v>59</v>
          </cell>
          <cell r="LB119">
            <v>59</v>
          </cell>
          <cell r="LC119">
            <v>59.5</v>
          </cell>
          <cell r="LD119">
            <v>59.5</v>
          </cell>
          <cell r="LE119">
            <v>59.5</v>
          </cell>
          <cell r="LF119">
            <v>57.7</v>
          </cell>
          <cell r="LG119">
            <v>57</v>
          </cell>
          <cell r="LH119">
            <v>57.5</v>
          </cell>
          <cell r="LI119">
            <v>57</v>
          </cell>
          <cell r="LJ119">
            <v>57.2</v>
          </cell>
          <cell r="LK119">
            <v>57.5</v>
          </cell>
          <cell r="LL119">
            <v>57.7</v>
          </cell>
          <cell r="LM119">
            <v>62.2</v>
          </cell>
          <cell r="LN119">
            <v>63.2</v>
          </cell>
          <cell r="LO119">
            <v>63.7</v>
          </cell>
          <cell r="LS119">
            <v>0</v>
          </cell>
          <cell r="LV119">
            <v>0</v>
          </cell>
          <cell r="LY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2</v>
          </cell>
          <cell r="ND119" t="str">
            <v>Micronesia (Fed. States)</v>
          </cell>
          <cell r="NE119">
            <v>2</v>
          </cell>
          <cell r="NF119">
            <v>2</v>
          </cell>
        </row>
        <row r="120">
          <cell r="A120" t="str">
            <v>Moldova</v>
          </cell>
          <cell r="B120">
            <v>51</v>
          </cell>
          <cell r="C120">
            <v>51</v>
          </cell>
          <cell r="D120">
            <v>53</v>
          </cell>
          <cell r="E120">
            <v>52.5</v>
          </cell>
          <cell r="F120">
            <v>54</v>
          </cell>
          <cell r="G120">
            <v>53.5</v>
          </cell>
          <cell r="H120">
            <v>54</v>
          </cell>
          <cell r="I120">
            <v>53</v>
          </cell>
          <cell r="J120">
            <v>55</v>
          </cell>
          <cell r="K120">
            <v>54.5</v>
          </cell>
          <cell r="L120">
            <v>55</v>
          </cell>
          <cell r="M120">
            <v>55</v>
          </cell>
          <cell r="N120">
            <v>54</v>
          </cell>
          <cell r="O120">
            <v>54</v>
          </cell>
          <cell r="P120">
            <v>55</v>
          </cell>
          <cell r="Q120">
            <v>55.5</v>
          </cell>
          <cell r="R120">
            <v>55</v>
          </cell>
          <cell r="S120">
            <v>55</v>
          </cell>
          <cell r="T120">
            <v>55</v>
          </cell>
          <cell r="U120">
            <v>55</v>
          </cell>
          <cell r="V120">
            <v>55.5</v>
          </cell>
          <cell r="W120">
            <v>55.5</v>
          </cell>
          <cell r="X120">
            <v>55.5</v>
          </cell>
          <cell r="Y120">
            <v>53</v>
          </cell>
          <cell r="Z120">
            <v>53</v>
          </cell>
          <cell r="AA120">
            <v>52.5</v>
          </cell>
          <cell r="AB120">
            <v>51.5</v>
          </cell>
          <cell r="AC120">
            <v>51.5</v>
          </cell>
          <cell r="AD120">
            <v>50.5</v>
          </cell>
          <cell r="AE120">
            <v>50.5</v>
          </cell>
          <cell r="AF120">
            <v>50.5</v>
          </cell>
          <cell r="AG120">
            <v>51</v>
          </cell>
          <cell r="AH120">
            <v>51</v>
          </cell>
          <cell r="AI120">
            <v>50.5</v>
          </cell>
          <cell r="AJ120">
            <v>50</v>
          </cell>
          <cell r="AK120">
            <v>50</v>
          </cell>
          <cell r="AL120">
            <v>50</v>
          </cell>
          <cell r="AM120">
            <v>50</v>
          </cell>
          <cell r="AN120">
            <v>49.5</v>
          </cell>
          <cell r="AO120">
            <v>48.5</v>
          </cell>
          <cell r="AP120">
            <v>48.5</v>
          </cell>
          <cell r="AQ120">
            <v>48.5</v>
          </cell>
          <cell r="AR120">
            <v>48.5</v>
          </cell>
          <cell r="AS120">
            <v>48</v>
          </cell>
          <cell r="AT120">
            <v>47</v>
          </cell>
          <cell r="AU120">
            <v>47</v>
          </cell>
          <cell r="AV120">
            <v>47</v>
          </cell>
          <cell r="AW120">
            <v>46</v>
          </cell>
          <cell r="AX120">
            <v>46</v>
          </cell>
          <cell r="AY120">
            <v>45.5</v>
          </cell>
          <cell r="AZ120">
            <v>45</v>
          </cell>
          <cell r="BA120">
            <v>40.5</v>
          </cell>
          <cell r="BB120">
            <v>41</v>
          </cell>
          <cell r="BC120">
            <v>42.5</v>
          </cell>
          <cell r="BD120">
            <v>43</v>
          </cell>
          <cell r="BE120">
            <v>42.5</v>
          </cell>
          <cell r="BF120">
            <v>42.5</v>
          </cell>
          <cell r="BG120">
            <v>40.5</v>
          </cell>
          <cell r="BH120">
            <v>40</v>
          </cell>
          <cell r="BI120">
            <v>40.5</v>
          </cell>
          <cell r="BJ120">
            <v>41</v>
          </cell>
          <cell r="BK120">
            <v>40.5</v>
          </cell>
          <cell r="BL120">
            <v>41</v>
          </cell>
          <cell r="BM120">
            <v>41.5</v>
          </cell>
          <cell r="BN120">
            <v>41</v>
          </cell>
          <cell r="BO120">
            <v>41.5</v>
          </cell>
          <cell r="BP120">
            <v>42</v>
          </cell>
          <cell r="BQ120">
            <v>42</v>
          </cell>
          <cell r="BR120">
            <v>42.5</v>
          </cell>
          <cell r="BS120">
            <v>43</v>
          </cell>
          <cell r="BT120">
            <v>43.5</v>
          </cell>
          <cell r="BU120">
            <v>43.5</v>
          </cell>
          <cell r="BV120">
            <v>43</v>
          </cell>
          <cell r="BW120">
            <v>43</v>
          </cell>
          <cell r="BX120">
            <v>43</v>
          </cell>
          <cell r="BY120">
            <v>46</v>
          </cell>
          <cell r="BZ120">
            <v>46</v>
          </cell>
          <cell r="CA120">
            <v>45.5</v>
          </cell>
          <cell r="CB120">
            <v>46</v>
          </cell>
          <cell r="CC120">
            <v>46</v>
          </cell>
          <cell r="CD120">
            <v>44.5</v>
          </cell>
          <cell r="CE120">
            <v>44</v>
          </cell>
          <cell r="CF120">
            <v>44</v>
          </cell>
          <cell r="CG120">
            <v>45.5</v>
          </cell>
          <cell r="CH120">
            <v>46.5</v>
          </cell>
          <cell r="CI120">
            <v>47</v>
          </cell>
          <cell r="CJ120">
            <v>46.5</v>
          </cell>
          <cell r="CK120">
            <v>47</v>
          </cell>
          <cell r="CL120">
            <v>47</v>
          </cell>
          <cell r="CM120">
            <v>48.5</v>
          </cell>
          <cell r="CN120">
            <v>47</v>
          </cell>
          <cell r="CO120">
            <v>46.5</v>
          </cell>
          <cell r="CP120">
            <v>42.5</v>
          </cell>
          <cell r="CQ120">
            <v>41.5</v>
          </cell>
          <cell r="CR120">
            <v>40</v>
          </cell>
          <cell r="CS120">
            <v>36</v>
          </cell>
          <cell r="CT120">
            <v>34.5</v>
          </cell>
          <cell r="CU120">
            <v>34.5</v>
          </cell>
          <cell r="CV120">
            <v>34</v>
          </cell>
          <cell r="CW120">
            <v>34</v>
          </cell>
          <cell r="CX120">
            <v>32.5</v>
          </cell>
          <cell r="CY120">
            <v>32</v>
          </cell>
          <cell r="CZ120">
            <v>33</v>
          </cell>
          <cell r="DA120">
            <v>32.5</v>
          </cell>
          <cell r="DB120">
            <v>32.5</v>
          </cell>
          <cell r="DC120">
            <v>32.5</v>
          </cell>
          <cell r="DD120">
            <v>32.5</v>
          </cell>
          <cell r="DE120">
            <v>33</v>
          </cell>
          <cell r="DF120">
            <v>32.5</v>
          </cell>
          <cell r="DG120">
            <v>32.5</v>
          </cell>
          <cell r="DH120">
            <v>32.5</v>
          </cell>
          <cell r="DI120">
            <v>32.5</v>
          </cell>
          <cell r="DJ120">
            <v>32.5</v>
          </cell>
          <cell r="DK120">
            <v>33.5</v>
          </cell>
          <cell r="DL120">
            <v>33</v>
          </cell>
          <cell r="DM120">
            <v>33</v>
          </cell>
          <cell r="DN120">
            <v>40.5</v>
          </cell>
          <cell r="DO120">
            <v>40.5</v>
          </cell>
          <cell r="DP120">
            <v>40.5</v>
          </cell>
          <cell r="DQ120">
            <v>41</v>
          </cell>
          <cell r="DR120">
            <v>41</v>
          </cell>
          <cell r="DS120">
            <v>41</v>
          </cell>
          <cell r="DT120">
            <v>41</v>
          </cell>
          <cell r="DU120">
            <v>41</v>
          </cell>
          <cell r="DV120">
            <v>41</v>
          </cell>
          <cell r="DW120">
            <v>41</v>
          </cell>
          <cell r="DX120">
            <v>41</v>
          </cell>
          <cell r="DY120">
            <v>41</v>
          </cell>
          <cell r="DZ120">
            <v>41</v>
          </cell>
          <cell r="EA120">
            <v>44</v>
          </cell>
          <cell r="EB120">
            <v>44</v>
          </cell>
          <cell r="EC120">
            <v>46</v>
          </cell>
          <cell r="ED120">
            <v>46</v>
          </cell>
          <cell r="EE120">
            <v>46</v>
          </cell>
          <cell r="EF120">
            <v>46.5</v>
          </cell>
          <cell r="EG120">
            <v>46.5</v>
          </cell>
          <cell r="EH120">
            <v>46.5</v>
          </cell>
          <cell r="EI120">
            <v>46</v>
          </cell>
          <cell r="EJ120">
            <v>47.5</v>
          </cell>
          <cell r="EK120">
            <v>47.5</v>
          </cell>
          <cell r="EL120">
            <v>49.5</v>
          </cell>
          <cell r="EM120">
            <v>48.5</v>
          </cell>
          <cell r="EN120">
            <v>48.5</v>
          </cell>
          <cell r="EO120">
            <v>51</v>
          </cell>
          <cell r="EP120">
            <v>51</v>
          </cell>
          <cell r="EQ120">
            <v>51</v>
          </cell>
          <cell r="ER120">
            <v>51</v>
          </cell>
          <cell r="ES120">
            <v>51.5</v>
          </cell>
          <cell r="ET120">
            <v>39.5</v>
          </cell>
          <cell r="EU120">
            <v>53</v>
          </cell>
          <cell r="EV120">
            <v>54</v>
          </cell>
          <cell r="EW120">
            <v>56.5</v>
          </cell>
          <cell r="EX120">
            <v>56.5</v>
          </cell>
          <cell r="EY120">
            <v>57.5</v>
          </cell>
          <cell r="EZ120">
            <v>55</v>
          </cell>
          <cell r="FA120">
            <v>53.5</v>
          </cell>
          <cell r="FB120">
            <v>53</v>
          </cell>
          <cell r="FC120">
            <v>52.5</v>
          </cell>
          <cell r="FD120">
            <v>50.5</v>
          </cell>
          <cell r="FE120">
            <v>53</v>
          </cell>
          <cell r="FF120">
            <v>53</v>
          </cell>
          <cell r="FG120">
            <v>50</v>
          </cell>
          <cell r="FH120">
            <v>50</v>
          </cell>
          <cell r="FI120">
            <v>51.5</v>
          </cell>
          <cell r="FJ120">
            <v>54.8</v>
          </cell>
          <cell r="FK120">
            <v>53.7</v>
          </cell>
          <cell r="FL120">
            <v>52.2</v>
          </cell>
          <cell r="FM120">
            <v>53.2</v>
          </cell>
          <cell r="FN120">
            <v>52.5</v>
          </cell>
          <cell r="FO120">
            <v>52.5</v>
          </cell>
          <cell r="FP120">
            <v>51</v>
          </cell>
          <cell r="FQ120">
            <v>50.2</v>
          </cell>
          <cell r="FR120">
            <v>45.5</v>
          </cell>
          <cell r="FS120">
            <v>39.200000000000003</v>
          </cell>
          <cell r="FT120">
            <v>39.200000000000003</v>
          </cell>
          <cell r="FU120">
            <v>38.700000000000003</v>
          </cell>
          <cell r="FV120">
            <v>38.200000000000003</v>
          </cell>
          <cell r="FW120">
            <v>37.700000000000003</v>
          </cell>
          <cell r="FX120">
            <v>38.5</v>
          </cell>
          <cell r="FY120">
            <v>38.700000000000003</v>
          </cell>
          <cell r="FZ120">
            <v>38.200000000000003</v>
          </cell>
          <cell r="GA120">
            <v>41</v>
          </cell>
          <cell r="GB120">
            <v>41</v>
          </cell>
          <cell r="GC120">
            <v>38</v>
          </cell>
          <cell r="GD120">
            <v>37.1</v>
          </cell>
          <cell r="GE120">
            <v>35.1</v>
          </cell>
          <cell r="GF120">
            <v>35.1</v>
          </cell>
          <cell r="GG120">
            <v>43.6</v>
          </cell>
          <cell r="GH120">
            <v>44.2</v>
          </cell>
          <cell r="GI120">
            <v>44.2</v>
          </cell>
          <cell r="GJ120">
            <v>43.7</v>
          </cell>
          <cell r="GK120">
            <v>43.2</v>
          </cell>
          <cell r="GL120">
            <v>42.7</v>
          </cell>
          <cell r="GM120">
            <v>43.2</v>
          </cell>
          <cell r="GN120">
            <v>43.2</v>
          </cell>
          <cell r="GO120">
            <v>43.2</v>
          </cell>
          <cell r="GP120">
            <v>43.2</v>
          </cell>
          <cell r="GQ120">
            <v>42.7</v>
          </cell>
          <cell r="GR120">
            <v>42.7</v>
          </cell>
          <cell r="GS120">
            <v>42.7</v>
          </cell>
          <cell r="GT120">
            <v>42.7</v>
          </cell>
          <cell r="GU120">
            <v>39.200000000000003</v>
          </cell>
          <cell r="GV120">
            <v>44.2</v>
          </cell>
          <cell r="GW120">
            <v>45.5</v>
          </cell>
          <cell r="GX120">
            <v>51.7</v>
          </cell>
          <cell r="GY120">
            <v>42.3</v>
          </cell>
          <cell r="GZ120">
            <v>47.7</v>
          </cell>
          <cell r="HA120">
            <v>53.7</v>
          </cell>
          <cell r="HB120">
            <v>53.7</v>
          </cell>
          <cell r="HC120">
            <v>48</v>
          </cell>
          <cell r="HD120">
            <v>45.2</v>
          </cell>
          <cell r="HE120">
            <v>45.2</v>
          </cell>
          <cell r="HF120">
            <v>44.5</v>
          </cell>
          <cell r="HG120">
            <v>45.5</v>
          </cell>
          <cell r="HH120">
            <v>46</v>
          </cell>
          <cell r="HI120">
            <v>46</v>
          </cell>
          <cell r="HJ120">
            <v>45.5</v>
          </cell>
          <cell r="HK120">
            <v>45.5</v>
          </cell>
          <cell r="HL120">
            <v>45.5</v>
          </cell>
          <cell r="HM120">
            <v>45.2</v>
          </cell>
          <cell r="HN120">
            <v>50</v>
          </cell>
          <cell r="HO120">
            <v>49.5</v>
          </cell>
          <cell r="HP120">
            <v>50.2</v>
          </cell>
          <cell r="HQ120">
            <v>49.7</v>
          </cell>
          <cell r="HR120">
            <v>50</v>
          </cell>
          <cell r="HS120">
            <v>50.7</v>
          </cell>
          <cell r="HT120">
            <v>50.5</v>
          </cell>
          <cell r="HU120">
            <v>50</v>
          </cell>
          <cell r="HV120">
            <v>50</v>
          </cell>
          <cell r="HW120">
            <v>51.2</v>
          </cell>
          <cell r="HX120">
            <v>51.2</v>
          </cell>
          <cell r="HY120">
            <v>52.2</v>
          </cell>
          <cell r="HZ120">
            <v>52.2</v>
          </cell>
          <cell r="IA120">
            <v>55.2</v>
          </cell>
          <cell r="IB120">
            <v>55.5</v>
          </cell>
          <cell r="IC120">
            <v>55.5</v>
          </cell>
          <cell r="ID120">
            <v>55.2</v>
          </cell>
          <cell r="IE120">
            <v>55.2</v>
          </cell>
          <cell r="IF120">
            <v>55.2</v>
          </cell>
          <cell r="IG120">
            <v>54.2</v>
          </cell>
          <cell r="IH120">
            <v>54.7</v>
          </cell>
          <cell r="II120">
            <v>54.7</v>
          </cell>
          <cell r="IJ120">
            <v>55.2</v>
          </cell>
          <cell r="IK120">
            <v>55</v>
          </cell>
          <cell r="IL120">
            <v>54.2</v>
          </cell>
          <cell r="IM120">
            <v>55</v>
          </cell>
          <cell r="IN120">
            <v>58</v>
          </cell>
          <cell r="IO120">
            <v>58.2</v>
          </cell>
          <cell r="IP120">
            <v>58.2</v>
          </cell>
          <cell r="IQ120">
            <v>58.2</v>
          </cell>
          <cell r="IR120">
            <v>58.2</v>
          </cell>
          <cell r="IS120">
            <v>58.2</v>
          </cell>
          <cell r="IT120">
            <v>57.5</v>
          </cell>
          <cell r="IU120">
            <v>57.5</v>
          </cell>
          <cell r="IV120">
            <v>57.5</v>
          </cell>
          <cell r="IW120">
            <v>56.2</v>
          </cell>
          <cell r="IX120">
            <v>56.2</v>
          </cell>
          <cell r="IY120">
            <v>55.7</v>
          </cell>
          <cell r="IZ120">
            <v>55.2</v>
          </cell>
          <cell r="JA120">
            <v>55.2</v>
          </cell>
          <cell r="JB120">
            <v>55.2</v>
          </cell>
          <cell r="JC120">
            <v>55</v>
          </cell>
          <cell r="JD120">
            <v>54.7</v>
          </cell>
          <cell r="JE120">
            <v>54.7</v>
          </cell>
          <cell r="JF120">
            <v>55</v>
          </cell>
          <cell r="JG120">
            <v>54.7</v>
          </cell>
          <cell r="JH120">
            <v>56</v>
          </cell>
          <cell r="JI120">
            <v>56.5</v>
          </cell>
          <cell r="JJ120">
            <v>57.5</v>
          </cell>
          <cell r="JK120">
            <v>57.5</v>
          </cell>
          <cell r="JL120" t="str">
            <v xml:space="preserve"> </v>
          </cell>
          <cell r="JM120" t="str">
            <v xml:space="preserve"> </v>
          </cell>
          <cell r="JN120" t="str">
            <v xml:space="preserve"> </v>
          </cell>
          <cell r="JO120" t="str">
            <v xml:space="preserve"> </v>
          </cell>
          <cell r="JP120" t="str">
            <v xml:space="preserve"> </v>
          </cell>
          <cell r="JQ120" t="str">
            <v xml:space="preserve"> </v>
          </cell>
          <cell r="JR120" t="str">
            <v xml:space="preserve"> </v>
          </cell>
          <cell r="JS120" t="str">
            <v xml:space="preserve"> </v>
          </cell>
          <cell r="JT120" t="str">
            <v xml:space="preserve"> </v>
          </cell>
          <cell r="JU120" t="str">
            <v xml:space="preserve"> </v>
          </cell>
          <cell r="JV120" t="str">
            <v xml:space="preserve"> </v>
          </cell>
          <cell r="JW120" t="str">
            <v xml:space="preserve"> </v>
          </cell>
          <cell r="JX120" t="str">
            <v xml:space="preserve"> </v>
          </cell>
          <cell r="JY120" t="str">
            <v xml:space="preserve"> </v>
          </cell>
          <cell r="JZ120" t="str">
            <v xml:space="preserve"> </v>
          </cell>
          <cell r="KA120" t="str">
            <v xml:space="preserve"> </v>
          </cell>
          <cell r="KB120" t="str">
            <v xml:space="preserve"> </v>
          </cell>
          <cell r="KC120" t="str">
            <v xml:space="preserve"> </v>
          </cell>
          <cell r="KD120" t="str">
            <v xml:space="preserve"> </v>
          </cell>
          <cell r="KE120" t="str">
            <v xml:space="preserve"> </v>
          </cell>
          <cell r="KF120" t="str">
            <v xml:space="preserve"> </v>
          </cell>
          <cell r="KG120" t="str">
            <v xml:space="preserve"> </v>
          </cell>
          <cell r="KH120" t="str">
            <v xml:space="preserve"> </v>
          </cell>
          <cell r="KI120" t="str">
            <v xml:space="preserve"> </v>
          </cell>
          <cell r="KJ120" t="str">
            <v xml:space="preserve"> </v>
          </cell>
          <cell r="KK120" t="str">
            <v xml:space="preserve"> </v>
          </cell>
          <cell r="KL120" t="str">
            <v xml:space="preserve"> </v>
          </cell>
          <cell r="KM120" t="str">
            <v xml:space="preserve"> </v>
          </cell>
          <cell r="KN120" t="str">
            <v xml:space="preserve"> </v>
          </cell>
          <cell r="KO120" t="str">
            <v xml:space="preserve"> </v>
          </cell>
          <cell r="KP120" t="str">
            <v xml:space="preserve"> </v>
          </cell>
          <cell r="KQ120" t="str">
            <v xml:space="preserve"> </v>
          </cell>
          <cell r="KR120" t="str">
            <v xml:space="preserve"> </v>
          </cell>
          <cell r="KS120" t="str">
            <v xml:space="preserve"> </v>
          </cell>
          <cell r="KT120" t="str">
            <v xml:space="preserve"> </v>
          </cell>
          <cell r="KU120" t="str">
            <v xml:space="preserve"> </v>
          </cell>
          <cell r="KV120" t="str">
            <v xml:space="preserve"> </v>
          </cell>
          <cell r="KW120" t="str">
            <v xml:space="preserve"> </v>
          </cell>
          <cell r="KX120" t="str">
            <v xml:space="preserve"> </v>
          </cell>
          <cell r="KY120" t="str">
            <v xml:space="preserve"> </v>
          </cell>
          <cell r="KZ120" t="str">
            <v xml:space="preserve"> </v>
          </cell>
          <cell r="LA120" t="str">
            <v xml:space="preserve"> </v>
          </cell>
          <cell r="LB120" t="str">
            <v xml:space="preserve"> </v>
          </cell>
          <cell r="LC120" t="str">
            <v xml:space="preserve"> </v>
          </cell>
          <cell r="LD120" t="str">
            <v xml:space="preserve"> </v>
          </cell>
          <cell r="LE120" t="str">
            <v xml:space="preserve"> </v>
          </cell>
          <cell r="LF120" t="str">
            <v xml:space="preserve"> </v>
          </cell>
          <cell r="LG120" t="str">
            <v xml:space="preserve"> </v>
          </cell>
          <cell r="LH120" t="str">
            <v xml:space="preserve"> </v>
          </cell>
          <cell r="LI120" t="str">
            <v xml:space="preserve"> </v>
          </cell>
          <cell r="LJ120" t="str">
            <v xml:space="preserve"> </v>
          </cell>
          <cell r="LK120" t="str">
            <v xml:space="preserve"> </v>
          </cell>
          <cell r="LL120" t="str">
            <v xml:space="preserve"> </v>
          </cell>
          <cell r="LM120" t="str">
            <v xml:space="preserve"> </v>
          </cell>
          <cell r="LN120" t="str">
            <v xml:space="preserve"> </v>
          </cell>
          <cell r="LO120" t="str">
            <v xml:space="preserve"> </v>
          </cell>
          <cell r="LS120">
            <v>35.39</v>
          </cell>
          <cell r="LV120">
            <v>36.270000000000003</v>
          </cell>
          <cell r="LY120">
            <v>32.354778398716704</v>
          </cell>
          <cell r="MB120">
            <v>32.81</v>
          </cell>
          <cell r="MC120">
            <v>32.81</v>
          </cell>
          <cell r="MD120">
            <v>32.81</v>
          </cell>
          <cell r="ME120">
            <v>32.85</v>
          </cell>
          <cell r="MF120">
            <v>32.85</v>
          </cell>
          <cell r="MG120">
            <v>32.85</v>
          </cell>
          <cell r="MH120">
            <v>33.53</v>
          </cell>
          <cell r="MI120">
            <v>33.53</v>
          </cell>
          <cell r="MJ120">
            <v>33.53</v>
          </cell>
          <cell r="MK120">
            <v>32.72</v>
          </cell>
          <cell r="ML120">
            <v>32.5</v>
          </cell>
          <cell r="MM120">
            <v>32.5</v>
          </cell>
          <cell r="MN120">
            <v>32.11</v>
          </cell>
          <cell r="MO120">
            <v>32.04</v>
          </cell>
          <cell r="MP120">
            <v>32.04</v>
          </cell>
          <cell r="MQ120">
            <v>31.99</v>
          </cell>
          <cell r="MR120">
            <v>31.99</v>
          </cell>
          <cell r="MS120">
            <v>31.99</v>
          </cell>
          <cell r="MT120">
            <v>29.42</v>
          </cell>
          <cell r="MU120">
            <v>29.42</v>
          </cell>
          <cell r="MV120">
            <v>29.42</v>
          </cell>
          <cell r="MW120">
            <v>28.55</v>
          </cell>
          <cell r="ND120" t="str">
            <v>Moldova</v>
          </cell>
          <cell r="NE120">
            <v>28.55</v>
          </cell>
          <cell r="NF120">
            <v>28.55</v>
          </cell>
        </row>
        <row r="121">
          <cell r="A121" t="str">
            <v>Mongolia</v>
          </cell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  <cell r="N121">
            <v>44.5</v>
          </cell>
          <cell r="O121">
            <v>44.5</v>
          </cell>
          <cell r="P121">
            <v>44.5</v>
          </cell>
          <cell r="Q121">
            <v>49.5</v>
          </cell>
          <cell r="R121">
            <v>48.5</v>
          </cell>
          <cell r="S121">
            <v>48.5</v>
          </cell>
          <cell r="T121">
            <v>48</v>
          </cell>
          <cell r="U121">
            <v>48</v>
          </cell>
          <cell r="V121">
            <v>48</v>
          </cell>
          <cell r="W121">
            <v>48</v>
          </cell>
          <cell r="X121">
            <v>48</v>
          </cell>
          <cell r="Y121">
            <v>47.5</v>
          </cell>
          <cell r="Z121">
            <v>47.5</v>
          </cell>
          <cell r="AA121">
            <v>47.5</v>
          </cell>
          <cell r="AB121">
            <v>48.5</v>
          </cell>
          <cell r="AC121">
            <v>47.5</v>
          </cell>
          <cell r="AD121">
            <v>48</v>
          </cell>
          <cell r="AE121">
            <v>48.5</v>
          </cell>
          <cell r="AF121">
            <v>48.5</v>
          </cell>
          <cell r="AG121">
            <v>48.5</v>
          </cell>
          <cell r="AH121">
            <v>48.5</v>
          </cell>
          <cell r="AI121">
            <v>48.5</v>
          </cell>
          <cell r="AJ121">
            <v>48.5</v>
          </cell>
          <cell r="AK121">
            <v>48.5</v>
          </cell>
          <cell r="AL121">
            <v>48.5</v>
          </cell>
          <cell r="AM121">
            <v>48</v>
          </cell>
          <cell r="AN121">
            <v>47.5</v>
          </cell>
          <cell r="AO121">
            <v>47.5</v>
          </cell>
          <cell r="AP121">
            <v>47.5</v>
          </cell>
          <cell r="AQ121">
            <v>47.5</v>
          </cell>
          <cell r="AR121">
            <v>47</v>
          </cell>
          <cell r="AS121">
            <v>48.5</v>
          </cell>
          <cell r="AT121">
            <v>48</v>
          </cell>
          <cell r="AU121">
            <v>48</v>
          </cell>
          <cell r="AV121">
            <v>48</v>
          </cell>
          <cell r="AW121">
            <v>48</v>
          </cell>
          <cell r="AX121">
            <v>48</v>
          </cell>
          <cell r="AY121">
            <v>48</v>
          </cell>
          <cell r="AZ121">
            <v>48</v>
          </cell>
          <cell r="BA121">
            <v>48</v>
          </cell>
          <cell r="BB121">
            <v>48</v>
          </cell>
          <cell r="BC121">
            <v>48</v>
          </cell>
          <cell r="BD121">
            <v>47</v>
          </cell>
          <cell r="BE121">
            <v>46.5</v>
          </cell>
          <cell r="BF121">
            <v>46.5</v>
          </cell>
          <cell r="BG121">
            <v>46.5</v>
          </cell>
          <cell r="BH121">
            <v>44.5</v>
          </cell>
          <cell r="BI121">
            <v>44.5</v>
          </cell>
          <cell r="BJ121">
            <v>44.5</v>
          </cell>
          <cell r="BK121">
            <v>44.5</v>
          </cell>
          <cell r="BL121">
            <v>45</v>
          </cell>
          <cell r="BM121">
            <v>45.5</v>
          </cell>
          <cell r="BN121">
            <v>45</v>
          </cell>
          <cell r="BO121">
            <v>46</v>
          </cell>
          <cell r="BP121">
            <v>46</v>
          </cell>
          <cell r="BQ121">
            <v>46.5</v>
          </cell>
          <cell r="BR121">
            <v>47</v>
          </cell>
          <cell r="BS121">
            <v>46</v>
          </cell>
          <cell r="BT121">
            <v>46</v>
          </cell>
          <cell r="BU121">
            <v>45</v>
          </cell>
          <cell r="BV121">
            <v>45.5</v>
          </cell>
          <cell r="BW121">
            <v>46.5</v>
          </cell>
          <cell r="BX121">
            <v>46.5</v>
          </cell>
          <cell r="BY121">
            <v>46</v>
          </cell>
          <cell r="BZ121">
            <v>46</v>
          </cell>
          <cell r="CA121">
            <v>45.5</v>
          </cell>
          <cell r="CB121">
            <v>45</v>
          </cell>
          <cell r="CC121">
            <v>45</v>
          </cell>
          <cell r="CD121">
            <v>44.5</v>
          </cell>
          <cell r="CE121">
            <v>45.5</v>
          </cell>
          <cell r="CF121">
            <v>45.5</v>
          </cell>
          <cell r="CG121">
            <v>45</v>
          </cell>
          <cell r="CH121">
            <v>45</v>
          </cell>
          <cell r="CI121">
            <v>44</v>
          </cell>
          <cell r="CJ121">
            <v>44</v>
          </cell>
          <cell r="CK121">
            <v>44</v>
          </cell>
          <cell r="CL121">
            <v>42.5</v>
          </cell>
          <cell r="CM121">
            <v>42</v>
          </cell>
          <cell r="CN121">
            <v>39</v>
          </cell>
          <cell r="CO121">
            <v>39</v>
          </cell>
          <cell r="CP121">
            <v>39</v>
          </cell>
          <cell r="CQ121">
            <v>34.5</v>
          </cell>
          <cell r="CR121">
            <v>34.5</v>
          </cell>
          <cell r="CS121">
            <v>33</v>
          </cell>
          <cell r="CT121">
            <v>31.5</v>
          </cell>
          <cell r="CU121">
            <v>31.5</v>
          </cell>
          <cell r="CV121">
            <v>31</v>
          </cell>
          <cell r="CW121">
            <v>30</v>
          </cell>
          <cell r="CX121">
            <v>30</v>
          </cell>
          <cell r="CY121">
            <v>26.5</v>
          </cell>
          <cell r="CZ121">
            <v>26.5</v>
          </cell>
          <cell r="DA121">
            <v>26.5</v>
          </cell>
          <cell r="DB121">
            <v>26.5</v>
          </cell>
          <cell r="DC121">
            <v>26.5</v>
          </cell>
          <cell r="DD121">
            <v>26.5</v>
          </cell>
          <cell r="DE121">
            <v>26.5</v>
          </cell>
          <cell r="DF121">
            <v>27</v>
          </cell>
          <cell r="DG121">
            <v>27</v>
          </cell>
          <cell r="DH121">
            <v>27</v>
          </cell>
          <cell r="DI121">
            <v>27</v>
          </cell>
          <cell r="DJ121">
            <v>27</v>
          </cell>
          <cell r="DK121">
            <v>27</v>
          </cell>
          <cell r="DL121">
            <v>31.5</v>
          </cell>
          <cell r="DM121">
            <v>31.5</v>
          </cell>
          <cell r="DN121">
            <v>33</v>
          </cell>
          <cell r="DO121">
            <v>33</v>
          </cell>
          <cell r="DP121">
            <v>33</v>
          </cell>
          <cell r="DQ121">
            <v>33</v>
          </cell>
          <cell r="DR121">
            <v>32</v>
          </cell>
          <cell r="DS121">
            <v>33.5</v>
          </cell>
          <cell r="DT121">
            <v>33.5</v>
          </cell>
          <cell r="DU121">
            <v>32.5</v>
          </cell>
          <cell r="DV121">
            <v>32.5</v>
          </cell>
          <cell r="DW121">
            <v>32.5</v>
          </cell>
          <cell r="DX121">
            <v>32</v>
          </cell>
          <cell r="DY121">
            <v>32</v>
          </cell>
          <cell r="DZ121">
            <v>32</v>
          </cell>
          <cell r="EA121">
            <v>32</v>
          </cell>
          <cell r="EB121">
            <v>34.5</v>
          </cell>
          <cell r="EC121">
            <v>34.5</v>
          </cell>
          <cell r="ED121">
            <v>35</v>
          </cell>
          <cell r="EE121">
            <v>35</v>
          </cell>
          <cell r="EF121">
            <v>35</v>
          </cell>
          <cell r="EG121">
            <v>34.5</v>
          </cell>
          <cell r="EH121">
            <v>34.5</v>
          </cell>
          <cell r="EI121">
            <v>35</v>
          </cell>
          <cell r="EJ121">
            <v>35</v>
          </cell>
          <cell r="EK121">
            <v>34.5</v>
          </cell>
          <cell r="EL121">
            <v>35.5</v>
          </cell>
          <cell r="EM121">
            <v>35.5</v>
          </cell>
          <cell r="EN121">
            <v>35.5</v>
          </cell>
          <cell r="EO121">
            <v>35.5</v>
          </cell>
          <cell r="EP121">
            <v>35.5</v>
          </cell>
          <cell r="EQ121">
            <v>36</v>
          </cell>
          <cell r="ER121">
            <v>37</v>
          </cell>
          <cell r="ES121">
            <v>35.5</v>
          </cell>
          <cell r="ET121">
            <v>43</v>
          </cell>
          <cell r="EU121">
            <v>40</v>
          </cell>
          <cell r="EV121">
            <v>40.5</v>
          </cell>
          <cell r="EW121">
            <v>41</v>
          </cell>
          <cell r="EX121">
            <v>40</v>
          </cell>
          <cell r="EY121">
            <v>40</v>
          </cell>
          <cell r="EZ121">
            <v>45</v>
          </cell>
          <cell r="FA121">
            <v>45</v>
          </cell>
          <cell r="FB121">
            <v>45.5</v>
          </cell>
          <cell r="FC121">
            <v>45.5</v>
          </cell>
          <cell r="FD121">
            <v>46.5</v>
          </cell>
          <cell r="FE121">
            <v>46</v>
          </cell>
          <cell r="FF121">
            <v>45.5</v>
          </cell>
          <cell r="FG121">
            <v>42.5</v>
          </cell>
          <cell r="FH121">
            <v>39</v>
          </cell>
          <cell r="FI121">
            <v>42</v>
          </cell>
          <cell r="FJ121">
            <v>46.8</v>
          </cell>
          <cell r="FK121">
            <v>44.2</v>
          </cell>
          <cell r="FL121">
            <v>44.5</v>
          </cell>
          <cell r="FM121">
            <v>43.7</v>
          </cell>
          <cell r="FN121">
            <v>43.7</v>
          </cell>
          <cell r="FO121">
            <v>38</v>
          </cell>
          <cell r="FP121">
            <v>32.700000000000003</v>
          </cell>
          <cell r="FQ121">
            <v>36.200000000000003</v>
          </cell>
          <cell r="FR121">
            <v>36.200000000000003</v>
          </cell>
          <cell r="FS121">
            <v>36.200000000000003</v>
          </cell>
          <cell r="FT121">
            <v>33</v>
          </cell>
          <cell r="FU121">
            <v>33.5</v>
          </cell>
          <cell r="FV121">
            <v>33.200000000000003</v>
          </cell>
          <cell r="FW121">
            <v>32.5</v>
          </cell>
          <cell r="FX121">
            <v>30.2</v>
          </cell>
          <cell r="FY121">
            <v>31</v>
          </cell>
          <cell r="FZ121">
            <v>30.5</v>
          </cell>
          <cell r="GA121">
            <v>29.5</v>
          </cell>
          <cell r="GB121">
            <v>28.7</v>
          </cell>
          <cell r="GC121">
            <v>31</v>
          </cell>
          <cell r="GD121">
            <v>31.2</v>
          </cell>
          <cell r="GE121">
            <v>32.200000000000003</v>
          </cell>
          <cell r="GF121">
            <v>32.299999999999997</v>
          </cell>
          <cell r="GG121">
            <v>37.799999999999997</v>
          </cell>
          <cell r="GH121">
            <v>37.5</v>
          </cell>
          <cell r="GI121">
            <v>36.5</v>
          </cell>
          <cell r="GJ121">
            <v>31.5</v>
          </cell>
          <cell r="GK121">
            <v>31</v>
          </cell>
          <cell r="GL121">
            <v>36.5</v>
          </cell>
          <cell r="GM121">
            <v>36.700000000000003</v>
          </cell>
          <cell r="GN121">
            <v>37.5</v>
          </cell>
          <cell r="GO121">
            <v>37.700000000000003</v>
          </cell>
          <cell r="GP121">
            <v>37.700000000000003</v>
          </cell>
          <cell r="GQ121">
            <v>35</v>
          </cell>
          <cell r="GR121">
            <v>34.700000000000003</v>
          </cell>
          <cell r="GS121">
            <v>38</v>
          </cell>
          <cell r="GT121">
            <v>36.700000000000003</v>
          </cell>
          <cell r="GU121">
            <v>37.200000000000003</v>
          </cell>
          <cell r="GV121">
            <v>37.200000000000003</v>
          </cell>
          <cell r="GW121">
            <v>37.700000000000003</v>
          </cell>
          <cell r="GX121">
            <v>35.700000000000003</v>
          </cell>
          <cell r="GY121">
            <v>41.3</v>
          </cell>
          <cell r="GZ121">
            <v>41</v>
          </cell>
          <cell r="HA121">
            <v>42.5</v>
          </cell>
          <cell r="HB121">
            <v>42.7</v>
          </cell>
          <cell r="HC121">
            <v>42.2</v>
          </cell>
          <cell r="HD121">
            <v>43.5</v>
          </cell>
          <cell r="HE121">
            <v>44</v>
          </cell>
          <cell r="HF121">
            <v>48</v>
          </cell>
          <cell r="HG121">
            <v>48.2</v>
          </cell>
          <cell r="HH121">
            <v>48.2</v>
          </cell>
          <cell r="HI121">
            <v>48.5</v>
          </cell>
          <cell r="HJ121">
            <v>47.7</v>
          </cell>
          <cell r="HK121">
            <v>47.5</v>
          </cell>
          <cell r="HL121">
            <v>46.7</v>
          </cell>
          <cell r="HM121">
            <v>48.2</v>
          </cell>
          <cell r="HN121">
            <v>47.7</v>
          </cell>
          <cell r="HO121">
            <v>51.2</v>
          </cell>
          <cell r="HP121">
            <v>51.5</v>
          </cell>
          <cell r="HQ121">
            <v>52.2</v>
          </cell>
          <cell r="HR121">
            <v>52.2</v>
          </cell>
          <cell r="HS121">
            <v>52.2</v>
          </cell>
          <cell r="HT121">
            <v>52.2</v>
          </cell>
          <cell r="HU121">
            <v>52.2</v>
          </cell>
          <cell r="HV121">
            <v>52.2</v>
          </cell>
          <cell r="HW121">
            <v>52</v>
          </cell>
          <cell r="HX121">
            <v>52.2</v>
          </cell>
          <cell r="HY121">
            <v>51.7</v>
          </cell>
          <cell r="HZ121">
            <v>51.5</v>
          </cell>
          <cell r="IA121">
            <v>51.7</v>
          </cell>
          <cell r="IB121">
            <v>51.7</v>
          </cell>
          <cell r="IC121">
            <v>51.2</v>
          </cell>
          <cell r="ID121">
            <v>51.2</v>
          </cell>
          <cell r="IE121">
            <v>51.2</v>
          </cell>
          <cell r="IF121">
            <v>50.7</v>
          </cell>
          <cell r="IG121">
            <v>51</v>
          </cell>
          <cell r="IH121">
            <v>51</v>
          </cell>
          <cell r="II121">
            <v>52.2</v>
          </cell>
          <cell r="IJ121">
            <v>53</v>
          </cell>
          <cell r="IK121">
            <v>53</v>
          </cell>
          <cell r="IL121">
            <v>53.2</v>
          </cell>
          <cell r="IM121">
            <v>53.7</v>
          </cell>
          <cell r="IN121">
            <v>56.5</v>
          </cell>
          <cell r="IO121">
            <v>57</v>
          </cell>
          <cell r="IP121">
            <v>58.2</v>
          </cell>
          <cell r="IQ121">
            <v>58.2</v>
          </cell>
          <cell r="IR121">
            <v>58.2</v>
          </cell>
          <cell r="IS121">
            <v>58.2</v>
          </cell>
          <cell r="IT121">
            <v>57.7</v>
          </cell>
          <cell r="IU121">
            <v>57.7</v>
          </cell>
          <cell r="IV121">
            <v>57.2</v>
          </cell>
          <cell r="IW121">
            <v>57.2</v>
          </cell>
          <cell r="IX121">
            <v>57.2</v>
          </cell>
          <cell r="IY121">
            <v>56</v>
          </cell>
          <cell r="IZ121">
            <v>56</v>
          </cell>
          <cell r="JA121">
            <v>55.7</v>
          </cell>
          <cell r="JB121">
            <v>55.5</v>
          </cell>
          <cell r="JC121">
            <v>55.5</v>
          </cell>
          <cell r="JD121">
            <v>55.5</v>
          </cell>
          <cell r="JE121">
            <v>55</v>
          </cell>
          <cell r="JF121">
            <v>55.2</v>
          </cell>
          <cell r="JG121">
            <v>55.2</v>
          </cell>
          <cell r="JH121">
            <v>55.2</v>
          </cell>
          <cell r="JI121">
            <v>55</v>
          </cell>
          <cell r="JJ121">
            <v>56.5</v>
          </cell>
          <cell r="JK121">
            <v>56.5</v>
          </cell>
          <cell r="JL121">
            <v>56.5</v>
          </cell>
          <cell r="JM121">
            <v>56.5</v>
          </cell>
          <cell r="JN121">
            <v>56.5</v>
          </cell>
          <cell r="JO121">
            <v>56.5</v>
          </cell>
          <cell r="JP121">
            <v>56.5</v>
          </cell>
          <cell r="JQ121">
            <v>56.5</v>
          </cell>
          <cell r="JR121">
            <v>56.5</v>
          </cell>
          <cell r="JS121">
            <v>60</v>
          </cell>
          <cell r="JT121">
            <v>60</v>
          </cell>
          <cell r="JU121">
            <v>60</v>
          </cell>
          <cell r="JV121">
            <v>60</v>
          </cell>
          <cell r="JW121">
            <v>60</v>
          </cell>
          <cell r="JX121">
            <v>60</v>
          </cell>
          <cell r="JY121">
            <v>60</v>
          </cell>
          <cell r="JZ121">
            <v>59.5</v>
          </cell>
          <cell r="KA121">
            <v>60</v>
          </cell>
          <cell r="KB121">
            <v>60</v>
          </cell>
          <cell r="KC121">
            <v>60</v>
          </cell>
          <cell r="KD121">
            <v>59.7</v>
          </cell>
          <cell r="KE121">
            <v>66.5</v>
          </cell>
          <cell r="KF121">
            <v>66.5</v>
          </cell>
          <cell r="KG121">
            <v>66.5</v>
          </cell>
          <cell r="KH121">
            <v>66.5</v>
          </cell>
          <cell r="KI121">
            <v>66.5</v>
          </cell>
          <cell r="KJ121">
            <v>66.5</v>
          </cell>
          <cell r="KK121">
            <v>66.5</v>
          </cell>
          <cell r="KL121">
            <v>66.5</v>
          </cell>
          <cell r="KM121">
            <v>66.2</v>
          </cell>
          <cell r="KN121">
            <v>66.2</v>
          </cell>
          <cell r="KO121">
            <v>66.5</v>
          </cell>
          <cell r="KP121">
            <v>66.2</v>
          </cell>
          <cell r="KQ121">
            <v>66.2</v>
          </cell>
          <cell r="KR121">
            <v>66.5</v>
          </cell>
          <cell r="KS121">
            <v>66.2</v>
          </cell>
          <cell r="KT121">
            <v>66</v>
          </cell>
          <cell r="KU121">
            <v>66</v>
          </cell>
          <cell r="KV121">
            <v>65.7</v>
          </cell>
          <cell r="KW121">
            <v>65</v>
          </cell>
          <cell r="KX121">
            <v>57.7</v>
          </cell>
          <cell r="KY121">
            <v>57.7</v>
          </cell>
          <cell r="KZ121">
            <v>57.5</v>
          </cell>
          <cell r="LA121">
            <v>57.5</v>
          </cell>
          <cell r="LB121">
            <v>57.5</v>
          </cell>
          <cell r="LC121">
            <v>57.5</v>
          </cell>
          <cell r="LD121">
            <v>57.7</v>
          </cell>
          <cell r="LE121">
            <v>58</v>
          </cell>
          <cell r="LF121">
            <v>58.2</v>
          </cell>
          <cell r="LG121">
            <v>58.5</v>
          </cell>
          <cell r="LH121">
            <v>59.5</v>
          </cell>
          <cell r="LI121">
            <v>59.5</v>
          </cell>
          <cell r="LJ121">
            <v>59.2</v>
          </cell>
          <cell r="LK121">
            <v>59.5</v>
          </cell>
          <cell r="LL121">
            <v>59.5</v>
          </cell>
          <cell r="LM121">
            <v>64.2</v>
          </cell>
          <cell r="LN121">
            <v>64</v>
          </cell>
          <cell r="LO121">
            <v>64.2</v>
          </cell>
          <cell r="LS121">
            <v>45.88</v>
          </cell>
          <cell r="LV121">
            <v>47.53</v>
          </cell>
          <cell r="LY121">
            <v>44.426715349204862</v>
          </cell>
          <cell r="MB121">
            <v>41.93</v>
          </cell>
          <cell r="MC121">
            <v>41.93</v>
          </cell>
          <cell r="MD121">
            <v>41.93</v>
          </cell>
          <cell r="ME121">
            <v>41.14</v>
          </cell>
          <cell r="MF121">
            <v>40.44</v>
          </cell>
          <cell r="MG121">
            <v>40.44</v>
          </cell>
          <cell r="MH121">
            <v>41.62</v>
          </cell>
          <cell r="MI121">
            <v>41.62</v>
          </cell>
          <cell r="MJ121">
            <v>41.62</v>
          </cell>
          <cell r="MK121">
            <v>41.07</v>
          </cell>
          <cell r="ML121">
            <v>41.07</v>
          </cell>
          <cell r="MM121">
            <v>41.07</v>
          </cell>
          <cell r="MN121">
            <v>39.24</v>
          </cell>
          <cell r="MO121">
            <v>39.24</v>
          </cell>
          <cell r="MP121">
            <v>39.24</v>
          </cell>
          <cell r="MQ121">
            <v>39.17</v>
          </cell>
          <cell r="MR121">
            <v>39.17</v>
          </cell>
          <cell r="MS121">
            <v>39.17</v>
          </cell>
          <cell r="MT121">
            <v>41.53</v>
          </cell>
          <cell r="MU121">
            <v>41.53</v>
          </cell>
          <cell r="MV121">
            <v>41.53</v>
          </cell>
          <cell r="MW121">
            <v>39.54</v>
          </cell>
          <cell r="ND121" t="str">
            <v>Mongolia</v>
          </cell>
          <cell r="NE121">
            <v>39.54</v>
          </cell>
          <cell r="NF121">
            <v>39.54</v>
          </cell>
        </row>
        <row r="122">
          <cell r="A122" t="str">
            <v>Montenegro</v>
          </cell>
          <cell r="B122">
            <v>85</v>
          </cell>
          <cell r="C122">
            <v>85</v>
          </cell>
          <cell r="D122">
            <v>85</v>
          </cell>
          <cell r="E122">
            <v>85</v>
          </cell>
          <cell r="F122">
            <v>85.5</v>
          </cell>
          <cell r="G122">
            <v>85</v>
          </cell>
          <cell r="H122">
            <v>85</v>
          </cell>
          <cell r="I122">
            <v>84.5</v>
          </cell>
          <cell r="J122">
            <v>84.5</v>
          </cell>
          <cell r="K122">
            <v>84.5</v>
          </cell>
          <cell r="L122">
            <v>83.5</v>
          </cell>
          <cell r="M122">
            <v>83</v>
          </cell>
          <cell r="N122">
            <v>82.5</v>
          </cell>
          <cell r="O122">
            <v>82.5</v>
          </cell>
          <cell r="P122">
            <v>82</v>
          </cell>
          <cell r="Q122">
            <v>81</v>
          </cell>
          <cell r="R122">
            <v>81</v>
          </cell>
          <cell r="S122">
            <v>81</v>
          </cell>
          <cell r="T122">
            <v>81.5</v>
          </cell>
          <cell r="U122">
            <v>81</v>
          </cell>
          <cell r="V122">
            <v>80.5</v>
          </cell>
          <cell r="W122">
            <v>78.5</v>
          </cell>
          <cell r="X122">
            <v>78.5</v>
          </cell>
          <cell r="Y122">
            <v>77.5</v>
          </cell>
          <cell r="Z122">
            <v>77</v>
          </cell>
          <cell r="AA122">
            <v>77</v>
          </cell>
          <cell r="AB122">
            <v>77</v>
          </cell>
          <cell r="AC122">
            <v>77</v>
          </cell>
          <cell r="AD122">
            <v>77.5</v>
          </cell>
          <cell r="AE122">
            <v>77.5</v>
          </cell>
          <cell r="AF122">
            <v>78.5</v>
          </cell>
          <cell r="AG122">
            <v>78</v>
          </cell>
          <cell r="AH122">
            <v>77.5</v>
          </cell>
          <cell r="AI122">
            <v>77</v>
          </cell>
          <cell r="AJ122">
            <v>77</v>
          </cell>
          <cell r="AK122">
            <v>77</v>
          </cell>
          <cell r="AL122">
            <v>77</v>
          </cell>
          <cell r="AM122">
            <v>77.5</v>
          </cell>
          <cell r="AN122">
            <v>77.5</v>
          </cell>
          <cell r="AO122">
            <v>78</v>
          </cell>
          <cell r="AP122">
            <v>78.5</v>
          </cell>
          <cell r="AQ122">
            <v>78</v>
          </cell>
          <cell r="AR122">
            <v>78.5</v>
          </cell>
          <cell r="AS122">
            <v>78.5</v>
          </cell>
          <cell r="AT122">
            <v>79</v>
          </cell>
          <cell r="AU122">
            <v>78.5</v>
          </cell>
          <cell r="AV122">
            <v>78.5</v>
          </cell>
          <cell r="AW122">
            <v>78.5</v>
          </cell>
          <cell r="AX122">
            <v>80</v>
          </cell>
          <cell r="AY122">
            <v>79</v>
          </cell>
          <cell r="AZ122">
            <v>78.5</v>
          </cell>
          <cell r="BA122">
            <v>78.5</v>
          </cell>
          <cell r="BB122">
            <v>78</v>
          </cell>
          <cell r="BC122">
            <v>77.5</v>
          </cell>
          <cell r="BD122">
            <v>76.5</v>
          </cell>
          <cell r="BE122">
            <v>77.5</v>
          </cell>
          <cell r="BF122">
            <v>77.5</v>
          </cell>
          <cell r="BG122">
            <v>78</v>
          </cell>
          <cell r="BH122">
            <v>78.5</v>
          </cell>
          <cell r="BI122">
            <v>78</v>
          </cell>
          <cell r="BJ122">
            <v>78.5</v>
          </cell>
          <cell r="BK122">
            <v>79.5</v>
          </cell>
          <cell r="BL122">
            <v>80</v>
          </cell>
          <cell r="BM122">
            <v>80</v>
          </cell>
          <cell r="BN122">
            <v>80</v>
          </cell>
          <cell r="BO122">
            <v>80</v>
          </cell>
          <cell r="BP122">
            <v>79.5</v>
          </cell>
          <cell r="BQ122">
            <v>79</v>
          </cell>
          <cell r="BR122">
            <v>75.5</v>
          </cell>
          <cell r="BS122">
            <v>79</v>
          </cell>
          <cell r="BT122">
            <v>79</v>
          </cell>
          <cell r="BU122">
            <v>80.5</v>
          </cell>
          <cell r="BV122">
            <v>81</v>
          </cell>
          <cell r="BW122">
            <v>82</v>
          </cell>
          <cell r="BX122">
            <v>82.5</v>
          </cell>
          <cell r="BY122">
            <v>83.5</v>
          </cell>
          <cell r="BZ122">
            <v>83.5</v>
          </cell>
          <cell r="CA122">
            <v>84</v>
          </cell>
          <cell r="CB122">
            <v>84</v>
          </cell>
          <cell r="CC122">
            <v>84</v>
          </cell>
          <cell r="CD122">
            <v>83</v>
          </cell>
          <cell r="CE122">
            <v>83.5</v>
          </cell>
          <cell r="CF122">
            <v>84</v>
          </cell>
          <cell r="CG122">
            <v>84</v>
          </cell>
          <cell r="CH122">
            <v>84</v>
          </cell>
          <cell r="CI122">
            <v>83.5</v>
          </cell>
          <cell r="CJ122">
            <v>83</v>
          </cell>
          <cell r="CK122">
            <v>83</v>
          </cell>
          <cell r="CL122">
            <v>83.5</v>
          </cell>
          <cell r="CM122">
            <v>83.5</v>
          </cell>
          <cell r="CN122">
            <v>83.5</v>
          </cell>
          <cell r="CO122">
            <v>83.5</v>
          </cell>
          <cell r="CP122">
            <v>84</v>
          </cell>
          <cell r="CQ122">
            <v>84</v>
          </cell>
          <cell r="CR122">
            <v>84</v>
          </cell>
          <cell r="CS122">
            <v>84</v>
          </cell>
          <cell r="CT122">
            <v>84.5</v>
          </cell>
          <cell r="CU122">
            <v>84</v>
          </cell>
          <cell r="CV122">
            <v>84</v>
          </cell>
          <cell r="CW122">
            <v>83</v>
          </cell>
          <cell r="CX122">
            <v>83</v>
          </cell>
          <cell r="CY122">
            <v>83</v>
          </cell>
          <cell r="CZ122">
            <v>83.5</v>
          </cell>
          <cell r="DA122">
            <v>83</v>
          </cell>
          <cell r="DB122">
            <v>83</v>
          </cell>
          <cell r="DC122">
            <v>82.5</v>
          </cell>
          <cell r="DD122">
            <v>82</v>
          </cell>
          <cell r="DE122">
            <v>84</v>
          </cell>
          <cell r="DF122">
            <v>84</v>
          </cell>
          <cell r="DG122">
            <v>84</v>
          </cell>
          <cell r="DH122">
            <v>84</v>
          </cell>
          <cell r="DI122">
            <v>84</v>
          </cell>
          <cell r="DJ122">
            <v>84</v>
          </cell>
          <cell r="DK122">
            <v>84</v>
          </cell>
          <cell r="DL122">
            <v>84</v>
          </cell>
          <cell r="DM122">
            <v>84</v>
          </cell>
          <cell r="DN122">
            <v>84</v>
          </cell>
          <cell r="DO122">
            <v>84</v>
          </cell>
          <cell r="DP122">
            <v>84</v>
          </cell>
          <cell r="DQ122">
            <v>84</v>
          </cell>
          <cell r="DR122">
            <v>84.5</v>
          </cell>
          <cell r="DS122">
            <v>83</v>
          </cell>
          <cell r="DT122">
            <v>83</v>
          </cell>
          <cell r="DU122">
            <v>85.5</v>
          </cell>
          <cell r="DV122">
            <v>85.5</v>
          </cell>
          <cell r="DW122">
            <v>86.5</v>
          </cell>
          <cell r="DX122">
            <v>86</v>
          </cell>
          <cell r="DY122">
            <v>86</v>
          </cell>
          <cell r="DZ122">
            <v>86</v>
          </cell>
          <cell r="EA122">
            <v>86</v>
          </cell>
          <cell r="EB122">
            <v>85.5</v>
          </cell>
          <cell r="EC122">
            <v>85.5</v>
          </cell>
          <cell r="ED122">
            <v>85.5</v>
          </cell>
          <cell r="EE122">
            <v>85.5</v>
          </cell>
          <cell r="EF122">
            <v>85.5</v>
          </cell>
          <cell r="EG122">
            <v>85.5</v>
          </cell>
          <cell r="EH122">
            <v>85.5</v>
          </cell>
          <cell r="EI122">
            <v>85.5</v>
          </cell>
          <cell r="EJ122">
            <v>85.5</v>
          </cell>
          <cell r="EK122">
            <v>86</v>
          </cell>
          <cell r="EL122">
            <v>86</v>
          </cell>
          <cell r="EM122">
            <v>86</v>
          </cell>
          <cell r="EN122">
            <v>85.5</v>
          </cell>
          <cell r="EO122">
            <v>86</v>
          </cell>
          <cell r="EP122">
            <v>86</v>
          </cell>
          <cell r="EQ122">
            <v>85.5</v>
          </cell>
          <cell r="ER122">
            <v>88</v>
          </cell>
          <cell r="ES122">
            <v>89</v>
          </cell>
          <cell r="ET122">
            <v>88</v>
          </cell>
          <cell r="EU122">
            <v>89</v>
          </cell>
          <cell r="EV122">
            <v>89.5</v>
          </cell>
          <cell r="EW122">
            <v>90</v>
          </cell>
          <cell r="EX122">
            <v>90</v>
          </cell>
          <cell r="EY122">
            <v>90</v>
          </cell>
          <cell r="EZ122">
            <v>91</v>
          </cell>
          <cell r="FA122">
            <v>91</v>
          </cell>
          <cell r="FB122">
            <v>91</v>
          </cell>
          <cell r="FC122">
            <v>91</v>
          </cell>
          <cell r="FD122">
            <v>91</v>
          </cell>
          <cell r="FE122">
            <v>90.5</v>
          </cell>
          <cell r="FF122">
            <v>90</v>
          </cell>
          <cell r="FG122">
            <v>90</v>
          </cell>
          <cell r="FH122">
            <v>90</v>
          </cell>
          <cell r="FI122">
            <v>91.8</v>
          </cell>
          <cell r="FJ122">
            <v>92.5</v>
          </cell>
          <cell r="FK122">
            <v>92.5</v>
          </cell>
          <cell r="FL122">
            <v>91.7</v>
          </cell>
          <cell r="FM122">
            <v>91.2</v>
          </cell>
          <cell r="FN122">
            <v>90.2</v>
          </cell>
          <cell r="FO122">
            <v>90</v>
          </cell>
          <cell r="FP122">
            <v>90.7</v>
          </cell>
          <cell r="FQ122">
            <v>91.2</v>
          </cell>
          <cell r="FR122">
            <v>91.5</v>
          </cell>
          <cell r="FS122">
            <v>90</v>
          </cell>
          <cell r="FT122">
            <v>89.5</v>
          </cell>
          <cell r="FU122">
            <v>88.7</v>
          </cell>
          <cell r="FV122">
            <v>88.5</v>
          </cell>
          <cell r="FW122">
            <v>88.5</v>
          </cell>
          <cell r="FX122">
            <v>88.5</v>
          </cell>
          <cell r="FY122">
            <v>89.2</v>
          </cell>
          <cell r="FZ122">
            <v>89.2</v>
          </cell>
          <cell r="GA122">
            <v>87.5</v>
          </cell>
          <cell r="GB122">
            <v>87.5</v>
          </cell>
          <cell r="GC122">
            <v>84.7</v>
          </cell>
          <cell r="GD122">
            <v>87.7</v>
          </cell>
          <cell r="GE122">
            <v>87.9</v>
          </cell>
          <cell r="GF122">
            <v>88</v>
          </cell>
          <cell r="GG122">
            <v>87.9</v>
          </cell>
          <cell r="GH122">
            <v>88.7</v>
          </cell>
          <cell r="GI122">
            <v>89</v>
          </cell>
          <cell r="GJ122">
            <v>89</v>
          </cell>
          <cell r="GK122">
            <v>89.2</v>
          </cell>
          <cell r="GL122">
            <v>88</v>
          </cell>
          <cell r="GM122">
            <v>89</v>
          </cell>
          <cell r="GN122">
            <v>89</v>
          </cell>
          <cell r="GO122">
            <v>89</v>
          </cell>
          <cell r="GP122">
            <v>89</v>
          </cell>
          <cell r="GQ122">
            <v>90.7</v>
          </cell>
          <cell r="GR122">
            <v>90.7</v>
          </cell>
          <cell r="GS122">
            <v>90.7</v>
          </cell>
          <cell r="GT122">
            <v>90.7</v>
          </cell>
          <cell r="GU122">
            <v>90.7</v>
          </cell>
          <cell r="GV122">
            <v>90.5</v>
          </cell>
          <cell r="GW122">
            <v>90.5</v>
          </cell>
          <cell r="GX122">
            <v>90.5</v>
          </cell>
          <cell r="GY122">
            <v>90.5</v>
          </cell>
          <cell r="GZ122">
            <v>90.2</v>
          </cell>
          <cell r="HA122">
            <v>91.5</v>
          </cell>
          <cell r="HB122">
            <v>91.7</v>
          </cell>
          <cell r="HC122">
            <v>92.5</v>
          </cell>
          <cell r="HD122">
            <v>92.2</v>
          </cell>
          <cell r="HE122">
            <v>89.5</v>
          </cell>
          <cell r="HF122">
            <v>92.2</v>
          </cell>
          <cell r="HG122">
            <v>89.2</v>
          </cell>
          <cell r="HH122">
            <v>89.5</v>
          </cell>
          <cell r="HI122">
            <v>89.2</v>
          </cell>
          <cell r="HJ122">
            <v>91</v>
          </cell>
          <cell r="HK122">
            <v>91</v>
          </cell>
          <cell r="HL122">
            <v>91.2</v>
          </cell>
          <cell r="HM122">
            <v>91.5</v>
          </cell>
          <cell r="HN122">
            <v>91</v>
          </cell>
          <cell r="HO122">
            <v>91</v>
          </cell>
          <cell r="HP122">
            <v>90.2</v>
          </cell>
          <cell r="HQ122">
            <v>90</v>
          </cell>
          <cell r="HR122">
            <v>90</v>
          </cell>
          <cell r="HS122">
            <v>90</v>
          </cell>
          <cell r="HT122">
            <v>90</v>
          </cell>
          <cell r="HU122">
            <v>90</v>
          </cell>
          <cell r="HV122">
            <v>89.7</v>
          </cell>
          <cell r="HW122">
            <v>89.7</v>
          </cell>
          <cell r="HX122">
            <v>89.2</v>
          </cell>
          <cell r="HY122">
            <v>89.2</v>
          </cell>
          <cell r="HZ122">
            <v>88.5</v>
          </cell>
          <cell r="IA122">
            <v>88.5</v>
          </cell>
          <cell r="IB122">
            <v>88.2</v>
          </cell>
          <cell r="IC122">
            <v>88.2</v>
          </cell>
          <cell r="ID122">
            <v>88.2</v>
          </cell>
          <cell r="IE122">
            <v>87.5</v>
          </cell>
          <cell r="IF122">
            <v>87.5</v>
          </cell>
          <cell r="IG122">
            <v>87.5</v>
          </cell>
          <cell r="IH122">
            <v>87.5</v>
          </cell>
          <cell r="II122">
            <v>87.5</v>
          </cell>
          <cell r="IJ122">
            <v>87.5</v>
          </cell>
          <cell r="IK122">
            <v>87.7</v>
          </cell>
          <cell r="IL122">
            <v>87.7</v>
          </cell>
          <cell r="IM122">
            <v>88</v>
          </cell>
          <cell r="IN122">
            <v>90</v>
          </cell>
          <cell r="IO122">
            <v>90</v>
          </cell>
          <cell r="IP122">
            <v>89.5</v>
          </cell>
          <cell r="IQ122">
            <v>89.7</v>
          </cell>
          <cell r="IR122">
            <v>89.7</v>
          </cell>
          <cell r="IS122">
            <v>89.7</v>
          </cell>
          <cell r="IT122">
            <v>88.2</v>
          </cell>
          <cell r="IU122">
            <v>88.2</v>
          </cell>
          <cell r="IV122">
            <v>88.2</v>
          </cell>
          <cell r="IW122">
            <v>88.2</v>
          </cell>
          <cell r="IX122">
            <v>87.7</v>
          </cell>
          <cell r="IY122">
            <v>87.7</v>
          </cell>
          <cell r="IZ122">
            <v>88</v>
          </cell>
          <cell r="JA122">
            <v>88</v>
          </cell>
          <cell r="JB122">
            <v>88</v>
          </cell>
          <cell r="JC122">
            <v>88</v>
          </cell>
          <cell r="JD122">
            <v>88</v>
          </cell>
          <cell r="JE122">
            <v>88</v>
          </cell>
          <cell r="JF122">
            <v>87.7</v>
          </cell>
          <cell r="JG122">
            <v>88</v>
          </cell>
          <cell r="JH122">
            <v>88</v>
          </cell>
          <cell r="JI122">
            <v>88</v>
          </cell>
          <cell r="JJ122">
            <v>88</v>
          </cell>
          <cell r="JK122">
            <v>88.5</v>
          </cell>
          <cell r="JL122">
            <v>88.5</v>
          </cell>
          <cell r="JM122">
            <v>88.7</v>
          </cell>
          <cell r="JN122">
            <v>88.7</v>
          </cell>
          <cell r="JO122">
            <v>88.7</v>
          </cell>
          <cell r="JP122">
            <v>88.7</v>
          </cell>
          <cell r="JQ122">
            <v>88.7</v>
          </cell>
          <cell r="JR122">
            <v>88</v>
          </cell>
          <cell r="JS122">
            <v>88</v>
          </cell>
          <cell r="JT122">
            <v>88</v>
          </cell>
          <cell r="JU122">
            <v>88</v>
          </cell>
          <cell r="JV122">
            <v>88</v>
          </cell>
          <cell r="JW122">
            <v>88</v>
          </cell>
          <cell r="JX122">
            <v>88</v>
          </cell>
          <cell r="JY122">
            <v>88</v>
          </cell>
          <cell r="JZ122">
            <v>88</v>
          </cell>
          <cell r="KA122">
            <v>88</v>
          </cell>
          <cell r="KB122">
            <v>88</v>
          </cell>
          <cell r="KC122">
            <v>88</v>
          </cell>
          <cell r="KD122">
            <v>87.7</v>
          </cell>
          <cell r="KE122">
            <v>87</v>
          </cell>
          <cell r="KF122">
            <v>87</v>
          </cell>
          <cell r="KG122">
            <v>87</v>
          </cell>
          <cell r="KH122">
            <v>87</v>
          </cell>
          <cell r="KI122">
            <v>87.2</v>
          </cell>
          <cell r="KJ122">
            <v>87</v>
          </cell>
          <cell r="KK122">
            <v>87.2</v>
          </cell>
          <cell r="KL122">
            <v>87.2</v>
          </cell>
          <cell r="KM122">
            <v>87</v>
          </cell>
          <cell r="KN122">
            <v>86.7</v>
          </cell>
          <cell r="KO122">
            <v>86.7</v>
          </cell>
          <cell r="KP122">
            <v>86.7</v>
          </cell>
          <cell r="KQ122">
            <v>86</v>
          </cell>
          <cell r="KR122">
            <v>85.7</v>
          </cell>
          <cell r="KS122">
            <v>86.2</v>
          </cell>
          <cell r="KT122">
            <v>82</v>
          </cell>
          <cell r="KU122">
            <v>82</v>
          </cell>
          <cell r="KV122">
            <v>82.2</v>
          </cell>
          <cell r="KW122">
            <v>82.2</v>
          </cell>
          <cell r="KX122">
            <v>82.2</v>
          </cell>
          <cell r="KY122">
            <v>82.2</v>
          </cell>
          <cell r="KZ122">
            <v>82.2</v>
          </cell>
          <cell r="LA122">
            <v>82.2</v>
          </cell>
          <cell r="LB122">
            <v>82.5</v>
          </cell>
          <cell r="LC122">
            <v>82.5</v>
          </cell>
          <cell r="LD122">
            <v>82.5</v>
          </cell>
          <cell r="LE122">
            <v>82.5</v>
          </cell>
          <cell r="LF122">
            <v>82.5</v>
          </cell>
          <cell r="LG122">
            <v>82.5</v>
          </cell>
          <cell r="LH122">
            <v>82.5</v>
          </cell>
          <cell r="LI122">
            <v>82.5</v>
          </cell>
          <cell r="LJ122">
            <v>88.2</v>
          </cell>
          <cell r="LK122">
            <v>88.2</v>
          </cell>
          <cell r="LL122">
            <v>88.2</v>
          </cell>
          <cell r="LM122">
            <v>88.2</v>
          </cell>
          <cell r="LN122">
            <v>88.5</v>
          </cell>
          <cell r="LO122">
            <v>88.5</v>
          </cell>
          <cell r="LS122">
            <v>37.89</v>
          </cell>
          <cell r="LV122">
            <v>37.26</v>
          </cell>
          <cell r="LY122">
            <v>34.191227659270439</v>
          </cell>
          <cell r="MB122">
            <v>33.340000000000003</v>
          </cell>
          <cell r="MC122">
            <v>33.340000000000003</v>
          </cell>
          <cell r="MD122">
            <v>33.340000000000003</v>
          </cell>
          <cell r="ME122">
            <v>33.340000000000003</v>
          </cell>
          <cell r="MF122">
            <v>33.03</v>
          </cell>
          <cell r="MG122">
            <v>33.03</v>
          </cell>
          <cell r="MH122">
            <v>34.03</v>
          </cell>
          <cell r="MI122">
            <v>34.03</v>
          </cell>
          <cell r="MJ122">
            <v>34.03</v>
          </cell>
          <cell r="MK122">
            <v>33.25</v>
          </cell>
          <cell r="ML122">
            <v>33.25</v>
          </cell>
          <cell r="MM122">
            <v>33.25</v>
          </cell>
          <cell r="MN122">
            <v>31.75</v>
          </cell>
          <cell r="MO122">
            <v>31.75</v>
          </cell>
          <cell r="MP122">
            <v>31.75</v>
          </cell>
          <cell r="MQ122">
            <v>31.75</v>
          </cell>
          <cell r="MR122">
            <v>31.75</v>
          </cell>
          <cell r="MS122">
            <v>31.75</v>
          </cell>
          <cell r="MT122">
            <v>32.630000000000003</v>
          </cell>
          <cell r="MU122">
            <v>32.630000000000003</v>
          </cell>
          <cell r="MV122">
            <v>32.630000000000003</v>
          </cell>
          <cell r="MW122">
            <v>31.32</v>
          </cell>
          <cell r="ND122" t="str">
            <v>Montenegro</v>
          </cell>
          <cell r="NE122">
            <v>31.32</v>
          </cell>
          <cell r="NF122">
            <v>31.32</v>
          </cell>
        </row>
        <row r="123">
          <cell r="A123" t="str">
            <v>Morocco</v>
          </cell>
          <cell r="B123" t="str">
            <v xml:space="preserve"> </v>
          </cell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  <cell r="N123" t="str">
            <v xml:space="preserve"> </v>
          </cell>
          <cell r="O123" t="str">
            <v xml:space="preserve"> </v>
          </cell>
          <cell r="P123" t="str">
            <v xml:space="preserve"> </v>
          </cell>
          <cell r="Q123" t="str">
            <v xml:space="preserve"> </v>
          </cell>
          <cell r="R123" t="str">
            <v xml:space="preserve"> </v>
          </cell>
          <cell r="S123" t="str">
            <v xml:space="preserve"> </v>
          </cell>
          <cell r="T123" t="str">
            <v xml:space="preserve"> </v>
          </cell>
          <cell r="U123" t="str">
            <v xml:space="preserve"> </v>
          </cell>
          <cell r="V123" t="str">
            <v xml:space="preserve"> </v>
          </cell>
          <cell r="W123" t="str">
            <v xml:space="preserve"> </v>
          </cell>
          <cell r="X123" t="str">
            <v xml:space="preserve"> 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 t="str">
            <v xml:space="preserve"> </v>
          </cell>
          <cell r="AC123" t="str">
            <v xml:space="preserve"> 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  <cell r="AG123" t="str">
            <v xml:space="preserve"> </v>
          </cell>
          <cell r="AH123" t="str">
            <v xml:space="preserve"> </v>
          </cell>
          <cell r="AI123" t="str">
            <v xml:space="preserve"> </v>
          </cell>
          <cell r="AJ123" t="str">
            <v xml:space="preserve"> </v>
          </cell>
          <cell r="AK123" t="str">
            <v xml:space="preserve"> </v>
          </cell>
          <cell r="AL123" t="str">
            <v xml:space="preserve"> </v>
          </cell>
          <cell r="AM123" t="str">
            <v xml:space="preserve"> </v>
          </cell>
          <cell r="AN123" t="str">
            <v xml:space="preserve"> </v>
          </cell>
          <cell r="AO123" t="str">
            <v xml:space="preserve"> </v>
          </cell>
          <cell r="AP123" t="str">
            <v xml:space="preserve"> </v>
          </cell>
          <cell r="AQ123" t="str">
            <v xml:space="preserve"> </v>
          </cell>
          <cell r="AR123" t="str">
            <v xml:space="preserve"> </v>
          </cell>
          <cell r="AS123" t="str">
            <v xml:space="preserve"> </v>
          </cell>
          <cell r="AT123" t="str">
            <v xml:space="preserve"> </v>
          </cell>
          <cell r="AU123" t="str">
            <v xml:space="preserve"> </v>
          </cell>
          <cell r="AV123" t="str">
            <v xml:space="preserve"> </v>
          </cell>
          <cell r="AW123" t="str">
            <v xml:space="preserve"> </v>
          </cell>
          <cell r="AX123" t="str">
            <v xml:space="preserve"> </v>
          </cell>
          <cell r="AY123" t="str">
            <v xml:space="preserve"> </v>
          </cell>
          <cell r="AZ123" t="str">
            <v xml:space="preserve"> </v>
          </cell>
          <cell r="BA123" t="str">
            <v xml:space="preserve"> </v>
          </cell>
          <cell r="BB123" t="str">
            <v xml:space="preserve"> </v>
          </cell>
          <cell r="BC123" t="str">
            <v xml:space="preserve"> </v>
          </cell>
          <cell r="BD123" t="str">
            <v xml:space="preserve"> </v>
          </cell>
          <cell r="BE123" t="str">
            <v xml:space="preserve"> </v>
          </cell>
          <cell r="BF123" t="str">
            <v xml:space="preserve"> </v>
          </cell>
          <cell r="BG123" t="str">
            <v xml:space="preserve"> </v>
          </cell>
          <cell r="BH123" t="str">
            <v xml:space="preserve"> </v>
          </cell>
          <cell r="BI123" t="str">
            <v xml:space="preserve"> </v>
          </cell>
          <cell r="BJ123" t="str">
            <v xml:space="preserve"> </v>
          </cell>
          <cell r="BK123" t="str">
            <v xml:space="preserve"> </v>
          </cell>
          <cell r="BL123" t="str">
            <v xml:space="preserve"> </v>
          </cell>
          <cell r="BM123" t="str">
            <v xml:space="preserve"> </v>
          </cell>
          <cell r="BN123" t="str">
            <v xml:space="preserve"> </v>
          </cell>
          <cell r="BO123" t="str">
            <v xml:space="preserve"> </v>
          </cell>
          <cell r="BP123" t="str">
            <v xml:space="preserve"> </v>
          </cell>
          <cell r="BQ123" t="str">
            <v xml:space="preserve"> </v>
          </cell>
          <cell r="BR123" t="str">
            <v xml:space="preserve"> </v>
          </cell>
          <cell r="BS123" t="str">
            <v xml:space="preserve"> </v>
          </cell>
          <cell r="BT123" t="str">
            <v xml:space="preserve"> </v>
          </cell>
          <cell r="BU123" t="str">
            <v xml:space="preserve"> </v>
          </cell>
          <cell r="BV123" t="str">
            <v xml:space="preserve"> </v>
          </cell>
          <cell r="BW123" t="str">
            <v xml:space="preserve"> </v>
          </cell>
          <cell r="BX123" t="str">
            <v xml:space="preserve"> </v>
          </cell>
          <cell r="BY123" t="str">
            <v xml:space="preserve"> </v>
          </cell>
          <cell r="BZ123" t="str">
            <v xml:space="preserve"> </v>
          </cell>
          <cell r="CA123" t="str">
            <v xml:space="preserve"> </v>
          </cell>
          <cell r="CB123" t="str">
            <v xml:space="preserve"> </v>
          </cell>
          <cell r="CC123" t="str">
            <v xml:space="preserve"> </v>
          </cell>
          <cell r="CD123" t="str">
            <v xml:space="preserve"> </v>
          </cell>
          <cell r="CE123" t="str">
            <v xml:space="preserve"> </v>
          </cell>
          <cell r="CF123" t="str">
            <v xml:space="preserve"> </v>
          </cell>
          <cell r="CG123" t="str">
            <v xml:space="preserve"> </v>
          </cell>
          <cell r="CH123" t="str">
            <v xml:space="preserve"> </v>
          </cell>
          <cell r="CI123" t="str">
            <v xml:space="preserve"> </v>
          </cell>
          <cell r="CJ123" t="str">
            <v xml:space="preserve"> </v>
          </cell>
          <cell r="CK123" t="str">
            <v xml:space="preserve"> </v>
          </cell>
          <cell r="CL123" t="str">
            <v xml:space="preserve"> </v>
          </cell>
          <cell r="CM123" t="str">
            <v xml:space="preserve"> </v>
          </cell>
          <cell r="CN123" t="str">
            <v xml:space="preserve"> </v>
          </cell>
          <cell r="CO123" t="str">
            <v xml:space="preserve"> </v>
          </cell>
          <cell r="CP123" t="str">
            <v xml:space="preserve"> </v>
          </cell>
          <cell r="CQ123" t="str">
            <v xml:space="preserve"> </v>
          </cell>
          <cell r="CR123" t="str">
            <v xml:space="preserve"> </v>
          </cell>
          <cell r="CS123" t="str">
            <v xml:space="preserve"> </v>
          </cell>
          <cell r="CT123" t="str">
            <v xml:space="preserve"> </v>
          </cell>
          <cell r="CU123" t="str">
            <v xml:space="preserve"> </v>
          </cell>
          <cell r="CV123" t="str">
            <v xml:space="preserve"> </v>
          </cell>
          <cell r="CW123" t="str">
            <v xml:space="preserve"> </v>
          </cell>
          <cell r="CX123" t="str">
            <v xml:space="preserve"> </v>
          </cell>
          <cell r="CY123" t="str">
            <v xml:space="preserve"> </v>
          </cell>
          <cell r="CZ123" t="str">
            <v xml:space="preserve"> </v>
          </cell>
          <cell r="DA123" t="str">
            <v xml:space="preserve"> </v>
          </cell>
          <cell r="DB123" t="str">
            <v xml:space="preserve"> </v>
          </cell>
          <cell r="DC123" t="str">
            <v xml:space="preserve"> </v>
          </cell>
          <cell r="DD123" t="str">
            <v xml:space="preserve"> </v>
          </cell>
          <cell r="DE123" t="str">
            <v xml:space="preserve"> </v>
          </cell>
          <cell r="DF123">
            <v>69.5</v>
          </cell>
          <cell r="DG123">
            <v>69.5</v>
          </cell>
          <cell r="DH123">
            <v>69.5</v>
          </cell>
          <cell r="DI123">
            <v>69.5</v>
          </cell>
          <cell r="DJ123">
            <v>71</v>
          </cell>
          <cell r="DK123">
            <v>71</v>
          </cell>
          <cell r="DL123">
            <v>73</v>
          </cell>
          <cell r="DM123">
            <v>73</v>
          </cell>
          <cell r="DN123">
            <v>73</v>
          </cell>
          <cell r="DO123">
            <v>72.5</v>
          </cell>
          <cell r="DP123">
            <v>72.5</v>
          </cell>
          <cell r="DQ123">
            <v>72.5</v>
          </cell>
          <cell r="DR123">
            <v>72.5</v>
          </cell>
          <cell r="DS123">
            <v>71.5</v>
          </cell>
          <cell r="DT123">
            <v>71.5</v>
          </cell>
          <cell r="DU123">
            <v>70.5</v>
          </cell>
          <cell r="DV123">
            <v>70.5</v>
          </cell>
          <cell r="DW123">
            <v>71.5</v>
          </cell>
          <cell r="DX123">
            <v>70</v>
          </cell>
          <cell r="DY123">
            <v>71.5</v>
          </cell>
          <cell r="DZ123">
            <v>71.5</v>
          </cell>
          <cell r="EA123">
            <v>71</v>
          </cell>
          <cell r="EB123">
            <v>72.5</v>
          </cell>
          <cell r="EC123">
            <v>72.5</v>
          </cell>
          <cell r="ED123">
            <v>73</v>
          </cell>
          <cell r="EE123">
            <v>73</v>
          </cell>
          <cell r="EF123">
            <v>73</v>
          </cell>
          <cell r="EG123">
            <v>73.5</v>
          </cell>
          <cell r="EH123">
            <v>74.5</v>
          </cell>
          <cell r="EI123">
            <v>75</v>
          </cell>
          <cell r="EJ123">
            <v>77</v>
          </cell>
          <cell r="EK123">
            <v>77</v>
          </cell>
          <cell r="EL123">
            <v>77.5</v>
          </cell>
          <cell r="EM123">
            <v>79</v>
          </cell>
          <cell r="EN123">
            <v>77.5</v>
          </cell>
          <cell r="EO123">
            <v>77.5</v>
          </cell>
          <cell r="EP123">
            <v>78</v>
          </cell>
          <cell r="EQ123">
            <v>78</v>
          </cell>
          <cell r="ER123">
            <v>78</v>
          </cell>
          <cell r="ES123">
            <v>77.5</v>
          </cell>
          <cell r="ET123">
            <v>73</v>
          </cell>
          <cell r="EU123">
            <v>79</v>
          </cell>
          <cell r="EV123">
            <v>79</v>
          </cell>
          <cell r="EW123">
            <v>78</v>
          </cell>
          <cell r="EX123">
            <v>78</v>
          </cell>
          <cell r="EY123">
            <v>79</v>
          </cell>
          <cell r="EZ123">
            <v>78</v>
          </cell>
          <cell r="FA123">
            <v>78.5</v>
          </cell>
          <cell r="FB123">
            <v>78.5</v>
          </cell>
          <cell r="FC123">
            <v>78.5</v>
          </cell>
          <cell r="FD123">
            <v>79</v>
          </cell>
          <cell r="FE123">
            <v>79.5</v>
          </cell>
          <cell r="FF123">
            <v>79.5</v>
          </cell>
          <cell r="FG123">
            <v>78.5</v>
          </cell>
          <cell r="FH123">
            <v>78.3</v>
          </cell>
          <cell r="FI123">
            <v>79.3</v>
          </cell>
          <cell r="FJ123">
            <v>75.5</v>
          </cell>
          <cell r="FK123">
            <v>75.7</v>
          </cell>
          <cell r="FL123">
            <v>75.7</v>
          </cell>
          <cell r="FM123">
            <v>76</v>
          </cell>
          <cell r="FN123">
            <v>76</v>
          </cell>
          <cell r="FO123">
            <v>75.5</v>
          </cell>
          <cell r="FP123">
            <v>75.7</v>
          </cell>
          <cell r="FQ123">
            <v>76.2</v>
          </cell>
          <cell r="FR123">
            <v>76.7</v>
          </cell>
          <cell r="FS123">
            <v>76.7</v>
          </cell>
          <cell r="FT123">
            <v>76.7</v>
          </cell>
          <cell r="FU123">
            <v>76.7</v>
          </cell>
          <cell r="FV123">
            <v>76.7</v>
          </cell>
          <cell r="FW123">
            <v>75.5</v>
          </cell>
          <cell r="FX123">
            <v>77</v>
          </cell>
          <cell r="FY123">
            <v>78</v>
          </cell>
          <cell r="FZ123">
            <v>78</v>
          </cell>
          <cell r="GA123">
            <v>77.7</v>
          </cell>
          <cell r="GB123">
            <v>77.7</v>
          </cell>
          <cell r="GC123">
            <v>77.7</v>
          </cell>
          <cell r="GD123">
            <v>75.7</v>
          </cell>
          <cell r="GE123">
            <v>74.5</v>
          </cell>
          <cell r="GF123">
            <v>74.5</v>
          </cell>
          <cell r="GG123">
            <v>70.8</v>
          </cell>
          <cell r="GH123">
            <v>71.7</v>
          </cell>
          <cell r="GI123">
            <v>71.7</v>
          </cell>
          <cell r="GJ123">
            <v>72.5</v>
          </cell>
          <cell r="GK123">
            <v>72</v>
          </cell>
          <cell r="GL123">
            <v>72.5</v>
          </cell>
          <cell r="GM123">
            <v>73.2</v>
          </cell>
          <cell r="GN123">
            <v>72.2</v>
          </cell>
          <cell r="GO123">
            <v>72.5</v>
          </cell>
          <cell r="GP123">
            <v>72.7</v>
          </cell>
          <cell r="GQ123">
            <v>72.2</v>
          </cell>
          <cell r="GR123">
            <v>72.7</v>
          </cell>
          <cell r="GS123">
            <v>71.7</v>
          </cell>
          <cell r="GT123">
            <v>71</v>
          </cell>
          <cell r="GU123">
            <v>70.2</v>
          </cell>
          <cell r="GV123">
            <v>69.5</v>
          </cell>
          <cell r="GW123">
            <v>71.5</v>
          </cell>
          <cell r="GX123">
            <v>73</v>
          </cell>
          <cell r="GY123">
            <v>73.5</v>
          </cell>
          <cell r="GZ123">
            <v>74</v>
          </cell>
          <cell r="HA123">
            <v>75</v>
          </cell>
          <cell r="HB123">
            <v>75.2</v>
          </cell>
          <cell r="HC123">
            <v>73.5</v>
          </cell>
          <cell r="HD123">
            <v>74</v>
          </cell>
          <cell r="HE123">
            <v>74.5</v>
          </cell>
          <cell r="HF123">
            <v>73.7</v>
          </cell>
          <cell r="HG123">
            <v>74</v>
          </cell>
          <cell r="HH123">
            <v>73.2</v>
          </cell>
          <cell r="HI123">
            <v>73.2</v>
          </cell>
          <cell r="HJ123">
            <v>73.2</v>
          </cell>
          <cell r="HK123">
            <v>73.5</v>
          </cell>
          <cell r="HL123">
            <v>73.5</v>
          </cell>
          <cell r="HM123">
            <v>73.5</v>
          </cell>
          <cell r="HN123">
            <v>73.5</v>
          </cell>
          <cell r="HO123">
            <v>73.5</v>
          </cell>
          <cell r="HP123">
            <v>73.7</v>
          </cell>
          <cell r="HQ123">
            <v>73.7</v>
          </cell>
          <cell r="HR123">
            <v>73.7</v>
          </cell>
          <cell r="HS123">
            <v>75.7</v>
          </cell>
          <cell r="HT123">
            <v>75.7</v>
          </cell>
          <cell r="HU123">
            <v>75.7</v>
          </cell>
          <cell r="HV123">
            <v>74.7</v>
          </cell>
          <cell r="HW123">
            <v>74.7</v>
          </cell>
          <cell r="HX123">
            <v>74.5</v>
          </cell>
          <cell r="HY123">
            <v>75</v>
          </cell>
          <cell r="HZ123">
            <v>75</v>
          </cell>
          <cell r="IA123">
            <v>74.2</v>
          </cell>
          <cell r="IB123">
            <v>75</v>
          </cell>
          <cell r="IC123">
            <v>75</v>
          </cell>
          <cell r="ID123">
            <v>75.5</v>
          </cell>
          <cell r="IE123">
            <v>74.2</v>
          </cell>
          <cell r="IF123">
            <v>74.5</v>
          </cell>
          <cell r="IG123">
            <v>74.5</v>
          </cell>
          <cell r="IH123">
            <v>74.5</v>
          </cell>
          <cell r="II123">
            <v>74.7</v>
          </cell>
          <cell r="IJ123">
            <v>74.2</v>
          </cell>
          <cell r="IK123">
            <v>74.7</v>
          </cell>
          <cell r="IL123">
            <v>74.7</v>
          </cell>
          <cell r="IM123">
            <v>76.5</v>
          </cell>
          <cell r="IN123">
            <v>75.2</v>
          </cell>
          <cell r="IO123">
            <v>75</v>
          </cell>
          <cell r="IP123">
            <v>75</v>
          </cell>
          <cell r="IQ123">
            <v>76</v>
          </cell>
          <cell r="IR123">
            <v>76.5</v>
          </cell>
          <cell r="IS123">
            <v>76.2</v>
          </cell>
          <cell r="IT123">
            <v>76.5</v>
          </cell>
          <cell r="IU123">
            <v>76.7</v>
          </cell>
          <cell r="IV123">
            <v>76.5</v>
          </cell>
          <cell r="IW123">
            <v>75.2</v>
          </cell>
          <cell r="IX123">
            <v>75.2</v>
          </cell>
          <cell r="IY123">
            <v>75.7</v>
          </cell>
          <cell r="IZ123">
            <v>75</v>
          </cell>
          <cell r="JA123">
            <v>75.2</v>
          </cell>
          <cell r="JB123">
            <v>75.2</v>
          </cell>
          <cell r="JC123">
            <v>74.5</v>
          </cell>
          <cell r="JD123">
            <v>74.2</v>
          </cell>
          <cell r="JE123">
            <v>74</v>
          </cell>
          <cell r="JF123">
            <v>74.5</v>
          </cell>
          <cell r="JG123">
            <v>74</v>
          </cell>
          <cell r="JH123">
            <v>74.5</v>
          </cell>
          <cell r="JI123">
            <v>74.5</v>
          </cell>
          <cell r="JJ123">
            <v>74.5</v>
          </cell>
          <cell r="JK123">
            <v>74.5</v>
          </cell>
          <cell r="JL123">
            <v>75.7</v>
          </cell>
          <cell r="JM123">
            <v>75.5</v>
          </cell>
          <cell r="JN123">
            <v>75.7</v>
          </cell>
          <cell r="JO123">
            <v>75.5</v>
          </cell>
          <cell r="JP123">
            <v>76</v>
          </cell>
          <cell r="JQ123">
            <v>76</v>
          </cell>
          <cell r="JR123">
            <v>76</v>
          </cell>
          <cell r="JS123">
            <v>76.5</v>
          </cell>
          <cell r="JT123">
            <v>76.2</v>
          </cell>
          <cell r="JU123">
            <v>76.7</v>
          </cell>
          <cell r="JV123">
            <v>76.7</v>
          </cell>
          <cell r="JW123">
            <v>77</v>
          </cell>
          <cell r="JX123">
            <v>76.7</v>
          </cell>
          <cell r="JY123">
            <v>76.7</v>
          </cell>
          <cell r="JZ123">
            <v>76.5</v>
          </cell>
          <cell r="KA123">
            <v>76.5</v>
          </cell>
          <cell r="KB123">
            <v>76.5</v>
          </cell>
          <cell r="KC123">
            <v>76.5</v>
          </cell>
          <cell r="KD123">
            <v>76.7</v>
          </cell>
          <cell r="KE123">
            <v>76.7</v>
          </cell>
          <cell r="KF123">
            <v>76</v>
          </cell>
          <cell r="KG123">
            <v>76.2</v>
          </cell>
          <cell r="KH123">
            <v>77</v>
          </cell>
          <cell r="KI123">
            <v>77.2</v>
          </cell>
          <cell r="KJ123">
            <v>76.7</v>
          </cell>
          <cell r="KK123">
            <v>77.2</v>
          </cell>
          <cell r="KL123">
            <v>77.5</v>
          </cell>
          <cell r="KM123">
            <v>77.2</v>
          </cell>
          <cell r="KN123">
            <v>77</v>
          </cell>
          <cell r="KO123">
            <v>76.7</v>
          </cell>
          <cell r="KP123">
            <v>75.5</v>
          </cell>
          <cell r="KQ123">
            <v>74.2</v>
          </cell>
          <cell r="KR123">
            <v>74.2</v>
          </cell>
          <cell r="KS123">
            <v>74.7</v>
          </cell>
          <cell r="KT123">
            <v>75</v>
          </cell>
          <cell r="KU123">
            <v>75</v>
          </cell>
          <cell r="KV123">
            <v>75.5</v>
          </cell>
          <cell r="KW123">
            <v>75.7</v>
          </cell>
          <cell r="KX123">
            <v>71.7</v>
          </cell>
          <cell r="KY123">
            <v>71.7</v>
          </cell>
          <cell r="KZ123">
            <v>72</v>
          </cell>
          <cell r="LA123">
            <v>72</v>
          </cell>
          <cell r="LB123">
            <v>71.7</v>
          </cell>
          <cell r="LC123">
            <v>72</v>
          </cell>
          <cell r="LD123">
            <v>72</v>
          </cell>
          <cell r="LE123">
            <v>72</v>
          </cell>
          <cell r="LF123">
            <v>70.5</v>
          </cell>
          <cell r="LG123">
            <v>70</v>
          </cell>
          <cell r="LH123">
            <v>71</v>
          </cell>
          <cell r="LI123">
            <v>70.2</v>
          </cell>
          <cell r="LJ123">
            <v>70.5</v>
          </cell>
          <cell r="LK123">
            <v>71.2</v>
          </cell>
          <cell r="LL123">
            <v>71</v>
          </cell>
          <cell r="LM123">
            <v>70.7</v>
          </cell>
          <cell r="LN123">
            <v>71.2</v>
          </cell>
          <cell r="LO123">
            <v>75.2</v>
          </cell>
          <cell r="LS123">
            <v>49.42</v>
          </cell>
          <cell r="LV123">
            <v>51.41</v>
          </cell>
          <cell r="LY123">
            <v>47.61935846786303</v>
          </cell>
          <cell r="MB123">
            <v>45.19</v>
          </cell>
          <cell r="MC123">
            <v>45.19</v>
          </cell>
          <cell r="MD123">
            <v>45.19</v>
          </cell>
          <cell r="ME123">
            <v>45.19</v>
          </cell>
          <cell r="MF123">
            <v>45.33</v>
          </cell>
          <cell r="MG123">
            <v>45.33</v>
          </cell>
          <cell r="MH123">
            <v>46.32</v>
          </cell>
          <cell r="MI123">
            <v>46.32</v>
          </cell>
          <cell r="MJ123">
            <v>46.32</v>
          </cell>
          <cell r="MK123">
            <v>45.78</v>
          </cell>
          <cell r="ML123">
            <v>45.78</v>
          </cell>
          <cell r="MM123">
            <v>45.78</v>
          </cell>
          <cell r="MN123">
            <v>47.01</v>
          </cell>
          <cell r="MO123">
            <v>47.01</v>
          </cell>
          <cell r="MP123">
            <v>47.01</v>
          </cell>
          <cell r="MQ123">
            <v>47.11</v>
          </cell>
          <cell r="MR123">
            <v>47.11</v>
          </cell>
          <cell r="MS123">
            <v>47.11</v>
          </cell>
          <cell r="MT123">
            <v>45.55</v>
          </cell>
          <cell r="MU123">
            <v>45.55</v>
          </cell>
          <cell r="MV123">
            <v>45.55</v>
          </cell>
          <cell r="MW123">
            <v>43.47</v>
          </cell>
          <cell r="ND123" t="str">
            <v>Morocco</v>
          </cell>
          <cell r="NE123">
            <v>43.47</v>
          </cell>
          <cell r="NF123">
            <v>43.47</v>
          </cell>
        </row>
        <row r="124">
          <cell r="A124" t="str">
            <v>Mozambique</v>
          </cell>
          <cell r="B124" t="str">
            <v xml:space="preserve"> </v>
          </cell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  <cell r="N124" t="str">
            <v xml:space="preserve"> </v>
          </cell>
          <cell r="O124" t="str">
            <v xml:space="preserve"> </v>
          </cell>
          <cell r="P124" t="str">
            <v xml:space="preserve"> </v>
          </cell>
          <cell r="Q124" t="str">
            <v xml:space="preserve"> </v>
          </cell>
          <cell r="R124" t="str">
            <v xml:space="preserve"> </v>
          </cell>
          <cell r="S124" t="str">
            <v xml:space="preserve"> </v>
          </cell>
          <cell r="T124" t="str">
            <v xml:space="preserve"> </v>
          </cell>
          <cell r="U124" t="str">
            <v xml:space="preserve"> </v>
          </cell>
          <cell r="V124" t="str">
            <v xml:space="preserve"> </v>
          </cell>
          <cell r="W124" t="str">
            <v xml:space="preserve"> </v>
          </cell>
          <cell r="X124" t="str">
            <v xml:space="preserve"> 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 t="str">
            <v xml:space="preserve"> </v>
          </cell>
          <cell r="AC124" t="str">
            <v xml:space="preserve"> 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  <cell r="AG124" t="str">
            <v xml:space="preserve"> </v>
          </cell>
          <cell r="AH124" t="str">
            <v xml:space="preserve"> </v>
          </cell>
          <cell r="AI124" t="str">
            <v xml:space="preserve"> </v>
          </cell>
          <cell r="AJ124" t="str">
            <v xml:space="preserve"> </v>
          </cell>
          <cell r="AK124" t="str">
            <v xml:space="preserve"> </v>
          </cell>
          <cell r="AL124" t="str">
            <v xml:space="preserve"> </v>
          </cell>
          <cell r="AM124" t="str">
            <v xml:space="preserve"> </v>
          </cell>
          <cell r="AN124" t="str">
            <v xml:space="preserve"> </v>
          </cell>
          <cell r="AO124" t="str">
            <v xml:space="preserve"> </v>
          </cell>
          <cell r="AP124" t="str">
            <v xml:space="preserve"> </v>
          </cell>
          <cell r="AQ124" t="str">
            <v xml:space="preserve"> </v>
          </cell>
          <cell r="AR124" t="str">
            <v xml:space="preserve"> </v>
          </cell>
          <cell r="AS124" t="str">
            <v xml:space="preserve"> </v>
          </cell>
          <cell r="AT124" t="str">
            <v xml:space="preserve"> </v>
          </cell>
          <cell r="AU124" t="str">
            <v xml:space="preserve"> </v>
          </cell>
          <cell r="AV124" t="str">
            <v xml:space="preserve"> </v>
          </cell>
          <cell r="AW124" t="str">
            <v xml:space="preserve"> </v>
          </cell>
          <cell r="AX124" t="str">
            <v xml:space="preserve"> </v>
          </cell>
          <cell r="AY124" t="str">
            <v xml:space="preserve"> </v>
          </cell>
          <cell r="AZ124" t="str">
            <v xml:space="preserve"> </v>
          </cell>
          <cell r="BA124" t="str">
            <v xml:space="preserve"> </v>
          </cell>
          <cell r="BB124" t="str">
            <v xml:space="preserve"> </v>
          </cell>
          <cell r="BC124" t="str">
            <v xml:space="preserve"> </v>
          </cell>
          <cell r="BD124" t="str">
            <v xml:space="preserve"> </v>
          </cell>
          <cell r="BE124" t="str">
            <v xml:space="preserve"> </v>
          </cell>
          <cell r="BF124" t="str">
            <v xml:space="preserve"> </v>
          </cell>
          <cell r="BG124" t="str">
            <v xml:space="preserve"> </v>
          </cell>
          <cell r="BH124" t="str">
            <v xml:space="preserve"> </v>
          </cell>
          <cell r="BI124" t="str">
            <v xml:space="preserve"> </v>
          </cell>
          <cell r="BJ124" t="str">
            <v xml:space="preserve"> </v>
          </cell>
          <cell r="BK124" t="str">
            <v xml:space="preserve"> </v>
          </cell>
          <cell r="BL124" t="str">
            <v xml:space="preserve"> </v>
          </cell>
          <cell r="BM124" t="str">
            <v xml:space="preserve"> </v>
          </cell>
          <cell r="BN124" t="str">
            <v xml:space="preserve"> </v>
          </cell>
          <cell r="BO124" t="str">
            <v xml:space="preserve"> </v>
          </cell>
          <cell r="BP124" t="str">
            <v xml:space="preserve"> </v>
          </cell>
          <cell r="BQ124" t="str">
            <v xml:space="preserve"> </v>
          </cell>
          <cell r="BR124" t="str">
            <v xml:space="preserve"> </v>
          </cell>
          <cell r="BS124" t="str">
            <v xml:space="preserve"> </v>
          </cell>
          <cell r="BT124" t="str">
            <v xml:space="preserve"> </v>
          </cell>
          <cell r="BU124" t="str">
            <v xml:space="preserve"> </v>
          </cell>
          <cell r="BV124" t="str">
            <v xml:space="preserve"> </v>
          </cell>
          <cell r="BW124" t="str">
            <v xml:space="preserve"> </v>
          </cell>
          <cell r="BX124" t="str">
            <v xml:space="preserve"> </v>
          </cell>
          <cell r="BY124" t="str">
            <v xml:space="preserve"> </v>
          </cell>
          <cell r="BZ124" t="str">
            <v xml:space="preserve"> </v>
          </cell>
          <cell r="CA124" t="str">
            <v xml:space="preserve"> </v>
          </cell>
          <cell r="CB124" t="str">
            <v xml:space="preserve"> </v>
          </cell>
          <cell r="CC124" t="str">
            <v xml:space="preserve"> </v>
          </cell>
          <cell r="CD124" t="str">
            <v xml:space="preserve"> </v>
          </cell>
          <cell r="CE124" t="str">
            <v xml:space="preserve"> </v>
          </cell>
          <cell r="CF124" t="str">
            <v xml:space="preserve"> </v>
          </cell>
          <cell r="CG124" t="str">
            <v xml:space="preserve"> </v>
          </cell>
          <cell r="CH124" t="str">
            <v xml:space="preserve"> </v>
          </cell>
          <cell r="CI124" t="str">
            <v xml:space="preserve"> </v>
          </cell>
          <cell r="CJ124" t="str">
            <v xml:space="preserve"> </v>
          </cell>
          <cell r="CK124" t="str">
            <v xml:space="preserve"> </v>
          </cell>
          <cell r="CL124" t="str">
            <v xml:space="preserve"> </v>
          </cell>
          <cell r="CM124" t="str">
            <v xml:space="preserve"> </v>
          </cell>
          <cell r="CN124" t="str">
            <v xml:space="preserve"> </v>
          </cell>
          <cell r="CO124" t="str">
            <v xml:space="preserve"> </v>
          </cell>
          <cell r="CP124" t="str">
            <v xml:space="preserve"> </v>
          </cell>
          <cell r="CQ124" t="str">
            <v xml:space="preserve"> </v>
          </cell>
          <cell r="CR124" t="str">
            <v xml:space="preserve"> </v>
          </cell>
          <cell r="CS124" t="str">
            <v xml:space="preserve"> </v>
          </cell>
          <cell r="CT124" t="str">
            <v xml:space="preserve"> </v>
          </cell>
          <cell r="CU124" t="str">
            <v xml:space="preserve"> </v>
          </cell>
          <cell r="CV124" t="str">
            <v xml:space="preserve"> </v>
          </cell>
          <cell r="CW124" t="str">
            <v xml:space="preserve"> </v>
          </cell>
          <cell r="CX124" t="str">
            <v xml:space="preserve"> </v>
          </cell>
          <cell r="CY124" t="str">
            <v xml:space="preserve"> </v>
          </cell>
          <cell r="CZ124" t="str">
            <v xml:space="preserve"> </v>
          </cell>
          <cell r="DA124" t="str">
            <v xml:space="preserve"> </v>
          </cell>
          <cell r="DB124" t="str">
            <v xml:space="preserve"> </v>
          </cell>
          <cell r="DC124" t="str">
            <v xml:space="preserve"> </v>
          </cell>
          <cell r="DD124" t="str">
            <v xml:space="preserve"> </v>
          </cell>
          <cell r="DE124" t="str">
            <v xml:space="preserve"> </v>
          </cell>
          <cell r="DF124" t="str">
            <v xml:space="preserve"> </v>
          </cell>
          <cell r="DG124" t="str">
            <v xml:space="preserve"> </v>
          </cell>
          <cell r="DH124" t="str">
            <v xml:space="preserve"> </v>
          </cell>
          <cell r="DI124" t="str">
            <v xml:space="preserve"> </v>
          </cell>
          <cell r="DJ124" t="str">
            <v xml:space="preserve"> </v>
          </cell>
          <cell r="DK124" t="str">
            <v xml:space="preserve"> </v>
          </cell>
          <cell r="DL124" t="str">
            <v xml:space="preserve"> </v>
          </cell>
          <cell r="DM124" t="str">
            <v xml:space="preserve"> </v>
          </cell>
          <cell r="DN124" t="str">
            <v xml:space="preserve"> </v>
          </cell>
          <cell r="DO124" t="str">
            <v xml:space="preserve"> </v>
          </cell>
          <cell r="DP124" t="str">
            <v xml:space="preserve"> </v>
          </cell>
          <cell r="DQ124" t="str">
            <v xml:space="preserve"> </v>
          </cell>
          <cell r="DR124" t="str">
            <v xml:space="preserve"> </v>
          </cell>
          <cell r="DS124" t="str">
            <v xml:space="preserve"> </v>
          </cell>
          <cell r="DT124" t="str">
            <v xml:space="preserve"> </v>
          </cell>
          <cell r="DU124" t="str">
            <v xml:space="preserve"> </v>
          </cell>
          <cell r="DV124" t="str">
            <v xml:space="preserve"> </v>
          </cell>
          <cell r="DW124" t="str">
            <v xml:space="preserve"> </v>
          </cell>
          <cell r="DX124" t="str">
            <v xml:space="preserve"> </v>
          </cell>
          <cell r="DY124" t="str">
            <v xml:space="preserve"> </v>
          </cell>
          <cell r="DZ124" t="str">
            <v xml:space="preserve"> </v>
          </cell>
          <cell r="EA124" t="str">
            <v xml:space="preserve"> </v>
          </cell>
          <cell r="EB124" t="str">
            <v xml:space="preserve"> </v>
          </cell>
          <cell r="EC124" t="str">
            <v xml:space="preserve"> </v>
          </cell>
          <cell r="ED124" t="str">
            <v xml:space="preserve"> </v>
          </cell>
          <cell r="EE124" t="str">
            <v xml:space="preserve"> </v>
          </cell>
          <cell r="EF124" t="str">
            <v xml:space="preserve"> </v>
          </cell>
          <cell r="EG124" t="str">
            <v xml:space="preserve"> </v>
          </cell>
          <cell r="EH124" t="str">
            <v xml:space="preserve"> </v>
          </cell>
          <cell r="EI124" t="str">
            <v xml:space="preserve"> </v>
          </cell>
          <cell r="EJ124" t="str">
            <v xml:space="preserve"> </v>
          </cell>
          <cell r="EK124" t="str">
            <v xml:space="preserve"> </v>
          </cell>
          <cell r="EL124" t="str">
            <v xml:space="preserve"> </v>
          </cell>
          <cell r="EM124" t="str">
            <v xml:space="preserve"> </v>
          </cell>
          <cell r="EN124" t="str">
            <v xml:space="preserve"> </v>
          </cell>
          <cell r="EO124" t="str">
            <v xml:space="preserve"> </v>
          </cell>
          <cell r="EP124" t="str">
            <v xml:space="preserve"> </v>
          </cell>
          <cell r="EQ124" t="str">
            <v xml:space="preserve"> </v>
          </cell>
          <cell r="ER124" t="str">
            <v xml:space="preserve"> </v>
          </cell>
          <cell r="ES124" t="str">
            <v xml:space="preserve"> </v>
          </cell>
          <cell r="ET124" t="str">
            <v xml:space="preserve"> </v>
          </cell>
          <cell r="EU124" t="str">
            <v xml:space="preserve"> </v>
          </cell>
          <cell r="EV124" t="str">
            <v xml:space="preserve"> </v>
          </cell>
          <cell r="EW124" t="str">
            <v xml:space="preserve"> </v>
          </cell>
          <cell r="EX124" t="str">
            <v xml:space="preserve"> </v>
          </cell>
          <cell r="EY124" t="str">
            <v xml:space="preserve"> </v>
          </cell>
          <cell r="EZ124" t="str">
            <v xml:space="preserve"> </v>
          </cell>
          <cell r="FA124" t="str">
            <v xml:space="preserve"> </v>
          </cell>
          <cell r="FB124" t="str">
            <v xml:space="preserve"> </v>
          </cell>
          <cell r="FC124" t="str">
            <v xml:space="preserve"> </v>
          </cell>
          <cell r="FD124" t="str">
            <v xml:space="preserve"> </v>
          </cell>
          <cell r="FE124" t="str">
            <v xml:space="preserve"> </v>
          </cell>
          <cell r="FF124" t="str">
            <v xml:space="preserve"> </v>
          </cell>
          <cell r="FG124" t="str">
            <v xml:space="preserve"> </v>
          </cell>
          <cell r="FH124" t="str">
            <v xml:space="preserve"> </v>
          </cell>
          <cell r="FI124" t="str">
            <v xml:space="preserve"> </v>
          </cell>
          <cell r="FJ124" t="str">
            <v xml:space="preserve"> </v>
          </cell>
          <cell r="FK124" t="str">
            <v xml:space="preserve"> </v>
          </cell>
          <cell r="FL124" t="str">
            <v xml:space="preserve"> </v>
          </cell>
          <cell r="FM124" t="str">
            <v xml:space="preserve"> </v>
          </cell>
          <cell r="FN124" t="str">
            <v xml:space="preserve"> </v>
          </cell>
          <cell r="FO124" t="str">
            <v xml:space="preserve"> </v>
          </cell>
          <cell r="FP124" t="str">
            <v xml:space="preserve"> </v>
          </cell>
          <cell r="FQ124" t="str">
            <v xml:space="preserve"> </v>
          </cell>
          <cell r="FR124" t="str">
            <v xml:space="preserve"> </v>
          </cell>
          <cell r="FS124" t="str">
            <v xml:space="preserve"> </v>
          </cell>
          <cell r="FT124" t="str">
            <v xml:space="preserve"> </v>
          </cell>
          <cell r="FU124" t="str">
            <v xml:space="preserve"> </v>
          </cell>
          <cell r="FV124" t="str">
            <v xml:space="preserve"> </v>
          </cell>
          <cell r="FW124" t="str">
            <v xml:space="preserve"> </v>
          </cell>
          <cell r="FX124" t="str">
            <v xml:space="preserve"> </v>
          </cell>
          <cell r="FY124">
            <v>80</v>
          </cell>
          <cell r="FZ124">
            <v>80</v>
          </cell>
          <cell r="GA124">
            <v>79.5</v>
          </cell>
          <cell r="GB124">
            <v>79.5</v>
          </cell>
          <cell r="GC124">
            <v>79.2</v>
          </cell>
          <cell r="GD124">
            <v>79.5</v>
          </cell>
          <cell r="GE124">
            <v>78.8</v>
          </cell>
          <cell r="GF124">
            <v>78.8</v>
          </cell>
          <cell r="GG124">
            <v>78.8</v>
          </cell>
          <cell r="GH124">
            <v>79.2</v>
          </cell>
          <cell r="GI124">
            <v>78</v>
          </cell>
          <cell r="GJ124">
            <v>78.7</v>
          </cell>
          <cell r="GK124">
            <v>78</v>
          </cell>
          <cell r="GL124">
            <v>79.7</v>
          </cell>
          <cell r="GM124">
            <v>80.2</v>
          </cell>
          <cell r="GN124">
            <v>79.7</v>
          </cell>
          <cell r="GO124">
            <v>77.2</v>
          </cell>
          <cell r="GP124">
            <v>76.2</v>
          </cell>
          <cell r="GQ124">
            <v>76.5</v>
          </cell>
          <cell r="GR124">
            <v>77.7</v>
          </cell>
          <cell r="GS124">
            <v>77</v>
          </cell>
          <cell r="GT124">
            <v>75.2</v>
          </cell>
          <cell r="GU124">
            <v>75</v>
          </cell>
          <cell r="GV124">
            <v>75.5</v>
          </cell>
          <cell r="GW124">
            <v>75.7</v>
          </cell>
          <cell r="GX124">
            <v>76.2</v>
          </cell>
          <cell r="GY124">
            <v>76.8</v>
          </cell>
          <cell r="GZ124">
            <v>77</v>
          </cell>
          <cell r="HA124">
            <v>75.5</v>
          </cell>
          <cell r="HB124">
            <v>76.7</v>
          </cell>
          <cell r="HC124">
            <v>78.2</v>
          </cell>
          <cell r="HD124">
            <v>78.2</v>
          </cell>
          <cell r="HE124">
            <v>78.5</v>
          </cell>
          <cell r="HF124">
            <v>79.2</v>
          </cell>
          <cell r="HG124">
            <v>79.5</v>
          </cell>
          <cell r="HH124">
            <v>79</v>
          </cell>
          <cell r="HI124">
            <v>78.7</v>
          </cell>
          <cell r="HJ124">
            <v>78.5</v>
          </cell>
          <cell r="HK124">
            <v>78</v>
          </cell>
          <cell r="HL124">
            <v>78.5</v>
          </cell>
          <cell r="HM124">
            <v>78.7</v>
          </cell>
          <cell r="HN124">
            <v>78.7</v>
          </cell>
          <cell r="HO124">
            <v>78.7</v>
          </cell>
          <cell r="HP124">
            <v>80</v>
          </cell>
          <cell r="HQ124">
            <v>80</v>
          </cell>
          <cell r="HR124">
            <v>80</v>
          </cell>
          <cell r="HS124">
            <v>79.7</v>
          </cell>
          <cell r="HT124">
            <v>79.7</v>
          </cell>
          <cell r="HU124">
            <v>80.2</v>
          </cell>
          <cell r="HV124">
            <v>80</v>
          </cell>
          <cell r="HW124">
            <v>79.7</v>
          </cell>
          <cell r="HX124">
            <v>79.7</v>
          </cell>
          <cell r="HY124">
            <v>80</v>
          </cell>
          <cell r="HZ124">
            <v>80.2</v>
          </cell>
          <cell r="IA124">
            <v>79.2</v>
          </cell>
          <cell r="IB124">
            <v>79.5</v>
          </cell>
          <cell r="IC124">
            <v>79.5</v>
          </cell>
          <cell r="ID124">
            <v>79.7</v>
          </cell>
          <cell r="IE124">
            <v>79.5</v>
          </cell>
          <cell r="IF124">
            <v>80.2</v>
          </cell>
          <cell r="IG124">
            <v>80.2</v>
          </cell>
          <cell r="IH124">
            <v>80.2</v>
          </cell>
          <cell r="II124">
            <v>80.2</v>
          </cell>
          <cell r="IJ124">
            <v>79.7</v>
          </cell>
          <cell r="IK124">
            <v>80</v>
          </cell>
          <cell r="IL124">
            <v>80</v>
          </cell>
          <cell r="IM124">
            <v>79.5</v>
          </cell>
          <cell r="IN124">
            <v>79.5</v>
          </cell>
          <cell r="IO124">
            <v>78.7</v>
          </cell>
          <cell r="IP124">
            <v>78.7</v>
          </cell>
          <cell r="IQ124">
            <v>79</v>
          </cell>
          <cell r="IR124">
            <v>78.2</v>
          </cell>
          <cell r="IS124">
            <v>78.5</v>
          </cell>
          <cell r="IT124">
            <v>80</v>
          </cell>
          <cell r="IU124">
            <v>80</v>
          </cell>
          <cell r="IV124">
            <v>80</v>
          </cell>
          <cell r="IW124">
            <v>80</v>
          </cell>
          <cell r="IX124">
            <v>80</v>
          </cell>
          <cell r="IY124">
            <v>80</v>
          </cell>
          <cell r="IZ124">
            <v>80</v>
          </cell>
          <cell r="JA124">
            <v>80</v>
          </cell>
          <cell r="JB124">
            <v>80</v>
          </cell>
          <cell r="JC124">
            <v>80</v>
          </cell>
          <cell r="JD124">
            <v>79.5</v>
          </cell>
          <cell r="JE124">
            <v>78.2</v>
          </cell>
          <cell r="JF124">
            <v>78.7</v>
          </cell>
          <cell r="JG124">
            <v>78.7</v>
          </cell>
          <cell r="JH124">
            <v>78.7</v>
          </cell>
          <cell r="JI124">
            <v>79</v>
          </cell>
          <cell r="JJ124">
            <v>79.7</v>
          </cell>
          <cell r="JK124">
            <v>79.7</v>
          </cell>
          <cell r="JL124">
            <v>79</v>
          </cell>
          <cell r="JM124">
            <v>79.2</v>
          </cell>
          <cell r="JN124">
            <v>79</v>
          </cell>
          <cell r="JO124">
            <v>79</v>
          </cell>
          <cell r="JP124">
            <v>79</v>
          </cell>
          <cell r="JQ124">
            <v>78.7</v>
          </cell>
          <cell r="JR124">
            <v>79</v>
          </cell>
          <cell r="JS124">
            <v>77.7</v>
          </cell>
          <cell r="JT124">
            <v>77.7</v>
          </cell>
          <cell r="JU124">
            <v>77.7</v>
          </cell>
          <cell r="JV124">
            <v>77.7</v>
          </cell>
          <cell r="JW124">
            <v>77.7</v>
          </cell>
          <cell r="JX124">
            <v>77.5</v>
          </cell>
          <cell r="JY124">
            <v>77.5</v>
          </cell>
          <cell r="JZ124">
            <v>77.5</v>
          </cell>
          <cell r="KA124">
            <v>77.2</v>
          </cell>
          <cell r="KB124">
            <v>77</v>
          </cell>
          <cell r="KC124">
            <v>76.5</v>
          </cell>
          <cell r="KD124">
            <v>75.7</v>
          </cell>
          <cell r="KE124">
            <v>75.7</v>
          </cell>
          <cell r="KF124">
            <v>75.7</v>
          </cell>
          <cell r="KG124">
            <v>75.7</v>
          </cell>
          <cell r="KH124">
            <v>75.7</v>
          </cell>
          <cell r="KI124">
            <v>75.7</v>
          </cell>
          <cell r="KJ124">
            <v>75.7</v>
          </cell>
          <cell r="KK124">
            <v>76</v>
          </cell>
          <cell r="KL124">
            <v>76</v>
          </cell>
          <cell r="KM124">
            <v>74.7</v>
          </cell>
          <cell r="KN124">
            <v>75.2</v>
          </cell>
          <cell r="KO124">
            <v>76.2</v>
          </cell>
          <cell r="KP124">
            <v>75.7</v>
          </cell>
          <cell r="KQ124">
            <v>74.5</v>
          </cell>
          <cell r="KR124">
            <v>74.5</v>
          </cell>
          <cell r="KS124">
            <v>75</v>
          </cell>
          <cell r="KT124">
            <v>75.5</v>
          </cell>
          <cell r="KU124">
            <v>76</v>
          </cell>
          <cell r="KV124">
            <v>76</v>
          </cell>
          <cell r="KW124">
            <v>76.7</v>
          </cell>
          <cell r="KX124">
            <v>76.7</v>
          </cell>
          <cell r="KY124">
            <v>72</v>
          </cell>
          <cell r="KZ124">
            <v>71.7</v>
          </cell>
          <cell r="LA124">
            <v>72</v>
          </cell>
          <cell r="LB124">
            <v>71.5</v>
          </cell>
          <cell r="LC124">
            <v>72</v>
          </cell>
          <cell r="LD124">
            <v>72</v>
          </cell>
          <cell r="LE124">
            <v>71.7</v>
          </cell>
          <cell r="LF124">
            <v>70.5</v>
          </cell>
          <cell r="LG124">
            <v>70.2</v>
          </cell>
          <cell r="LH124">
            <v>71.2</v>
          </cell>
          <cell r="LI124">
            <v>70.5</v>
          </cell>
          <cell r="LJ124">
            <v>70.7</v>
          </cell>
          <cell r="LK124">
            <v>71.5</v>
          </cell>
          <cell r="LL124">
            <v>71.2</v>
          </cell>
          <cell r="LM124">
            <v>73.5</v>
          </cell>
          <cell r="LN124">
            <v>74.7</v>
          </cell>
          <cell r="LO124">
            <v>74.7</v>
          </cell>
          <cell r="LS124">
            <v>35.619999999999997</v>
          </cell>
          <cell r="LV124">
            <v>39.229999999999997</v>
          </cell>
          <cell r="LY124">
            <v>35.762576487934552</v>
          </cell>
          <cell r="MB124">
            <v>33.64</v>
          </cell>
          <cell r="MC124">
            <v>33.64</v>
          </cell>
          <cell r="MD124">
            <v>33.64</v>
          </cell>
          <cell r="ME124">
            <v>33.68</v>
          </cell>
          <cell r="MF124">
            <v>36.6</v>
          </cell>
          <cell r="MG124">
            <v>36.6</v>
          </cell>
          <cell r="MH124">
            <v>36.99</v>
          </cell>
          <cell r="MI124">
            <v>36.99</v>
          </cell>
          <cell r="MJ124">
            <v>36.99</v>
          </cell>
          <cell r="MK124">
            <v>36.22</v>
          </cell>
          <cell r="ML124">
            <v>36.22</v>
          </cell>
          <cell r="MM124">
            <v>36.22</v>
          </cell>
          <cell r="MN124">
            <v>37.11</v>
          </cell>
          <cell r="MO124">
            <v>37.11</v>
          </cell>
          <cell r="MP124">
            <v>37.11</v>
          </cell>
          <cell r="MQ124">
            <v>36.659999999999997</v>
          </cell>
          <cell r="MR124">
            <v>36.659999999999997</v>
          </cell>
          <cell r="MS124">
            <v>36.659999999999997</v>
          </cell>
          <cell r="MT124">
            <v>36.770000000000003</v>
          </cell>
          <cell r="MU124">
            <v>36.770000000000003</v>
          </cell>
          <cell r="MV124">
            <v>36.770000000000003</v>
          </cell>
          <cell r="MW124">
            <v>33.99</v>
          </cell>
          <cell r="ND124" t="str">
            <v>Mozambique</v>
          </cell>
          <cell r="NE124">
            <v>33.99</v>
          </cell>
          <cell r="NF124">
            <v>33.99</v>
          </cell>
        </row>
        <row r="125">
          <cell r="A125" t="str">
            <v>Myanmar</v>
          </cell>
          <cell r="B125" t="str">
            <v xml:space="preserve"> </v>
          </cell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  <cell r="N125">
            <v>40.5</v>
          </cell>
          <cell r="O125">
            <v>40.5</v>
          </cell>
          <cell r="P125">
            <v>40.5</v>
          </cell>
          <cell r="Q125">
            <v>39</v>
          </cell>
          <cell r="R125">
            <v>38</v>
          </cell>
          <cell r="S125">
            <v>37</v>
          </cell>
          <cell r="T125">
            <v>37</v>
          </cell>
          <cell r="U125">
            <v>37</v>
          </cell>
          <cell r="V125">
            <v>36</v>
          </cell>
          <cell r="W125">
            <v>36</v>
          </cell>
          <cell r="X125">
            <v>35</v>
          </cell>
          <cell r="Y125">
            <v>34.5</v>
          </cell>
          <cell r="Z125">
            <v>34.5</v>
          </cell>
          <cell r="AA125">
            <v>34</v>
          </cell>
          <cell r="AB125">
            <v>35.5</v>
          </cell>
          <cell r="AC125">
            <v>40.5</v>
          </cell>
          <cell r="AD125">
            <v>40.5</v>
          </cell>
          <cell r="AE125">
            <v>40.5</v>
          </cell>
          <cell r="AF125">
            <v>40.5</v>
          </cell>
          <cell r="AG125">
            <v>40.5</v>
          </cell>
          <cell r="AH125">
            <v>40.5</v>
          </cell>
          <cell r="AI125">
            <v>40.5</v>
          </cell>
          <cell r="AJ125">
            <v>40</v>
          </cell>
          <cell r="AK125">
            <v>40</v>
          </cell>
          <cell r="AL125">
            <v>40</v>
          </cell>
          <cell r="AM125">
            <v>40</v>
          </cell>
          <cell r="AN125">
            <v>39.5</v>
          </cell>
          <cell r="AO125">
            <v>39</v>
          </cell>
          <cell r="AP125">
            <v>39</v>
          </cell>
          <cell r="AQ125">
            <v>39.5</v>
          </cell>
          <cell r="AR125">
            <v>39.5</v>
          </cell>
          <cell r="AS125">
            <v>39.5</v>
          </cell>
          <cell r="AT125">
            <v>39.5</v>
          </cell>
          <cell r="AU125">
            <v>37.5</v>
          </cell>
          <cell r="AV125">
            <v>37.5</v>
          </cell>
          <cell r="AW125">
            <v>37.5</v>
          </cell>
          <cell r="AX125">
            <v>39</v>
          </cell>
          <cell r="AY125">
            <v>37.5</v>
          </cell>
          <cell r="AZ125">
            <v>37.5</v>
          </cell>
          <cell r="BA125">
            <v>37.5</v>
          </cell>
          <cell r="BB125">
            <v>37.5</v>
          </cell>
          <cell r="BC125">
            <v>37.5</v>
          </cell>
          <cell r="BD125">
            <v>37.5</v>
          </cell>
          <cell r="BE125">
            <v>37.5</v>
          </cell>
          <cell r="BF125">
            <v>37.5</v>
          </cell>
          <cell r="BG125">
            <v>37.5</v>
          </cell>
          <cell r="BH125">
            <v>38</v>
          </cell>
          <cell r="BI125">
            <v>36.5</v>
          </cell>
          <cell r="BJ125">
            <v>35.5</v>
          </cell>
          <cell r="BK125">
            <v>35.5</v>
          </cell>
          <cell r="BL125">
            <v>35.5</v>
          </cell>
          <cell r="BM125">
            <v>35.5</v>
          </cell>
          <cell r="BN125">
            <v>34.5</v>
          </cell>
          <cell r="BO125">
            <v>39</v>
          </cell>
          <cell r="BP125">
            <v>39</v>
          </cell>
          <cell r="BQ125">
            <v>39</v>
          </cell>
          <cell r="BR125">
            <v>38.5</v>
          </cell>
          <cell r="BS125">
            <v>38.5</v>
          </cell>
          <cell r="BT125">
            <v>37.5</v>
          </cell>
          <cell r="BU125">
            <v>37.5</v>
          </cell>
          <cell r="BV125">
            <v>34.5</v>
          </cell>
          <cell r="BW125">
            <v>33</v>
          </cell>
          <cell r="BX125">
            <v>32.5</v>
          </cell>
          <cell r="BY125">
            <v>31.5</v>
          </cell>
          <cell r="BZ125">
            <v>31.5</v>
          </cell>
          <cell r="CA125">
            <v>32</v>
          </cell>
          <cell r="CB125">
            <v>31.5</v>
          </cell>
          <cell r="CC125">
            <v>31.5</v>
          </cell>
          <cell r="CD125">
            <v>32</v>
          </cell>
          <cell r="CE125">
            <v>26.5</v>
          </cell>
          <cell r="CF125">
            <v>56.5</v>
          </cell>
          <cell r="CG125">
            <v>26.5</v>
          </cell>
          <cell r="CH125">
            <v>22.5</v>
          </cell>
          <cell r="CI125">
            <v>22.5</v>
          </cell>
          <cell r="CJ125">
            <v>22</v>
          </cell>
          <cell r="CK125">
            <v>22</v>
          </cell>
          <cell r="CL125">
            <v>22</v>
          </cell>
          <cell r="CM125">
            <v>20.5</v>
          </cell>
          <cell r="CN125">
            <v>19.5</v>
          </cell>
          <cell r="CO125">
            <v>19.5</v>
          </cell>
          <cell r="CP125">
            <v>19.5</v>
          </cell>
          <cell r="CQ125">
            <v>19.5</v>
          </cell>
          <cell r="CR125">
            <v>19.5</v>
          </cell>
          <cell r="CS125">
            <v>19.5</v>
          </cell>
          <cell r="CT125">
            <v>18</v>
          </cell>
          <cell r="CU125">
            <v>18</v>
          </cell>
          <cell r="CV125">
            <v>18</v>
          </cell>
          <cell r="CW125">
            <v>18</v>
          </cell>
          <cell r="CX125">
            <v>18</v>
          </cell>
          <cell r="CY125">
            <v>18</v>
          </cell>
          <cell r="CZ125">
            <v>18</v>
          </cell>
          <cell r="DA125">
            <v>17.5</v>
          </cell>
          <cell r="DB125">
            <v>17.5</v>
          </cell>
          <cell r="DC125">
            <v>14.5</v>
          </cell>
          <cell r="DD125">
            <v>14.5</v>
          </cell>
          <cell r="DE125">
            <v>14.5</v>
          </cell>
          <cell r="DF125">
            <v>13</v>
          </cell>
          <cell r="DG125">
            <v>13</v>
          </cell>
          <cell r="DH125">
            <v>13</v>
          </cell>
          <cell r="DI125">
            <v>14</v>
          </cell>
          <cell r="DJ125">
            <v>14</v>
          </cell>
          <cell r="DK125">
            <v>14</v>
          </cell>
          <cell r="DL125">
            <v>14</v>
          </cell>
          <cell r="DM125">
            <v>14</v>
          </cell>
          <cell r="DN125">
            <v>14</v>
          </cell>
          <cell r="DO125">
            <v>14</v>
          </cell>
          <cell r="DP125">
            <v>14</v>
          </cell>
          <cell r="DQ125">
            <v>14</v>
          </cell>
          <cell r="DR125">
            <v>19</v>
          </cell>
          <cell r="DS125">
            <v>19</v>
          </cell>
          <cell r="DT125">
            <v>19</v>
          </cell>
          <cell r="DU125">
            <v>19</v>
          </cell>
          <cell r="DV125">
            <v>19</v>
          </cell>
          <cell r="DW125">
            <v>19</v>
          </cell>
          <cell r="DX125">
            <v>19</v>
          </cell>
          <cell r="DY125">
            <v>19</v>
          </cell>
          <cell r="DZ125">
            <v>19</v>
          </cell>
          <cell r="EA125">
            <v>19</v>
          </cell>
          <cell r="EB125">
            <v>19</v>
          </cell>
          <cell r="EC125">
            <v>19</v>
          </cell>
          <cell r="ED125">
            <v>19.5</v>
          </cell>
          <cell r="EE125">
            <v>19.5</v>
          </cell>
          <cell r="EF125">
            <v>19.5</v>
          </cell>
          <cell r="EG125">
            <v>19.5</v>
          </cell>
          <cell r="EH125">
            <v>22</v>
          </cell>
          <cell r="EI125">
            <v>23</v>
          </cell>
          <cell r="EJ125">
            <v>23</v>
          </cell>
          <cell r="EK125">
            <v>23</v>
          </cell>
          <cell r="EL125">
            <v>23</v>
          </cell>
          <cell r="EM125">
            <v>23</v>
          </cell>
          <cell r="EN125">
            <v>23</v>
          </cell>
          <cell r="EO125">
            <v>23</v>
          </cell>
          <cell r="EP125">
            <v>23.5</v>
          </cell>
          <cell r="EQ125">
            <v>23.5</v>
          </cell>
          <cell r="ER125">
            <v>23.5</v>
          </cell>
          <cell r="ES125">
            <v>23.5</v>
          </cell>
          <cell r="ET125">
            <v>29</v>
          </cell>
          <cell r="EU125">
            <v>25</v>
          </cell>
          <cell r="EV125">
            <v>25</v>
          </cell>
          <cell r="EW125">
            <v>25</v>
          </cell>
          <cell r="EX125">
            <v>26</v>
          </cell>
          <cell r="EY125">
            <v>26</v>
          </cell>
          <cell r="EZ125">
            <v>26.5</v>
          </cell>
          <cell r="FA125">
            <v>26.5</v>
          </cell>
          <cell r="FB125">
            <v>26</v>
          </cell>
          <cell r="FC125">
            <v>26</v>
          </cell>
          <cell r="FD125">
            <v>26</v>
          </cell>
          <cell r="FE125">
            <v>26</v>
          </cell>
          <cell r="FF125">
            <v>26</v>
          </cell>
          <cell r="FG125">
            <v>26</v>
          </cell>
          <cell r="FH125">
            <v>26.5</v>
          </cell>
          <cell r="FI125">
            <v>28</v>
          </cell>
          <cell r="FJ125">
            <v>36</v>
          </cell>
          <cell r="FK125">
            <v>33.200000000000003</v>
          </cell>
          <cell r="FL125">
            <v>31.7</v>
          </cell>
          <cell r="FM125">
            <v>33.200000000000003</v>
          </cell>
          <cell r="FN125">
            <v>33.200000000000003</v>
          </cell>
          <cell r="FO125">
            <v>33.200000000000003</v>
          </cell>
          <cell r="FP125">
            <v>33.200000000000003</v>
          </cell>
          <cell r="FQ125">
            <v>33.200000000000003</v>
          </cell>
          <cell r="FR125">
            <v>33.200000000000003</v>
          </cell>
          <cell r="FS125">
            <v>33.700000000000003</v>
          </cell>
          <cell r="FT125">
            <v>33.200000000000003</v>
          </cell>
          <cell r="FU125">
            <v>33.200000000000003</v>
          </cell>
          <cell r="FV125">
            <v>33.700000000000003</v>
          </cell>
          <cell r="FW125">
            <v>33.700000000000003</v>
          </cell>
          <cell r="FX125">
            <v>33.700000000000003</v>
          </cell>
          <cell r="FY125">
            <v>33.5</v>
          </cell>
          <cell r="FZ125">
            <v>33.5</v>
          </cell>
          <cell r="GA125">
            <v>33.5</v>
          </cell>
          <cell r="GB125">
            <v>33.5</v>
          </cell>
          <cell r="GC125">
            <v>34</v>
          </cell>
          <cell r="GD125">
            <v>34</v>
          </cell>
          <cell r="GE125">
            <v>39.200000000000003</v>
          </cell>
          <cell r="GF125">
            <v>39.299999999999997</v>
          </cell>
          <cell r="GG125">
            <v>38.299999999999997</v>
          </cell>
          <cell r="GH125">
            <v>38.200000000000003</v>
          </cell>
          <cell r="GI125">
            <v>38</v>
          </cell>
          <cell r="GJ125">
            <v>38.200000000000003</v>
          </cell>
          <cell r="GK125">
            <v>38.200000000000003</v>
          </cell>
          <cell r="GL125">
            <v>38.200000000000003</v>
          </cell>
          <cell r="GM125">
            <v>40.700000000000003</v>
          </cell>
          <cell r="GN125">
            <v>39.700000000000003</v>
          </cell>
          <cell r="GO125">
            <v>39.700000000000003</v>
          </cell>
          <cell r="GP125">
            <v>40.200000000000003</v>
          </cell>
          <cell r="GQ125">
            <v>41.2</v>
          </cell>
          <cell r="GR125">
            <v>41.2</v>
          </cell>
          <cell r="GS125">
            <v>41.2</v>
          </cell>
          <cell r="GT125">
            <v>41.2</v>
          </cell>
          <cell r="GU125">
            <v>42.2</v>
          </cell>
          <cell r="GV125">
            <v>44.2</v>
          </cell>
          <cell r="GW125">
            <v>44.7</v>
          </cell>
          <cell r="GX125">
            <v>51.7</v>
          </cell>
          <cell r="GY125">
            <v>49.3</v>
          </cell>
          <cell r="GZ125">
            <v>49.2</v>
          </cell>
          <cell r="HA125">
            <v>47.5</v>
          </cell>
          <cell r="HB125">
            <v>46.5</v>
          </cell>
          <cell r="HC125">
            <v>46.5</v>
          </cell>
          <cell r="HD125">
            <v>47.2</v>
          </cell>
          <cell r="HE125">
            <v>47.2</v>
          </cell>
          <cell r="HF125">
            <v>47.2</v>
          </cell>
          <cell r="HG125">
            <v>46.5</v>
          </cell>
          <cell r="HH125">
            <v>45</v>
          </cell>
          <cell r="HI125">
            <v>43.5</v>
          </cell>
          <cell r="HJ125">
            <v>43.2</v>
          </cell>
          <cell r="HK125">
            <v>42.7</v>
          </cell>
          <cell r="HL125">
            <v>42.7</v>
          </cell>
          <cell r="HM125">
            <v>43</v>
          </cell>
          <cell r="HN125">
            <v>43</v>
          </cell>
          <cell r="HO125">
            <v>43</v>
          </cell>
          <cell r="HP125">
            <v>43</v>
          </cell>
          <cell r="HQ125">
            <v>43</v>
          </cell>
          <cell r="HR125">
            <v>43</v>
          </cell>
          <cell r="HS125">
            <v>43</v>
          </cell>
          <cell r="HT125">
            <v>44.5</v>
          </cell>
          <cell r="HU125">
            <v>44.5</v>
          </cell>
          <cell r="HV125">
            <v>44.5</v>
          </cell>
          <cell r="HW125">
            <v>44.5</v>
          </cell>
          <cell r="HX125">
            <v>44.5</v>
          </cell>
          <cell r="HY125">
            <v>44.5</v>
          </cell>
          <cell r="HZ125">
            <v>44.5</v>
          </cell>
          <cell r="IA125">
            <v>44.5</v>
          </cell>
          <cell r="IB125">
            <v>45.5</v>
          </cell>
          <cell r="IC125">
            <v>45.5</v>
          </cell>
          <cell r="ID125">
            <v>45.5</v>
          </cell>
          <cell r="IE125">
            <v>45.5</v>
          </cell>
          <cell r="IF125">
            <v>45.5</v>
          </cell>
          <cell r="IG125">
            <v>45.5</v>
          </cell>
          <cell r="IH125">
            <v>45.5</v>
          </cell>
          <cell r="II125">
            <v>45.5</v>
          </cell>
          <cell r="IJ125">
            <v>46</v>
          </cell>
          <cell r="IK125">
            <v>46</v>
          </cell>
          <cell r="IL125">
            <v>46</v>
          </cell>
          <cell r="IM125">
            <v>43.7</v>
          </cell>
          <cell r="IN125">
            <v>43.7</v>
          </cell>
          <cell r="IO125">
            <v>43.7</v>
          </cell>
          <cell r="IP125">
            <v>43.7</v>
          </cell>
          <cell r="IQ125">
            <v>43.5</v>
          </cell>
          <cell r="IR125">
            <v>43.7</v>
          </cell>
          <cell r="IS125">
            <v>43.2</v>
          </cell>
          <cell r="IT125">
            <v>43.5</v>
          </cell>
          <cell r="IU125">
            <v>43.2</v>
          </cell>
          <cell r="IV125">
            <v>43.2</v>
          </cell>
          <cell r="IW125">
            <v>43.2</v>
          </cell>
          <cell r="IX125">
            <v>43.2</v>
          </cell>
          <cell r="IY125">
            <v>17</v>
          </cell>
          <cell r="IZ125">
            <v>17.7</v>
          </cell>
          <cell r="JA125">
            <v>18</v>
          </cell>
          <cell r="JB125">
            <v>17.7</v>
          </cell>
          <cell r="JC125">
            <v>16.5</v>
          </cell>
          <cell r="JD125">
            <v>17.5</v>
          </cell>
          <cell r="JE125">
            <v>15.7</v>
          </cell>
          <cell r="JF125">
            <v>15.5</v>
          </cell>
          <cell r="JG125">
            <v>15.7</v>
          </cell>
          <cell r="JH125">
            <v>15.7</v>
          </cell>
          <cell r="JI125">
            <v>14.5</v>
          </cell>
          <cell r="JJ125">
            <v>15.5</v>
          </cell>
          <cell r="JK125">
            <v>15.5</v>
          </cell>
          <cell r="JL125">
            <v>15.5</v>
          </cell>
          <cell r="JM125">
            <v>15</v>
          </cell>
          <cell r="JN125">
            <v>15.7</v>
          </cell>
          <cell r="JO125">
            <v>16.5</v>
          </cell>
          <cell r="JP125">
            <v>16.5</v>
          </cell>
          <cell r="JQ125">
            <v>16.7</v>
          </cell>
          <cell r="JR125">
            <v>16.7</v>
          </cell>
          <cell r="JS125">
            <v>17.5</v>
          </cell>
          <cell r="JT125">
            <v>40</v>
          </cell>
          <cell r="JU125">
            <v>39.700000000000003</v>
          </cell>
          <cell r="JV125">
            <v>39.700000000000003</v>
          </cell>
          <cell r="JW125">
            <v>39.700000000000003</v>
          </cell>
          <cell r="JX125">
            <v>39.700000000000003</v>
          </cell>
          <cell r="JY125">
            <v>39.700000000000003</v>
          </cell>
          <cell r="JZ125">
            <v>39.700000000000003</v>
          </cell>
          <cell r="KA125">
            <v>39.700000000000003</v>
          </cell>
          <cell r="KB125">
            <v>39.5</v>
          </cell>
          <cell r="KC125">
            <v>39.5</v>
          </cell>
          <cell r="KD125">
            <v>39.5</v>
          </cell>
          <cell r="KE125">
            <v>39.5</v>
          </cell>
          <cell r="KF125">
            <v>39.200000000000003</v>
          </cell>
          <cell r="KG125">
            <v>39.200000000000003</v>
          </cell>
          <cell r="KH125">
            <v>39.200000000000003</v>
          </cell>
          <cell r="KI125">
            <v>39.200000000000003</v>
          </cell>
          <cell r="KJ125">
            <v>39.200000000000003</v>
          </cell>
          <cell r="KK125">
            <v>39.200000000000003</v>
          </cell>
          <cell r="KL125">
            <v>39.5</v>
          </cell>
          <cell r="KM125">
            <v>39.200000000000003</v>
          </cell>
          <cell r="KN125">
            <v>39.200000000000003</v>
          </cell>
          <cell r="KO125">
            <v>39.200000000000003</v>
          </cell>
          <cell r="KP125">
            <v>39.200000000000003</v>
          </cell>
          <cell r="KQ125">
            <v>39.700000000000003</v>
          </cell>
          <cell r="KR125">
            <v>39.700000000000003</v>
          </cell>
          <cell r="KS125">
            <v>39.700000000000003</v>
          </cell>
          <cell r="KT125">
            <v>39.700000000000003</v>
          </cell>
          <cell r="KU125">
            <v>39.700000000000003</v>
          </cell>
          <cell r="KV125">
            <v>39.700000000000003</v>
          </cell>
          <cell r="KW125">
            <v>39.700000000000003</v>
          </cell>
          <cell r="KX125">
            <v>37.200000000000003</v>
          </cell>
          <cell r="KY125">
            <v>37.200000000000003</v>
          </cell>
          <cell r="KZ125">
            <v>37.200000000000003</v>
          </cell>
          <cell r="LA125">
            <v>37.200000000000003</v>
          </cell>
          <cell r="LB125">
            <v>36.700000000000003</v>
          </cell>
          <cell r="LC125">
            <v>36.700000000000003</v>
          </cell>
          <cell r="LD125">
            <v>36.5</v>
          </cell>
          <cell r="LE125">
            <v>36.5</v>
          </cell>
          <cell r="LF125">
            <v>36.200000000000003</v>
          </cell>
          <cell r="LG125">
            <v>36.200000000000003</v>
          </cell>
          <cell r="LH125">
            <v>36</v>
          </cell>
          <cell r="LI125">
            <v>36.200000000000003</v>
          </cell>
          <cell r="LJ125">
            <v>36.200000000000003</v>
          </cell>
          <cell r="LK125">
            <v>36.200000000000003</v>
          </cell>
          <cell r="LL125">
            <v>36.200000000000003</v>
          </cell>
          <cell r="LM125">
            <v>37.200000000000003</v>
          </cell>
          <cell r="LN125">
            <v>41.5</v>
          </cell>
          <cell r="LO125">
            <v>41.2</v>
          </cell>
          <cell r="LS125">
            <v>21.38</v>
          </cell>
          <cell r="LV125">
            <v>21.98</v>
          </cell>
          <cell r="LY125">
            <v>21.97</v>
          </cell>
          <cell r="MB125">
            <v>21.37</v>
          </cell>
          <cell r="MC125">
            <v>21.37</v>
          </cell>
          <cell r="MD125">
            <v>21.37</v>
          </cell>
          <cell r="ME125">
            <v>21.37</v>
          </cell>
          <cell r="MF125">
            <v>21.37</v>
          </cell>
          <cell r="MG125">
            <v>21.37</v>
          </cell>
          <cell r="MH125">
            <v>21.37</v>
          </cell>
          <cell r="MI125">
            <v>21.37</v>
          </cell>
          <cell r="MJ125">
            <v>21.37</v>
          </cell>
          <cell r="MK125">
            <v>18.48</v>
          </cell>
          <cell r="ML125">
            <v>18.48</v>
          </cell>
          <cell r="MM125">
            <v>18.48</v>
          </cell>
          <cell r="MN125">
            <v>18.940000000000001</v>
          </cell>
          <cell r="MO125">
            <v>18.940000000000001</v>
          </cell>
          <cell r="MP125">
            <v>18.940000000000001</v>
          </cell>
          <cell r="MQ125">
            <v>19.39</v>
          </cell>
          <cell r="MR125">
            <v>19.39</v>
          </cell>
          <cell r="MS125">
            <v>19.39</v>
          </cell>
          <cell r="MT125">
            <v>20.61</v>
          </cell>
          <cell r="MU125">
            <v>20.61</v>
          </cell>
          <cell r="MV125">
            <v>20.61</v>
          </cell>
          <cell r="MW125">
            <v>22.48</v>
          </cell>
          <cell r="ND125" t="str">
            <v>Myanmar</v>
          </cell>
          <cell r="NE125">
            <v>22.48</v>
          </cell>
          <cell r="NF125">
            <v>22.48</v>
          </cell>
        </row>
        <row r="126">
          <cell r="A126" t="str">
            <v>Namibia</v>
          </cell>
          <cell r="B126">
            <v>66</v>
          </cell>
          <cell r="C126">
            <v>66</v>
          </cell>
          <cell r="D126">
            <v>67</v>
          </cell>
          <cell r="E126">
            <v>67.5</v>
          </cell>
          <cell r="F126">
            <v>67.5</v>
          </cell>
          <cell r="G126">
            <v>68</v>
          </cell>
          <cell r="H126">
            <v>68</v>
          </cell>
          <cell r="I126">
            <v>68.5</v>
          </cell>
          <cell r="J126">
            <v>66</v>
          </cell>
          <cell r="K126">
            <v>66</v>
          </cell>
          <cell r="L126">
            <v>63.5</v>
          </cell>
          <cell r="M126">
            <v>63</v>
          </cell>
          <cell r="N126">
            <v>62.5</v>
          </cell>
          <cell r="O126">
            <v>62</v>
          </cell>
          <cell r="P126">
            <v>60.5</v>
          </cell>
          <cell r="Q126">
            <v>59</v>
          </cell>
          <cell r="R126">
            <v>58.5</v>
          </cell>
          <cell r="S126">
            <v>58.5</v>
          </cell>
          <cell r="T126">
            <v>57.5</v>
          </cell>
          <cell r="U126">
            <v>57</v>
          </cell>
          <cell r="V126">
            <v>55</v>
          </cell>
          <cell r="W126">
            <v>54.5</v>
          </cell>
          <cell r="X126">
            <v>54.5</v>
          </cell>
          <cell r="Y126">
            <v>54</v>
          </cell>
          <cell r="Z126">
            <v>53.5</v>
          </cell>
          <cell r="AA126">
            <v>54</v>
          </cell>
          <cell r="AB126">
            <v>55</v>
          </cell>
          <cell r="AC126">
            <v>55</v>
          </cell>
          <cell r="AD126">
            <v>54.5</v>
          </cell>
          <cell r="AE126">
            <v>53</v>
          </cell>
          <cell r="AF126">
            <v>52.5</v>
          </cell>
          <cell r="AG126">
            <v>52.5</v>
          </cell>
          <cell r="AH126">
            <v>52.5</v>
          </cell>
          <cell r="AI126">
            <v>52</v>
          </cell>
          <cell r="AJ126">
            <v>51.5</v>
          </cell>
          <cell r="AK126">
            <v>51.5</v>
          </cell>
          <cell r="AL126">
            <v>51.5</v>
          </cell>
          <cell r="AM126">
            <v>51.5</v>
          </cell>
          <cell r="AN126">
            <v>50.5</v>
          </cell>
          <cell r="AO126">
            <v>52</v>
          </cell>
          <cell r="AP126">
            <v>55.5</v>
          </cell>
          <cell r="AQ126">
            <v>57.5</v>
          </cell>
          <cell r="AR126">
            <v>57</v>
          </cell>
          <cell r="AS126">
            <v>58</v>
          </cell>
          <cell r="AT126">
            <v>58</v>
          </cell>
          <cell r="AU126">
            <v>58.5</v>
          </cell>
          <cell r="AV126">
            <v>59.5</v>
          </cell>
          <cell r="AW126">
            <v>59.5</v>
          </cell>
          <cell r="AX126">
            <v>60</v>
          </cell>
          <cell r="AY126">
            <v>60</v>
          </cell>
          <cell r="AZ126">
            <v>60</v>
          </cell>
          <cell r="BA126">
            <v>60</v>
          </cell>
          <cell r="BB126">
            <v>61</v>
          </cell>
          <cell r="BC126">
            <v>61.5</v>
          </cell>
          <cell r="BD126">
            <v>61</v>
          </cell>
          <cell r="BE126">
            <v>61</v>
          </cell>
          <cell r="BF126">
            <v>61</v>
          </cell>
          <cell r="BG126">
            <v>61</v>
          </cell>
          <cell r="BH126">
            <v>60.5</v>
          </cell>
          <cell r="BI126">
            <v>60.5</v>
          </cell>
          <cell r="BJ126">
            <v>61</v>
          </cell>
          <cell r="BK126">
            <v>61</v>
          </cell>
          <cell r="BL126">
            <v>61</v>
          </cell>
          <cell r="BM126">
            <v>61</v>
          </cell>
          <cell r="BN126">
            <v>61.5</v>
          </cell>
          <cell r="BO126">
            <v>61.5</v>
          </cell>
          <cell r="BP126">
            <v>61.5</v>
          </cell>
          <cell r="BQ126">
            <v>61.5</v>
          </cell>
          <cell r="BR126">
            <v>61.5</v>
          </cell>
          <cell r="BS126">
            <v>61.5</v>
          </cell>
          <cell r="BT126">
            <v>62</v>
          </cell>
          <cell r="BU126">
            <v>62.5</v>
          </cell>
          <cell r="BV126">
            <v>61</v>
          </cell>
          <cell r="BW126">
            <v>61</v>
          </cell>
          <cell r="BX126">
            <v>60.5</v>
          </cell>
          <cell r="BY126">
            <v>60.5</v>
          </cell>
          <cell r="BZ126">
            <v>60</v>
          </cell>
          <cell r="CA126">
            <v>60.5</v>
          </cell>
          <cell r="CB126">
            <v>60</v>
          </cell>
          <cell r="CC126">
            <v>60</v>
          </cell>
          <cell r="CD126">
            <v>59.5</v>
          </cell>
          <cell r="CE126">
            <v>59.5</v>
          </cell>
          <cell r="CF126">
            <v>59.5</v>
          </cell>
          <cell r="CG126">
            <v>59</v>
          </cell>
          <cell r="CH126">
            <v>60</v>
          </cell>
          <cell r="CI126">
            <v>60.5</v>
          </cell>
          <cell r="CJ126">
            <v>61</v>
          </cell>
          <cell r="CK126">
            <v>60.5</v>
          </cell>
          <cell r="CL126">
            <v>59.5</v>
          </cell>
          <cell r="CM126">
            <v>59.5</v>
          </cell>
          <cell r="CN126">
            <v>59.5</v>
          </cell>
          <cell r="CO126">
            <v>59.5</v>
          </cell>
          <cell r="CP126">
            <v>59.5</v>
          </cell>
          <cell r="CQ126">
            <v>59.5</v>
          </cell>
          <cell r="CR126">
            <v>59.5</v>
          </cell>
          <cell r="CS126">
            <v>60</v>
          </cell>
          <cell r="CT126">
            <v>65</v>
          </cell>
          <cell r="CU126">
            <v>65</v>
          </cell>
          <cell r="CV126">
            <v>65</v>
          </cell>
          <cell r="CW126">
            <v>66</v>
          </cell>
          <cell r="CX126">
            <v>66</v>
          </cell>
          <cell r="CY126">
            <v>66</v>
          </cell>
          <cell r="CZ126">
            <v>66.5</v>
          </cell>
          <cell r="DA126">
            <v>66.5</v>
          </cell>
          <cell r="DB126">
            <v>66.5</v>
          </cell>
          <cell r="DC126">
            <v>66.5</v>
          </cell>
          <cell r="DD126">
            <v>66.5</v>
          </cell>
          <cell r="DE126">
            <v>68.5</v>
          </cell>
          <cell r="DF126">
            <v>68.5</v>
          </cell>
          <cell r="DG126">
            <v>68.5</v>
          </cell>
          <cell r="DH126">
            <v>68.5</v>
          </cell>
          <cell r="DI126">
            <v>68.5</v>
          </cell>
          <cell r="DJ126">
            <v>68.5</v>
          </cell>
          <cell r="DK126">
            <v>68</v>
          </cell>
          <cell r="DL126">
            <v>70</v>
          </cell>
          <cell r="DM126">
            <v>70</v>
          </cell>
          <cell r="DN126">
            <v>70</v>
          </cell>
          <cell r="DO126">
            <v>70.5</v>
          </cell>
          <cell r="DP126">
            <v>70.5</v>
          </cell>
          <cell r="DQ126">
            <v>70</v>
          </cell>
          <cell r="DR126">
            <v>70</v>
          </cell>
          <cell r="DS126">
            <v>70</v>
          </cell>
          <cell r="DT126">
            <v>69.5</v>
          </cell>
          <cell r="DU126">
            <v>69.5</v>
          </cell>
          <cell r="DV126">
            <v>69.5</v>
          </cell>
          <cell r="DW126">
            <v>73</v>
          </cell>
          <cell r="DX126">
            <v>74</v>
          </cell>
          <cell r="DY126">
            <v>76.5</v>
          </cell>
          <cell r="DZ126">
            <v>76</v>
          </cell>
          <cell r="EA126">
            <v>76</v>
          </cell>
          <cell r="EB126">
            <v>75</v>
          </cell>
          <cell r="EC126">
            <v>75.5</v>
          </cell>
          <cell r="ED126">
            <v>75</v>
          </cell>
          <cell r="EE126">
            <v>75</v>
          </cell>
          <cell r="EF126">
            <v>73.5</v>
          </cell>
          <cell r="EG126">
            <v>73.5</v>
          </cell>
          <cell r="EH126">
            <v>74</v>
          </cell>
          <cell r="EI126">
            <v>75</v>
          </cell>
          <cell r="EJ126">
            <v>75.5</v>
          </cell>
          <cell r="EK126">
            <v>75.5</v>
          </cell>
          <cell r="EL126">
            <v>76</v>
          </cell>
          <cell r="EM126">
            <v>76.5</v>
          </cell>
          <cell r="EN126">
            <v>76.5</v>
          </cell>
          <cell r="EO126">
            <v>76.5</v>
          </cell>
          <cell r="EP126">
            <v>76</v>
          </cell>
          <cell r="EQ126">
            <v>76</v>
          </cell>
          <cell r="ER126">
            <v>76</v>
          </cell>
          <cell r="ES126">
            <v>76.5</v>
          </cell>
          <cell r="ET126">
            <v>76</v>
          </cell>
          <cell r="EU126">
            <v>75.5</v>
          </cell>
          <cell r="EV126">
            <v>75.5</v>
          </cell>
          <cell r="EW126">
            <v>76</v>
          </cell>
          <cell r="EX126">
            <v>75</v>
          </cell>
          <cell r="EY126">
            <v>74.5</v>
          </cell>
          <cell r="EZ126">
            <v>73.5</v>
          </cell>
          <cell r="FA126">
            <v>72.5</v>
          </cell>
          <cell r="FB126">
            <v>72.5</v>
          </cell>
          <cell r="FC126">
            <v>72.5</v>
          </cell>
          <cell r="FD126">
            <v>72.5</v>
          </cell>
          <cell r="FE126">
            <v>72.5</v>
          </cell>
          <cell r="FF126">
            <v>73.5</v>
          </cell>
          <cell r="FG126">
            <v>75.5</v>
          </cell>
          <cell r="FH126">
            <v>75.3</v>
          </cell>
          <cell r="FI126">
            <v>76.5</v>
          </cell>
          <cell r="FJ126">
            <v>74</v>
          </cell>
          <cell r="FK126">
            <v>75</v>
          </cell>
          <cell r="FL126">
            <v>75</v>
          </cell>
          <cell r="FM126">
            <v>74.5</v>
          </cell>
          <cell r="FN126">
            <v>74.5</v>
          </cell>
          <cell r="FO126">
            <v>73.7</v>
          </cell>
          <cell r="FP126">
            <v>74</v>
          </cell>
          <cell r="FQ126">
            <v>73.2</v>
          </cell>
          <cell r="FR126">
            <v>72.5</v>
          </cell>
          <cell r="FS126">
            <v>72</v>
          </cell>
          <cell r="FT126">
            <v>70.7</v>
          </cell>
          <cell r="FU126">
            <v>69.7</v>
          </cell>
          <cell r="FV126">
            <v>68.7</v>
          </cell>
          <cell r="FW126">
            <v>68</v>
          </cell>
          <cell r="FX126">
            <v>67.5</v>
          </cell>
          <cell r="FY126">
            <v>68</v>
          </cell>
          <cell r="FZ126">
            <v>66.7</v>
          </cell>
          <cell r="GA126">
            <v>68.7</v>
          </cell>
          <cell r="GB126">
            <v>68.2</v>
          </cell>
          <cell r="GC126">
            <v>67.2</v>
          </cell>
          <cell r="GD126">
            <v>66.400000000000006</v>
          </cell>
          <cell r="GE126">
            <v>66.900000000000006</v>
          </cell>
          <cell r="GF126">
            <v>66.900000000000006</v>
          </cell>
          <cell r="GG126">
            <v>68.7</v>
          </cell>
          <cell r="GH126">
            <v>69.5</v>
          </cell>
          <cell r="GI126">
            <v>69.5</v>
          </cell>
          <cell r="GJ126">
            <v>69</v>
          </cell>
          <cell r="GK126">
            <v>69.5</v>
          </cell>
          <cell r="GL126">
            <v>70.5</v>
          </cell>
          <cell r="GM126">
            <v>70</v>
          </cell>
          <cell r="GN126">
            <v>70.5</v>
          </cell>
          <cell r="GO126">
            <v>70</v>
          </cell>
          <cell r="GP126">
            <v>69.7</v>
          </cell>
          <cell r="GQ126">
            <v>68.2</v>
          </cell>
          <cell r="GR126">
            <v>68.7</v>
          </cell>
          <cell r="GS126">
            <v>69</v>
          </cell>
          <cell r="GT126">
            <v>69</v>
          </cell>
          <cell r="GU126">
            <v>68.5</v>
          </cell>
          <cell r="GV126">
            <v>68</v>
          </cell>
          <cell r="GW126">
            <v>68</v>
          </cell>
          <cell r="GX126">
            <v>68.5</v>
          </cell>
          <cell r="GY126">
            <v>68.5</v>
          </cell>
          <cell r="GZ126">
            <v>69</v>
          </cell>
          <cell r="HA126">
            <v>72</v>
          </cell>
          <cell r="HB126">
            <v>73</v>
          </cell>
          <cell r="HC126">
            <v>72.7</v>
          </cell>
          <cell r="HD126">
            <v>72.5</v>
          </cell>
          <cell r="HE126">
            <v>72</v>
          </cell>
          <cell r="HF126">
            <v>72.7</v>
          </cell>
          <cell r="HG126">
            <v>72.2</v>
          </cell>
          <cell r="HH126">
            <v>70.7</v>
          </cell>
          <cell r="HI126">
            <v>68.7</v>
          </cell>
          <cell r="HJ126">
            <v>68</v>
          </cell>
          <cell r="HK126">
            <v>68</v>
          </cell>
          <cell r="HL126">
            <v>67.2</v>
          </cell>
          <cell r="HM126">
            <v>67.2</v>
          </cell>
          <cell r="HN126">
            <v>67.2</v>
          </cell>
          <cell r="HO126">
            <v>67.7</v>
          </cell>
          <cell r="HP126">
            <v>67.7</v>
          </cell>
          <cell r="HQ126">
            <v>67.5</v>
          </cell>
          <cell r="HR126">
            <v>66.7</v>
          </cell>
          <cell r="HS126">
            <v>67.5</v>
          </cell>
          <cell r="HT126">
            <v>69.7</v>
          </cell>
          <cell r="HU126">
            <v>68.7</v>
          </cell>
          <cell r="HV126">
            <v>68.2</v>
          </cell>
          <cell r="HW126">
            <v>68.7</v>
          </cell>
          <cell r="HX126">
            <v>68.2</v>
          </cell>
          <cell r="HY126">
            <v>68.5</v>
          </cell>
          <cell r="HZ126">
            <v>68.7</v>
          </cell>
          <cell r="IA126">
            <v>69</v>
          </cell>
          <cell r="IB126">
            <v>69.2</v>
          </cell>
          <cell r="IC126">
            <v>68.5</v>
          </cell>
          <cell r="ID126">
            <v>68.5</v>
          </cell>
          <cell r="IE126">
            <v>68.7</v>
          </cell>
          <cell r="IF126">
            <v>69.7</v>
          </cell>
          <cell r="IG126">
            <v>70.7</v>
          </cell>
          <cell r="IH126">
            <v>70.2</v>
          </cell>
          <cell r="II126">
            <v>71.5</v>
          </cell>
          <cell r="IJ126">
            <v>73</v>
          </cell>
          <cell r="IK126">
            <v>73</v>
          </cell>
          <cell r="IL126">
            <v>73.2</v>
          </cell>
          <cell r="IM126">
            <v>74.2</v>
          </cell>
          <cell r="IN126">
            <v>74</v>
          </cell>
          <cell r="IO126">
            <v>73.7</v>
          </cell>
          <cell r="IP126">
            <v>73.5</v>
          </cell>
          <cell r="IQ126">
            <v>73.2</v>
          </cell>
          <cell r="IR126">
            <v>73.2</v>
          </cell>
          <cell r="IS126">
            <v>73.7</v>
          </cell>
          <cell r="IT126">
            <v>73.2</v>
          </cell>
          <cell r="IU126">
            <v>73.2</v>
          </cell>
          <cell r="IV126">
            <v>73.2</v>
          </cell>
          <cell r="IW126">
            <v>73.5</v>
          </cell>
          <cell r="IX126">
            <v>73.5</v>
          </cell>
          <cell r="IY126">
            <v>73.2</v>
          </cell>
          <cell r="IZ126">
            <v>72.7</v>
          </cell>
          <cell r="JA126">
            <v>73.5</v>
          </cell>
          <cell r="JB126">
            <v>74</v>
          </cell>
          <cell r="JC126">
            <v>74</v>
          </cell>
          <cell r="JD126">
            <v>73.5</v>
          </cell>
          <cell r="JE126">
            <v>72.7</v>
          </cell>
          <cell r="JF126">
            <v>73.5</v>
          </cell>
          <cell r="JG126">
            <v>73.5</v>
          </cell>
          <cell r="JH126">
            <v>73.2</v>
          </cell>
          <cell r="JI126">
            <v>73</v>
          </cell>
          <cell r="JJ126">
            <v>73</v>
          </cell>
          <cell r="JK126">
            <v>74</v>
          </cell>
          <cell r="JL126">
            <v>73.5</v>
          </cell>
          <cell r="JM126">
            <v>73.7</v>
          </cell>
          <cell r="JN126">
            <v>73</v>
          </cell>
          <cell r="JO126">
            <v>72.2</v>
          </cell>
          <cell r="JP126">
            <v>72.5</v>
          </cell>
          <cell r="JQ126">
            <v>73</v>
          </cell>
          <cell r="JR126">
            <v>72</v>
          </cell>
          <cell r="JS126">
            <v>72</v>
          </cell>
          <cell r="JT126">
            <v>71.7</v>
          </cell>
          <cell r="JU126">
            <v>71.5</v>
          </cell>
          <cell r="JV126">
            <v>71.5</v>
          </cell>
          <cell r="JW126">
            <v>73.5</v>
          </cell>
          <cell r="JX126">
            <v>74</v>
          </cell>
          <cell r="JY126">
            <v>73.7</v>
          </cell>
          <cell r="JZ126">
            <v>73.7</v>
          </cell>
          <cell r="KA126">
            <v>73.7</v>
          </cell>
          <cell r="KB126">
            <v>73.7</v>
          </cell>
          <cell r="KC126">
            <v>73.7</v>
          </cell>
          <cell r="KD126">
            <v>73</v>
          </cell>
          <cell r="KE126">
            <v>73</v>
          </cell>
          <cell r="KF126">
            <v>73</v>
          </cell>
          <cell r="KG126">
            <v>73</v>
          </cell>
          <cell r="KH126">
            <v>72.7</v>
          </cell>
          <cell r="KI126">
            <v>71.7</v>
          </cell>
          <cell r="KJ126">
            <v>71.7</v>
          </cell>
          <cell r="KK126">
            <v>72.2</v>
          </cell>
          <cell r="KL126">
            <v>71.7</v>
          </cell>
          <cell r="KM126">
            <v>68.7</v>
          </cell>
          <cell r="KN126">
            <v>68.7</v>
          </cell>
          <cell r="KO126">
            <v>66.7</v>
          </cell>
          <cell r="KP126">
            <v>67.2</v>
          </cell>
          <cell r="KQ126">
            <v>68</v>
          </cell>
          <cell r="KR126">
            <v>68.2</v>
          </cell>
          <cell r="KS126">
            <v>69.2</v>
          </cell>
          <cell r="KT126">
            <v>72.2</v>
          </cell>
          <cell r="KU126">
            <v>72.2</v>
          </cell>
          <cell r="KV126">
            <v>71.7</v>
          </cell>
          <cell r="KW126">
            <v>70.7</v>
          </cell>
          <cell r="KX126">
            <v>67</v>
          </cell>
          <cell r="KY126">
            <v>66.7</v>
          </cell>
          <cell r="KZ126">
            <v>67</v>
          </cell>
          <cell r="LA126">
            <v>67.2</v>
          </cell>
          <cell r="LB126">
            <v>70</v>
          </cell>
          <cell r="LC126">
            <v>70.2</v>
          </cell>
          <cell r="LD126">
            <v>70.5</v>
          </cell>
          <cell r="LE126">
            <v>70.7</v>
          </cell>
          <cell r="LF126">
            <v>71</v>
          </cell>
          <cell r="LG126">
            <v>71</v>
          </cell>
          <cell r="LH126">
            <v>70.7</v>
          </cell>
          <cell r="LI126">
            <v>69.2</v>
          </cell>
          <cell r="LJ126">
            <v>69.2</v>
          </cell>
          <cell r="LK126">
            <v>69.2</v>
          </cell>
          <cell r="LL126">
            <v>69.2</v>
          </cell>
          <cell r="LM126">
            <v>69.2</v>
          </cell>
          <cell r="LN126">
            <v>69.2</v>
          </cell>
          <cell r="LO126">
            <v>70.2</v>
          </cell>
          <cell r="LS126">
            <v>48.27</v>
          </cell>
          <cell r="LV126">
            <v>49.72</v>
          </cell>
          <cell r="LY126">
            <v>49.434999999999995</v>
          </cell>
          <cell r="MB126">
            <v>44.97</v>
          </cell>
          <cell r="MC126">
            <v>44.97</v>
          </cell>
          <cell r="MD126">
            <v>44.97</v>
          </cell>
          <cell r="ME126">
            <v>45.73</v>
          </cell>
          <cell r="MF126">
            <v>46.87</v>
          </cell>
          <cell r="MG126">
            <v>46.87</v>
          </cell>
          <cell r="MH126">
            <v>46.93</v>
          </cell>
          <cell r="MI126">
            <v>46.93</v>
          </cell>
          <cell r="MJ126">
            <v>46.93</v>
          </cell>
          <cell r="MK126">
            <v>46.78</v>
          </cell>
          <cell r="ML126">
            <v>46.78</v>
          </cell>
          <cell r="MM126">
            <v>46.78</v>
          </cell>
          <cell r="MN126">
            <v>47.99</v>
          </cell>
          <cell r="MO126">
            <v>47.99</v>
          </cell>
          <cell r="MP126">
            <v>47.99</v>
          </cell>
          <cell r="MQ126">
            <v>47.88</v>
          </cell>
          <cell r="MR126">
            <v>47.88</v>
          </cell>
          <cell r="MS126">
            <v>47.88</v>
          </cell>
          <cell r="MT126">
            <v>48</v>
          </cell>
          <cell r="MU126">
            <v>48</v>
          </cell>
          <cell r="MV126">
            <v>48</v>
          </cell>
          <cell r="MW126">
            <v>54.11</v>
          </cell>
          <cell r="ND126" t="str">
            <v>Namibia</v>
          </cell>
          <cell r="NE126">
            <v>54.11</v>
          </cell>
          <cell r="NF126">
            <v>54.11</v>
          </cell>
        </row>
        <row r="127">
          <cell r="A127" t="str">
            <v>Nepal</v>
          </cell>
          <cell r="B127">
            <v>70</v>
          </cell>
          <cell r="C127">
            <v>70</v>
          </cell>
          <cell r="D127">
            <v>70</v>
          </cell>
          <cell r="E127">
            <v>69.5</v>
          </cell>
          <cell r="F127">
            <v>69.5</v>
          </cell>
          <cell r="G127">
            <v>70</v>
          </cell>
          <cell r="H127">
            <v>70</v>
          </cell>
          <cell r="I127">
            <v>69.5</v>
          </cell>
          <cell r="J127">
            <v>69.5</v>
          </cell>
          <cell r="K127">
            <v>68</v>
          </cell>
          <cell r="L127">
            <v>67.5</v>
          </cell>
          <cell r="M127">
            <v>69</v>
          </cell>
          <cell r="N127">
            <v>69.5</v>
          </cell>
          <cell r="O127">
            <v>69.5</v>
          </cell>
          <cell r="P127">
            <v>69.5</v>
          </cell>
          <cell r="Q127">
            <v>71.5</v>
          </cell>
          <cell r="R127">
            <v>71.5</v>
          </cell>
          <cell r="S127">
            <v>71</v>
          </cell>
          <cell r="T127">
            <v>71.5</v>
          </cell>
          <cell r="U127">
            <v>70.5</v>
          </cell>
          <cell r="V127">
            <v>70.5</v>
          </cell>
          <cell r="W127">
            <v>70.5</v>
          </cell>
          <cell r="X127">
            <v>70.5</v>
          </cell>
          <cell r="Y127">
            <v>70.5</v>
          </cell>
          <cell r="Z127">
            <v>71</v>
          </cell>
          <cell r="AA127">
            <v>71</v>
          </cell>
          <cell r="AB127">
            <v>71</v>
          </cell>
          <cell r="AC127">
            <v>72.5</v>
          </cell>
          <cell r="AD127">
            <v>73</v>
          </cell>
          <cell r="AE127">
            <v>75.5</v>
          </cell>
          <cell r="AF127">
            <v>76</v>
          </cell>
          <cell r="AG127">
            <v>76</v>
          </cell>
          <cell r="AH127">
            <v>76</v>
          </cell>
          <cell r="AI127">
            <v>75.5</v>
          </cell>
          <cell r="AJ127">
            <v>76</v>
          </cell>
          <cell r="AK127">
            <v>76</v>
          </cell>
          <cell r="AL127">
            <v>76</v>
          </cell>
          <cell r="AM127">
            <v>75.5</v>
          </cell>
          <cell r="AN127">
            <v>75.5</v>
          </cell>
          <cell r="AO127">
            <v>75.5</v>
          </cell>
          <cell r="AP127">
            <v>76.5</v>
          </cell>
          <cell r="AQ127">
            <v>76</v>
          </cell>
          <cell r="AR127">
            <v>76</v>
          </cell>
          <cell r="AS127">
            <v>76</v>
          </cell>
          <cell r="AT127">
            <v>75.5</v>
          </cell>
          <cell r="AU127">
            <v>75.5</v>
          </cell>
          <cell r="AV127">
            <v>75</v>
          </cell>
          <cell r="AW127">
            <v>76</v>
          </cell>
          <cell r="AX127">
            <v>76</v>
          </cell>
          <cell r="AY127">
            <v>75.5</v>
          </cell>
          <cell r="AZ127">
            <v>76</v>
          </cell>
          <cell r="BA127">
            <v>76.5</v>
          </cell>
          <cell r="BB127">
            <v>76.5</v>
          </cell>
          <cell r="BC127">
            <v>76.5</v>
          </cell>
          <cell r="BD127">
            <v>76.5</v>
          </cell>
          <cell r="BE127">
            <v>76.5</v>
          </cell>
          <cell r="BF127">
            <v>77</v>
          </cell>
          <cell r="BG127">
            <v>77</v>
          </cell>
          <cell r="BH127">
            <v>77</v>
          </cell>
          <cell r="BI127">
            <v>77</v>
          </cell>
          <cell r="BJ127">
            <v>76</v>
          </cell>
          <cell r="BK127">
            <v>75</v>
          </cell>
          <cell r="BL127">
            <v>75</v>
          </cell>
          <cell r="BM127">
            <v>76</v>
          </cell>
          <cell r="BN127">
            <v>76</v>
          </cell>
          <cell r="BO127">
            <v>76.5</v>
          </cell>
          <cell r="BP127">
            <v>76</v>
          </cell>
          <cell r="BQ127">
            <v>76</v>
          </cell>
          <cell r="BR127">
            <v>75</v>
          </cell>
          <cell r="BS127">
            <v>75</v>
          </cell>
          <cell r="BT127">
            <v>75</v>
          </cell>
          <cell r="BU127">
            <v>75</v>
          </cell>
          <cell r="BV127">
            <v>75</v>
          </cell>
          <cell r="BW127">
            <v>72.5</v>
          </cell>
          <cell r="BX127">
            <v>73.5</v>
          </cell>
          <cell r="BY127">
            <v>73.5</v>
          </cell>
          <cell r="BZ127">
            <v>73.5</v>
          </cell>
          <cell r="CA127">
            <v>74</v>
          </cell>
          <cell r="CB127">
            <v>73.5</v>
          </cell>
          <cell r="CC127">
            <v>73.5</v>
          </cell>
          <cell r="CD127">
            <v>72.5</v>
          </cell>
          <cell r="CE127">
            <v>71.5</v>
          </cell>
          <cell r="CF127">
            <v>71.5</v>
          </cell>
          <cell r="CG127">
            <v>71.5</v>
          </cell>
          <cell r="CH127">
            <v>71.5</v>
          </cell>
          <cell r="CI127">
            <v>71.5</v>
          </cell>
          <cell r="CJ127">
            <v>71.5</v>
          </cell>
          <cell r="CK127">
            <v>72.5</v>
          </cell>
          <cell r="CL127">
            <v>71.5</v>
          </cell>
          <cell r="CM127">
            <v>71.5</v>
          </cell>
          <cell r="CN127">
            <v>71.5</v>
          </cell>
          <cell r="CO127">
            <v>71</v>
          </cell>
          <cell r="CP127">
            <v>71</v>
          </cell>
          <cell r="CQ127">
            <v>72</v>
          </cell>
          <cell r="CR127">
            <v>73</v>
          </cell>
          <cell r="CS127">
            <v>75</v>
          </cell>
          <cell r="CT127">
            <v>77.5</v>
          </cell>
          <cell r="CU127">
            <v>77.5</v>
          </cell>
          <cell r="CV127">
            <v>77.5</v>
          </cell>
          <cell r="CW127">
            <v>77.5</v>
          </cell>
          <cell r="CX127">
            <v>77.5</v>
          </cell>
          <cell r="CY127">
            <v>77.5</v>
          </cell>
          <cell r="CZ127">
            <v>77.5</v>
          </cell>
          <cell r="DA127">
            <v>77</v>
          </cell>
          <cell r="DB127">
            <v>77</v>
          </cell>
          <cell r="DC127">
            <v>75.5</v>
          </cell>
          <cell r="DD127">
            <v>76</v>
          </cell>
          <cell r="DE127">
            <v>78</v>
          </cell>
          <cell r="DF127">
            <v>78.5</v>
          </cell>
          <cell r="DG127">
            <v>78.5</v>
          </cell>
          <cell r="DH127">
            <v>78.5</v>
          </cell>
          <cell r="DI127">
            <v>75</v>
          </cell>
          <cell r="DJ127">
            <v>75.5</v>
          </cell>
          <cell r="DK127">
            <v>75.5</v>
          </cell>
          <cell r="DL127">
            <v>76</v>
          </cell>
          <cell r="DM127">
            <v>76</v>
          </cell>
          <cell r="DN127">
            <v>76</v>
          </cell>
          <cell r="DO127">
            <v>77</v>
          </cell>
          <cell r="DP127">
            <v>77</v>
          </cell>
          <cell r="DQ127">
            <v>77</v>
          </cell>
          <cell r="DR127">
            <v>77</v>
          </cell>
          <cell r="DS127">
            <v>77</v>
          </cell>
          <cell r="DT127">
            <v>77</v>
          </cell>
          <cell r="DU127">
            <v>77</v>
          </cell>
          <cell r="DV127">
            <v>76.5</v>
          </cell>
          <cell r="DW127">
            <v>75.5</v>
          </cell>
          <cell r="DX127">
            <v>76</v>
          </cell>
          <cell r="DY127">
            <v>76</v>
          </cell>
          <cell r="DZ127">
            <v>75.5</v>
          </cell>
          <cell r="EA127">
            <v>75.5</v>
          </cell>
          <cell r="EB127">
            <v>75.5</v>
          </cell>
          <cell r="EC127">
            <v>76</v>
          </cell>
          <cell r="ED127">
            <v>75</v>
          </cell>
          <cell r="EE127">
            <v>75</v>
          </cell>
          <cell r="EF127">
            <v>75</v>
          </cell>
          <cell r="EG127">
            <v>75</v>
          </cell>
          <cell r="EH127">
            <v>75</v>
          </cell>
          <cell r="EI127">
            <v>75</v>
          </cell>
          <cell r="EJ127">
            <v>74.5</v>
          </cell>
          <cell r="EK127">
            <v>75</v>
          </cell>
          <cell r="EL127">
            <v>74.5</v>
          </cell>
          <cell r="EM127">
            <v>74</v>
          </cell>
          <cell r="EN127">
            <v>75.5</v>
          </cell>
          <cell r="EO127">
            <v>76</v>
          </cell>
          <cell r="EP127">
            <v>76</v>
          </cell>
          <cell r="EQ127">
            <v>76</v>
          </cell>
          <cell r="ER127">
            <v>75.5</v>
          </cell>
          <cell r="ES127">
            <v>76</v>
          </cell>
          <cell r="ET127">
            <v>75</v>
          </cell>
          <cell r="EU127">
            <v>78.5</v>
          </cell>
          <cell r="EV127">
            <v>79.5</v>
          </cell>
          <cell r="EW127">
            <v>80</v>
          </cell>
          <cell r="EX127">
            <v>80</v>
          </cell>
          <cell r="EY127">
            <v>80</v>
          </cell>
          <cell r="EZ127">
            <v>80.5</v>
          </cell>
          <cell r="FA127">
            <v>80.5</v>
          </cell>
          <cell r="FB127">
            <v>81</v>
          </cell>
          <cell r="FC127">
            <v>81</v>
          </cell>
          <cell r="FD127">
            <v>81</v>
          </cell>
          <cell r="FE127">
            <v>81.5</v>
          </cell>
          <cell r="FF127">
            <v>81.5</v>
          </cell>
          <cell r="FG127">
            <v>81.5</v>
          </cell>
          <cell r="FH127">
            <v>81.5</v>
          </cell>
          <cell r="FI127">
            <v>82.5</v>
          </cell>
          <cell r="FJ127">
            <v>80.3</v>
          </cell>
          <cell r="FK127">
            <v>80.5</v>
          </cell>
          <cell r="FL127">
            <v>80.7</v>
          </cell>
          <cell r="FM127">
            <v>81.2</v>
          </cell>
          <cell r="FN127">
            <v>78.5</v>
          </cell>
          <cell r="FO127">
            <v>78</v>
          </cell>
          <cell r="FP127">
            <v>78.5</v>
          </cell>
          <cell r="FQ127">
            <v>79</v>
          </cell>
          <cell r="FR127">
            <v>78.7</v>
          </cell>
          <cell r="FS127">
            <v>79</v>
          </cell>
          <cell r="FT127">
            <v>79.2</v>
          </cell>
          <cell r="FU127">
            <v>79.2</v>
          </cell>
          <cell r="FV127">
            <v>79.2</v>
          </cell>
          <cell r="FW127">
            <v>79.7</v>
          </cell>
          <cell r="FX127">
            <v>79.7</v>
          </cell>
          <cell r="FY127">
            <v>79.7</v>
          </cell>
          <cell r="FZ127">
            <v>79.7</v>
          </cell>
          <cell r="GA127">
            <v>79.5</v>
          </cell>
          <cell r="GB127">
            <v>79</v>
          </cell>
          <cell r="GC127">
            <v>79</v>
          </cell>
          <cell r="GD127">
            <v>77</v>
          </cell>
          <cell r="GE127">
            <v>76.8</v>
          </cell>
          <cell r="GF127">
            <v>76.8</v>
          </cell>
          <cell r="GG127">
            <v>76.3</v>
          </cell>
          <cell r="GH127">
            <v>76.7</v>
          </cell>
          <cell r="GI127">
            <v>75.7</v>
          </cell>
          <cell r="GJ127">
            <v>76.5</v>
          </cell>
          <cell r="GK127">
            <v>76</v>
          </cell>
          <cell r="GL127">
            <v>75</v>
          </cell>
          <cell r="GM127">
            <v>76.2</v>
          </cell>
          <cell r="GN127">
            <v>75.7</v>
          </cell>
          <cell r="GO127">
            <v>78</v>
          </cell>
          <cell r="GP127">
            <v>77</v>
          </cell>
          <cell r="GQ127">
            <v>77.5</v>
          </cell>
          <cell r="GR127">
            <v>79</v>
          </cell>
          <cell r="GS127">
            <v>79.5</v>
          </cell>
          <cell r="GT127">
            <v>78.7</v>
          </cell>
          <cell r="GU127">
            <v>78.2</v>
          </cell>
          <cell r="GV127">
            <v>78.5</v>
          </cell>
          <cell r="GW127">
            <v>79</v>
          </cell>
          <cell r="GX127">
            <v>79.7</v>
          </cell>
          <cell r="GY127">
            <v>80.5</v>
          </cell>
          <cell r="GZ127">
            <v>79.7</v>
          </cell>
          <cell r="HA127">
            <v>80.7</v>
          </cell>
          <cell r="HB127">
            <v>80.7</v>
          </cell>
          <cell r="HC127">
            <v>80.2</v>
          </cell>
          <cell r="HD127">
            <v>80.2</v>
          </cell>
          <cell r="HE127">
            <v>80.5</v>
          </cell>
          <cell r="HF127">
            <v>80.2</v>
          </cell>
          <cell r="HG127">
            <v>80.2</v>
          </cell>
          <cell r="HH127">
            <v>80.7</v>
          </cell>
          <cell r="HI127">
            <v>80.5</v>
          </cell>
          <cell r="HJ127">
            <v>80.5</v>
          </cell>
          <cell r="HK127">
            <v>80.2</v>
          </cell>
          <cell r="HL127">
            <v>80.7</v>
          </cell>
          <cell r="HM127">
            <v>79.7</v>
          </cell>
          <cell r="HN127">
            <v>80.7</v>
          </cell>
          <cell r="HO127">
            <v>81</v>
          </cell>
          <cell r="HP127">
            <v>81</v>
          </cell>
          <cell r="HQ127">
            <v>80.2</v>
          </cell>
          <cell r="HR127">
            <v>80.7</v>
          </cell>
          <cell r="HS127">
            <v>80.7</v>
          </cell>
          <cell r="HT127">
            <v>80.7</v>
          </cell>
          <cell r="HU127">
            <v>80.7</v>
          </cell>
          <cell r="HV127">
            <v>80.7</v>
          </cell>
          <cell r="HW127">
            <v>80.7</v>
          </cell>
          <cell r="HX127">
            <v>80.2</v>
          </cell>
          <cell r="HY127">
            <v>80.2</v>
          </cell>
          <cell r="HZ127">
            <v>80</v>
          </cell>
          <cell r="IA127">
            <v>81</v>
          </cell>
          <cell r="IB127">
            <v>81</v>
          </cell>
          <cell r="IC127">
            <v>81</v>
          </cell>
          <cell r="ID127">
            <v>80</v>
          </cell>
          <cell r="IE127">
            <v>80</v>
          </cell>
          <cell r="IF127">
            <v>80</v>
          </cell>
          <cell r="IG127">
            <v>79.7</v>
          </cell>
          <cell r="IH127">
            <v>79.2</v>
          </cell>
          <cell r="II127">
            <v>79.2</v>
          </cell>
          <cell r="IJ127">
            <v>79</v>
          </cell>
          <cell r="IK127">
            <v>77.2</v>
          </cell>
          <cell r="IL127">
            <v>78.5</v>
          </cell>
          <cell r="IM127">
            <v>79.7</v>
          </cell>
          <cell r="IN127">
            <v>79.7</v>
          </cell>
          <cell r="IO127">
            <v>79.7</v>
          </cell>
          <cell r="IP127">
            <v>79.5</v>
          </cell>
          <cell r="IQ127">
            <v>79.2</v>
          </cell>
          <cell r="IR127">
            <v>80</v>
          </cell>
          <cell r="IS127">
            <v>79.2</v>
          </cell>
          <cell r="IT127">
            <v>79.2</v>
          </cell>
          <cell r="IU127">
            <v>79</v>
          </cell>
          <cell r="IV127">
            <v>79</v>
          </cell>
          <cell r="IW127">
            <v>79</v>
          </cell>
          <cell r="IX127">
            <v>78.7</v>
          </cell>
          <cell r="IY127">
            <v>78</v>
          </cell>
          <cell r="IZ127">
            <v>78</v>
          </cell>
          <cell r="JA127">
            <v>78</v>
          </cell>
          <cell r="JB127">
            <v>78</v>
          </cell>
          <cell r="JC127">
            <v>78</v>
          </cell>
          <cell r="JD127">
            <v>77.7</v>
          </cell>
          <cell r="JE127">
            <v>77</v>
          </cell>
          <cell r="JF127">
            <v>77.2</v>
          </cell>
          <cell r="JG127">
            <v>77.2</v>
          </cell>
          <cell r="JH127">
            <v>77.2</v>
          </cell>
          <cell r="JI127">
            <v>78.2</v>
          </cell>
          <cell r="JJ127">
            <v>78.5</v>
          </cell>
          <cell r="JK127">
            <v>79</v>
          </cell>
          <cell r="JL127">
            <v>79</v>
          </cell>
          <cell r="JM127">
            <v>78.7</v>
          </cell>
          <cell r="JN127">
            <v>78.7</v>
          </cell>
          <cell r="JO127">
            <v>78.7</v>
          </cell>
          <cell r="JP127">
            <v>78.7</v>
          </cell>
          <cell r="JQ127">
            <v>78.7</v>
          </cell>
          <cell r="JR127">
            <v>78</v>
          </cell>
          <cell r="JS127">
            <v>77.7</v>
          </cell>
          <cell r="JT127">
            <v>77.7</v>
          </cell>
          <cell r="JU127">
            <v>77.7</v>
          </cell>
          <cell r="JV127">
            <v>77.7</v>
          </cell>
          <cell r="JW127">
            <v>77.2</v>
          </cell>
          <cell r="JX127">
            <v>77.2</v>
          </cell>
          <cell r="JY127">
            <v>77.5</v>
          </cell>
          <cell r="JZ127">
            <v>77.5</v>
          </cell>
          <cell r="KA127">
            <v>77.5</v>
          </cell>
          <cell r="KB127">
            <v>77.5</v>
          </cell>
          <cell r="KC127">
            <v>77.5</v>
          </cell>
          <cell r="KD127">
            <v>76.5</v>
          </cell>
          <cell r="KE127">
            <v>76.2</v>
          </cell>
          <cell r="KF127">
            <v>76</v>
          </cell>
          <cell r="KG127">
            <v>76.2</v>
          </cell>
          <cell r="KH127">
            <v>76</v>
          </cell>
          <cell r="KI127">
            <v>75.7</v>
          </cell>
          <cell r="KJ127">
            <v>75.5</v>
          </cell>
          <cell r="KK127">
            <v>75.7</v>
          </cell>
          <cell r="KL127">
            <v>75.5</v>
          </cell>
          <cell r="KM127">
            <v>75</v>
          </cell>
          <cell r="KN127">
            <v>74.7</v>
          </cell>
          <cell r="KO127">
            <v>75</v>
          </cell>
          <cell r="KP127">
            <v>72.5</v>
          </cell>
          <cell r="KQ127">
            <v>71.2</v>
          </cell>
          <cell r="KR127">
            <v>70.5</v>
          </cell>
          <cell r="KS127">
            <v>71</v>
          </cell>
          <cell r="KT127">
            <v>71.2</v>
          </cell>
          <cell r="KU127">
            <v>71.5</v>
          </cell>
          <cell r="KV127">
            <v>72</v>
          </cell>
          <cell r="KW127">
            <v>72.2</v>
          </cell>
          <cell r="KX127">
            <v>72</v>
          </cell>
          <cell r="KY127">
            <v>71.7</v>
          </cell>
          <cell r="KZ127">
            <v>72</v>
          </cell>
          <cell r="LA127">
            <v>71.7</v>
          </cell>
          <cell r="LB127">
            <v>70.7</v>
          </cell>
          <cell r="LC127">
            <v>71</v>
          </cell>
          <cell r="LD127">
            <v>70.7</v>
          </cell>
          <cell r="LE127">
            <v>70.7</v>
          </cell>
          <cell r="LF127">
            <v>69</v>
          </cell>
          <cell r="LG127">
            <v>68.2</v>
          </cell>
          <cell r="LH127">
            <v>68.7</v>
          </cell>
          <cell r="LI127">
            <v>68</v>
          </cell>
          <cell r="LJ127">
            <v>68.5</v>
          </cell>
          <cell r="LK127">
            <v>69</v>
          </cell>
          <cell r="LL127">
            <v>68.7</v>
          </cell>
          <cell r="LM127">
            <v>67.7</v>
          </cell>
          <cell r="LN127">
            <v>70</v>
          </cell>
          <cell r="LO127">
            <v>70</v>
          </cell>
          <cell r="LS127">
            <v>26.42</v>
          </cell>
          <cell r="LV127">
            <v>28.08</v>
          </cell>
          <cell r="LY127">
            <v>24.2984012455887</v>
          </cell>
          <cell r="MB127">
            <v>22.65</v>
          </cell>
          <cell r="MC127">
            <v>22.65</v>
          </cell>
          <cell r="MD127">
            <v>22.65</v>
          </cell>
          <cell r="ME127">
            <v>22.65</v>
          </cell>
          <cell r="MF127">
            <v>22.65</v>
          </cell>
          <cell r="MG127">
            <v>22.65</v>
          </cell>
          <cell r="MH127">
            <v>22.65</v>
          </cell>
          <cell r="MI127">
            <v>22.65</v>
          </cell>
          <cell r="MJ127">
            <v>22.65</v>
          </cell>
          <cell r="MK127">
            <v>22.42</v>
          </cell>
          <cell r="ML127">
            <v>22.42</v>
          </cell>
          <cell r="MM127">
            <v>22.42</v>
          </cell>
          <cell r="MN127">
            <v>22.42</v>
          </cell>
          <cell r="MO127">
            <v>22.42</v>
          </cell>
          <cell r="MP127">
            <v>22.42</v>
          </cell>
          <cell r="MQ127">
            <v>22.42</v>
          </cell>
          <cell r="MR127">
            <v>22.42</v>
          </cell>
          <cell r="MS127">
            <v>22.42</v>
          </cell>
          <cell r="MT127">
            <v>22.42</v>
          </cell>
          <cell r="MU127">
            <v>22.42</v>
          </cell>
          <cell r="MV127">
            <v>22.42</v>
          </cell>
          <cell r="MW127">
            <v>22.71</v>
          </cell>
          <cell r="ND127" t="str">
            <v>Nepal</v>
          </cell>
          <cell r="NE127">
            <v>22.71</v>
          </cell>
          <cell r="NF127">
            <v>22.71</v>
          </cell>
        </row>
        <row r="128">
          <cell r="A128" t="str">
            <v>Netherlands</v>
          </cell>
          <cell r="B128">
            <v>56</v>
          </cell>
          <cell r="C128">
            <v>56</v>
          </cell>
          <cell r="D128">
            <v>56</v>
          </cell>
          <cell r="E128">
            <v>55.5</v>
          </cell>
          <cell r="F128">
            <v>56.5</v>
          </cell>
          <cell r="G128">
            <v>51</v>
          </cell>
          <cell r="H128">
            <v>50.5</v>
          </cell>
          <cell r="I128">
            <v>49.5</v>
          </cell>
          <cell r="J128">
            <v>49</v>
          </cell>
          <cell r="K128">
            <v>48</v>
          </cell>
          <cell r="L128">
            <v>48</v>
          </cell>
          <cell r="M128">
            <v>47.5</v>
          </cell>
          <cell r="N128">
            <v>46.5</v>
          </cell>
          <cell r="O128">
            <v>46</v>
          </cell>
          <cell r="P128">
            <v>46</v>
          </cell>
          <cell r="Q128">
            <v>47</v>
          </cell>
          <cell r="R128">
            <v>46.5</v>
          </cell>
          <cell r="S128">
            <v>45.5</v>
          </cell>
          <cell r="T128">
            <v>45.5</v>
          </cell>
          <cell r="U128">
            <v>47.5</v>
          </cell>
          <cell r="V128">
            <v>46</v>
          </cell>
          <cell r="W128">
            <v>46</v>
          </cell>
          <cell r="X128">
            <v>46</v>
          </cell>
          <cell r="Y128">
            <v>46</v>
          </cell>
          <cell r="Z128">
            <v>48</v>
          </cell>
          <cell r="AA128">
            <v>48</v>
          </cell>
          <cell r="AB128">
            <v>49.5</v>
          </cell>
          <cell r="AC128">
            <v>49.5</v>
          </cell>
          <cell r="AD128">
            <v>46</v>
          </cell>
          <cell r="AE128">
            <v>44.5</v>
          </cell>
          <cell r="AF128">
            <v>44</v>
          </cell>
          <cell r="AG128">
            <v>44</v>
          </cell>
          <cell r="AH128">
            <v>44.5</v>
          </cell>
          <cell r="AI128">
            <v>44</v>
          </cell>
          <cell r="AJ128">
            <v>43.5</v>
          </cell>
          <cell r="AK128">
            <v>43.5</v>
          </cell>
          <cell r="AL128">
            <v>43.5</v>
          </cell>
          <cell r="AM128">
            <v>42</v>
          </cell>
          <cell r="AN128">
            <v>44.5</v>
          </cell>
          <cell r="AO128">
            <v>43.5</v>
          </cell>
          <cell r="AP128">
            <v>42</v>
          </cell>
          <cell r="AQ128">
            <v>41.5</v>
          </cell>
          <cell r="AR128">
            <v>41.5</v>
          </cell>
          <cell r="AS128">
            <v>43.5</v>
          </cell>
          <cell r="AT128">
            <v>44.5</v>
          </cell>
          <cell r="AU128">
            <v>44.5</v>
          </cell>
          <cell r="AV128">
            <v>44</v>
          </cell>
          <cell r="AW128">
            <v>44</v>
          </cell>
          <cell r="AX128">
            <v>42</v>
          </cell>
          <cell r="AY128">
            <v>42</v>
          </cell>
          <cell r="AZ128">
            <v>42</v>
          </cell>
          <cell r="BA128">
            <v>42</v>
          </cell>
          <cell r="BB128">
            <v>41.5</v>
          </cell>
          <cell r="BC128">
            <v>41.5</v>
          </cell>
          <cell r="BD128">
            <v>42.5</v>
          </cell>
          <cell r="BE128">
            <v>43.5</v>
          </cell>
          <cell r="BF128">
            <v>43</v>
          </cell>
          <cell r="BG128">
            <v>42.5</v>
          </cell>
          <cell r="BH128">
            <v>39.5</v>
          </cell>
          <cell r="BI128">
            <v>38.5</v>
          </cell>
          <cell r="BJ128">
            <v>38.5</v>
          </cell>
          <cell r="BK128">
            <v>38.5</v>
          </cell>
          <cell r="BL128">
            <v>39</v>
          </cell>
          <cell r="BM128">
            <v>39</v>
          </cell>
          <cell r="BN128">
            <v>38</v>
          </cell>
          <cell r="BO128">
            <v>37.5</v>
          </cell>
          <cell r="BP128">
            <v>38</v>
          </cell>
          <cell r="BQ128">
            <v>37</v>
          </cell>
          <cell r="BR128">
            <v>36</v>
          </cell>
          <cell r="BS128">
            <v>36</v>
          </cell>
          <cell r="BT128">
            <v>36</v>
          </cell>
          <cell r="BU128">
            <v>36</v>
          </cell>
          <cell r="BV128">
            <v>37</v>
          </cell>
          <cell r="BW128">
            <v>37</v>
          </cell>
          <cell r="BX128">
            <v>37</v>
          </cell>
          <cell r="BY128">
            <v>38.5</v>
          </cell>
          <cell r="BZ128">
            <v>38.5</v>
          </cell>
          <cell r="CA128">
            <v>41.5</v>
          </cell>
          <cell r="CB128">
            <v>41.5</v>
          </cell>
          <cell r="CC128">
            <v>41.5</v>
          </cell>
          <cell r="CD128">
            <v>41</v>
          </cell>
          <cell r="CE128">
            <v>41</v>
          </cell>
          <cell r="CF128">
            <v>41</v>
          </cell>
          <cell r="CG128">
            <v>42.5</v>
          </cell>
          <cell r="CH128">
            <v>43.5</v>
          </cell>
          <cell r="CI128">
            <v>44</v>
          </cell>
          <cell r="CJ128">
            <v>43</v>
          </cell>
          <cell r="CK128">
            <v>43.5</v>
          </cell>
          <cell r="CL128">
            <v>44</v>
          </cell>
          <cell r="CM128">
            <v>46.5</v>
          </cell>
          <cell r="CN128">
            <v>47.5</v>
          </cell>
          <cell r="CO128">
            <v>47.5</v>
          </cell>
          <cell r="CP128">
            <v>49</v>
          </cell>
          <cell r="CQ128">
            <v>49</v>
          </cell>
          <cell r="CR128">
            <v>49</v>
          </cell>
          <cell r="CS128">
            <v>49.5</v>
          </cell>
          <cell r="CT128">
            <v>49</v>
          </cell>
          <cell r="CU128">
            <v>49</v>
          </cell>
          <cell r="CV128">
            <v>50</v>
          </cell>
          <cell r="CW128">
            <v>50</v>
          </cell>
          <cell r="CX128">
            <v>50</v>
          </cell>
          <cell r="CY128">
            <v>50.5</v>
          </cell>
          <cell r="CZ128">
            <v>50.5</v>
          </cell>
          <cell r="DA128">
            <v>51.5</v>
          </cell>
          <cell r="DB128">
            <v>51.5</v>
          </cell>
          <cell r="DC128">
            <v>51</v>
          </cell>
          <cell r="DD128">
            <v>51</v>
          </cell>
          <cell r="DE128">
            <v>53.5</v>
          </cell>
          <cell r="DF128">
            <v>54.5</v>
          </cell>
          <cell r="DG128">
            <v>54</v>
          </cell>
          <cell r="DH128">
            <v>56</v>
          </cell>
          <cell r="DI128">
            <v>57</v>
          </cell>
          <cell r="DJ128">
            <v>54.5</v>
          </cell>
          <cell r="DK128">
            <v>55</v>
          </cell>
          <cell r="DL128">
            <v>59</v>
          </cell>
          <cell r="DM128">
            <v>59</v>
          </cell>
          <cell r="DN128">
            <v>59</v>
          </cell>
          <cell r="DO128">
            <v>59</v>
          </cell>
          <cell r="DP128">
            <v>59</v>
          </cell>
          <cell r="DQ128">
            <v>58.5</v>
          </cell>
          <cell r="DR128">
            <v>59.5</v>
          </cell>
          <cell r="DS128">
            <v>61</v>
          </cell>
          <cell r="DT128">
            <v>61</v>
          </cell>
          <cell r="DU128">
            <v>60.5</v>
          </cell>
          <cell r="DV128">
            <v>61</v>
          </cell>
          <cell r="DW128">
            <v>61.5</v>
          </cell>
          <cell r="DX128">
            <v>62</v>
          </cell>
          <cell r="DY128">
            <v>61.5</v>
          </cell>
          <cell r="DZ128">
            <v>61.5</v>
          </cell>
          <cell r="EA128">
            <v>61.5</v>
          </cell>
          <cell r="EB128">
            <v>61.5</v>
          </cell>
          <cell r="EC128">
            <v>61.5</v>
          </cell>
          <cell r="ED128">
            <v>65.5</v>
          </cell>
          <cell r="EE128">
            <v>65.5</v>
          </cell>
          <cell r="EF128">
            <v>65.5</v>
          </cell>
          <cell r="EG128">
            <v>66</v>
          </cell>
          <cell r="EH128">
            <v>69</v>
          </cell>
          <cell r="EI128">
            <v>69.5</v>
          </cell>
          <cell r="EJ128">
            <v>69.5</v>
          </cell>
          <cell r="EK128">
            <v>67.5</v>
          </cell>
          <cell r="EL128">
            <v>67.5</v>
          </cell>
          <cell r="EM128">
            <v>67.5</v>
          </cell>
          <cell r="EN128">
            <v>64.5</v>
          </cell>
          <cell r="EO128">
            <v>64</v>
          </cell>
          <cell r="EP128">
            <v>64</v>
          </cell>
          <cell r="EQ128">
            <v>65</v>
          </cell>
          <cell r="ER128">
            <v>66.5</v>
          </cell>
          <cell r="ES128">
            <v>66.5</v>
          </cell>
          <cell r="ET128">
            <v>64</v>
          </cell>
          <cell r="EU128">
            <v>67</v>
          </cell>
          <cell r="EV128">
            <v>68</v>
          </cell>
          <cell r="EW128">
            <v>66</v>
          </cell>
          <cell r="EX128">
            <v>65</v>
          </cell>
          <cell r="EY128">
            <v>64</v>
          </cell>
          <cell r="EZ128">
            <v>62.5</v>
          </cell>
          <cell r="FA128">
            <v>62.5</v>
          </cell>
          <cell r="FB128">
            <v>63</v>
          </cell>
          <cell r="FC128">
            <v>63</v>
          </cell>
          <cell r="FD128">
            <v>64</v>
          </cell>
          <cell r="FE128">
            <v>64</v>
          </cell>
          <cell r="FF128">
            <v>64.5</v>
          </cell>
          <cell r="FG128">
            <v>64.5</v>
          </cell>
          <cell r="FH128">
            <v>64.3</v>
          </cell>
          <cell r="FI128">
            <v>69.3</v>
          </cell>
          <cell r="FJ128">
            <v>64.3</v>
          </cell>
          <cell r="FK128">
            <v>65.5</v>
          </cell>
          <cell r="FL128">
            <v>65.2</v>
          </cell>
          <cell r="FM128">
            <v>64.2</v>
          </cell>
          <cell r="FN128">
            <v>63.7</v>
          </cell>
          <cell r="FO128">
            <v>64.2</v>
          </cell>
          <cell r="FP128">
            <v>64.5</v>
          </cell>
          <cell r="FQ128">
            <v>63.5</v>
          </cell>
          <cell r="FR128">
            <v>63</v>
          </cell>
          <cell r="FS128">
            <v>62.7</v>
          </cell>
          <cell r="FT128">
            <v>62</v>
          </cell>
          <cell r="FU128">
            <v>62.2</v>
          </cell>
          <cell r="FV128">
            <v>62.2</v>
          </cell>
          <cell r="FW128">
            <v>61.7</v>
          </cell>
          <cell r="FX128">
            <v>61.7</v>
          </cell>
          <cell r="FY128">
            <v>63.2</v>
          </cell>
          <cell r="FZ128">
            <v>62.5</v>
          </cell>
          <cell r="GA128">
            <v>63.7</v>
          </cell>
          <cell r="GB128">
            <v>63</v>
          </cell>
          <cell r="GC128">
            <v>63</v>
          </cell>
          <cell r="GD128">
            <v>62.8</v>
          </cell>
          <cell r="GE128">
            <v>63</v>
          </cell>
          <cell r="GF128">
            <v>63.1</v>
          </cell>
          <cell r="GG128">
            <v>63.6</v>
          </cell>
          <cell r="GH128">
            <v>64.2</v>
          </cell>
          <cell r="GI128">
            <v>63</v>
          </cell>
          <cell r="GJ128">
            <v>64.2</v>
          </cell>
          <cell r="GK128">
            <v>59.7</v>
          </cell>
          <cell r="GL128">
            <v>60.7</v>
          </cell>
          <cell r="GM128">
            <v>60.5</v>
          </cell>
          <cell r="GN128">
            <v>60.2</v>
          </cell>
          <cell r="GO128">
            <v>60.5</v>
          </cell>
          <cell r="GP128">
            <v>60.5</v>
          </cell>
          <cell r="GQ128">
            <v>59.7</v>
          </cell>
          <cell r="GR128">
            <v>59.2</v>
          </cell>
          <cell r="GS128">
            <v>59.7</v>
          </cell>
          <cell r="GT128">
            <v>58.7</v>
          </cell>
          <cell r="GU128">
            <v>58.5</v>
          </cell>
          <cell r="GV128">
            <v>59</v>
          </cell>
          <cell r="GW128">
            <v>59</v>
          </cell>
          <cell r="GX128">
            <v>58</v>
          </cell>
          <cell r="GY128">
            <v>58.5</v>
          </cell>
          <cell r="GZ128">
            <v>58.5</v>
          </cell>
          <cell r="HA128">
            <v>61.2</v>
          </cell>
          <cell r="HB128">
            <v>60.2</v>
          </cell>
          <cell r="HC128">
            <v>60</v>
          </cell>
          <cell r="HD128">
            <v>61</v>
          </cell>
          <cell r="HE128">
            <v>60</v>
          </cell>
          <cell r="HF128">
            <v>59.2</v>
          </cell>
          <cell r="HG128">
            <v>59.5</v>
          </cell>
          <cell r="HH128">
            <v>57.7</v>
          </cell>
          <cell r="HI128">
            <v>57</v>
          </cell>
          <cell r="HJ128">
            <v>59.7</v>
          </cell>
          <cell r="HK128">
            <v>61.5</v>
          </cell>
          <cell r="HL128">
            <v>63</v>
          </cell>
          <cell r="HM128">
            <v>63.7</v>
          </cell>
          <cell r="HN128">
            <v>64</v>
          </cell>
          <cell r="HO128">
            <v>64.5</v>
          </cell>
          <cell r="HP128">
            <v>64</v>
          </cell>
          <cell r="HQ128">
            <v>63.7</v>
          </cell>
          <cell r="HR128">
            <v>63.7</v>
          </cell>
          <cell r="HS128">
            <v>63.2</v>
          </cell>
          <cell r="HT128">
            <v>63.5</v>
          </cell>
          <cell r="HU128">
            <v>63.2</v>
          </cell>
          <cell r="HV128">
            <v>63.2</v>
          </cell>
          <cell r="HW128">
            <v>63.2</v>
          </cell>
          <cell r="HX128">
            <v>64</v>
          </cell>
          <cell r="HY128">
            <v>63.7</v>
          </cell>
          <cell r="HZ128">
            <v>63.5</v>
          </cell>
          <cell r="IA128">
            <v>64</v>
          </cell>
          <cell r="IB128">
            <v>63.7</v>
          </cell>
          <cell r="IC128">
            <v>63.7</v>
          </cell>
          <cell r="ID128">
            <v>63.5</v>
          </cell>
          <cell r="IE128">
            <v>63.5</v>
          </cell>
          <cell r="IF128">
            <v>61.7</v>
          </cell>
          <cell r="IG128">
            <v>61.7</v>
          </cell>
          <cell r="IH128">
            <v>61.5</v>
          </cell>
          <cell r="II128">
            <v>60.2</v>
          </cell>
          <cell r="IJ128">
            <v>60.5</v>
          </cell>
          <cell r="IK128">
            <v>61.7</v>
          </cell>
          <cell r="IL128">
            <v>61.7</v>
          </cell>
          <cell r="IM128">
            <v>61.7</v>
          </cell>
          <cell r="IN128">
            <v>61.7</v>
          </cell>
          <cell r="IO128">
            <v>61.5</v>
          </cell>
          <cell r="IP128">
            <v>61.7</v>
          </cell>
          <cell r="IQ128">
            <v>61.5</v>
          </cell>
          <cell r="IR128">
            <v>61.2</v>
          </cell>
          <cell r="IS128">
            <v>61.2</v>
          </cell>
          <cell r="IT128">
            <v>57.5</v>
          </cell>
          <cell r="IU128">
            <v>57.7</v>
          </cell>
          <cell r="IV128">
            <v>60.5</v>
          </cell>
          <cell r="IW128">
            <v>60.5</v>
          </cell>
          <cell r="IX128">
            <v>60.2</v>
          </cell>
          <cell r="IY128">
            <v>59.7</v>
          </cell>
          <cell r="IZ128">
            <v>59.5</v>
          </cell>
          <cell r="JA128">
            <v>59.5</v>
          </cell>
          <cell r="JB128">
            <v>59.2</v>
          </cell>
          <cell r="JC128">
            <v>59.2</v>
          </cell>
          <cell r="JD128">
            <v>59.2</v>
          </cell>
          <cell r="JE128">
            <v>60.5</v>
          </cell>
          <cell r="JF128">
            <v>60.2</v>
          </cell>
          <cell r="JG128">
            <v>60.5</v>
          </cell>
          <cell r="JH128">
            <v>62.2</v>
          </cell>
          <cell r="JI128">
            <v>62.2</v>
          </cell>
          <cell r="JJ128">
            <v>62</v>
          </cell>
          <cell r="JK128">
            <v>62</v>
          </cell>
          <cell r="JL128">
            <v>62</v>
          </cell>
          <cell r="JM128">
            <v>62</v>
          </cell>
          <cell r="JN128">
            <v>60.7</v>
          </cell>
          <cell r="JO128">
            <v>60.7</v>
          </cell>
          <cell r="JP128">
            <v>60.5</v>
          </cell>
          <cell r="JQ128">
            <v>60.7</v>
          </cell>
          <cell r="JR128">
            <v>55.7</v>
          </cell>
          <cell r="JS128">
            <v>55.7</v>
          </cell>
          <cell r="JT128">
            <v>55.7</v>
          </cell>
          <cell r="JU128">
            <v>62.7</v>
          </cell>
          <cell r="JV128">
            <v>62.2</v>
          </cell>
          <cell r="JW128">
            <v>62.5</v>
          </cell>
          <cell r="JX128">
            <v>62.2</v>
          </cell>
          <cell r="JY128">
            <v>61.5</v>
          </cell>
          <cell r="JZ128">
            <v>61.7</v>
          </cell>
          <cell r="KA128">
            <v>61.7</v>
          </cell>
          <cell r="KB128">
            <v>62</v>
          </cell>
          <cell r="KC128">
            <v>62</v>
          </cell>
          <cell r="KD128">
            <v>62</v>
          </cell>
          <cell r="KE128">
            <v>62</v>
          </cell>
          <cell r="KF128">
            <v>61.7</v>
          </cell>
          <cell r="KG128">
            <v>61.7</v>
          </cell>
          <cell r="KH128">
            <v>62</v>
          </cell>
          <cell r="KI128">
            <v>62</v>
          </cell>
          <cell r="KJ128">
            <v>62</v>
          </cell>
          <cell r="KK128">
            <v>64.2</v>
          </cell>
          <cell r="KL128">
            <v>64.2</v>
          </cell>
          <cell r="KM128">
            <v>64.2</v>
          </cell>
          <cell r="KN128">
            <v>64.2</v>
          </cell>
          <cell r="KO128">
            <v>64.2</v>
          </cell>
          <cell r="KP128">
            <v>59.5</v>
          </cell>
          <cell r="KQ128">
            <v>59.5</v>
          </cell>
          <cell r="KR128">
            <v>59.5</v>
          </cell>
          <cell r="KS128">
            <v>59.2</v>
          </cell>
          <cell r="KT128">
            <v>60.2</v>
          </cell>
          <cell r="KU128">
            <v>63.2</v>
          </cell>
          <cell r="KV128">
            <v>63.2</v>
          </cell>
          <cell r="KW128">
            <v>63.7</v>
          </cell>
          <cell r="KX128">
            <v>63.5</v>
          </cell>
          <cell r="KY128">
            <v>64</v>
          </cell>
          <cell r="KZ128">
            <v>64</v>
          </cell>
          <cell r="LA128">
            <v>64</v>
          </cell>
          <cell r="LB128">
            <v>64.2</v>
          </cell>
          <cell r="LC128">
            <v>64.7</v>
          </cell>
          <cell r="LD128">
            <v>64.5</v>
          </cell>
          <cell r="LE128">
            <v>64.5</v>
          </cell>
          <cell r="LF128">
            <v>64.2</v>
          </cell>
          <cell r="LG128">
            <v>64.2</v>
          </cell>
          <cell r="LH128">
            <v>63.5</v>
          </cell>
          <cell r="LI128">
            <v>63.5</v>
          </cell>
          <cell r="LJ128">
            <v>63.2</v>
          </cell>
          <cell r="LK128">
            <v>63.2</v>
          </cell>
          <cell r="LL128">
            <v>64.2</v>
          </cell>
          <cell r="LM128">
            <v>64.2</v>
          </cell>
          <cell r="LN128">
            <v>64.2</v>
          </cell>
          <cell r="LO128">
            <v>64.2</v>
          </cell>
          <cell r="LS128">
            <v>86.97</v>
          </cell>
          <cell r="LV128">
            <v>86.76</v>
          </cell>
          <cell r="LY128">
            <v>84.709545118293619</v>
          </cell>
          <cell r="MB128">
            <v>83.76</v>
          </cell>
          <cell r="MC128">
            <v>83.76</v>
          </cell>
          <cell r="MD128">
            <v>83.76</v>
          </cell>
          <cell r="ME128">
            <v>83.42</v>
          </cell>
          <cell r="MF128">
            <v>83.26</v>
          </cell>
          <cell r="MG128">
            <v>83.26</v>
          </cell>
          <cell r="MH128">
            <v>82.96</v>
          </cell>
          <cell r="MI128">
            <v>82.96</v>
          </cell>
          <cell r="MJ128">
            <v>82.96</v>
          </cell>
          <cell r="MK128">
            <v>81.819999999999993</v>
          </cell>
          <cell r="ML128">
            <v>81.819999999999993</v>
          </cell>
          <cell r="MM128">
            <v>81.819999999999993</v>
          </cell>
          <cell r="MN128">
            <v>81.52</v>
          </cell>
          <cell r="MO128">
            <v>81.52</v>
          </cell>
          <cell r="MP128">
            <v>81.52</v>
          </cell>
          <cell r="MQ128">
            <v>81.239999999999995</v>
          </cell>
          <cell r="MR128">
            <v>81.239999999999995</v>
          </cell>
          <cell r="MS128">
            <v>81.239999999999995</v>
          </cell>
          <cell r="MT128">
            <v>80.989999999999995</v>
          </cell>
          <cell r="MU128">
            <v>80.989999999999995</v>
          </cell>
          <cell r="MV128">
            <v>81.03</v>
          </cell>
          <cell r="MW128">
            <v>81.709999999999994</v>
          </cell>
          <cell r="ND128" t="str">
            <v>Netherlands</v>
          </cell>
          <cell r="NE128">
            <v>81.709999999999994</v>
          </cell>
          <cell r="NF128">
            <v>81.709999999999994</v>
          </cell>
        </row>
        <row r="129">
          <cell r="A129" t="str">
            <v>New Caledonia</v>
          </cell>
          <cell r="B129">
            <v>37</v>
          </cell>
          <cell r="C129">
            <v>36</v>
          </cell>
          <cell r="D129">
            <v>38</v>
          </cell>
          <cell r="E129">
            <v>38</v>
          </cell>
          <cell r="F129">
            <v>36.5</v>
          </cell>
          <cell r="G129">
            <v>35.5</v>
          </cell>
          <cell r="H129">
            <v>35.5</v>
          </cell>
          <cell r="I129">
            <v>35.5</v>
          </cell>
          <cell r="J129">
            <v>35.5</v>
          </cell>
          <cell r="K129">
            <v>35.5</v>
          </cell>
          <cell r="L129">
            <v>36</v>
          </cell>
          <cell r="M129">
            <v>36</v>
          </cell>
          <cell r="N129">
            <v>35</v>
          </cell>
          <cell r="O129">
            <v>35</v>
          </cell>
          <cell r="P129">
            <v>35</v>
          </cell>
          <cell r="Q129">
            <v>32</v>
          </cell>
          <cell r="R129">
            <v>33</v>
          </cell>
          <cell r="S129">
            <v>31.5</v>
          </cell>
          <cell r="T129">
            <v>32.5</v>
          </cell>
          <cell r="U129">
            <v>32.5</v>
          </cell>
          <cell r="V129">
            <v>33</v>
          </cell>
          <cell r="W129">
            <v>33</v>
          </cell>
          <cell r="X129">
            <v>33</v>
          </cell>
          <cell r="Y129">
            <v>33</v>
          </cell>
          <cell r="Z129">
            <v>33</v>
          </cell>
          <cell r="AA129">
            <v>32.5</v>
          </cell>
          <cell r="AB129">
            <v>32</v>
          </cell>
          <cell r="AC129">
            <v>33</v>
          </cell>
          <cell r="AD129">
            <v>33</v>
          </cell>
          <cell r="AE129">
            <v>33.5</v>
          </cell>
          <cell r="AF129">
            <v>35</v>
          </cell>
          <cell r="AG129">
            <v>35</v>
          </cell>
          <cell r="AH129">
            <v>35</v>
          </cell>
          <cell r="AI129">
            <v>35</v>
          </cell>
          <cell r="AJ129">
            <v>35</v>
          </cell>
          <cell r="AK129">
            <v>35</v>
          </cell>
          <cell r="AL129">
            <v>35</v>
          </cell>
          <cell r="AM129">
            <v>31.5</v>
          </cell>
          <cell r="AN129">
            <v>31.5</v>
          </cell>
          <cell r="AO129">
            <v>31.5</v>
          </cell>
          <cell r="AP129">
            <v>34</v>
          </cell>
          <cell r="AQ129">
            <v>33.5</v>
          </cell>
          <cell r="AR129">
            <v>33.5</v>
          </cell>
          <cell r="AS129">
            <v>33.5</v>
          </cell>
          <cell r="AT129">
            <v>33.5</v>
          </cell>
          <cell r="AU129">
            <v>34</v>
          </cell>
          <cell r="AV129">
            <v>35</v>
          </cell>
          <cell r="AW129">
            <v>35</v>
          </cell>
          <cell r="AX129">
            <v>36</v>
          </cell>
          <cell r="AY129">
            <v>35.5</v>
          </cell>
          <cell r="AZ129">
            <v>34</v>
          </cell>
          <cell r="BA129">
            <v>33</v>
          </cell>
          <cell r="BB129">
            <v>32</v>
          </cell>
          <cell r="BC129">
            <v>32.5</v>
          </cell>
          <cell r="BD129">
            <v>32</v>
          </cell>
          <cell r="BE129">
            <v>30</v>
          </cell>
          <cell r="BF129">
            <v>25</v>
          </cell>
          <cell r="BG129">
            <v>26</v>
          </cell>
          <cell r="BH129">
            <v>24</v>
          </cell>
          <cell r="BI129">
            <v>25.5</v>
          </cell>
          <cell r="BJ129">
            <v>24</v>
          </cell>
          <cell r="BK129">
            <v>23.5</v>
          </cell>
          <cell r="BL129">
            <v>23.5</v>
          </cell>
          <cell r="BM129">
            <v>23</v>
          </cell>
          <cell r="BN129">
            <v>23</v>
          </cell>
          <cell r="BO129">
            <v>23.5</v>
          </cell>
          <cell r="BP129">
            <v>24</v>
          </cell>
          <cell r="BQ129">
            <v>25</v>
          </cell>
          <cell r="BR129">
            <v>27</v>
          </cell>
          <cell r="BS129">
            <v>26.5</v>
          </cell>
          <cell r="BT129">
            <v>25.5</v>
          </cell>
          <cell r="BU129">
            <v>25</v>
          </cell>
          <cell r="BV129">
            <v>26</v>
          </cell>
          <cell r="BW129">
            <v>25</v>
          </cell>
          <cell r="BX129">
            <v>25</v>
          </cell>
          <cell r="BY129">
            <v>22</v>
          </cell>
          <cell r="BZ129">
            <v>22</v>
          </cell>
          <cell r="CA129">
            <v>18.5</v>
          </cell>
          <cell r="CB129">
            <v>18.5</v>
          </cell>
          <cell r="CC129">
            <v>18.5</v>
          </cell>
          <cell r="CD129">
            <v>19.5</v>
          </cell>
          <cell r="CE129">
            <v>23</v>
          </cell>
          <cell r="CF129">
            <v>23</v>
          </cell>
          <cell r="CG129">
            <v>23</v>
          </cell>
          <cell r="CH129">
            <v>24</v>
          </cell>
          <cell r="CI129">
            <v>24</v>
          </cell>
          <cell r="CJ129">
            <v>24</v>
          </cell>
          <cell r="CK129">
            <v>24</v>
          </cell>
          <cell r="CL129">
            <v>24</v>
          </cell>
          <cell r="CM129">
            <v>24</v>
          </cell>
          <cell r="CN129">
            <v>24</v>
          </cell>
          <cell r="CO129">
            <v>24</v>
          </cell>
          <cell r="CP129">
            <v>24</v>
          </cell>
          <cell r="CQ129">
            <v>23.5</v>
          </cell>
          <cell r="CR129">
            <v>24</v>
          </cell>
          <cell r="CS129">
            <v>23.5</v>
          </cell>
          <cell r="CT129">
            <v>30.5</v>
          </cell>
          <cell r="CU129">
            <v>30.5</v>
          </cell>
          <cell r="CV129">
            <v>30.5</v>
          </cell>
          <cell r="CW129">
            <v>27.5</v>
          </cell>
          <cell r="CX129">
            <v>27</v>
          </cell>
          <cell r="CY129">
            <v>27</v>
          </cell>
          <cell r="CZ129">
            <v>26.5</v>
          </cell>
          <cell r="DA129">
            <v>28.5</v>
          </cell>
          <cell r="DB129">
            <v>28.5</v>
          </cell>
          <cell r="DC129">
            <v>25</v>
          </cell>
          <cell r="DD129">
            <v>25</v>
          </cell>
          <cell r="DE129">
            <v>25</v>
          </cell>
          <cell r="DF129">
            <v>23</v>
          </cell>
          <cell r="DG129">
            <v>23</v>
          </cell>
          <cell r="DH129">
            <v>23</v>
          </cell>
          <cell r="DI129">
            <v>27</v>
          </cell>
          <cell r="DJ129">
            <v>27.5</v>
          </cell>
          <cell r="DK129">
            <v>27.5</v>
          </cell>
          <cell r="DL129">
            <v>28</v>
          </cell>
          <cell r="DM129">
            <v>28</v>
          </cell>
          <cell r="DN129">
            <v>27</v>
          </cell>
          <cell r="DO129">
            <v>27</v>
          </cell>
          <cell r="DP129">
            <v>26.5</v>
          </cell>
          <cell r="DQ129">
            <v>26.5</v>
          </cell>
          <cell r="DR129">
            <v>26.5</v>
          </cell>
          <cell r="DS129">
            <v>26.5</v>
          </cell>
          <cell r="DT129">
            <v>26.5</v>
          </cell>
          <cell r="DU129">
            <v>26.5</v>
          </cell>
          <cell r="DV129">
            <v>26.5</v>
          </cell>
          <cell r="DW129">
            <v>27.5</v>
          </cell>
          <cell r="DX129">
            <v>26.5</v>
          </cell>
          <cell r="DY129">
            <v>29</v>
          </cell>
          <cell r="DZ129">
            <v>29</v>
          </cell>
          <cell r="EA129">
            <v>29</v>
          </cell>
          <cell r="EB129">
            <v>29</v>
          </cell>
          <cell r="EC129">
            <v>29</v>
          </cell>
          <cell r="ED129">
            <v>29</v>
          </cell>
          <cell r="EE129">
            <v>29</v>
          </cell>
          <cell r="EF129">
            <v>29.5</v>
          </cell>
          <cell r="EG129">
            <v>29.5</v>
          </cell>
          <cell r="EH129">
            <v>29.5</v>
          </cell>
          <cell r="EI129">
            <v>29.5</v>
          </cell>
          <cell r="EJ129">
            <v>30.5</v>
          </cell>
          <cell r="EK129">
            <v>29.5</v>
          </cell>
          <cell r="EL129">
            <v>31.5</v>
          </cell>
          <cell r="EM129">
            <v>30.5</v>
          </cell>
          <cell r="EN129">
            <v>31</v>
          </cell>
          <cell r="EO129">
            <v>29.5</v>
          </cell>
          <cell r="EP129">
            <v>28</v>
          </cell>
          <cell r="EQ129">
            <v>27.5</v>
          </cell>
          <cell r="ER129">
            <v>27.5</v>
          </cell>
          <cell r="ES129">
            <v>32</v>
          </cell>
          <cell r="ET129">
            <v>32</v>
          </cell>
          <cell r="EU129">
            <v>33</v>
          </cell>
          <cell r="EV129">
            <v>34.5</v>
          </cell>
          <cell r="EW129">
            <v>34.5</v>
          </cell>
          <cell r="EX129">
            <v>34.5</v>
          </cell>
          <cell r="EY129">
            <v>34.5</v>
          </cell>
          <cell r="EZ129">
            <v>32</v>
          </cell>
          <cell r="FA129">
            <v>32.5</v>
          </cell>
          <cell r="FB129">
            <v>32.5</v>
          </cell>
          <cell r="FC129">
            <v>31.5</v>
          </cell>
          <cell r="FD129">
            <v>30</v>
          </cell>
          <cell r="FE129">
            <v>28.5</v>
          </cell>
          <cell r="FF129">
            <v>28</v>
          </cell>
          <cell r="FG129">
            <v>29.5</v>
          </cell>
          <cell r="FH129">
            <v>30.8</v>
          </cell>
          <cell r="FI129">
            <v>33.299999999999997</v>
          </cell>
          <cell r="FJ129">
            <v>37.5</v>
          </cell>
          <cell r="FK129">
            <v>37.700000000000003</v>
          </cell>
          <cell r="FL129">
            <v>38.4</v>
          </cell>
          <cell r="FM129">
            <v>39</v>
          </cell>
          <cell r="FN129">
            <v>39.700000000000003</v>
          </cell>
          <cell r="FO129">
            <v>41.5</v>
          </cell>
          <cell r="FP129">
            <v>41.5</v>
          </cell>
          <cell r="FQ129">
            <v>41.5</v>
          </cell>
          <cell r="FR129">
            <v>42.2</v>
          </cell>
          <cell r="FS129">
            <v>41.7</v>
          </cell>
          <cell r="FT129">
            <v>41.2</v>
          </cell>
          <cell r="FU129">
            <v>40.200000000000003</v>
          </cell>
          <cell r="FV129">
            <v>39.700000000000003</v>
          </cell>
          <cell r="FW129">
            <v>39.200000000000003</v>
          </cell>
          <cell r="FX129">
            <v>42.7</v>
          </cell>
          <cell r="FY129">
            <v>43.2</v>
          </cell>
          <cell r="FZ129">
            <v>44.5</v>
          </cell>
          <cell r="GA129">
            <v>45.2</v>
          </cell>
          <cell r="GB129">
            <v>46.2</v>
          </cell>
          <cell r="GC129">
            <v>44.2</v>
          </cell>
          <cell r="GD129">
            <v>43.7</v>
          </cell>
          <cell r="GE129">
            <v>42.2</v>
          </cell>
          <cell r="GF129">
            <v>42.3</v>
          </cell>
          <cell r="GG129">
            <v>39.299999999999997</v>
          </cell>
          <cell r="GH129">
            <v>40</v>
          </cell>
          <cell r="GI129">
            <v>40.200000000000003</v>
          </cell>
          <cell r="GJ129">
            <v>48.5</v>
          </cell>
          <cell r="GK129">
            <v>48.5</v>
          </cell>
          <cell r="GL129">
            <v>41.7</v>
          </cell>
          <cell r="GM129">
            <v>46.2</v>
          </cell>
          <cell r="GN129">
            <v>46.2</v>
          </cell>
          <cell r="GO129">
            <v>46.2</v>
          </cell>
          <cell r="GP129">
            <v>48.7</v>
          </cell>
          <cell r="GQ129">
            <v>49.2</v>
          </cell>
          <cell r="GR129">
            <v>48.7</v>
          </cell>
          <cell r="GS129">
            <v>48.7</v>
          </cell>
          <cell r="GT129">
            <v>48.7</v>
          </cell>
          <cell r="GU129">
            <v>48.7</v>
          </cell>
          <cell r="GV129">
            <v>48.7</v>
          </cell>
          <cell r="GW129">
            <v>49.5</v>
          </cell>
          <cell r="GX129">
            <v>49.5</v>
          </cell>
          <cell r="GY129">
            <v>49.5</v>
          </cell>
          <cell r="GZ129">
            <v>49.5</v>
          </cell>
          <cell r="HA129">
            <v>52</v>
          </cell>
          <cell r="HB129">
            <v>55.2</v>
          </cell>
          <cell r="HC129">
            <v>55.2</v>
          </cell>
          <cell r="HD129">
            <v>55</v>
          </cell>
          <cell r="HE129">
            <v>55</v>
          </cell>
          <cell r="HF129">
            <v>52.7</v>
          </cell>
          <cell r="HG129">
            <v>52.7</v>
          </cell>
          <cell r="HH129">
            <v>53.2</v>
          </cell>
          <cell r="HI129">
            <v>54</v>
          </cell>
          <cell r="HJ129">
            <v>54.2</v>
          </cell>
          <cell r="HK129">
            <v>54.7</v>
          </cell>
          <cell r="HL129">
            <v>54</v>
          </cell>
          <cell r="HM129">
            <v>54</v>
          </cell>
          <cell r="HN129">
            <v>54</v>
          </cell>
          <cell r="HO129">
            <v>54</v>
          </cell>
          <cell r="HP129">
            <v>54</v>
          </cell>
          <cell r="HQ129">
            <v>54.5</v>
          </cell>
          <cell r="HR129">
            <v>54</v>
          </cell>
          <cell r="HS129">
            <v>54.2</v>
          </cell>
          <cell r="HT129">
            <v>54.2</v>
          </cell>
          <cell r="HU129">
            <v>54.2</v>
          </cell>
          <cell r="HV129">
            <v>54.2</v>
          </cell>
          <cell r="HW129">
            <v>54.2</v>
          </cell>
          <cell r="HX129">
            <v>54.5</v>
          </cell>
          <cell r="HY129">
            <v>55.2</v>
          </cell>
          <cell r="HZ129">
            <v>55.2</v>
          </cell>
          <cell r="IA129">
            <v>55.2</v>
          </cell>
          <cell r="IB129">
            <v>55</v>
          </cell>
          <cell r="IC129">
            <v>55</v>
          </cell>
          <cell r="ID129">
            <v>54.2</v>
          </cell>
          <cell r="IE129">
            <v>54.2</v>
          </cell>
          <cell r="IF129">
            <v>54.2</v>
          </cell>
          <cell r="IG129">
            <v>54.5</v>
          </cell>
          <cell r="IH129">
            <v>56</v>
          </cell>
          <cell r="II129">
            <v>56</v>
          </cell>
          <cell r="IJ129">
            <v>57.2</v>
          </cell>
          <cell r="IK129">
            <v>57.2</v>
          </cell>
          <cell r="IL129">
            <v>57.2</v>
          </cell>
          <cell r="IM129">
            <v>56.7</v>
          </cell>
          <cell r="IN129">
            <v>56.7</v>
          </cell>
          <cell r="IO129">
            <v>56.7</v>
          </cell>
          <cell r="IP129">
            <v>56.7</v>
          </cell>
          <cell r="IQ129">
            <v>56.7</v>
          </cell>
          <cell r="IR129">
            <v>56.5</v>
          </cell>
          <cell r="IS129">
            <v>56.2</v>
          </cell>
          <cell r="IT129">
            <v>56.5</v>
          </cell>
          <cell r="IU129">
            <v>56.5</v>
          </cell>
          <cell r="IV129">
            <v>56.2</v>
          </cell>
          <cell r="IW129">
            <v>56.2</v>
          </cell>
          <cell r="IX129">
            <v>57.2</v>
          </cell>
          <cell r="IY129">
            <v>57.5</v>
          </cell>
          <cell r="IZ129">
            <v>57.5</v>
          </cell>
          <cell r="JA129">
            <v>56.7</v>
          </cell>
          <cell r="JB129">
            <v>57.2</v>
          </cell>
          <cell r="JC129">
            <v>57</v>
          </cell>
          <cell r="JD129">
            <v>57</v>
          </cell>
          <cell r="JE129">
            <v>57</v>
          </cell>
          <cell r="JF129">
            <v>57</v>
          </cell>
          <cell r="JG129">
            <v>57</v>
          </cell>
          <cell r="JH129">
            <v>57.2</v>
          </cell>
          <cell r="JI129">
            <v>57.2</v>
          </cell>
          <cell r="JJ129">
            <v>57.2</v>
          </cell>
          <cell r="JK129">
            <v>57.2</v>
          </cell>
          <cell r="JL129">
            <v>57</v>
          </cell>
          <cell r="JM129">
            <v>56.7</v>
          </cell>
          <cell r="JN129">
            <v>56.7</v>
          </cell>
          <cell r="JO129">
            <v>60</v>
          </cell>
          <cell r="JP129">
            <v>56.5</v>
          </cell>
          <cell r="JQ129">
            <v>56.2</v>
          </cell>
          <cell r="JR129">
            <v>56.2</v>
          </cell>
          <cell r="JS129">
            <v>56</v>
          </cell>
          <cell r="JT129">
            <v>56.2</v>
          </cell>
          <cell r="JU129">
            <v>56.5</v>
          </cell>
          <cell r="JV129">
            <v>56.5</v>
          </cell>
          <cell r="JW129">
            <v>56.5</v>
          </cell>
          <cell r="JX129">
            <v>56.5</v>
          </cell>
          <cell r="JY129">
            <v>56.2</v>
          </cell>
          <cell r="JZ129">
            <v>56.2</v>
          </cell>
          <cell r="KA129">
            <v>56.2</v>
          </cell>
          <cell r="KB129">
            <v>55.5</v>
          </cell>
          <cell r="KC129">
            <v>55.5</v>
          </cell>
          <cell r="KD129">
            <v>55.2</v>
          </cell>
          <cell r="KE129">
            <v>55.2</v>
          </cell>
          <cell r="KF129">
            <v>55.2</v>
          </cell>
          <cell r="KG129">
            <v>55.2</v>
          </cell>
          <cell r="KH129">
            <v>55.2</v>
          </cell>
          <cell r="KI129">
            <v>54.5</v>
          </cell>
          <cell r="KJ129">
            <v>54.5</v>
          </cell>
          <cell r="KK129">
            <v>54.7</v>
          </cell>
          <cell r="KL129">
            <v>54.2</v>
          </cell>
          <cell r="KM129">
            <v>54</v>
          </cell>
          <cell r="KN129">
            <v>55.5</v>
          </cell>
          <cell r="KO129">
            <v>55.7</v>
          </cell>
          <cell r="KP129">
            <v>55.2</v>
          </cell>
          <cell r="KQ129">
            <v>55.2</v>
          </cell>
          <cell r="KR129">
            <v>55.2</v>
          </cell>
          <cell r="KS129">
            <v>54</v>
          </cell>
          <cell r="KT129">
            <v>53</v>
          </cell>
          <cell r="KU129">
            <v>52.5</v>
          </cell>
          <cell r="KV129">
            <v>52.7</v>
          </cell>
          <cell r="KW129">
            <v>53.2</v>
          </cell>
          <cell r="KX129">
            <v>53.7</v>
          </cell>
          <cell r="KY129">
            <v>54</v>
          </cell>
          <cell r="KZ129">
            <v>53.5</v>
          </cell>
          <cell r="LA129">
            <v>53.2</v>
          </cell>
          <cell r="LB129">
            <v>53.2</v>
          </cell>
          <cell r="LC129">
            <v>53.2</v>
          </cell>
          <cell r="LD129">
            <v>53</v>
          </cell>
          <cell r="LE129">
            <v>53.2</v>
          </cell>
          <cell r="LF129">
            <v>49.5</v>
          </cell>
          <cell r="LG129">
            <v>49.5</v>
          </cell>
          <cell r="LH129">
            <v>52.7</v>
          </cell>
          <cell r="LI129">
            <v>52.5</v>
          </cell>
          <cell r="LJ129">
            <v>52.5</v>
          </cell>
          <cell r="LK129">
            <v>52.5</v>
          </cell>
          <cell r="LL129">
            <v>52.5</v>
          </cell>
          <cell r="LM129">
            <v>52</v>
          </cell>
          <cell r="LN129">
            <v>52</v>
          </cell>
          <cell r="LO129">
            <v>51</v>
          </cell>
          <cell r="LS129">
            <v>0</v>
          </cell>
          <cell r="LV129">
            <v>0</v>
          </cell>
          <cell r="LY129">
            <v>0</v>
          </cell>
          <cell r="MB129">
            <v>0</v>
          </cell>
          <cell r="MC129">
            <v>0</v>
          </cell>
          <cell r="MD129">
            <v>0</v>
          </cell>
          <cell r="ME129">
            <v>0</v>
          </cell>
          <cell r="MF129">
            <v>0</v>
          </cell>
          <cell r="MG129">
            <v>0</v>
          </cell>
          <cell r="MH129">
            <v>0</v>
          </cell>
          <cell r="MI129">
            <v>0</v>
          </cell>
          <cell r="MJ129">
            <v>0</v>
          </cell>
          <cell r="MK129">
            <v>0</v>
          </cell>
          <cell r="ML129">
            <v>0</v>
          </cell>
          <cell r="MM129">
            <v>0</v>
          </cell>
          <cell r="MN129">
            <v>0</v>
          </cell>
          <cell r="MO129">
            <v>0</v>
          </cell>
          <cell r="MP129">
            <v>0</v>
          </cell>
          <cell r="MQ129">
            <v>0</v>
          </cell>
          <cell r="MR129">
            <v>0</v>
          </cell>
          <cell r="MS129">
            <v>0</v>
          </cell>
          <cell r="MT129">
            <v>0</v>
          </cell>
          <cell r="MU129">
            <v>0</v>
          </cell>
          <cell r="MV129">
            <v>0</v>
          </cell>
          <cell r="MW129">
            <v>1.8</v>
          </cell>
          <cell r="ND129" t="str">
            <v>New Caledonia</v>
          </cell>
          <cell r="NE129">
            <v>1.8</v>
          </cell>
          <cell r="NF129">
            <v>1.8</v>
          </cell>
        </row>
        <row r="130">
          <cell r="A130" t="str">
            <v>New Zealand</v>
          </cell>
          <cell r="B130" t="str">
            <v xml:space="preserve"> </v>
          </cell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 t="str">
            <v xml:space="preserve"> </v>
          </cell>
          <cell r="P130" t="str">
            <v xml:space="preserve"> </v>
          </cell>
          <cell r="Q130" t="str">
            <v xml:space="preserve"> </v>
          </cell>
          <cell r="R130" t="str">
            <v xml:space="preserve"> </v>
          </cell>
          <cell r="S130" t="str">
            <v xml:space="preserve"> </v>
          </cell>
          <cell r="T130" t="str">
            <v xml:space="preserve"> </v>
          </cell>
          <cell r="U130" t="str">
            <v xml:space="preserve"> </v>
          </cell>
          <cell r="V130">
            <v>47</v>
          </cell>
          <cell r="W130">
            <v>47</v>
          </cell>
          <cell r="X130">
            <v>47</v>
          </cell>
          <cell r="Y130">
            <v>47</v>
          </cell>
          <cell r="Z130">
            <v>47</v>
          </cell>
          <cell r="AA130">
            <v>47</v>
          </cell>
          <cell r="AB130">
            <v>47</v>
          </cell>
          <cell r="AC130">
            <v>46.5</v>
          </cell>
          <cell r="AD130">
            <v>46.5</v>
          </cell>
          <cell r="AE130">
            <v>46.5</v>
          </cell>
          <cell r="AF130">
            <v>47.5</v>
          </cell>
          <cell r="AG130">
            <v>47.5</v>
          </cell>
          <cell r="AH130">
            <v>47.5</v>
          </cell>
          <cell r="AI130">
            <v>47.5</v>
          </cell>
          <cell r="AJ130">
            <v>46</v>
          </cell>
          <cell r="AK130">
            <v>46</v>
          </cell>
          <cell r="AL130">
            <v>46</v>
          </cell>
          <cell r="AM130">
            <v>45</v>
          </cell>
          <cell r="AN130">
            <v>44.5</v>
          </cell>
          <cell r="AO130">
            <v>44.5</v>
          </cell>
          <cell r="AP130">
            <v>44</v>
          </cell>
          <cell r="AQ130">
            <v>43</v>
          </cell>
          <cell r="AR130">
            <v>43</v>
          </cell>
          <cell r="AS130">
            <v>43.5</v>
          </cell>
          <cell r="AT130">
            <v>43.5</v>
          </cell>
          <cell r="AU130">
            <v>43.5</v>
          </cell>
          <cell r="AV130">
            <v>44</v>
          </cell>
          <cell r="AW130">
            <v>44</v>
          </cell>
          <cell r="AX130">
            <v>44</v>
          </cell>
          <cell r="AY130">
            <v>44</v>
          </cell>
          <cell r="AZ130">
            <v>44</v>
          </cell>
          <cell r="BA130">
            <v>44</v>
          </cell>
          <cell r="BB130">
            <v>41</v>
          </cell>
          <cell r="BC130">
            <v>41</v>
          </cell>
          <cell r="BD130">
            <v>41</v>
          </cell>
          <cell r="BE130">
            <v>43</v>
          </cell>
          <cell r="BF130">
            <v>43</v>
          </cell>
          <cell r="BG130">
            <v>43</v>
          </cell>
          <cell r="BH130">
            <v>42</v>
          </cell>
          <cell r="BI130">
            <v>43.5</v>
          </cell>
          <cell r="BJ130">
            <v>43.5</v>
          </cell>
          <cell r="BK130">
            <v>43</v>
          </cell>
          <cell r="BL130">
            <v>43</v>
          </cell>
          <cell r="BM130">
            <v>43.5</v>
          </cell>
          <cell r="BN130">
            <v>43</v>
          </cell>
          <cell r="BO130">
            <v>43.5</v>
          </cell>
          <cell r="BP130">
            <v>43</v>
          </cell>
          <cell r="BQ130">
            <v>43.5</v>
          </cell>
          <cell r="BR130">
            <v>43.5</v>
          </cell>
          <cell r="BS130">
            <v>43.5</v>
          </cell>
          <cell r="BT130">
            <v>43.5</v>
          </cell>
          <cell r="BU130">
            <v>43.5</v>
          </cell>
          <cell r="BV130">
            <v>43.5</v>
          </cell>
          <cell r="BW130">
            <v>43.5</v>
          </cell>
          <cell r="BX130">
            <v>44</v>
          </cell>
          <cell r="BY130">
            <v>43.5</v>
          </cell>
          <cell r="BZ130">
            <v>44</v>
          </cell>
          <cell r="CA130">
            <v>45.5</v>
          </cell>
          <cell r="CB130">
            <v>45.5</v>
          </cell>
          <cell r="CC130">
            <v>45.5</v>
          </cell>
          <cell r="CD130">
            <v>48.5</v>
          </cell>
          <cell r="CE130">
            <v>49.5</v>
          </cell>
          <cell r="CF130">
            <v>49.5</v>
          </cell>
          <cell r="CG130">
            <v>49.5</v>
          </cell>
          <cell r="CH130">
            <v>49</v>
          </cell>
          <cell r="CI130">
            <v>49</v>
          </cell>
          <cell r="CJ130">
            <v>49</v>
          </cell>
          <cell r="CK130">
            <v>49</v>
          </cell>
          <cell r="CL130">
            <v>48</v>
          </cell>
          <cell r="CM130">
            <v>47.5</v>
          </cell>
          <cell r="CN130">
            <v>47.5</v>
          </cell>
          <cell r="CO130">
            <v>47.5</v>
          </cell>
          <cell r="CP130">
            <v>47.5</v>
          </cell>
          <cell r="CQ130">
            <v>47.5</v>
          </cell>
          <cell r="CR130">
            <v>47.5</v>
          </cell>
          <cell r="CS130">
            <v>50</v>
          </cell>
          <cell r="CT130">
            <v>49.5</v>
          </cell>
          <cell r="CU130">
            <v>48.5</v>
          </cell>
          <cell r="CV130">
            <v>48.5</v>
          </cell>
          <cell r="CW130">
            <v>49</v>
          </cell>
          <cell r="CX130">
            <v>49</v>
          </cell>
          <cell r="CY130">
            <v>49</v>
          </cell>
          <cell r="CZ130">
            <v>46</v>
          </cell>
          <cell r="DA130">
            <v>46</v>
          </cell>
          <cell r="DB130">
            <v>46</v>
          </cell>
          <cell r="DC130">
            <v>46</v>
          </cell>
          <cell r="DD130">
            <v>46</v>
          </cell>
          <cell r="DE130">
            <v>47</v>
          </cell>
          <cell r="DF130">
            <v>47</v>
          </cell>
          <cell r="DG130">
            <v>47</v>
          </cell>
          <cell r="DH130">
            <v>47</v>
          </cell>
          <cell r="DI130">
            <v>47</v>
          </cell>
          <cell r="DJ130">
            <v>47</v>
          </cell>
          <cell r="DK130">
            <v>47</v>
          </cell>
          <cell r="DL130">
            <v>47</v>
          </cell>
          <cell r="DM130">
            <v>47</v>
          </cell>
          <cell r="DN130">
            <v>47</v>
          </cell>
          <cell r="DO130">
            <v>53</v>
          </cell>
          <cell r="DP130">
            <v>53</v>
          </cell>
          <cell r="DQ130">
            <v>53</v>
          </cell>
          <cell r="DR130">
            <v>54</v>
          </cell>
          <cell r="DS130">
            <v>54</v>
          </cell>
          <cell r="DT130">
            <v>54</v>
          </cell>
          <cell r="DU130">
            <v>54</v>
          </cell>
          <cell r="DV130">
            <v>54</v>
          </cell>
          <cell r="DW130">
            <v>51.5</v>
          </cell>
          <cell r="DX130">
            <v>51.5</v>
          </cell>
          <cell r="DY130">
            <v>53.5</v>
          </cell>
          <cell r="DZ130">
            <v>56</v>
          </cell>
          <cell r="EA130">
            <v>56</v>
          </cell>
          <cell r="EB130">
            <v>55</v>
          </cell>
          <cell r="EC130">
            <v>55</v>
          </cell>
          <cell r="ED130">
            <v>53.5</v>
          </cell>
          <cell r="EE130">
            <v>55</v>
          </cell>
          <cell r="EF130">
            <v>55</v>
          </cell>
          <cell r="EG130">
            <v>55</v>
          </cell>
          <cell r="EH130">
            <v>55</v>
          </cell>
          <cell r="EI130">
            <v>55</v>
          </cell>
          <cell r="EJ130">
            <v>55</v>
          </cell>
          <cell r="EK130">
            <v>56</v>
          </cell>
          <cell r="EL130">
            <v>56</v>
          </cell>
          <cell r="EM130">
            <v>56</v>
          </cell>
          <cell r="EN130">
            <v>56.5</v>
          </cell>
          <cell r="EO130">
            <v>56.5</v>
          </cell>
          <cell r="EP130">
            <v>56.5</v>
          </cell>
          <cell r="EQ130">
            <v>56.5</v>
          </cell>
          <cell r="ER130">
            <v>56</v>
          </cell>
          <cell r="ES130">
            <v>58</v>
          </cell>
          <cell r="ET130">
            <v>65</v>
          </cell>
          <cell r="EU130">
            <v>60.5</v>
          </cell>
          <cell r="EV130">
            <v>61</v>
          </cell>
          <cell r="EW130">
            <v>63</v>
          </cell>
          <cell r="EX130">
            <v>63</v>
          </cell>
          <cell r="EY130">
            <v>66.5</v>
          </cell>
          <cell r="EZ130">
            <v>65.5</v>
          </cell>
          <cell r="FA130">
            <v>65.5</v>
          </cell>
          <cell r="FB130">
            <v>66</v>
          </cell>
          <cell r="FC130">
            <v>66</v>
          </cell>
          <cell r="FD130">
            <v>66</v>
          </cell>
          <cell r="FE130">
            <v>65.5</v>
          </cell>
          <cell r="FF130">
            <v>65.5</v>
          </cell>
          <cell r="FG130">
            <v>65.5</v>
          </cell>
          <cell r="FH130">
            <v>65.5</v>
          </cell>
          <cell r="FI130">
            <v>67</v>
          </cell>
          <cell r="FJ130">
            <v>73.5</v>
          </cell>
          <cell r="FK130">
            <v>72.5</v>
          </cell>
          <cell r="FL130">
            <v>72.5</v>
          </cell>
          <cell r="FM130">
            <v>72.5</v>
          </cell>
          <cell r="FN130">
            <v>65.7</v>
          </cell>
          <cell r="FO130">
            <v>67.5</v>
          </cell>
          <cell r="FP130">
            <v>67.5</v>
          </cell>
          <cell r="FQ130">
            <v>67.2</v>
          </cell>
          <cell r="FR130">
            <v>67.2</v>
          </cell>
          <cell r="FS130">
            <v>67.2</v>
          </cell>
          <cell r="FT130">
            <v>67.2</v>
          </cell>
          <cell r="FU130">
            <v>66.7</v>
          </cell>
          <cell r="FV130">
            <v>67.2</v>
          </cell>
          <cell r="FW130">
            <v>67.2</v>
          </cell>
          <cell r="FX130">
            <v>67</v>
          </cell>
          <cell r="FY130">
            <v>67.2</v>
          </cell>
          <cell r="FZ130">
            <v>71.2</v>
          </cell>
          <cell r="GA130">
            <v>71.2</v>
          </cell>
          <cell r="GB130">
            <v>71.2</v>
          </cell>
          <cell r="GC130">
            <v>71.2</v>
          </cell>
          <cell r="GD130">
            <v>70.5</v>
          </cell>
          <cell r="GE130">
            <v>67</v>
          </cell>
          <cell r="GF130">
            <v>67</v>
          </cell>
          <cell r="GG130">
            <v>66</v>
          </cell>
          <cell r="GH130">
            <v>57.7</v>
          </cell>
          <cell r="GI130">
            <v>57.2</v>
          </cell>
          <cell r="GJ130">
            <v>56.5</v>
          </cell>
          <cell r="GK130">
            <v>56.5</v>
          </cell>
          <cell r="GL130">
            <v>60</v>
          </cell>
          <cell r="GM130">
            <v>59.2</v>
          </cell>
          <cell r="GN130">
            <v>59.2</v>
          </cell>
          <cell r="GO130">
            <v>59.2</v>
          </cell>
          <cell r="GP130">
            <v>59.2</v>
          </cell>
          <cell r="GQ130">
            <v>60.7</v>
          </cell>
          <cell r="GR130">
            <v>61.2</v>
          </cell>
          <cell r="GS130">
            <v>65</v>
          </cell>
          <cell r="GT130">
            <v>65</v>
          </cell>
          <cell r="GU130">
            <v>66.2</v>
          </cell>
          <cell r="GV130">
            <v>64.5</v>
          </cell>
          <cell r="GW130">
            <v>64.5</v>
          </cell>
          <cell r="GX130">
            <v>65.7</v>
          </cell>
          <cell r="GY130">
            <v>67.5</v>
          </cell>
          <cell r="GZ130">
            <v>67</v>
          </cell>
          <cell r="HA130">
            <v>67.7</v>
          </cell>
          <cell r="HB130">
            <v>67.5</v>
          </cell>
          <cell r="HC130">
            <v>63</v>
          </cell>
          <cell r="HD130">
            <v>64</v>
          </cell>
          <cell r="HE130">
            <v>64</v>
          </cell>
          <cell r="HF130">
            <v>62.2</v>
          </cell>
          <cell r="HG130">
            <v>64.2</v>
          </cell>
          <cell r="HH130">
            <v>60.7</v>
          </cell>
          <cell r="HI130">
            <v>60.7</v>
          </cell>
          <cell r="HJ130">
            <v>60.7</v>
          </cell>
          <cell r="HK130">
            <v>63</v>
          </cell>
          <cell r="HL130">
            <v>63</v>
          </cell>
          <cell r="HM130">
            <v>63</v>
          </cell>
          <cell r="HN130">
            <v>63</v>
          </cell>
          <cell r="HO130">
            <v>63</v>
          </cell>
          <cell r="HP130">
            <v>63</v>
          </cell>
          <cell r="HQ130">
            <v>62.7</v>
          </cell>
          <cell r="HR130">
            <v>62.7</v>
          </cell>
          <cell r="HS130">
            <v>62.7</v>
          </cell>
          <cell r="HT130">
            <v>62.7</v>
          </cell>
          <cell r="HU130">
            <v>61.7</v>
          </cell>
          <cell r="HV130">
            <v>66.7</v>
          </cell>
          <cell r="HW130">
            <v>61.5</v>
          </cell>
          <cell r="HX130">
            <v>61.5</v>
          </cell>
          <cell r="HY130">
            <v>60.2</v>
          </cell>
          <cell r="HZ130">
            <v>65.5</v>
          </cell>
          <cell r="IA130">
            <v>65.5</v>
          </cell>
          <cell r="IB130">
            <v>65.5</v>
          </cell>
          <cell r="IC130">
            <v>65.2</v>
          </cell>
          <cell r="ID130">
            <v>65.2</v>
          </cell>
          <cell r="IE130">
            <v>65.2</v>
          </cell>
          <cell r="IF130">
            <v>65.5</v>
          </cell>
          <cell r="IG130">
            <v>65.5</v>
          </cell>
          <cell r="IH130">
            <v>65.5</v>
          </cell>
          <cell r="II130">
            <v>65.5</v>
          </cell>
          <cell r="IJ130">
            <v>66.7</v>
          </cell>
          <cell r="IK130">
            <v>66.7</v>
          </cell>
          <cell r="IL130">
            <v>67</v>
          </cell>
          <cell r="IM130">
            <v>67.5</v>
          </cell>
          <cell r="IN130">
            <v>67.5</v>
          </cell>
          <cell r="IO130">
            <v>67.2</v>
          </cell>
          <cell r="IP130">
            <v>67.2</v>
          </cell>
          <cell r="IQ130">
            <v>67.2</v>
          </cell>
          <cell r="IR130">
            <v>67.2</v>
          </cell>
          <cell r="IS130">
            <v>67</v>
          </cell>
          <cell r="IT130">
            <v>66.5</v>
          </cell>
          <cell r="IU130">
            <v>66.5</v>
          </cell>
          <cell r="IV130">
            <v>66.5</v>
          </cell>
          <cell r="IW130">
            <v>66.5</v>
          </cell>
          <cell r="IX130">
            <v>68</v>
          </cell>
          <cell r="IY130">
            <v>66.7</v>
          </cell>
          <cell r="IZ130">
            <v>66.7</v>
          </cell>
          <cell r="JA130">
            <v>66.5</v>
          </cell>
          <cell r="JB130">
            <v>66.5</v>
          </cell>
          <cell r="JC130">
            <v>67.5</v>
          </cell>
          <cell r="JD130">
            <v>67.5</v>
          </cell>
          <cell r="JE130">
            <v>67.5</v>
          </cell>
          <cell r="JF130">
            <v>67.5</v>
          </cell>
          <cell r="JG130">
            <v>67.5</v>
          </cell>
          <cell r="JH130">
            <v>67.5</v>
          </cell>
          <cell r="JI130">
            <v>67.5</v>
          </cell>
          <cell r="JJ130">
            <v>67.5</v>
          </cell>
          <cell r="JK130">
            <v>67.2</v>
          </cell>
          <cell r="JL130">
            <v>67.2</v>
          </cell>
          <cell r="JM130">
            <v>67.2</v>
          </cell>
          <cell r="JN130">
            <v>67.2</v>
          </cell>
          <cell r="JO130">
            <v>67.2</v>
          </cell>
          <cell r="JP130">
            <v>67.2</v>
          </cell>
          <cell r="JQ130">
            <v>67.2</v>
          </cell>
          <cell r="JR130">
            <v>67.2</v>
          </cell>
          <cell r="JS130">
            <v>70.2</v>
          </cell>
          <cell r="JT130">
            <v>70.2</v>
          </cell>
          <cell r="JU130">
            <v>70.2</v>
          </cell>
          <cell r="JV130">
            <v>70.2</v>
          </cell>
          <cell r="JW130">
            <v>70.2</v>
          </cell>
          <cell r="JX130">
            <v>69.2</v>
          </cell>
          <cell r="JY130">
            <v>69.2</v>
          </cell>
          <cell r="JZ130">
            <v>69.2</v>
          </cell>
          <cell r="KA130">
            <v>69.2</v>
          </cell>
          <cell r="KB130">
            <v>69.2</v>
          </cell>
          <cell r="KC130">
            <v>69.2</v>
          </cell>
          <cell r="KD130">
            <v>69.2</v>
          </cell>
          <cell r="KE130">
            <v>69.2</v>
          </cell>
          <cell r="KF130">
            <v>69.2</v>
          </cell>
          <cell r="KG130">
            <v>69.2</v>
          </cell>
          <cell r="KH130">
            <v>70.7</v>
          </cell>
          <cell r="KI130">
            <v>70.7</v>
          </cell>
          <cell r="KJ130">
            <v>70.7</v>
          </cell>
          <cell r="KK130">
            <v>70.7</v>
          </cell>
          <cell r="KL130">
            <v>70.7</v>
          </cell>
          <cell r="KM130">
            <v>68.7</v>
          </cell>
          <cell r="KN130">
            <v>68.7</v>
          </cell>
          <cell r="KO130">
            <v>68.7</v>
          </cell>
          <cell r="KP130">
            <v>68.7</v>
          </cell>
          <cell r="KQ130">
            <v>68.7</v>
          </cell>
          <cell r="KR130">
            <v>68.7</v>
          </cell>
          <cell r="KS130">
            <v>68.7</v>
          </cell>
          <cell r="KT130">
            <v>68.7</v>
          </cell>
          <cell r="KU130">
            <v>68.7</v>
          </cell>
          <cell r="KV130">
            <v>68.7</v>
          </cell>
          <cell r="KW130">
            <v>68.7</v>
          </cell>
          <cell r="KX130">
            <v>68.7</v>
          </cell>
          <cell r="KY130">
            <v>69.7</v>
          </cell>
          <cell r="KZ130">
            <v>69.7</v>
          </cell>
          <cell r="LA130">
            <v>69.7</v>
          </cell>
          <cell r="LB130">
            <v>69.7</v>
          </cell>
          <cell r="LC130">
            <v>69.7</v>
          </cell>
          <cell r="LD130">
            <v>69.7</v>
          </cell>
          <cell r="LE130">
            <v>69.7</v>
          </cell>
          <cell r="LF130">
            <v>69.7</v>
          </cell>
          <cell r="LG130">
            <v>69.7</v>
          </cell>
          <cell r="LH130">
            <v>74.2</v>
          </cell>
          <cell r="LI130">
            <v>74.2</v>
          </cell>
          <cell r="LJ130">
            <v>74.2</v>
          </cell>
          <cell r="LK130">
            <v>71.7</v>
          </cell>
          <cell r="LL130">
            <v>71.7</v>
          </cell>
          <cell r="LM130">
            <v>71.7</v>
          </cell>
          <cell r="LN130">
            <v>71.7</v>
          </cell>
          <cell r="LO130">
            <v>70</v>
          </cell>
          <cell r="LS130">
            <v>84.51</v>
          </cell>
          <cell r="LV130">
            <v>84.55</v>
          </cell>
          <cell r="LY130">
            <v>82.334973909578466</v>
          </cell>
          <cell r="MB130">
            <v>80.69</v>
          </cell>
          <cell r="MC130">
            <v>80.69</v>
          </cell>
          <cell r="MD130">
            <v>80.69</v>
          </cell>
          <cell r="ME130">
            <v>80.77</v>
          </cell>
          <cell r="MF130">
            <v>80.709999999999994</v>
          </cell>
          <cell r="MG130">
            <v>80.709999999999994</v>
          </cell>
          <cell r="MH130">
            <v>82.1</v>
          </cell>
          <cell r="MI130">
            <v>82.1</v>
          </cell>
          <cell r="MJ130">
            <v>82.1</v>
          </cell>
          <cell r="MK130">
            <v>80.63</v>
          </cell>
          <cell r="ML130">
            <v>80.63</v>
          </cell>
          <cell r="MM130">
            <v>80.63</v>
          </cell>
          <cell r="MN130">
            <v>80.709999999999994</v>
          </cell>
          <cell r="MO130">
            <v>80.709999999999994</v>
          </cell>
          <cell r="MP130">
            <v>80.709999999999994</v>
          </cell>
          <cell r="MQ130">
            <v>80.88</v>
          </cell>
          <cell r="MR130">
            <v>80.88</v>
          </cell>
          <cell r="MS130">
            <v>80.88</v>
          </cell>
          <cell r="MT130">
            <v>80.87</v>
          </cell>
          <cell r="MU130">
            <v>80.87</v>
          </cell>
          <cell r="MV130">
            <v>80.989999999999995</v>
          </cell>
          <cell r="MW130">
            <v>80.81</v>
          </cell>
          <cell r="ND130" t="str">
            <v>New Zealand</v>
          </cell>
          <cell r="NE130">
            <v>80.81</v>
          </cell>
          <cell r="NF130">
            <v>80.81</v>
          </cell>
        </row>
        <row r="131">
          <cell r="A131" t="str">
            <v>Nicaragua</v>
          </cell>
          <cell r="B131">
            <v>86</v>
          </cell>
          <cell r="C131">
            <v>86</v>
          </cell>
          <cell r="D131">
            <v>86</v>
          </cell>
          <cell r="E131">
            <v>86</v>
          </cell>
          <cell r="F131">
            <v>86</v>
          </cell>
          <cell r="G131">
            <v>85.5</v>
          </cell>
          <cell r="H131">
            <v>85.5</v>
          </cell>
          <cell r="I131">
            <v>85.5</v>
          </cell>
          <cell r="J131">
            <v>85.5</v>
          </cell>
          <cell r="K131">
            <v>85.5</v>
          </cell>
          <cell r="L131">
            <v>85.5</v>
          </cell>
          <cell r="M131">
            <v>86.5</v>
          </cell>
          <cell r="N131">
            <v>85.5</v>
          </cell>
          <cell r="O131">
            <v>85.5</v>
          </cell>
          <cell r="P131">
            <v>85.5</v>
          </cell>
          <cell r="Q131">
            <v>85.5</v>
          </cell>
          <cell r="R131">
            <v>85.5</v>
          </cell>
          <cell r="S131">
            <v>84</v>
          </cell>
          <cell r="T131">
            <v>84</v>
          </cell>
          <cell r="U131">
            <v>84.5</v>
          </cell>
          <cell r="V131">
            <v>84.5</v>
          </cell>
          <cell r="W131">
            <v>85.5</v>
          </cell>
          <cell r="X131">
            <v>85.5</v>
          </cell>
          <cell r="Y131">
            <v>84.5</v>
          </cell>
          <cell r="Z131">
            <v>85</v>
          </cell>
          <cell r="AA131">
            <v>84.5</v>
          </cell>
          <cell r="AB131">
            <v>84</v>
          </cell>
          <cell r="AC131">
            <v>84</v>
          </cell>
          <cell r="AD131">
            <v>83.5</v>
          </cell>
          <cell r="AE131">
            <v>83.5</v>
          </cell>
          <cell r="AF131">
            <v>83.5</v>
          </cell>
          <cell r="AG131">
            <v>83.5</v>
          </cell>
          <cell r="AH131">
            <v>83</v>
          </cell>
          <cell r="AI131">
            <v>83</v>
          </cell>
          <cell r="AJ131">
            <v>84.5</v>
          </cell>
          <cell r="AK131">
            <v>84.5</v>
          </cell>
          <cell r="AL131">
            <v>84.5</v>
          </cell>
          <cell r="AM131">
            <v>84.5</v>
          </cell>
          <cell r="AN131">
            <v>86</v>
          </cell>
          <cell r="AO131">
            <v>85.5</v>
          </cell>
          <cell r="AP131">
            <v>86.5</v>
          </cell>
          <cell r="AQ131">
            <v>86.5</v>
          </cell>
          <cell r="AR131">
            <v>86.5</v>
          </cell>
          <cell r="AS131">
            <v>86</v>
          </cell>
          <cell r="AT131">
            <v>86</v>
          </cell>
          <cell r="AU131">
            <v>86</v>
          </cell>
          <cell r="AV131">
            <v>86.5</v>
          </cell>
          <cell r="AW131">
            <v>88</v>
          </cell>
          <cell r="AX131">
            <v>87.5</v>
          </cell>
          <cell r="AY131">
            <v>87</v>
          </cell>
          <cell r="AZ131">
            <v>86.5</v>
          </cell>
          <cell r="BA131">
            <v>86.5</v>
          </cell>
          <cell r="BB131">
            <v>86.5</v>
          </cell>
          <cell r="BC131">
            <v>86.5</v>
          </cell>
          <cell r="BD131">
            <v>86</v>
          </cell>
          <cell r="BE131">
            <v>86</v>
          </cell>
          <cell r="BF131">
            <v>86</v>
          </cell>
          <cell r="BG131">
            <v>86.5</v>
          </cell>
          <cell r="BH131">
            <v>86</v>
          </cell>
          <cell r="BI131">
            <v>87</v>
          </cell>
          <cell r="BJ131">
            <v>86.5</v>
          </cell>
          <cell r="BK131">
            <v>86.5</v>
          </cell>
          <cell r="BL131">
            <v>86.5</v>
          </cell>
          <cell r="BM131">
            <v>87</v>
          </cell>
          <cell r="BN131">
            <v>86.5</v>
          </cell>
          <cell r="BO131">
            <v>86.5</v>
          </cell>
          <cell r="BP131">
            <v>86</v>
          </cell>
          <cell r="BQ131">
            <v>86</v>
          </cell>
          <cell r="BR131">
            <v>85.5</v>
          </cell>
          <cell r="BS131">
            <v>85.5</v>
          </cell>
          <cell r="BT131">
            <v>86</v>
          </cell>
          <cell r="BU131">
            <v>86</v>
          </cell>
          <cell r="BV131">
            <v>86</v>
          </cell>
          <cell r="BW131">
            <v>84</v>
          </cell>
          <cell r="BX131">
            <v>84.5</v>
          </cell>
          <cell r="BY131">
            <v>84.5</v>
          </cell>
          <cell r="BZ131">
            <v>84.5</v>
          </cell>
          <cell r="CA131">
            <v>84</v>
          </cell>
          <cell r="CB131">
            <v>83.5</v>
          </cell>
          <cell r="CC131">
            <v>83.5</v>
          </cell>
          <cell r="CD131">
            <v>83</v>
          </cell>
          <cell r="CE131">
            <v>82.5</v>
          </cell>
          <cell r="CF131">
            <v>82.5</v>
          </cell>
          <cell r="CG131">
            <v>82.5</v>
          </cell>
          <cell r="CH131">
            <v>82</v>
          </cell>
          <cell r="CI131">
            <v>81.5</v>
          </cell>
          <cell r="CJ131">
            <v>81.5</v>
          </cell>
          <cell r="CK131">
            <v>81</v>
          </cell>
          <cell r="CL131">
            <v>81</v>
          </cell>
          <cell r="CM131">
            <v>81</v>
          </cell>
          <cell r="CN131">
            <v>81</v>
          </cell>
          <cell r="CO131">
            <v>81.5</v>
          </cell>
          <cell r="CP131">
            <v>82.5</v>
          </cell>
          <cell r="CQ131">
            <v>83</v>
          </cell>
          <cell r="CR131">
            <v>83.5</v>
          </cell>
          <cell r="CS131">
            <v>82.5</v>
          </cell>
          <cell r="CT131">
            <v>84</v>
          </cell>
          <cell r="CU131">
            <v>83.5</v>
          </cell>
          <cell r="CV131">
            <v>83.5</v>
          </cell>
          <cell r="CW131">
            <v>83.5</v>
          </cell>
          <cell r="CX131">
            <v>83.5</v>
          </cell>
          <cell r="CY131">
            <v>83.5</v>
          </cell>
          <cell r="CZ131">
            <v>83.5</v>
          </cell>
          <cell r="DA131">
            <v>83.5</v>
          </cell>
          <cell r="DB131">
            <v>83.5</v>
          </cell>
          <cell r="DC131">
            <v>81.5</v>
          </cell>
          <cell r="DD131">
            <v>81.5</v>
          </cell>
          <cell r="DE131">
            <v>81.5</v>
          </cell>
          <cell r="DF131">
            <v>81.5</v>
          </cell>
          <cell r="DG131">
            <v>81.5</v>
          </cell>
          <cell r="DH131">
            <v>81.5</v>
          </cell>
          <cell r="DI131">
            <v>80.5</v>
          </cell>
          <cell r="DJ131">
            <v>81.5</v>
          </cell>
          <cell r="DK131">
            <v>81.5</v>
          </cell>
          <cell r="DL131">
            <v>82</v>
          </cell>
          <cell r="DM131">
            <v>81.5</v>
          </cell>
          <cell r="DN131">
            <v>81.5</v>
          </cell>
          <cell r="DO131">
            <v>81.5</v>
          </cell>
          <cell r="DP131">
            <v>81.5</v>
          </cell>
          <cell r="DQ131">
            <v>81.5</v>
          </cell>
          <cell r="DR131">
            <v>82.5</v>
          </cell>
          <cell r="DS131">
            <v>82</v>
          </cell>
          <cell r="DT131">
            <v>82</v>
          </cell>
          <cell r="DU131">
            <v>81.5</v>
          </cell>
          <cell r="DV131">
            <v>81.5</v>
          </cell>
          <cell r="DW131">
            <v>81.5</v>
          </cell>
          <cell r="DX131">
            <v>82</v>
          </cell>
          <cell r="DY131">
            <v>82</v>
          </cell>
          <cell r="DZ131">
            <v>82</v>
          </cell>
          <cell r="EA131">
            <v>82.5</v>
          </cell>
          <cell r="EB131">
            <v>82</v>
          </cell>
          <cell r="EC131">
            <v>82</v>
          </cell>
          <cell r="ED131">
            <v>82.5</v>
          </cell>
          <cell r="EE131">
            <v>82.5</v>
          </cell>
          <cell r="EF131">
            <v>82</v>
          </cell>
          <cell r="EG131">
            <v>81.5</v>
          </cell>
          <cell r="EH131">
            <v>81.5</v>
          </cell>
          <cell r="EI131">
            <v>81.5</v>
          </cell>
          <cell r="EJ131">
            <v>81.5</v>
          </cell>
          <cell r="EK131">
            <v>82</v>
          </cell>
          <cell r="EL131">
            <v>82</v>
          </cell>
          <cell r="EM131">
            <v>82</v>
          </cell>
          <cell r="EN131">
            <v>79</v>
          </cell>
          <cell r="EO131">
            <v>79</v>
          </cell>
          <cell r="EP131">
            <v>79.5</v>
          </cell>
          <cell r="EQ131">
            <v>79.5</v>
          </cell>
          <cell r="ER131">
            <v>80</v>
          </cell>
          <cell r="ES131">
            <v>78</v>
          </cell>
          <cell r="ET131">
            <v>82</v>
          </cell>
          <cell r="EU131">
            <v>81</v>
          </cell>
          <cell r="EV131">
            <v>82</v>
          </cell>
          <cell r="EW131">
            <v>83</v>
          </cell>
          <cell r="EX131">
            <v>83</v>
          </cell>
          <cell r="EY131">
            <v>83</v>
          </cell>
          <cell r="EZ131">
            <v>83.5</v>
          </cell>
          <cell r="FA131">
            <v>84</v>
          </cell>
          <cell r="FB131">
            <v>84.5</v>
          </cell>
          <cell r="FC131">
            <v>84.5</v>
          </cell>
          <cell r="FD131">
            <v>84.5</v>
          </cell>
          <cell r="FE131">
            <v>85</v>
          </cell>
          <cell r="FF131">
            <v>84.5</v>
          </cell>
          <cell r="FG131">
            <v>84.5</v>
          </cell>
          <cell r="FH131">
            <v>84.3</v>
          </cell>
          <cell r="FI131">
            <v>84</v>
          </cell>
          <cell r="FJ131">
            <v>81.5</v>
          </cell>
          <cell r="FK131">
            <v>82</v>
          </cell>
          <cell r="FL131">
            <v>82</v>
          </cell>
          <cell r="FM131">
            <v>82.2</v>
          </cell>
          <cell r="FN131">
            <v>82</v>
          </cell>
          <cell r="FO131">
            <v>82.7</v>
          </cell>
          <cell r="FP131">
            <v>83.5</v>
          </cell>
          <cell r="FQ131">
            <v>83.7</v>
          </cell>
          <cell r="FR131">
            <v>83.7</v>
          </cell>
          <cell r="FS131">
            <v>83.7</v>
          </cell>
          <cell r="FT131">
            <v>84.5</v>
          </cell>
          <cell r="FU131">
            <v>83.7</v>
          </cell>
          <cell r="FV131">
            <v>83.7</v>
          </cell>
          <cell r="FW131">
            <v>84</v>
          </cell>
          <cell r="FX131">
            <v>83.2</v>
          </cell>
          <cell r="FY131">
            <v>83.5</v>
          </cell>
          <cell r="FZ131">
            <v>82.7</v>
          </cell>
          <cell r="GA131">
            <v>83.5</v>
          </cell>
          <cell r="GB131">
            <v>83.5</v>
          </cell>
          <cell r="GC131">
            <v>83.7</v>
          </cell>
          <cell r="GD131">
            <v>83.3</v>
          </cell>
          <cell r="GE131">
            <v>81.599999999999994</v>
          </cell>
          <cell r="GF131">
            <v>81.599999999999994</v>
          </cell>
          <cell r="GG131">
            <v>78.5</v>
          </cell>
          <cell r="GH131">
            <v>82.5</v>
          </cell>
          <cell r="GI131">
            <v>83</v>
          </cell>
          <cell r="GJ131">
            <v>83.5</v>
          </cell>
          <cell r="GK131">
            <v>83.5</v>
          </cell>
          <cell r="GL131">
            <v>84</v>
          </cell>
          <cell r="GM131">
            <v>83.7</v>
          </cell>
          <cell r="GN131">
            <v>83.7</v>
          </cell>
          <cell r="GO131">
            <v>84</v>
          </cell>
          <cell r="GP131">
            <v>83.7</v>
          </cell>
          <cell r="GQ131">
            <v>83.7</v>
          </cell>
          <cell r="GR131">
            <v>84.5</v>
          </cell>
          <cell r="GS131">
            <v>84.7</v>
          </cell>
          <cell r="GT131">
            <v>84.2</v>
          </cell>
          <cell r="GU131">
            <v>84</v>
          </cell>
          <cell r="GV131">
            <v>83.7</v>
          </cell>
          <cell r="GW131">
            <v>84</v>
          </cell>
          <cell r="GX131">
            <v>84.7</v>
          </cell>
          <cell r="GY131">
            <v>85</v>
          </cell>
          <cell r="GZ131">
            <v>84.5</v>
          </cell>
          <cell r="HA131">
            <v>85.5</v>
          </cell>
          <cell r="HB131">
            <v>87</v>
          </cell>
          <cell r="HC131">
            <v>86.5</v>
          </cell>
          <cell r="HD131">
            <v>86.7</v>
          </cell>
          <cell r="HE131">
            <v>86.7</v>
          </cell>
          <cell r="HF131">
            <v>88</v>
          </cell>
          <cell r="HG131">
            <v>84.7</v>
          </cell>
          <cell r="HH131">
            <v>85</v>
          </cell>
          <cell r="HI131">
            <v>84.2</v>
          </cell>
          <cell r="HJ131">
            <v>84.2</v>
          </cell>
          <cell r="HK131">
            <v>84.5</v>
          </cell>
          <cell r="HL131">
            <v>85</v>
          </cell>
          <cell r="HM131">
            <v>85</v>
          </cell>
          <cell r="HN131">
            <v>85</v>
          </cell>
          <cell r="HO131">
            <v>85</v>
          </cell>
          <cell r="HP131">
            <v>84.7</v>
          </cell>
          <cell r="HQ131">
            <v>84.7</v>
          </cell>
          <cell r="HR131">
            <v>83.7</v>
          </cell>
          <cell r="HS131">
            <v>84</v>
          </cell>
          <cell r="HT131">
            <v>84.5</v>
          </cell>
          <cell r="HU131">
            <v>84.5</v>
          </cell>
          <cell r="HV131">
            <v>86.7</v>
          </cell>
          <cell r="HW131">
            <v>86.7</v>
          </cell>
          <cell r="HX131">
            <v>86.7</v>
          </cell>
          <cell r="HY131">
            <v>86.5</v>
          </cell>
          <cell r="HZ131">
            <v>85.7</v>
          </cell>
          <cell r="IA131">
            <v>85.7</v>
          </cell>
          <cell r="IB131">
            <v>86.5</v>
          </cell>
          <cell r="IC131">
            <v>86.7</v>
          </cell>
          <cell r="ID131">
            <v>86.7</v>
          </cell>
          <cell r="IE131">
            <v>86.5</v>
          </cell>
          <cell r="IF131">
            <v>86.5</v>
          </cell>
          <cell r="IG131">
            <v>86.5</v>
          </cell>
          <cell r="IH131">
            <v>86.7</v>
          </cell>
          <cell r="II131">
            <v>87</v>
          </cell>
          <cell r="IJ131">
            <v>87</v>
          </cell>
          <cell r="IK131">
            <v>87</v>
          </cell>
          <cell r="IL131">
            <v>87.2</v>
          </cell>
          <cell r="IM131">
            <v>87.2</v>
          </cell>
          <cell r="IN131">
            <v>87.7</v>
          </cell>
          <cell r="IO131">
            <v>87.5</v>
          </cell>
          <cell r="IP131">
            <v>87.5</v>
          </cell>
          <cell r="IQ131">
            <v>87.7</v>
          </cell>
          <cell r="IR131">
            <v>88</v>
          </cell>
          <cell r="IS131">
            <v>88</v>
          </cell>
          <cell r="IT131">
            <v>88.5</v>
          </cell>
          <cell r="IU131">
            <v>88.5</v>
          </cell>
          <cell r="IV131">
            <v>88.5</v>
          </cell>
          <cell r="IW131">
            <v>88.5</v>
          </cell>
          <cell r="IX131">
            <v>87.7</v>
          </cell>
          <cell r="IY131">
            <v>87.7</v>
          </cell>
          <cell r="IZ131">
            <v>87</v>
          </cell>
          <cell r="JA131">
            <v>87</v>
          </cell>
          <cell r="JB131">
            <v>87</v>
          </cell>
          <cell r="JC131">
            <v>86.5</v>
          </cell>
          <cell r="JD131">
            <v>85.7</v>
          </cell>
          <cell r="JE131">
            <v>85.2</v>
          </cell>
          <cell r="JF131">
            <v>86.2</v>
          </cell>
          <cell r="JG131">
            <v>86.5</v>
          </cell>
          <cell r="JH131">
            <v>86.5</v>
          </cell>
          <cell r="JI131">
            <v>86.7</v>
          </cell>
          <cell r="JJ131">
            <v>87.2</v>
          </cell>
          <cell r="JK131">
            <v>87.2</v>
          </cell>
          <cell r="JL131">
            <v>88.2</v>
          </cell>
          <cell r="JM131">
            <v>88.2</v>
          </cell>
          <cell r="JN131">
            <v>88.2</v>
          </cell>
          <cell r="JO131">
            <v>88</v>
          </cell>
          <cell r="JP131">
            <v>88.2</v>
          </cell>
          <cell r="JQ131">
            <v>88.2</v>
          </cell>
          <cell r="JR131">
            <v>88</v>
          </cell>
          <cell r="JS131">
            <v>88.2</v>
          </cell>
          <cell r="JT131">
            <v>88.2</v>
          </cell>
          <cell r="JU131">
            <v>88.2</v>
          </cell>
          <cell r="JV131">
            <v>87.7</v>
          </cell>
          <cell r="JW131">
            <v>87.7</v>
          </cell>
          <cell r="JX131">
            <v>87.7</v>
          </cell>
          <cell r="JY131">
            <v>87.7</v>
          </cell>
          <cell r="JZ131">
            <v>87.7</v>
          </cell>
          <cell r="KA131">
            <v>87.5</v>
          </cell>
          <cell r="KB131">
            <v>87.2</v>
          </cell>
          <cell r="KC131">
            <v>87.2</v>
          </cell>
          <cell r="KD131">
            <v>87.2</v>
          </cell>
          <cell r="KE131">
            <v>87</v>
          </cell>
          <cell r="KF131">
            <v>86.7</v>
          </cell>
          <cell r="KG131">
            <v>86.7</v>
          </cell>
          <cell r="KH131">
            <v>86.7</v>
          </cell>
          <cell r="KI131">
            <v>86.7</v>
          </cell>
          <cell r="KJ131">
            <v>87</v>
          </cell>
          <cell r="KK131">
            <v>87.2</v>
          </cell>
          <cell r="KL131">
            <v>87.2</v>
          </cell>
          <cell r="KM131">
            <v>86</v>
          </cell>
          <cell r="KN131">
            <v>86</v>
          </cell>
          <cell r="KO131">
            <v>84</v>
          </cell>
          <cell r="KP131">
            <v>84</v>
          </cell>
          <cell r="KQ131">
            <v>83.2</v>
          </cell>
          <cell r="KR131">
            <v>82.7</v>
          </cell>
          <cell r="KS131">
            <v>83.5</v>
          </cell>
          <cell r="KT131">
            <v>84</v>
          </cell>
          <cell r="KU131">
            <v>85</v>
          </cell>
          <cell r="KV131">
            <v>85.5</v>
          </cell>
          <cell r="KW131">
            <v>81.7</v>
          </cell>
          <cell r="KX131">
            <v>82.2</v>
          </cell>
          <cell r="KY131">
            <v>82</v>
          </cell>
          <cell r="KZ131">
            <v>82</v>
          </cell>
          <cell r="LA131">
            <v>82.2</v>
          </cell>
          <cell r="LB131">
            <v>82</v>
          </cell>
          <cell r="LC131">
            <v>82</v>
          </cell>
          <cell r="LD131">
            <v>82</v>
          </cell>
          <cell r="LE131">
            <v>82.5</v>
          </cell>
          <cell r="LF131">
            <v>82.5</v>
          </cell>
          <cell r="LG131">
            <v>82.5</v>
          </cell>
          <cell r="LH131">
            <v>82.5</v>
          </cell>
          <cell r="LI131">
            <v>85.5</v>
          </cell>
          <cell r="LJ131">
            <v>85</v>
          </cell>
          <cell r="LK131">
            <v>85.5</v>
          </cell>
          <cell r="LL131">
            <v>85.5</v>
          </cell>
          <cell r="LM131">
            <v>85</v>
          </cell>
          <cell r="LN131">
            <v>85</v>
          </cell>
          <cell r="LO131">
            <v>85</v>
          </cell>
          <cell r="LS131">
            <v>32.590000000000003</v>
          </cell>
          <cell r="LV131">
            <v>33.369999999999997</v>
          </cell>
          <cell r="LY131">
            <v>32.124893228125508</v>
          </cell>
          <cell r="MB131">
            <v>31.32</v>
          </cell>
          <cell r="MC131">
            <v>31.32</v>
          </cell>
          <cell r="MD131">
            <v>31.32</v>
          </cell>
          <cell r="ME131">
            <v>31.33</v>
          </cell>
          <cell r="MF131">
            <v>31.05</v>
          </cell>
          <cell r="MG131">
            <v>31.05</v>
          </cell>
          <cell r="MH131">
            <v>30.05</v>
          </cell>
          <cell r="MI131">
            <v>30.05</v>
          </cell>
          <cell r="MJ131">
            <v>30.05</v>
          </cell>
          <cell r="MK131">
            <v>28.4</v>
          </cell>
          <cell r="ML131">
            <v>28.4</v>
          </cell>
          <cell r="MM131">
            <v>28.4</v>
          </cell>
          <cell r="MN131">
            <v>29.4</v>
          </cell>
          <cell r="MO131">
            <v>29.4</v>
          </cell>
          <cell r="MP131">
            <v>29.4</v>
          </cell>
          <cell r="MQ131">
            <v>29.56</v>
          </cell>
          <cell r="MR131">
            <v>29.56</v>
          </cell>
          <cell r="MS131">
            <v>29.56</v>
          </cell>
          <cell r="MT131">
            <v>27.56</v>
          </cell>
          <cell r="MU131">
            <v>27.56</v>
          </cell>
          <cell r="MV131">
            <v>27.56</v>
          </cell>
          <cell r="MW131">
            <v>27.17</v>
          </cell>
          <cell r="ND131" t="str">
            <v>Nicaragua</v>
          </cell>
          <cell r="NE131">
            <v>27.17</v>
          </cell>
          <cell r="NF131">
            <v>27.17</v>
          </cell>
        </row>
        <row r="132">
          <cell r="A132" t="str">
            <v>Niger</v>
          </cell>
          <cell r="B132">
            <v>95</v>
          </cell>
          <cell r="C132">
            <v>95</v>
          </cell>
          <cell r="D132">
            <v>95</v>
          </cell>
          <cell r="E132">
            <v>94.5</v>
          </cell>
          <cell r="F132">
            <v>94.5</v>
          </cell>
          <cell r="G132">
            <v>95</v>
          </cell>
          <cell r="H132">
            <v>96</v>
          </cell>
          <cell r="I132">
            <v>96</v>
          </cell>
          <cell r="J132">
            <v>96</v>
          </cell>
          <cell r="K132">
            <v>96</v>
          </cell>
          <cell r="L132">
            <v>96</v>
          </cell>
          <cell r="M132">
            <v>96</v>
          </cell>
          <cell r="N132">
            <v>95.5</v>
          </cell>
          <cell r="O132">
            <v>95.5</v>
          </cell>
          <cell r="P132">
            <v>95</v>
          </cell>
          <cell r="Q132">
            <v>95</v>
          </cell>
          <cell r="R132">
            <v>94</v>
          </cell>
          <cell r="S132">
            <v>94.5</v>
          </cell>
          <cell r="T132">
            <v>94</v>
          </cell>
          <cell r="U132">
            <v>94</v>
          </cell>
          <cell r="V132">
            <v>94</v>
          </cell>
          <cell r="W132">
            <v>94</v>
          </cell>
          <cell r="X132">
            <v>94</v>
          </cell>
          <cell r="Y132">
            <v>94</v>
          </cell>
          <cell r="Z132">
            <v>94.5</v>
          </cell>
          <cell r="AA132">
            <v>94</v>
          </cell>
          <cell r="AB132">
            <v>94</v>
          </cell>
          <cell r="AC132">
            <v>93.5</v>
          </cell>
          <cell r="AD132">
            <v>93.5</v>
          </cell>
          <cell r="AE132">
            <v>93.5</v>
          </cell>
          <cell r="AF132">
            <v>93.5</v>
          </cell>
          <cell r="AG132">
            <v>93.5</v>
          </cell>
          <cell r="AH132">
            <v>93.5</v>
          </cell>
          <cell r="AI132">
            <v>94</v>
          </cell>
          <cell r="AJ132">
            <v>94</v>
          </cell>
          <cell r="AK132">
            <v>94</v>
          </cell>
          <cell r="AL132">
            <v>94</v>
          </cell>
          <cell r="AM132">
            <v>94</v>
          </cell>
          <cell r="AN132">
            <v>94</v>
          </cell>
          <cell r="AO132">
            <v>94</v>
          </cell>
          <cell r="AP132">
            <v>93.5</v>
          </cell>
          <cell r="AQ132">
            <v>93.5</v>
          </cell>
          <cell r="AR132">
            <v>93</v>
          </cell>
          <cell r="AS132">
            <v>93</v>
          </cell>
          <cell r="AT132">
            <v>93</v>
          </cell>
          <cell r="AU132">
            <v>93</v>
          </cell>
          <cell r="AV132">
            <v>93</v>
          </cell>
          <cell r="AW132">
            <v>93</v>
          </cell>
          <cell r="AX132">
            <v>92.5</v>
          </cell>
          <cell r="AY132">
            <v>92.5</v>
          </cell>
          <cell r="AZ132">
            <v>92.5</v>
          </cell>
          <cell r="BA132">
            <v>92.5</v>
          </cell>
          <cell r="BB132">
            <v>93</v>
          </cell>
          <cell r="BC132">
            <v>93.5</v>
          </cell>
          <cell r="BD132">
            <v>93.5</v>
          </cell>
          <cell r="BE132">
            <v>93.5</v>
          </cell>
          <cell r="BF132">
            <v>93.5</v>
          </cell>
          <cell r="BG132">
            <v>93.5</v>
          </cell>
          <cell r="BH132">
            <v>93.5</v>
          </cell>
          <cell r="BI132">
            <v>93.5</v>
          </cell>
          <cell r="BJ132">
            <v>93.5</v>
          </cell>
          <cell r="BK132">
            <v>93.5</v>
          </cell>
          <cell r="BL132">
            <v>93</v>
          </cell>
          <cell r="BM132">
            <v>93.5</v>
          </cell>
          <cell r="BN132">
            <v>93</v>
          </cell>
          <cell r="BO132">
            <v>93</v>
          </cell>
          <cell r="BP132">
            <v>93</v>
          </cell>
          <cell r="BQ132">
            <v>93</v>
          </cell>
          <cell r="BR132">
            <v>93</v>
          </cell>
          <cell r="BS132">
            <v>93</v>
          </cell>
          <cell r="BT132">
            <v>93</v>
          </cell>
          <cell r="BU132">
            <v>93</v>
          </cell>
          <cell r="BV132">
            <v>93</v>
          </cell>
          <cell r="BW132">
            <v>93</v>
          </cell>
          <cell r="BX132">
            <v>93</v>
          </cell>
          <cell r="BY132">
            <v>93</v>
          </cell>
          <cell r="BZ132">
            <v>93</v>
          </cell>
          <cell r="CA132">
            <v>92.5</v>
          </cell>
          <cell r="CB132">
            <v>92.5</v>
          </cell>
          <cell r="CC132">
            <v>92.5</v>
          </cell>
          <cell r="CD132">
            <v>92</v>
          </cell>
          <cell r="CE132">
            <v>91.5</v>
          </cell>
          <cell r="CF132">
            <v>92</v>
          </cell>
          <cell r="CG132">
            <v>92</v>
          </cell>
          <cell r="CH132">
            <v>91.5</v>
          </cell>
          <cell r="CI132">
            <v>91.5</v>
          </cell>
          <cell r="CJ132">
            <v>91.5</v>
          </cell>
          <cell r="CK132">
            <v>91.5</v>
          </cell>
          <cell r="CL132">
            <v>91.5</v>
          </cell>
          <cell r="CM132">
            <v>91.5</v>
          </cell>
          <cell r="CN132">
            <v>91.5</v>
          </cell>
          <cell r="CO132">
            <v>91.5</v>
          </cell>
          <cell r="CP132">
            <v>91.5</v>
          </cell>
          <cell r="CQ132">
            <v>91.5</v>
          </cell>
          <cell r="CR132">
            <v>91.5</v>
          </cell>
          <cell r="CS132">
            <v>91.5</v>
          </cell>
          <cell r="CT132">
            <v>92</v>
          </cell>
          <cell r="CU132">
            <v>90.5</v>
          </cell>
          <cell r="CV132">
            <v>91.5</v>
          </cell>
          <cell r="CW132">
            <v>91.5</v>
          </cell>
          <cell r="CX132">
            <v>91.5</v>
          </cell>
          <cell r="CY132">
            <v>91.5</v>
          </cell>
          <cell r="CZ132">
            <v>91.5</v>
          </cell>
          <cell r="DA132">
            <v>89.5</v>
          </cell>
          <cell r="DB132">
            <v>89.5</v>
          </cell>
          <cell r="DC132">
            <v>89.5</v>
          </cell>
          <cell r="DD132">
            <v>89.5</v>
          </cell>
          <cell r="DE132">
            <v>90</v>
          </cell>
          <cell r="DF132">
            <v>90</v>
          </cell>
          <cell r="DG132">
            <v>90</v>
          </cell>
          <cell r="DH132">
            <v>90</v>
          </cell>
          <cell r="DI132">
            <v>90</v>
          </cell>
          <cell r="DJ132">
            <v>90</v>
          </cell>
          <cell r="DK132">
            <v>90</v>
          </cell>
          <cell r="DL132">
            <v>90.5</v>
          </cell>
          <cell r="DM132">
            <v>90.5</v>
          </cell>
          <cell r="DN132">
            <v>91</v>
          </cell>
          <cell r="DO132">
            <v>91</v>
          </cell>
          <cell r="DP132">
            <v>91</v>
          </cell>
          <cell r="DQ132">
            <v>89.5</v>
          </cell>
          <cell r="DR132">
            <v>89.5</v>
          </cell>
          <cell r="DS132">
            <v>89.5</v>
          </cell>
          <cell r="DT132">
            <v>89.5</v>
          </cell>
          <cell r="DU132">
            <v>89.5</v>
          </cell>
          <cell r="DV132">
            <v>89.5</v>
          </cell>
          <cell r="DW132">
            <v>89.5</v>
          </cell>
          <cell r="DX132">
            <v>89.5</v>
          </cell>
          <cell r="DY132">
            <v>89.5</v>
          </cell>
          <cell r="DZ132">
            <v>89.5</v>
          </cell>
          <cell r="EA132">
            <v>89.5</v>
          </cell>
          <cell r="EB132">
            <v>89.5</v>
          </cell>
          <cell r="EC132">
            <v>89.5</v>
          </cell>
          <cell r="ED132">
            <v>88.5</v>
          </cell>
          <cell r="EE132">
            <v>88.5</v>
          </cell>
          <cell r="EF132">
            <v>88.5</v>
          </cell>
          <cell r="EG132">
            <v>88.5</v>
          </cell>
          <cell r="EH132">
            <v>88.5</v>
          </cell>
          <cell r="EI132">
            <v>88.5</v>
          </cell>
          <cell r="EJ132">
            <v>88.5</v>
          </cell>
          <cell r="EK132">
            <v>89</v>
          </cell>
          <cell r="EL132">
            <v>89</v>
          </cell>
          <cell r="EM132">
            <v>89</v>
          </cell>
          <cell r="EN132">
            <v>89</v>
          </cell>
          <cell r="EO132">
            <v>88.5</v>
          </cell>
          <cell r="EP132">
            <v>88.5</v>
          </cell>
          <cell r="EQ132">
            <v>88.5</v>
          </cell>
          <cell r="ER132">
            <v>88.5</v>
          </cell>
          <cell r="ES132">
            <v>88.5</v>
          </cell>
          <cell r="ET132">
            <v>88.5</v>
          </cell>
          <cell r="EU132">
            <v>91</v>
          </cell>
          <cell r="EV132">
            <v>90.5</v>
          </cell>
          <cell r="EW132">
            <v>90</v>
          </cell>
          <cell r="EX132">
            <v>89.5</v>
          </cell>
          <cell r="EY132">
            <v>89.5</v>
          </cell>
          <cell r="EZ132">
            <v>89</v>
          </cell>
          <cell r="FA132">
            <v>88.5</v>
          </cell>
          <cell r="FB132">
            <v>87</v>
          </cell>
          <cell r="FC132">
            <v>87</v>
          </cell>
          <cell r="FD132">
            <v>88.5</v>
          </cell>
          <cell r="FE132">
            <v>88</v>
          </cell>
          <cell r="FF132">
            <v>87.5</v>
          </cell>
          <cell r="FG132">
            <v>87.5</v>
          </cell>
          <cell r="FH132">
            <v>86</v>
          </cell>
          <cell r="FI132">
            <v>87.8</v>
          </cell>
          <cell r="FJ132">
            <v>86.3</v>
          </cell>
          <cell r="FK132">
            <v>86.2</v>
          </cell>
          <cell r="FL132">
            <v>86.2</v>
          </cell>
          <cell r="FM132">
            <v>87.2</v>
          </cell>
          <cell r="FN132">
            <v>87.2</v>
          </cell>
          <cell r="FO132">
            <v>88</v>
          </cell>
          <cell r="FP132">
            <v>88</v>
          </cell>
          <cell r="FQ132">
            <v>88</v>
          </cell>
          <cell r="FR132">
            <v>87.7</v>
          </cell>
          <cell r="FS132">
            <v>88.2</v>
          </cell>
          <cell r="FT132">
            <v>87.2</v>
          </cell>
          <cell r="FU132">
            <v>87.5</v>
          </cell>
          <cell r="FV132">
            <v>88</v>
          </cell>
          <cell r="FW132">
            <v>88</v>
          </cell>
          <cell r="FX132">
            <v>88</v>
          </cell>
          <cell r="FY132">
            <v>87</v>
          </cell>
          <cell r="FZ132">
            <v>87.2</v>
          </cell>
          <cell r="GA132">
            <v>87.2</v>
          </cell>
          <cell r="GB132">
            <v>87.2</v>
          </cell>
          <cell r="GC132">
            <v>87</v>
          </cell>
          <cell r="GD132">
            <v>87.1</v>
          </cell>
          <cell r="GE132">
            <v>86.8</v>
          </cell>
          <cell r="GF132">
            <v>86.9</v>
          </cell>
          <cell r="GG132">
            <v>86.8</v>
          </cell>
          <cell r="GH132">
            <v>87.2</v>
          </cell>
          <cell r="GI132">
            <v>86.2</v>
          </cell>
          <cell r="GJ132">
            <v>87.2</v>
          </cell>
          <cell r="GK132">
            <v>87</v>
          </cell>
          <cell r="GL132">
            <v>87</v>
          </cell>
          <cell r="GM132">
            <v>87.2</v>
          </cell>
          <cell r="GN132">
            <v>88.2</v>
          </cell>
          <cell r="GO132">
            <v>88.7</v>
          </cell>
          <cell r="GP132">
            <v>88.5</v>
          </cell>
          <cell r="GQ132">
            <v>88</v>
          </cell>
          <cell r="GR132">
            <v>90.2</v>
          </cell>
          <cell r="GS132">
            <v>90.2</v>
          </cell>
          <cell r="GT132">
            <v>89</v>
          </cell>
          <cell r="GU132">
            <v>89.7</v>
          </cell>
          <cell r="GV132">
            <v>88.7</v>
          </cell>
          <cell r="GW132">
            <v>89.5</v>
          </cell>
          <cell r="GX132">
            <v>88.2</v>
          </cell>
          <cell r="GY132">
            <v>88.5</v>
          </cell>
          <cell r="GZ132">
            <v>88.2</v>
          </cell>
          <cell r="HA132">
            <v>89.5</v>
          </cell>
          <cell r="HB132">
            <v>90</v>
          </cell>
          <cell r="HC132">
            <v>90.2</v>
          </cell>
          <cell r="HD132">
            <v>90</v>
          </cell>
          <cell r="HE132">
            <v>92.5</v>
          </cell>
          <cell r="HF132">
            <v>92.7</v>
          </cell>
          <cell r="HG132">
            <v>92.2</v>
          </cell>
          <cell r="HH132">
            <v>92.5</v>
          </cell>
          <cell r="HI132">
            <v>92.5</v>
          </cell>
          <cell r="HJ132">
            <v>92</v>
          </cell>
          <cell r="HK132">
            <v>91.5</v>
          </cell>
          <cell r="HL132">
            <v>91.5</v>
          </cell>
          <cell r="HM132">
            <v>91.5</v>
          </cell>
          <cell r="HN132">
            <v>91.7</v>
          </cell>
          <cell r="HO132">
            <v>91.5</v>
          </cell>
          <cell r="HP132">
            <v>91.5</v>
          </cell>
          <cell r="HQ132">
            <v>91.5</v>
          </cell>
          <cell r="HR132">
            <v>91.7</v>
          </cell>
          <cell r="HS132">
            <v>92</v>
          </cell>
          <cell r="HT132">
            <v>92</v>
          </cell>
          <cell r="HU132">
            <v>91.5</v>
          </cell>
          <cell r="HV132">
            <v>91.5</v>
          </cell>
          <cell r="HW132">
            <v>91.2</v>
          </cell>
          <cell r="HX132">
            <v>91.2</v>
          </cell>
          <cell r="HY132">
            <v>91.2</v>
          </cell>
          <cell r="HZ132">
            <v>91.7</v>
          </cell>
          <cell r="IA132">
            <v>91.5</v>
          </cell>
          <cell r="IB132">
            <v>92</v>
          </cell>
          <cell r="IC132">
            <v>91</v>
          </cell>
          <cell r="ID132">
            <v>91</v>
          </cell>
          <cell r="IE132">
            <v>91</v>
          </cell>
          <cell r="IF132">
            <v>89.5</v>
          </cell>
          <cell r="IG132">
            <v>89.5</v>
          </cell>
          <cell r="IH132">
            <v>90</v>
          </cell>
          <cell r="II132">
            <v>91</v>
          </cell>
          <cell r="IJ132">
            <v>91</v>
          </cell>
          <cell r="IK132">
            <v>91</v>
          </cell>
          <cell r="IL132">
            <v>91</v>
          </cell>
          <cell r="IM132">
            <v>91</v>
          </cell>
          <cell r="IN132">
            <v>91</v>
          </cell>
          <cell r="IO132">
            <v>91</v>
          </cell>
          <cell r="IP132">
            <v>91</v>
          </cell>
          <cell r="IQ132">
            <v>91.2</v>
          </cell>
          <cell r="IR132">
            <v>91.2</v>
          </cell>
          <cell r="IS132">
            <v>91.2</v>
          </cell>
          <cell r="IT132">
            <v>91.2</v>
          </cell>
          <cell r="IU132">
            <v>90</v>
          </cell>
          <cell r="IV132">
            <v>90</v>
          </cell>
          <cell r="IW132">
            <v>90</v>
          </cell>
          <cell r="IX132">
            <v>90</v>
          </cell>
          <cell r="IY132">
            <v>90</v>
          </cell>
          <cell r="IZ132">
            <v>90</v>
          </cell>
          <cell r="JA132">
            <v>89</v>
          </cell>
          <cell r="JB132">
            <v>89</v>
          </cell>
          <cell r="JC132">
            <v>89</v>
          </cell>
          <cell r="JD132">
            <v>88.5</v>
          </cell>
          <cell r="JE132">
            <v>88</v>
          </cell>
          <cell r="JF132">
            <v>88.5</v>
          </cell>
          <cell r="JG132">
            <v>89.2</v>
          </cell>
          <cell r="JH132">
            <v>89.2</v>
          </cell>
          <cell r="JI132">
            <v>89.2</v>
          </cell>
          <cell r="JJ132">
            <v>89.7</v>
          </cell>
          <cell r="JK132">
            <v>89.7</v>
          </cell>
          <cell r="JL132">
            <v>89.7</v>
          </cell>
          <cell r="JM132">
            <v>90.5</v>
          </cell>
          <cell r="JN132">
            <v>90.5</v>
          </cell>
          <cell r="JO132">
            <v>90.5</v>
          </cell>
          <cell r="JP132">
            <v>90.5</v>
          </cell>
          <cell r="JQ132">
            <v>90.5</v>
          </cell>
          <cell r="JR132">
            <v>90.5</v>
          </cell>
          <cell r="JS132">
            <v>90</v>
          </cell>
          <cell r="JT132">
            <v>90</v>
          </cell>
          <cell r="JU132">
            <v>90</v>
          </cell>
          <cell r="JV132">
            <v>90</v>
          </cell>
          <cell r="JW132">
            <v>89.7</v>
          </cell>
          <cell r="JX132">
            <v>89.7</v>
          </cell>
          <cell r="JY132">
            <v>90</v>
          </cell>
          <cell r="JZ132">
            <v>89.5</v>
          </cell>
          <cell r="KA132">
            <v>89.5</v>
          </cell>
          <cell r="KB132">
            <v>89.5</v>
          </cell>
          <cell r="KC132">
            <v>89.5</v>
          </cell>
          <cell r="KD132">
            <v>89.2</v>
          </cell>
          <cell r="KE132">
            <v>89</v>
          </cell>
          <cell r="KF132">
            <v>88.7</v>
          </cell>
          <cell r="KG132">
            <v>88.7</v>
          </cell>
          <cell r="KH132">
            <v>88.2</v>
          </cell>
          <cell r="KI132">
            <v>88.5</v>
          </cell>
          <cell r="KJ132">
            <v>88.5</v>
          </cell>
          <cell r="KK132">
            <v>88.7</v>
          </cell>
          <cell r="KL132">
            <v>88.7</v>
          </cell>
          <cell r="KM132">
            <v>88.7</v>
          </cell>
          <cell r="KN132">
            <v>87.7</v>
          </cell>
          <cell r="KO132">
            <v>87.7</v>
          </cell>
          <cell r="KP132">
            <v>87.5</v>
          </cell>
          <cell r="KQ132">
            <v>86.2</v>
          </cell>
          <cell r="KR132">
            <v>85.7</v>
          </cell>
          <cell r="KS132">
            <v>86.7</v>
          </cell>
          <cell r="KT132">
            <v>84.2</v>
          </cell>
          <cell r="KU132">
            <v>84.2</v>
          </cell>
          <cell r="KV132">
            <v>84.5</v>
          </cell>
          <cell r="KW132">
            <v>84</v>
          </cell>
          <cell r="KX132">
            <v>84</v>
          </cell>
          <cell r="KY132">
            <v>83.7</v>
          </cell>
          <cell r="KZ132">
            <v>84.7</v>
          </cell>
          <cell r="LA132">
            <v>85</v>
          </cell>
          <cell r="LB132">
            <v>84.7</v>
          </cell>
          <cell r="LC132">
            <v>85</v>
          </cell>
          <cell r="LD132">
            <v>85</v>
          </cell>
          <cell r="LE132">
            <v>85</v>
          </cell>
          <cell r="LF132">
            <v>88</v>
          </cell>
          <cell r="LG132">
            <v>87.5</v>
          </cell>
          <cell r="LH132">
            <v>88</v>
          </cell>
          <cell r="LI132">
            <v>88</v>
          </cell>
          <cell r="LJ132">
            <v>88</v>
          </cell>
          <cell r="LK132">
            <v>88</v>
          </cell>
          <cell r="LL132">
            <v>88</v>
          </cell>
          <cell r="LM132">
            <v>88</v>
          </cell>
          <cell r="LN132">
            <v>88</v>
          </cell>
          <cell r="LO132">
            <v>88</v>
          </cell>
          <cell r="LS132">
            <v>34.130000000000003</v>
          </cell>
          <cell r="LV132">
            <v>33.549999999999997</v>
          </cell>
          <cell r="LY132">
            <v>25.1</v>
          </cell>
          <cell r="MB132">
            <v>25.68</v>
          </cell>
          <cell r="MC132">
            <v>25.68</v>
          </cell>
          <cell r="MD132">
            <v>25.68</v>
          </cell>
          <cell r="ME132">
            <v>25.68</v>
          </cell>
          <cell r="MF132">
            <v>25.68</v>
          </cell>
          <cell r="MG132">
            <v>25.68</v>
          </cell>
          <cell r="MH132">
            <v>25.68</v>
          </cell>
          <cell r="MI132">
            <v>25.68</v>
          </cell>
          <cell r="MJ132">
            <v>25.68</v>
          </cell>
          <cell r="MK132">
            <v>25.68</v>
          </cell>
          <cell r="ML132">
            <v>25.68</v>
          </cell>
          <cell r="MM132">
            <v>25.68</v>
          </cell>
          <cell r="MN132">
            <v>25.18</v>
          </cell>
          <cell r="MO132">
            <v>25.18</v>
          </cell>
          <cell r="MP132">
            <v>25.18</v>
          </cell>
          <cell r="MQ132">
            <v>25.18</v>
          </cell>
          <cell r="MR132">
            <v>25.18</v>
          </cell>
          <cell r="MS132">
            <v>25.18</v>
          </cell>
          <cell r="MT132">
            <v>25.18</v>
          </cell>
          <cell r="MU132">
            <v>25.18</v>
          </cell>
          <cell r="MV132">
            <v>25.18</v>
          </cell>
          <cell r="MW132">
            <v>27.65</v>
          </cell>
          <cell r="ND132" t="str">
            <v>Niger</v>
          </cell>
          <cell r="NE132">
            <v>27.65</v>
          </cell>
          <cell r="NF132">
            <v>27.65</v>
          </cell>
        </row>
        <row r="133">
          <cell r="A133" t="str">
            <v>Nigeria</v>
          </cell>
          <cell r="B133">
            <v>35</v>
          </cell>
          <cell r="C133">
            <v>35</v>
          </cell>
          <cell r="D133">
            <v>34</v>
          </cell>
          <cell r="E133">
            <v>32.5</v>
          </cell>
          <cell r="F133">
            <v>34</v>
          </cell>
          <cell r="G133">
            <v>34.5</v>
          </cell>
          <cell r="H133">
            <v>35</v>
          </cell>
          <cell r="I133">
            <v>37.5</v>
          </cell>
          <cell r="J133">
            <v>37.5</v>
          </cell>
          <cell r="K133">
            <v>37.5</v>
          </cell>
          <cell r="L133">
            <v>38</v>
          </cell>
          <cell r="M133">
            <v>38</v>
          </cell>
          <cell r="N133">
            <v>39</v>
          </cell>
          <cell r="O133">
            <v>40</v>
          </cell>
          <cell r="P133">
            <v>41</v>
          </cell>
          <cell r="Q133">
            <v>41</v>
          </cell>
          <cell r="R133">
            <v>41.5</v>
          </cell>
          <cell r="S133">
            <v>41.5</v>
          </cell>
          <cell r="T133">
            <v>42.5</v>
          </cell>
          <cell r="U133">
            <v>43</v>
          </cell>
          <cell r="V133">
            <v>43</v>
          </cell>
          <cell r="W133">
            <v>43</v>
          </cell>
          <cell r="X133">
            <v>43</v>
          </cell>
          <cell r="Y133">
            <v>43.5</v>
          </cell>
          <cell r="Z133">
            <v>43.5</v>
          </cell>
          <cell r="AA133">
            <v>43.5</v>
          </cell>
          <cell r="AB133">
            <v>43</v>
          </cell>
          <cell r="AC133">
            <v>43</v>
          </cell>
          <cell r="AD133">
            <v>43</v>
          </cell>
          <cell r="AE133">
            <v>43</v>
          </cell>
          <cell r="AF133">
            <v>42.5</v>
          </cell>
          <cell r="AG133">
            <v>43</v>
          </cell>
          <cell r="AH133">
            <v>43</v>
          </cell>
          <cell r="AI133">
            <v>43</v>
          </cell>
          <cell r="AJ133">
            <v>42</v>
          </cell>
          <cell r="AK133">
            <v>42</v>
          </cell>
          <cell r="AL133">
            <v>42</v>
          </cell>
          <cell r="AM133">
            <v>40.5</v>
          </cell>
          <cell r="AN133">
            <v>41</v>
          </cell>
          <cell r="AO133">
            <v>40</v>
          </cell>
          <cell r="AP133">
            <v>40</v>
          </cell>
          <cell r="AQ133">
            <v>40</v>
          </cell>
          <cell r="AR133">
            <v>38</v>
          </cell>
          <cell r="AS133">
            <v>38</v>
          </cell>
          <cell r="AT133">
            <v>38</v>
          </cell>
          <cell r="AU133">
            <v>38</v>
          </cell>
          <cell r="AV133">
            <v>38</v>
          </cell>
          <cell r="AW133">
            <v>38.5</v>
          </cell>
          <cell r="AX133">
            <v>39</v>
          </cell>
          <cell r="AY133">
            <v>39.5</v>
          </cell>
          <cell r="AZ133">
            <v>39.5</v>
          </cell>
          <cell r="BA133">
            <v>39.5</v>
          </cell>
          <cell r="BB133">
            <v>39</v>
          </cell>
          <cell r="BC133">
            <v>39</v>
          </cell>
          <cell r="BD133">
            <v>38.5</v>
          </cell>
          <cell r="BE133">
            <v>40</v>
          </cell>
          <cell r="BF133">
            <v>41</v>
          </cell>
          <cell r="BG133">
            <v>39</v>
          </cell>
          <cell r="BH133">
            <v>37.5</v>
          </cell>
          <cell r="BI133">
            <v>38</v>
          </cell>
          <cell r="BJ133">
            <v>37.5</v>
          </cell>
          <cell r="BK133">
            <v>37.5</v>
          </cell>
          <cell r="BL133">
            <v>38.5</v>
          </cell>
          <cell r="BM133">
            <v>39</v>
          </cell>
          <cell r="BN133">
            <v>40.5</v>
          </cell>
          <cell r="BO133">
            <v>41</v>
          </cell>
          <cell r="BP133">
            <v>40.5</v>
          </cell>
          <cell r="BQ133">
            <v>41</v>
          </cell>
          <cell r="BR133">
            <v>41</v>
          </cell>
          <cell r="BS133">
            <v>41.5</v>
          </cell>
          <cell r="BT133">
            <v>41.5</v>
          </cell>
          <cell r="BU133">
            <v>41</v>
          </cell>
          <cell r="BV133">
            <v>41</v>
          </cell>
          <cell r="BW133">
            <v>41</v>
          </cell>
          <cell r="BX133">
            <v>40.5</v>
          </cell>
          <cell r="BY133">
            <v>43.5</v>
          </cell>
          <cell r="BZ133">
            <v>43.5</v>
          </cell>
          <cell r="CA133">
            <v>44.5</v>
          </cell>
          <cell r="CB133">
            <v>44.5</v>
          </cell>
          <cell r="CC133">
            <v>44.5</v>
          </cell>
          <cell r="CD133">
            <v>46.5</v>
          </cell>
          <cell r="CE133">
            <v>48</v>
          </cell>
          <cell r="CF133">
            <v>48.5</v>
          </cell>
          <cell r="CG133">
            <v>49.5</v>
          </cell>
          <cell r="CH133">
            <v>50</v>
          </cell>
          <cell r="CI133">
            <v>49.5</v>
          </cell>
          <cell r="CJ133">
            <v>52.5</v>
          </cell>
          <cell r="CK133">
            <v>54</v>
          </cell>
          <cell r="CL133">
            <v>55.5</v>
          </cell>
          <cell r="CM133">
            <v>56</v>
          </cell>
          <cell r="CN133">
            <v>56</v>
          </cell>
          <cell r="CO133">
            <v>56</v>
          </cell>
          <cell r="CP133">
            <v>56</v>
          </cell>
          <cell r="CQ133">
            <v>56</v>
          </cell>
          <cell r="CR133">
            <v>55.5</v>
          </cell>
          <cell r="CS133">
            <v>55</v>
          </cell>
          <cell r="CT133">
            <v>60.5</v>
          </cell>
          <cell r="CU133">
            <v>60.5</v>
          </cell>
          <cell r="CV133">
            <v>60.5</v>
          </cell>
          <cell r="CW133">
            <v>60.5</v>
          </cell>
          <cell r="CX133">
            <v>60.5</v>
          </cell>
          <cell r="CY133">
            <v>60.5</v>
          </cell>
          <cell r="CZ133">
            <v>60.5</v>
          </cell>
          <cell r="DA133">
            <v>60.5</v>
          </cell>
          <cell r="DB133">
            <v>61</v>
          </cell>
          <cell r="DC133">
            <v>61</v>
          </cell>
          <cell r="DD133">
            <v>61</v>
          </cell>
          <cell r="DE133">
            <v>60</v>
          </cell>
          <cell r="DF133">
            <v>65</v>
          </cell>
          <cell r="DG133">
            <v>65</v>
          </cell>
          <cell r="DH133">
            <v>65</v>
          </cell>
          <cell r="DI133">
            <v>65</v>
          </cell>
          <cell r="DJ133">
            <v>63.5</v>
          </cell>
          <cell r="DK133">
            <v>63.5</v>
          </cell>
          <cell r="DL133">
            <v>65</v>
          </cell>
          <cell r="DM133">
            <v>65</v>
          </cell>
          <cell r="DN133">
            <v>65</v>
          </cell>
          <cell r="DO133">
            <v>66.5</v>
          </cell>
          <cell r="DP133">
            <v>66.5</v>
          </cell>
          <cell r="DQ133">
            <v>66.5</v>
          </cell>
          <cell r="DR133">
            <v>67</v>
          </cell>
          <cell r="DS133">
            <v>66.5</v>
          </cell>
          <cell r="DT133">
            <v>66.5</v>
          </cell>
          <cell r="DU133">
            <v>66.5</v>
          </cell>
          <cell r="DV133">
            <v>66.5</v>
          </cell>
          <cell r="DW133">
            <v>66.5</v>
          </cell>
          <cell r="DX133">
            <v>66.5</v>
          </cell>
          <cell r="DY133">
            <v>66.5</v>
          </cell>
          <cell r="DZ133">
            <v>66.5</v>
          </cell>
          <cell r="EA133">
            <v>66.5</v>
          </cell>
          <cell r="EB133">
            <v>66</v>
          </cell>
          <cell r="EC133">
            <v>66</v>
          </cell>
          <cell r="ED133">
            <v>66</v>
          </cell>
          <cell r="EE133">
            <v>66</v>
          </cell>
          <cell r="EF133">
            <v>67</v>
          </cell>
          <cell r="EG133">
            <v>67</v>
          </cell>
          <cell r="EH133">
            <v>67</v>
          </cell>
          <cell r="EI133">
            <v>67</v>
          </cell>
          <cell r="EJ133">
            <v>68.5</v>
          </cell>
          <cell r="EK133">
            <v>68</v>
          </cell>
          <cell r="EL133">
            <v>68</v>
          </cell>
          <cell r="EM133">
            <v>68</v>
          </cell>
          <cell r="EN133">
            <v>68</v>
          </cell>
          <cell r="EO133">
            <v>68</v>
          </cell>
          <cell r="EP133">
            <v>67.5</v>
          </cell>
          <cell r="EQ133">
            <v>67</v>
          </cell>
          <cell r="ER133">
            <v>67</v>
          </cell>
          <cell r="ES133">
            <v>67.5</v>
          </cell>
          <cell r="ET133">
            <v>69</v>
          </cell>
          <cell r="EU133">
            <v>67</v>
          </cell>
          <cell r="EV133">
            <v>67</v>
          </cell>
          <cell r="EW133">
            <v>67</v>
          </cell>
          <cell r="EX133">
            <v>67</v>
          </cell>
          <cell r="EY133">
            <v>67</v>
          </cell>
          <cell r="EZ133">
            <v>66.5</v>
          </cell>
          <cell r="FA133">
            <v>66.5</v>
          </cell>
          <cell r="FB133">
            <v>67</v>
          </cell>
          <cell r="FC133">
            <v>67</v>
          </cell>
          <cell r="FD133">
            <v>67.5</v>
          </cell>
          <cell r="FE133">
            <v>66</v>
          </cell>
          <cell r="FF133">
            <v>66</v>
          </cell>
          <cell r="FG133">
            <v>68.5</v>
          </cell>
          <cell r="FH133">
            <v>68.8</v>
          </cell>
          <cell r="FI133">
            <v>67.8</v>
          </cell>
          <cell r="FJ133">
            <v>67.5</v>
          </cell>
          <cell r="FK133">
            <v>68</v>
          </cell>
          <cell r="FL133">
            <v>68.5</v>
          </cell>
          <cell r="FM133">
            <v>68.5</v>
          </cell>
          <cell r="FN133">
            <v>69</v>
          </cell>
          <cell r="FO133">
            <v>69</v>
          </cell>
          <cell r="FP133">
            <v>69</v>
          </cell>
          <cell r="FQ133">
            <v>68.2</v>
          </cell>
          <cell r="FR133">
            <v>68.2</v>
          </cell>
          <cell r="FS133">
            <v>69</v>
          </cell>
          <cell r="FT133">
            <v>69</v>
          </cell>
          <cell r="FU133">
            <v>69</v>
          </cell>
          <cell r="FV133">
            <v>69</v>
          </cell>
          <cell r="FW133">
            <v>69.5</v>
          </cell>
          <cell r="FX133">
            <v>70.7</v>
          </cell>
          <cell r="FY133">
            <v>70.5</v>
          </cell>
          <cell r="FZ133">
            <v>71.5</v>
          </cell>
          <cell r="GA133">
            <v>71.5</v>
          </cell>
          <cell r="GB133">
            <v>71.5</v>
          </cell>
          <cell r="GC133">
            <v>71.2</v>
          </cell>
          <cell r="GD133">
            <v>70.2</v>
          </cell>
          <cell r="GE133">
            <v>70.2</v>
          </cell>
          <cell r="GF133">
            <v>70.3</v>
          </cell>
          <cell r="GG133">
            <v>70.3</v>
          </cell>
          <cell r="GH133">
            <v>71.2</v>
          </cell>
          <cell r="GI133">
            <v>72</v>
          </cell>
          <cell r="GJ133">
            <v>66.5</v>
          </cell>
          <cell r="GK133">
            <v>68.2</v>
          </cell>
          <cell r="GL133">
            <v>70.5</v>
          </cell>
          <cell r="GM133">
            <v>70.5</v>
          </cell>
          <cell r="GN133">
            <v>71</v>
          </cell>
          <cell r="GO133">
            <v>71.5</v>
          </cell>
          <cell r="GP133">
            <v>69</v>
          </cell>
          <cell r="GQ133">
            <v>68</v>
          </cell>
          <cell r="GR133">
            <v>69.2</v>
          </cell>
          <cell r="GS133">
            <v>70.2</v>
          </cell>
          <cell r="GT133">
            <v>69</v>
          </cell>
          <cell r="GU133">
            <v>69.5</v>
          </cell>
          <cell r="GV133">
            <v>67</v>
          </cell>
          <cell r="GW133">
            <v>69.2</v>
          </cell>
          <cell r="GX133">
            <v>69.5</v>
          </cell>
          <cell r="GY133">
            <v>70.5</v>
          </cell>
          <cell r="GZ133">
            <v>71.5</v>
          </cell>
          <cell r="HA133">
            <v>72.7</v>
          </cell>
          <cell r="HB133">
            <v>72.2</v>
          </cell>
          <cell r="HC133">
            <v>71.5</v>
          </cell>
          <cell r="HD133">
            <v>72.2</v>
          </cell>
          <cell r="HE133">
            <v>72</v>
          </cell>
          <cell r="HF133">
            <v>72</v>
          </cell>
          <cell r="HG133">
            <v>71.5</v>
          </cell>
          <cell r="HH133">
            <v>71.5</v>
          </cell>
          <cell r="HI133">
            <v>71.5</v>
          </cell>
          <cell r="HJ133">
            <v>71</v>
          </cell>
          <cell r="HK133">
            <v>70.2</v>
          </cell>
          <cell r="HL133">
            <v>70.2</v>
          </cell>
          <cell r="HM133">
            <v>69.2</v>
          </cell>
          <cell r="HN133">
            <v>70.2</v>
          </cell>
          <cell r="HO133">
            <v>69.7</v>
          </cell>
          <cell r="HP133">
            <v>70.7</v>
          </cell>
          <cell r="HQ133">
            <v>70.7</v>
          </cell>
          <cell r="HR133">
            <v>70.7</v>
          </cell>
          <cell r="HS133">
            <v>70.2</v>
          </cell>
          <cell r="HT133">
            <v>70.5</v>
          </cell>
          <cell r="HU133">
            <v>69.7</v>
          </cell>
          <cell r="HV133">
            <v>71.5</v>
          </cell>
          <cell r="HW133">
            <v>71.5</v>
          </cell>
          <cell r="HX133">
            <v>71.2</v>
          </cell>
          <cell r="HY133">
            <v>70.7</v>
          </cell>
          <cell r="HZ133">
            <v>70.5</v>
          </cell>
          <cell r="IA133">
            <v>70.5</v>
          </cell>
          <cell r="IB133">
            <v>70.5</v>
          </cell>
          <cell r="IC133">
            <v>70.5</v>
          </cell>
          <cell r="ID133">
            <v>70.5</v>
          </cell>
          <cell r="IE133">
            <v>70.2</v>
          </cell>
          <cell r="IF133">
            <v>70</v>
          </cell>
          <cell r="IG133">
            <v>70.2</v>
          </cell>
          <cell r="IH133">
            <v>70.5</v>
          </cell>
          <cell r="II133">
            <v>69.7</v>
          </cell>
          <cell r="IJ133">
            <v>70.2</v>
          </cell>
          <cell r="IK133">
            <v>69</v>
          </cell>
          <cell r="IL133">
            <v>68</v>
          </cell>
          <cell r="IM133">
            <v>67.2</v>
          </cell>
          <cell r="IN133">
            <v>67.5</v>
          </cell>
          <cell r="IO133">
            <v>68</v>
          </cell>
          <cell r="IP133">
            <v>68.2</v>
          </cell>
          <cell r="IQ133">
            <v>68.7</v>
          </cell>
          <cell r="IR133">
            <v>67.7</v>
          </cell>
          <cell r="IS133">
            <v>68.7</v>
          </cell>
          <cell r="IT133">
            <v>68.2</v>
          </cell>
          <cell r="IU133">
            <v>68.5</v>
          </cell>
          <cell r="IV133">
            <v>67.2</v>
          </cell>
          <cell r="IW133">
            <v>67</v>
          </cell>
          <cell r="IX133">
            <v>68.2</v>
          </cell>
          <cell r="IY133">
            <v>68.2</v>
          </cell>
          <cell r="IZ133">
            <v>67.2</v>
          </cell>
          <cell r="JA133">
            <v>67.2</v>
          </cell>
          <cell r="JB133">
            <v>66.5</v>
          </cell>
          <cell r="JC133">
            <v>67.2</v>
          </cell>
          <cell r="JD133">
            <v>67.7</v>
          </cell>
          <cell r="JE133">
            <v>67.7</v>
          </cell>
          <cell r="JF133">
            <v>67.5</v>
          </cell>
          <cell r="JG133">
            <v>67.5</v>
          </cell>
          <cell r="JH133">
            <v>67.5</v>
          </cell>
          <cell r="JI133">
            <v>66.2</v>
          </cell>
          <cell r="JJ133">
            <v>66.2</v>
          </cell>
          <cell r="JK133">
            <v>66.5</v>
          </cell>
          <cell r="JL133">
            <v>66.5</v>
          </cell>
          <cell r="JM133">
            <v>66.5</v>
          </cell>
          <cell r="JN133">
            <v>66.5</v>
          </cell>
          <cell r="JO133">
            <v>68.5</v>
          </cell>
          <cell r="JP133">
            <v>67.5</v>
          </cell>
          <cell r="JQ133">
            <v>67.5</v>
          </cell>
          <cell r="JR133">
            <v>67.5</v>
          </cell>
          <cell r="JS133">
            <v>67.5</v>
          </cell>
          <cell r="JT133">
            <v>67.5</v>
          </cell>
          <cell r="JU133">
            <v>67.5</v>
          </cell>
          <cell r="JV133">
            <v>65.2</v>
          </cell>
          <cell r="JW133">
            <v>65.2</v>
          </cell>
          <cell r="JX133">
            <v>65.2</v>
          </cell>
          <cell r="JY133">
            <v>65.2</v>
          </cell>
          <cell r="JZ133">
            <v>65.2</v>
          </cell>
          <cell r="KA133">
            <v>64.7</v>
          </cell>
          <cell r="KB133">
            <v>64</v>
          </cell>
          <cell r="KC133">
            <v>64</v>
          </cell>
          <cell r="KD133">
            <v>64</v>
          </cell>
          <cell r="KE133">
            <v>64</v>
          </cell>
          <cell r="KF133">
            <v>63.7</v>
          </cell>
          <cell r="KG133">
            <v>63.7</v>
          </cell>
          <cell r="KH133">
            <v>66.2</v>
          </cell>
          <cell r="KI133">
            <v>66.2</v>
          </cell>
          <cell r="KJ133">
            <v>66.2</v>
          </cell>
          <cell r="KK133">
            <v>66.2</v>
          </cell>
          <cell r="KL133">
            <v>66.2</v>
          </cell>
          <cell r="KM133">
            <v>65</v>
          </cell>
          <cell r="KN133">
            <v>65</v>
          </cell>
          <cell r="KO133">
            <v>65</v>
          </cell>
          <cell r="KP133">
            <v>65</v>
          </cell>
          <cell r="KQ133">
            <v>64.7</v>
          </cell>
          <cell r="KR133">
            <v>65.2</v>
          </cell>
          <cell r="KS133">
            <v>65.2</v>
          </cell>
          <cell r="KT133">
            <v>65.5</v>
          </cell>
          <cell r="KU133">
            <v>65.5</v>
          </cell>
          <cell r="KV133">
            <v>65.5</v>
          </cell>
          <cell r="KW133">
            <v>65.5</v>
          </cell>
          <cell r="KX133">
            <v>65.5</v>
          </cell>
          <cell r="KY133">
            <v>65.5</v>
          </cell>
          <cell r="KZ133">
            <v>65.5</v>
          </cell>
          <cell r="LA133">
            <v>65.5</v>
          </cell>
          <cell r="LB133">
            <v>65.7</v>
          </cell>
          <cell r="LC133">
            <v>65.7</v>
          </cell>
          <cell r="LD133">
            <v>66.7</v>
          </cell>
          <cell r="LE133">
            <v>66.7</v>
          </cell>
          <cell r="LF133">
            <v>66.7</v>
          </cell>
          <cell r="LG133">
            <v>66.7</v>
          </cell>
          <cell r="LH133">
            <v>66.7</v>
          </cell>
          <cell r="LI133">
            <v>66.7</v>
          </cell>
          <cell r="LJ133">
            <v>67.2</v>
          </cell>
          <cell r="LK133">
            <v>67.2</v>
          </cell>
          <cell r="LL133">
            <v>67.2</v>
          </cell>
          <cell r="LM133">
            <v>67.2</v>
          </cell>
          <cell r="LN133">
            <v>67</v>
          </cell>
          <cell r="LO133">
            <v>66.5</v>
          </cell>
          <cell r="LS133">
            <v>41.35</v>
          </cell>
          <cell r="LV133">
            <v>45.42</v>
          </cell>
          <cell r="LY133">
            <v>41.699345261641433</v>
          </cell>
          <cell r="MB133">
            <v>37.520000000000003</v>
          </cell>
          <cell r="MC133">
            <v>37.590000000000003</v>
          </cell>
          <cell r="MD133">
            <v>37.53</v>
          </cell>
          <cell r="ME133">
            <v>37.35</v>
          </cell>
          <cell r="MF133">
            <v>37.71</v>
          </cell>
          <cell r="MG133">
            <v>37.71</v>
          </cell>
          <cell r="MH133">
            <v>37.75</v>
          </cell>
          <cell r="MI133">
            <v>38</v>
          </cell>
          <cell r="MJ133">
            <v>38</v>
          </cell>
          <cell r="MK133">
            <v>38.29</v>
          </cell>
          <cell r="ML133">
            <v>38.29</v>
          </cell>
          <cell r="MM133">
            <v>38.29</v>
          </cell>
          <cell r="MN133">
            <v>42.02</v>
          </cell>
          <cell r="MO133">
            <v>42.02</v>
          </cell>
          <cell r="MP133">
            <v>42.02</v>
          </cell>
          <cell r="MQ133">
            <v>41.81</v>
          </cell>
          <cell r="MR133">
            <v>41.81</v>
          </cell>
          <cell r="MS133">
            <v>41.77</v>
          </cell>
          <cell r="MT133">
            <v>40.450000000000003</v>
          </cell>
          <cell r="MU133">
            <v>40.450000000000003</v>
          </cell>
          <cell r="MV133">
            <v>40.47</v>
          </cell>
          <cell r="MW133">
            <v>40.58</v>
          </cell>
          <cell r="ND133" t="str">
            <v>Nigeria</v>
          </cell>
          <cell r="NE133">
            <v>40.58</v>
          </cell>
          <cell r="NF133">
            <v>40.58</v>
          </cell>
        </row>
        <row r="134">
          <cell r="A134" t="str">
            <v>North Korea</v>
          </cell>
          <cell r="B134">
            <v>79</v>
          </cell>
          <cell r="C134">
            <v>78</v>
          </cell>
          <cell r="D134">
            <v>78</v>
          </cell>
          <cell r="E134">
            <v>77.5</v>
          </cell>
          <cell r="F134">
            <v>78</v>
          </cell>
          <cell r="G134">
            <v>78.5</v>
          </cell>
          <cell r="H134">
            <v>78.5</v>
          </cell>
          <cell r="I134">
            <v>78.5</v>
          </cell>
          <cell r="J134">
            <v>79</v>
          </cell>
          <cell r="K134">
            <v>79.5</v>
          </cell>
          <cell r="L134">
            <v>80.5</v>
          </cell>
          <cell r="M134">
            <v>80.5</v>
          </cell>
          <cell r="N134">
            <v>81.5</v>
          </cell>
          <cell r="O134">
            <v>83.5</v>
          </cell>
          <cell r="P134">
            <v>83</v>
          </cell>
          <cell r="Q134">
            <v>83</v>
          </cell>
          <cell r="R134">
            <v>81.5</v>
          </cell>
          <cell r="S134">
            <v>81.5</v>
          </cell>
          <cell r="T134">
            <v>80.5</v>
          </cell>
          <cell r="U134">
            <v>80.5</v>
          </cell>
          <cell r="V134">
            <v>79.5</v>
          </cell>
          <cell r="W134">
            <v>79</v>
          </cell>
          <cell r="X134">
            <v>79</v>
          </cell>
          <cell r="Y134">
            <v>78</v>
          </cell>
          <cell r="Z134">
            <v>77.5</v>
          </cell>
          <cell r="AA134">
            <v>77.5</v>
          </cell>
          <cell r="AB134">
            <v>77.5</v>
          </cell>
          <cell r="AC134">
            <v>78</v>
          </cell>
          <cell r="AD134">
            <v>78.5</v>
          </cell>
          <cell r="AE134">
            <v>79</v>
          </cell>
          <cell r="AF134">
            <v>79</v>
          </cell>
          <cell r="AG134">
            <v>79</v>
          </cell>
          <cell r="AH134">
            <v>79.5</v>
          </cell>
          <cell r="AI134">
            <v>79.5</v>
          </cell>
          <cell r="AJ134">
            <v>81.5</v>
          </cell>
          <cell r="AK134">
            <v>81.5</v>
          </cell>
          <cell r="AL134">
            <v>81.5</v>
          </cell>
          <cell r="AM134">
            <v>80.5</v>
          </cell>
          <cell r="AN134">
            <v>81</v>
          </cell>
          <cell r="AO134">
            <v>81.5</v>
          </cell>
          <cell r="AP134">
            <v>82.5</v>
          </cell>
          <cell r="AQ134">
            <v>82.5</v>
          </cell>
          <cell r="AR134">
            <v>82.5</v>
          </cell>
          <cell r="AS134">
            <v>82.5</v>
          </cell>
          <cell r="AT134">
            <v>82.5</v>
          </cell>
          <cell r="AU134">
            <v>82.5</v>
          </cell>
          <cell r="AV134">
            <v>83</v>
          </cell>
          <cell r="AW134">
            <v>83</v>
          </cell>
          <cell r="AX134">
            <v>83</v>
          </cell>
          <cell r="AY134">
            <v>84</v>
          </cell>
          <cell r="AZ134">
            <v>84</v>
          </cell>
          <cell r="BA134">
            <v>84</v>
          </cell>
          <cell r="BB134">
            <v>84.5</v>
          </cell>
          <cell r="BC134">
            <v>85</v>
          </cell>
          <cell r="BD134">
            <v>85.5</v>
          </cell>
          <cell r="BE134">
            <v>85.5</v>
          </cell>
          <cell r="BF134">
            <v>86</v>
          </cell>
          <cell r="BG134">
            <v>85.5</v>
          </cell>
          <cell r="BH134">
            <v>85.5</v>
          </cell>
          <cell r="BI134">
            <v>85.5</v>
          </cell>
          <cell r="BJ134">
            <v>85</v>
          </cell>
          <cell r="BK134">
            <v>85</v>
          </cell>
          <cell r="BL134">
            <v>85</v>
          </cell>
          <cell r="BM134">
            <v>85</v>
          </cell>
          <cell r="BN134">
            <v>85</v>
          </cell>
          <cell r="BO134">
            <v>84.5</v>
          </cell>
          <cell r="BP134">
            <v>84</v>
          </cell>
          <cell r="BQ134">
            <v>84</v>
          </cell>
          <cell r="BR134">
            <v>84</v>
          </cell>
          <cell r="BS134">
            <v>84</v>
          </cell>
          <cell r="BT134">
            <v>84</v>
          </cell>
          <cell r="BU134">
            <v>84</v>
          </cell>
          <cell r="BV134">
            <v>83.5</v>
          </cell>
          <cell r="BW134">
            <v>84</v>
          </cell>
          <cell r="BX134">
            <v>84.5</v>
          </cell>
          <cell r="BY134">
            <v>84</v>
          </cell>
          <cell r="BZ134">
            <v>84</v>
          </cell>
          <cell r="CA134">
            <v>83.5</v>
          </cell>
          <cell r="CB134">
            <v>83.5</v>
          </cell>
          <cell r="CC134">
            <v>83.5</v>
          </cell>
          <cell r="CD134">
            <v>82.5</v>
          </cell>
          <cell r="CE134">
            <v>82</v>
          </cell>
          <cell r="CF134">
            <v>81</v>
          </cell>
          <cell r="CG134">
            <v>81</v>
          </cell>
          <cell r="CH134">
            <v>81.5</v>
          </cell>
          <cell r="CI134">
            <v>81.5</v>
          </cell>
          <cell r="CJ134">
            <v>81.5</v>
          </cell>
          <cell r="CK134">
            <v>81.5</v>
          </cell>
          <cell r="CL134">
            <v>81.5</v>
          </cell>
          <cell r="CM134">
            <v>81.5</v>
          </cell>
          <cell r="CN134">
            <v>81.5</v>
          </cell>
          <cell r="CO134">
            <v>81.5</v>
          </cell>
          <cell r="CP134">
            <v>81.5</v>
          </cell>
          <cell r="CQ134">
            <v>81.5</v>
          </cell>
          <cell r="CR134">
            <v>83.5</v>
          </cell>
          <cell r="CS134">
            <v>83.5</v>
          </cell>
          <cell r="CT134">
            <v>84</v>
          </cell>
          <cell r="CU134">
            <v>84</v>
          </cell>
          <cell r="CV134">
            <v>84.5</v>
          </cell>
          <cell r="CW134">
            <v>84.5</v>
          </cell>
          <cell r="CX134">
            <v>85</v>
          </cell>
          <cell r="CY134">
            <v>85</v>
          </cell>
          <cell r="CZ134">
            <v>85</v>
          </cell>
          <cell r="DA134">
            <v>85</v>
          </cell>
          <cell r="DB134">
            <v>85</v>
          </cell>
          <cell r="DC134">
            <v>85</v>
          </cell>
          <cell r="DD134">
            <v>85</v>
          </cell>
          <cell r="DE134">
            <v>85</v>
          </cell>
          <cell r="DF134">
            <v>85</v>
          </cell>
          <cell r="DG134">
            <v>85</v>
          </cell>
          <cell r="DH134">
            <v>85</v>
          </cell>
          <cell r="DI134">
            <v>85</v>
          </cell>
          <cell r="DJ134">
            <v>84.5</v>
          </cell>
          <cell r="DK134">
            <v>84.5</v>
          </cell>
          <cell r="DL134">
            <v>85.5</v>
          </cell>
          <cell r="DM134">
            <v>85.5</v>
          </cell>
          <cell r="DN134">
            <v>85.5</v>
          </cell>
          <cell r="DO134">
            <v>85.5</v>
          </cell>
          <cell r="DP134">
            <v>85.5</v>
          </cell>
          <cell r="DQ134">
            <v>86</v>
          </cell>
          <cell r="DR134">
            <v>85.5</v>
          </cell>
          <cell r="DS134">
            <v>85.5</v>
          </cell>
          <cell r="DT134">
            <v>85.5</v>
          </cell>
          <cell r="DU134">
            <v>85.5</v>
          </cell>
          <cell r="DV134">
            <v>85.5</v>
          </cell>
          <cell r="DW134">
            <v>85.5</v>
          </cell>
          <cell r="DX134">
            <v>85.5</v>
          </cell>
          <cell r="DY134">
            <v>85.5</v>
          </cell>
          <cell r="DZ134">
            <v>85.5</v>
          </cell>
          <cell r="EA134">
            <v>85.5</v>
          </cell>
          <cell r="EB134">
            <v>85</v>
          </cell>
          <cell r="EC134">
            <v>85</v>
          </cell>
          <cell r="ED134">
            <v>84.5</v>
          </cell>
          <cell r="EE134">
            <v>84.5</v>
          </cell>
          <cell r="EF134">
            <v>84.5</v>
          </cell>
          <cell r="EG134">
            <v>84.5</v>
          </cell>
          <cell r="EH134">
            <v>84</v>
          </cell>
          <cell r="EI134">
            <v>84.5</v>
          </cell>
          <cell r="EJ134">
            <v>84.5</v>
          </cell>
          <cell r="EK134">
            <v>84.5</v>
          </cell>
          <cell r="EL134">
            <v>84.5</v>
          </cell>
          <cell r="EM134">
            <v>84.5</v>
          </cell>
          <cell r="EN134">
            <v>84.5</v>
          </cell>
          <cell r="EO134">
            <v>84.5</v>
          </cell>
          <cell r="EP134">
            <v>84.5</v>
          </cell>
          <cell r="EQ134">
            <v>84.5</v>
          </cell>
          <cell r="ER134">
            <v>83</v>
          </cell>
          <cell r="ES134">
            <v>84</v>
          </cell>
          <cell r="ET134">
            <v>84</v>
          </cell>
          <cell r="EU134">
            <v>86</v>
          </cell>
          <cell r="EV134">
            <v>86</v>
          </cell>
          <cell r="EW134">
            <v>86</v>
          </cell>
          <cell r="EX134">
            <v>86</v>
          </cell>
          <cell r="EY134">
            <v>86</v>
          </cell>
          <cell r="EZ134">
            <v>86.5</v>
          </cell>
          <cell r="FA134">
            <v>87</v>
          </cell>
          <cell r="FB134">
            <v>86</v>
          </cell>
          <cell r="FC134">
            <v>86</v>
          </cell>
          <cell r="FD134">
            <v>86.5</v>
          </cell>
          <cell r="FE134">
            <v>86.5</v>
          </cell>
          <cell r="FF134">
            <v>86.5</v>
          </cell>
          <cell r="FG134">
            <v>86.5</v>
          </cell>
          <cell r="FH134">
            <v>85.8</v>
          </cell>
          <cell r="FI134">
            <v>87.3</v>
          </cell>
          <cell r="FJ134">
            <v>85</v>
          </cell>
          <cell r="FK134">
            <v>84.5</v>
          </cell>
          <cell r="FL134">
            <v>84</v>
          </cell>
          <cell r="FM134">
            <v>83.2</v>
          </cell>
          <cell r="FN134">
            <v>82.2</v>
          </cell>
          <cell r="FO134">
            <v>81.7</v>
          </cell>
          <cell r="FP134">
            <v>82.2</v>
          </cell>
          <cell r="FQ134">
            <v>82.2</v>
          </cell>
          <cell r="FR134">
            <v>82.2</v>
          </cell>
          <cell r="FS134">
            <v>82</v>
          </cell>
          <cell r="FT134">
            <v>81.2</v>
          </cell>
          <cell r="FU134">
            <v>81</v>
          </cell>
          <cell r="FV134">
            <v>81</v>
          </cell>
          <cell r="FW134">
            <v>81.2</v>
          </cell>
          <cell r="FX134">
            <v>81</v>
          </cell>
          <cell r="FY134">
            <v>85</v>
          </cell>
          <cell r="FZ134">
            <v>85.5</v>
          </cell>
          <cell r="GA134">
            <v>85.2</v>
          </cell>
          <cell r="GB134">
            <v>85.2</v>
          </cell>
          <cell r="GC134">
            <v>84.5</v>
          </cell>
          <cell r="GD134">
            <v>83.2</v>
          </cell>
          <cell r="GE134">
            <v>83.2</v>
          </cell>
          <cell r="GF134">
            <v>83.3</v>
          </cell>
          <cell r="GG134">
            <v>82.7</v>
          </cell>
          <cell r="GH134">
            <v>83.2</v>
          </cell>
          <cell r="GI134">
            <v>84.7</v>
          </cell>
          <cell r="GJ134">
            <v>84.7</v>
          </cell>
          <cell r="GK134">
            <v>83.5</v>
          </cell>
          <cell r="GL134">
            <v>83.5</v>
          </cell>
          <cell r="GM134">
            <v>83</v>
          </cell>
          <cell r="GN134">
            <v>83</v>
          </cell>
          <cell r="GO134">
            <v>83</v>
          </cell>
          <cell r="GP134">
            <v>83</v>
          </cell>
          <cell r="GQ134">
            <v>83.5</v>
          </cell>
          <cell r="GR134">
            <v>83.5</v>
          </cell>
          <cell r="GS134">
            <v>83.7</v>
          </cell>
          <cell r="GT134">
            <v>83.7</v>
          </cell>
          <cell r="GU134">
            <v>83.5</v>
          </cell>
          <cell r="GV134">
            <v>82.5</v>
          </cell>
          <cell r="GW134">
            <v>82.5</v>
          </cell>
          <cell r="GX134">
            <v>82</v>
          </cell>
          <cell r="GY134">
            <v>81.8</v>
          </cell>
          <cell r="GZ134">
            <v>81.5</v>
          </cell>
          <cell r="HA134">
            <v>81.7</v>
          </cell>
          <cell r="HB134">
            <v>81.7</v>
          </cell>
          <cell r="HC134">
            <v>82.5</v>
          </cell>
          <cell r="HD134">
            <v>82.5</v>
          </cell>
          <cell r="HE134">
            <v>81.2</v>
          </cell>
          <cell r="HF134">
            <v>82</v>
          </cell>
          <cell r="HG134">
            <v>82.5</v>
          </cell>
          <cell r="HH134">
            <v>80.7</v>
          </cell>
          <cell r="HI134">
            <v>81.5</v>
          </cell>
          <cell r="HJ134">
            <v>82.2</v>
          </cell>
          <cell r="HK134">
            <v>82.5</v>
          </cell>
          <cell r="HL134">
            <v>82.5</v>
          </cell>
          <cell r="HM134">
            <v>82.7</v>
          </cell>
          <cell r="HN134">
            <v>82.5</v>
          </cell>
          <cell r="HO134">
            <v>82.5</v>
          </cell>
          <cell r="HP134">
            <v>82.5</v>
          </cell>
          <cell r="HQ134">
            <v>82.5</v>
          </cell>
          <cell r="HR134">
            <v>82.5</v>
          </cell>
          <cell r="HS134">
            <v>82.5</v>
          </cell>
          <cell r="HT134">
            <v>82.5</v>
          </cell>
          <cell r="HU134">
            <v>82</v>
          </cell>
          <cell r="HV134">
            <v>82</v>
          </cell>
          <cell r="HW134">
            <v>83.2</v>
          </cell>
          <cell r="HX134">
            <v>83.2</v>
          </cell>
          <cell r="HY134">
            <v>83.2</v>
          </cell>
          <cell r="HZ134">
            <v>83.2</v>
          </cell>
          <cell r="IA134">
            <v>83.2</v>
          </cell>
          <cell r="IB134">
            <v>83.2</v>
          </cell>
          <cell r="IC134">
            <v>83</v>
          </cell>
          <cell r="ID134">
            <v>83</v>
          </cell>
          <cell r="IE134">
            <v>83</v>
          </cell>
          <cell r="IF134">
            <v>83</v>
          </cell>
          <cell r="IG134">
            <v>83</v>
          </cell>
          <cell r="IH134">
            <v>83</v>
          </cell>
          <cell r="II134">
            <v>83.2</v>
          </cell>
          <cell r="IJ134">
            <v>83.2</v>
          </cell>
          <cell r="IK134">
            <v>81.7</v>
          </cell>
          <cell r="IL134">
            <v>82</v>
          </cell>
          <cell r="IM134">
            <v>82.2</v>
          </cell>
          <cell r="IN134">
            <v>82.2</v>
          </cell>
          <cell r="IO134">
            <v>84</v>
          </cell>
          <cell r="IP134">
            <v>84</v>
          </cell>
          <cell r="IQ134">
            <v>83.7</v>
          </cell>
          <cell r="IR134">
            <v>83.7</v>
          </cell>
          <cell r="IS134">
            <v>83.7</v>
          </cell>
          <cell r="IT134">
            <v>83.7</v>
          </cell>
          <cell r="IU134">
            <v>83.2</v>
          </cell>
          <cell r="IV134">
            <v>83</v>
          </cell>
          <cell r="IW134">
            <v>83</v>
          </cell>
          <cell r="IX134">
            <v>83.5</v>
          </cell>
          <cell r="IY134">
            <v>83.5</v>
          </cell>
          <cell r="IZ134">
            <v>83.5</v>
          </cell>
          <cell r="JA134">
            <v>83.7</v>
          </cell>
          <cell r="JB134">
            <v>83.7</v>
          </cell>
          <cell r="JC134">
            <v>83.7</v>
          </cell>
          <cell r="JD134">
            <v>83.5</v>
          </cell>
          <cell r="JE134">
            <v>83.5</v>
          </cell>
          <cell r="JF134">
            <v>83.2</v>
          </cell>
          <cell r="JG134">
            <v>83.2</v>
          </cell>
          <cell r="JH134">
            <v>83</v>
          </cell>
          <cell r="JI134">
            <v>82.7</v>
          </cell>
          <cell r="JJ134">
            <v>82.7</v>
          </cell>
          <cell r="JK134">
            <v>82.5</v>
          </cell>
          <cell r="JL134">
            <v>82</v>
          </cell>
          <cell r="JM134">
            <v>81.7</v>
          </cell>
          <cell r="JN134">
            <v>81.5</v>
          </cell>
          <cell r="JO134">
            <v>81.5</v>
          </cell>
          <cell r="JP134">
            <v>81.5</v>
          </cell>
          <cell r="JQ134">
            <v>80.5</v>
          </cell>
          <cell r="JR134">
            <v>80.7</v>
          </cell>
          <cell r="JS134">
            <v>80.7</v>
          </cell>
          <cell r="JT134">
            <v>80.7</v>
          </cell>
          <cell r="JU134">
            <v>80.5</v>
          </cell>
          <cell r="JV134">
            <v>81</v>
          </cell>
          <cell r="JW134">
            <v>81</v>
          </cell>
          <cell r="JX134">
            <v>81</v>
          </cell>
          <cell r="JY134">
            <v>81</v>
          </cell>
          <cell r="JZ134">
            <v>81</v>
          </cell>
          <cell r="KA134">
            <v>81.2</v>
          </cell>
          <cell r="KB134">
            <v>81.2</v>
          </cell>
          <cell r="KC134">
            <v>81.2</v>
          </cell>
          <cell r="KD134">
            <v>83</v>
          </cell>
          <cell r="KE134">
            <v>83.2</v>
          </cell>
          <cell r="KF134">
            <v>83.2</v>
          </cell>
          <cell r="KG134">
            <v>84.5</v>
          </cell>
          <cell r="KH134">
            <v>84.2</v>
          </cell>
          <cell r="KI134">
            <v>84</v>
          </cell>
          <cell r="KJ134">
            <v>83.7</v>
          </cell>
          <cell r="KK134">
            <v>83.2</v>
          </cell>
          <cell r="KL134">
            <v>83.2</v>
          </cell>
          <cell r="KM134">
            <v>83.2</v>
          </cell>
          <cell r="KN134">
            <v>82.7</v>
          </cell>
          <cell r="KO134">
            <v>83</v>
          </cell>
          <cell r="KP134">
            <v>82.7</v>
          </cell>
          <cell r="KQ134">
            <v>80.2</v>
          </cell>
          <cell r="KR134">
            <v>80</v>
          </cell>
          <cell r="KS134">
            <v>80</v>
          </cell>
          <cell r="KT134">
            <v>78.5</v>
          </cell>
          <cell r="KU134">
            <v>78.2</v>
          </cell>
          <cell r="KV134">
            <v>78.7</v>
          </cell>
          <cell r="KW134">
            <v>79</v>
          </cell>
          <cell r="KX134">
            <v>79</v>
          </cell>
          <cell r="KY134">
            <v>79.2</v>
          </cell>
          <cell r="KZ134">
            <v>80</v>
          </cell>
          <cell r="LA134">
            <v>80</v>
          </cell>
          <cell r="LB134">
            <v>80</v>
          </cell>
          <cell r="LC134">
            <v>80</v>
          </cell>
          <cell r="LD134">
            <v>80</v>
          </cell>
          <cell r="LE134">
            <v>84</v>
          </cell>
          <cell r="LF134">
            <v>84</v>
          </cell>
          <cell r="LG134">
            <v>84</v>
          </cell>
          <cell r="LH134">
            <v>83.7</v>
          </cell>
          <cell r="LI134">
            <v>83.7</v>
          </cell>
          <cell r="LJ134">
            <v>83.7</v>
          </cell>
          <cell r="LK134">
            <v>84</v>
          </cell>
          <cell r="LL134">
            <v>85.2</v>
          </cell>
          <cell r="LM134">
            <v>85.5</v>
          </cell>
          <cell r="LN134">
            <v>85.7</v>
          </cell>
          <cell r="LO134">
            <v>85.7</v>
          </cell>
          <cell r="LS134">
            <v>11.42</v>
          </cell>
          <cell r="LV134">
            <v>11.4</v>
          </cell>
          <cell r="LY134">
            <v>9.6180000000000003</v>
          </cell>
          <cell r="MB134">
            <v>12.23</v>
          </cell>
          <cell r="MC134">
            <v>12.23</v>
          </cell>
          <cell r="MD134">
            <v>12.23</v>
          </cell>
          <cell r="ME134">
            <v>10.39</v>
          </cell>
          <cell r="MF134">
            <v>10.39</v>
          </cell>
          <cell r="MG134">
            <v>10.39</v>
          </cell>
          <cell r="MH134">
            <v>12.84</v>
          </cell>
          <cell r="MI134">
            <v>12.84</v>
          </cell>
          <cell r="MJ134">
            <v>12.84</v>
          </cell>
          <cell r="MK134">
            <v>12.38</v>
          </cell>
          <cell r="ML134">
            <v>12.38</v>
          </cell>
          <cell r="MM134">
            <v>12.38</v>
          </cell>
          <cell r="MN134">
            <v>12.36</v>
          </cell>
          <cell r="MO134">
            <v>11.93</v>
          </cell>
          <cell r="MP134">
            <v>11.93</v>
          </cell>
          <cell r="MQ134">
            <v>11.78</v>
          </cell>
          <cell r="MR134">
            <v>11.78</v>
          </cell>
          <cell r="MS134">
            <v>11.78</v>
          </cell>
          <cell r="MT134">
            <v>11.86</v>
          </cell>
          <cell r="MU134">
            <v>11.86</v>
          </cell>
          <cell r="MV134">
            <v>11.86</v>
          </cell>
          <cell r="MW134">
            <v>10.96</v>
          </cell>
          <cell r="ND134" t="str">
            <v>North Korea</v>
          </cell>
          <cell r="NE134">
            <v>10.96</v>
          </cell>
          <cell r="NF134">
            <v>10.96</v>
          </cell>
        </row>
        <row r="135">
          <cell r="A135" t="str">
            <v>Norway</v>
          </cell>
          <cell r="B135">
            <v>48</v>
          </cell>
          <cell r="C135">
            <v>48</v>
          </cell>
          <cell r="D135">
            <v>48</v>
          </cell>
          <cell r="E135">
            <v>48.5</v>
          </cell>
          <cell r="F135">
            <v>47.5</v>
          </cell>
          <cell r="G135">
            <v>47</v>
          </cell>
          <cell r="H135">
            <v>47</v>
          </cell>
          <cell r="I135">
            <v>47</v>
          </cell>
          <cell r="J135">
            <v>47</v>
          </cell>
          <cell r="K135">
            <v>46</v>
          </cell>
          <cell r="L135">
            <v>46</v>
          </cell>
          <cell r="M135">
            <v>46</v>
          </cell>
          <cell r="N135">
            <v>44.5</v>
          </cell>
          <cell r="O135">
            <v>44.5</v>
          </cell>
          <cell r="P135">
            <v>44.5</v>
          </cell>
          <cell r="Q135">
            <v>45</v>
          </cell>
          <cell r="R135">
            <v>45.5</v>
          </cell>
          <cell r="S135">
            <v>45.5</v>
          </cell>
          <cell r="T135">
            <v>45.5</v>
          </cell>
          <cell r="U135">
            <v>45.5</v>
          </cell>
          <cell r="V135">
            <v>45</v>
          </cell>
          <cell r="W135">
            <v>45</v>
          </cell>
          <cell r="X135">
            <v>45</v>
          </cell>
          <cell r="Y135">
            <v>45</v>
          </cell>
          <cell r="Z135">
            <v>45</v>
          </cell>
          <cell r="AA135">
            <v>45.5</v>
          </cell>
          <cell r="AB135">
            <v>45.5</v>
          </cell>
          <cell r="AC135">
            <v>45.5</v>
          </cell>
          <cell r="AD135">
            <v>45.5</v>
          </cell>
          <cell r="AE135">
            <v>47.5</v>
          </cell>
          <cell r="AF135">
            <v>47</v>
          </cell>
          <cell r="AG135">
            <v>47.5</v>
          </cell>
          <cell r="AH135">
            <v>48.5</v>
          </cell>
          <cell r="AI135">
            <v>48.5</v>
          </cell>
          <cell r="AJ135">
            <v>49</v>
          </cell>
          <cell r="AK135">
            <v>49</v>
          </cell>
          <cell r="AL135">
            <v>49</v>
          </cell>
          <cell r="AM135">
            <v>46.5</v>
          </cell>
          <cell r="AN135">
            <v>47</v>
          </cell>
          <cell r="AO135">
            <v>47</v>
          </cell>
          <cell r="AP135">
            <v>47</v>
          </cell>
          <cell r="AQ135">
            <v>47.5</v>
          </cell>
          <cell r="AR135">
            <v>48.5</v>
          </cell>
          <cell r="AS135">
            <v>48.5</v>
          </cell>
          <cell r="AT135">
            <v>49</v>
          </cell>
          <cell r="AU135">
            <v>46</v>
          </cell>
          <cell r="AV135">
            <v>47</v>
          </cell>
          <cell r="AW135">
            <v>47</v>
          </cell>
          <cell r="AX135">
            <v>46</v>
          </cell>
          <cell r="AY135">
            <v>46.5</v>
          </cell>
          <cell r="AZ135">
            <v>46.5</v>
          </cell>
          <cell r="BA135">
            <v>46</v>
          </cell>
          <cell r="BB135">
            <v>46</v>
          </cell>
          <cell r="BC135">
            <v>52.5</v>
          </cell>
          <cell r="BD135">
            <v>52.5</v>
          </cell>
          <cell r="BE135">
            <v>52.5</v>
          </cell>
          <cell r="BF135">
            <v>54</v>
          </cell>
          <cell r="BG135">
            <v>54</v>
          </cell>
          <cell r="BH135">
            <v>53.5</v>
          </cell>
          <cell r="BI135">
            <v>53</v>
          </cell>
          <cell r="BJ135">
            <v>54</v>
          </cell>
          <cell r="BK135">
            <v>54</v>
          </cell>
          <cell r="BL135">
            <v>54</v>
          </cell>
          <cell r="BM135">
            <v>54</v>
          </cell>
          <cell r="BN135">
            <v>53.5</v>
          </cell>
          <cell r="BO135">
            <v>53</v>
          </cell>
          <cell r="BP135">
            <v>53</v>
          </cell>
          <cell r="BQ135">
            <v>53</v>
          </cell>
          <cell r="BR135">
            <v>52.5</v>
          </cell>
          <cell r="BS135">
            <v>52.5</v>
          </cell>
          <cell r="BT135">
            <v>52.5</v>
          </cell>
          <cell r="BU135">
            <v>51</v>
          </cell>
          <cell r="BV135">
            <v>51.5</v>
          </cell>
          <cell r="BW135">
            <v>51.5</v>
          </cell>
          <cell r="BX135">
            <v>52</v>
          </cell>
          <cell r="BY135">
            <v>52</v>
          </cell>
          <cell r="BZ135">
            <v>52</v>
          </cell>
          <cell r="CA135">
            <v>53</v>
          </cell>
          <cell r="CB135">
            <v>52.5</v>
          </cell>
          <cell r="CC135">
            <v>52.5</v>
          </cell>
          <cell r="CD135">
            <v>54.5</v>
          </cell>
          <cell r="CE135">
            <v>54</v>
          </cell>
          <cell r="CF135">
            <v>52.5</v>
          </cell>
          <cell r="CG135">
            <v>52.5</v>
          </cell>
          <cell r="CH135">
            <v>50.5</v>
          </cell>
          <cell r="CI135">
            <v>50.5</v>
          </cell>
          <cell r="CJ135">
            <v>50.5</v>
          </cell>
          <cell r="CK135">
            <v>50.5</v>
          </cell>
          <cell r="CL135">
            <v>52.5</v>
          </cell>
          <cell r="CM135">
            <v>52.5</v>
          </cell>
          <cell r="CN135">
            <v>52.5</v>
          </cell>
          <cell r="CO135">
            <v>53</v>
          </cell>
          <cell r="CP135">
            <v>53.5</v>
          </cell>
          <cell r="CQ135">
            <v>55</v>
          </cell>
          <cell r="CR135">
            <v>54.5</v>
          </cell>
          <cell r="CS135">
            <v>54.5</v>
          </cell>
          <cell r="CT135">
            <v>56.5</v>
          </cell>
          <cell r="CU135">
            <v>56.5</v>
          </cell>
          <cell r="CV135">
            <v>56.5</v>
          </cell>
          <cell r="CW135">
            <v>56.5</v>
          </cell>
          <cell r="CX135">
            <v>56.5</v>
          </cell>
          <cell r="CY135">
            <v>57</v>
          </cell>
          <cell r="CZ135">
            <v>57</v>
          </cell>
          <cell r="DA135">
            <v>57</v>
          </cell>
          <cell r="DB135">
            <v>57.8</v>
          </cell>
          <cell r="DC135">
            <v>56.5</v>
          </cell>
          <cell r="DD135">
            <v>56.5</v>
          </cell>
          <cell r="DE135">
            <v>57</v>
          </cell>
          <cell r="DF135">
            <v>57</v>
          </cell>
          <cell r="DG135">
            <v>57</v>
          </cell>
          <cell r="DH135">
            <v>57</v>
          </cell>
          <cell r="DI135">
            <v>57.5</v>
          </cell>
          <cell r="DJ135">
            <v>57.5</v>
          </cell>
          <cell r="DK135">
            <v>57.5</v>
          </cell>
          <cell r="DL135">
            <v>61</v>
          </cell>
          <cell r="DM135">
            <v>61</v>
          </cell>
          <cell r="DN135">
            <v>61</v>
          </cell>
          <cell r="DO135">
            <v>61</v>
          </cell>
          <cell r="DP135">
            <v>60.5</v>
          </cell>
          <cell r="DQ135">
            <v>61</v>
          </cell>
          <cell r="DR135">
            <v>59.5</v>
          </cell>
          <cell r="DS135">
            <v>59.5</v>
          </cell>
          <cell r="DT135">
            <v>59.5</v>
          </cell>
          <cell r="DU135">
            <v>59.5</v>
          </cell>
          <cell r="DV135">
            <v>59.5</v>
          </cell>
          <cell r="DW135">
            <v>59.5</v>
          </cell>
          <cell r="DX135">
            <v>59.5</v>
          </cell>
          <cell r="DY135">
            <v>59.5</v>
          </cell>
          <cell r="DZ135">
            <v>59.5</v>
          </cell>
          <cell r="EA135">
            <v>59.5</v>
          </cell>
          <cell r="EB135">
            <v>60</v>
          </cell>
          <cell r="EC135">
            <v>60</v>
          </cell>
          <cell r="ED135">
            <v>61</v>
          </cell>
          <cell r="EE135">
            <v>61</v>
          </cell>
          <cell r="EF135">
            <v>62</v>
          </cell>
          <cell r="EG135">
            <v>62</v>
          </cell>
          <cell r="EH135">
            <v>63.5</v>
          </cell>
          <cell r="EI135">
            <v>63.5</v>
          </cell>
          <cell r="EJ135">
            <v>64</v>
          </cell>
          <cell r="EK135">
            <v>62.5</v>
          </cell>
          <cell r="EL135">
            <v>63</v>
          </cell>
          <cell r="EM135">
            <v>63</v>
          </cell>
          <cell r="EN135">
            <v>63</v>
          </cell>
          <cell r="EO135">
            <v>62.5</v>
          </cell>
          <cell r="EP135">
            <v>61</v>
          </cell>
          <cell r="EQ135">
            <v>61</v>
          </cell>
          <cell r="ER135">
            <v>61</v>
          </cell>
          <cell r="ES135">
            <v>61</v>
          </cell>
          <cell r="ET135">
            <v>64</v>
          </cell>
          <cell r="EU135">
            <v>62</v>
          </cell>
          <cell r="EV135">
            <v>62</v>
          </cell>
          <cell r="EW135">
            <v>62</v>
          </cell>
          <cell r="EX135">
            <v>62</v>
          </cell>
          <cell r="EY135">
            <v>62</v>
          </cell>
          <cell r="EZ135">
            <v>62</v>
          </cell>
          <cell r="FA135">
            <v>62.5</v>
          </cell>
          <cell r="FB135">
            <v>62.5</v>
          </cell>
          <cell r="FC135">
            <v>62.5</v>
          </cell>
          <cell r="FD135">
            <v>63.5</v>
          </cell>
          <cell r="FE135">
            <v>64</v>
          </cell>
          <cell r="FF135">
            <v>64</v>
          </cell>
          <cell r="FG135">
            <v>63</v>
          </cell>
          <cell r="FH135">
            <v>63.3</v>
          </cell>
          <cell r="FI135">
            <v>66.3</v>
          </cell>
          <cell r="FJ135">
            <v>63.3</v>
          </cell>
          <cell r="FK135">
            <v>63.2</v>
          </cell>
          <cell r="FL135">
            <v>63.7</v>
          </cell>
          <cell r="FM135">
            <v>63.2</v>
          </cell>
          <cell r="FN135">
            <v>60.2</v>
          </cell>
          <cell r="FO135">
            <v>60.2</v>
          </cell>
          <cell r="FP135">
            <v>60.2</v>
          </cell>
          <cell r="FQ135">
            <v>60</v>
          </cell>
          <cell r="FR135">
            <v>60</v>
          </cell>
          <cell r="FS135">
            <v>60.2</v>
          </cell>
          <cell r="FT135">
            <v>60.2</v>
          </cell>
          <cell r="FU135">
            <v>60.2</v>
          </cell>
          <cell r="FV135">
            <v>60.7</v>
          </cell>
          <cell r="FW135">
            <v>60.7</v>
          </cell>
          <cell r="FX135">
            <v>60.7</v>
          </cell>
          <cell r="FY135">
            <v>60.7</v>
          </cell>
          <cell r="FZ135">
            <v>61</v>
          </cell>
          <cell r="GA135">
            <v>58.7</v>
          </cell>
          <cell r="GB135">
            <v>58.7</v>
          </cell>
          <cell r="GC135">
            <v>58.7</v>
          </cell>
          <cell r="GD135">
            <v>58.2</v>
          </cell>
          <cell r="GE135">
            <v>57.5</v>
          </cell>
          <cell r="GF135">
            <v>57.5</v>
          </cell>
          <cell r="GG135">
            <v>57.3</v>
          </cell>
          <cell r="GH135">
            <v>56.2</v>
          </cell>
          <cell r="GI135">
            <v>58.2</v>
          </cell>
          <cell r="GJ135">
            <v>58.7</v>
          </cell>
          <cell r="GK135">
            <v>58.5</v>
          </cell>
          <cell r="GL135">
            <v>59.2</v>
          </cell>
          <cell r="GM135">
            <v>59.2</v>
          </cell>
          <cell r="GN135">
            <v>59</v>
          </cell>
          <cell r="GO135">
            <v>59.5</v>
          </cell>
          <cell r="GP135">
            <v>59</v>
          </cell>
          <cell r="GQ135">
            <v>59.2</v>
          </cell>
          <cell r="GR135">
            <v>59.2</v>
          </cell>
          <cell r="GS135">
            <v>60</v>
          </cell>
          <cell r="GT135">
            <v>60</v>
          </cell>
          <cell r="GU135">
            <v>60.2</v>
          </cell>
          <cell r="GV135">
            <v>59.7</v>
          </cell>
          <cell r="GW135">
            <v>59.5</v>
          </cell>
          <cell r="GX135">
            <v>59.7</v>
          </cell>
          <cell r="GY135">
            <v>59.8</v>
          </cell>
          <cell r="GZ135">
            <v>59.2</v>
          </cell>
          <cell r="HA135">
            <v>60</v>
          </cell>
          <cell r="HB135">
            <v>59.2</v>
          </cell>
          <cell r="HC135">
            <v>59.2</v>
          </cell>
          <cell r="HD135">
            <v>59.5</v>
          </cell>
          <cell r="HE135">
            <v>60.2</v>
          </cell>
          <cell r="HF135">
            <v>59.5</v>
          </cell>
          <cell r="HG135">
            <v>57.5</v>
          </cell>
          <cell r="HH135">
            <v>57.7</v>
          </cell>
          <cell r="HI135">
            <v>57.5</v>
          </cell>
          <cell r="HJ135">
            <v>57.2</v>
          </cell>
          <cell r="HK135">
            <v>57</v>
          </cell>
          <cell r="HL135">
            <v>57</v>
          </cell>
          <cell r="HM135">
            <v>57.2</v>
          </cell>
          <cell r="HN135">
            <v>57.5</v>
          </cell>
          <cell r="HO135">
            <v>57.2</v>
          </cell>
          <cell r="HP135">
            <v>56.2</v>
          </cell>
          <cell r="HQ135">
            <v>57.7</v>
          </cell>
          <cell r="HR135">
            <v>57.5</v>
          </cell>
          <cell r="HS135">
            <v>57.5</v>
          </cell>
          <cell r="HT135">
            <v>58</v>
          </cell>
          <cell r="HU135">
            <v>58</v>
          </cell>
          <cell r="HV135">
            <v>58.2</v>
          </cell>
          <cell r="HW135">
            <v>58.2</v>
          </cell>
          <cell r="HX135">
            <v>57.7</v>
          </cell>
          <cell r="HY135">
            <v>58</v>
          </cell>
          <cell r="HZ135">
            <v>57.7</v>
          </cell>
          <cell r="IA135">
            <v>57.7</v>
          </cell>
          <cell r="IB135">
            <v>57.7</v>
          </cell>
          <cell r="IC135">
            <v>57.7</v>
          </cell>
          <cell r="ID135">
            <v>58</v>
          </cell>
          <cell r="IE135">
            <v>57.7</v>
          </cell>
          <cell r="IF135">
            <v>58</v>
          </cell>
          <cell r="IG135">
            <v>58</v>
          </cell>
          <cell r="IH135">
            <v>57.7</v>
          </cell>
          <cell r="II135">
            <v>58</v>
          </cell>
          <cell r="IJ135">
            <v>58</v>
          </cell>
          <cell r="IK135">
            <v>58</v>
          </cell>
          <cell r="IL135">
            <v>58</v>
          </cell>
          <cell r="IM135">
            <v>58</v>
          </cell>
          <cell r="IN135">
            <v>58</v>
          </cell>
          <cell r="IO135">
            <v>60</v>
          </cell>
          <cell r="IP135">
            <v>63.5</v>
          </cell>
          <cell r="IQ135">
            <v>63.5</v>
          </cell>
          <cell r="IR135">
            <v>63.5</v>
          </cell>
          <cell r="IS135">
            <v>63.2</v>
          </cell>
          <cell r="IT135">
            <v>63.2</v>
          </cell>
          <cell r="IU135">
            <v>63.2</v>
          </cell>
          <cell r="IV135">
            <v>63.2</v>
          </cell>
          <cell r="IW135">
            <v>63.2</v>
          </cell>
          <cell r="IX135">
            <v>63.2</v>
          </cell>
          <cell r="IY135">
            <v>63.2</v>
          </cell>
          <cell r="IZ135">
            <v>63.2</v>
          </cell>
          <cell r="JA135">
            <v>63</v>
          </cell>
          <cell r="JB135">
            <v>63.2</v>
          </cell>
          <cell r="JC135">
            <v>62.7</v>
          </cell>
          <cell r="JD135">
            <v>62.5</v>
          </cell>
          <cell r="JE135">
            <v>62</v>
          </cell>
          <cell r="JF135">
            <v>63.7</v>
          </cell>
          <cell r="JG135">
            <v>63.5</v>
          </cell>
          <cell r="JH135">
            <v>63.2</v>
          </cell>
          <cell r="JI135">
            <v>62.7</v>
          </cell>
          <cell r="JJ135">
            <v>63</v>
          </cell>
          <cell r="JK135">
            <v>63</v>
          </cell>
          <cell r="JL135">
            <v>63</v>
          </cell>
          <cell r="JM135">
            <v>62.5</v>
          </cell>
          <cell r="JN135">
            <v>62.2</v>
          </cell>
          <cell r="JO135">
            <v>63</v>
          </cell>
          <cell r="JP135">
            <v>62.5</v>
          </cell>
          <cell r="JQ135">
            <v>62.7</v>
          </cell>
          <cell r="JR135">
            <v>62.7</v>
          </cell>
          <cell r="JS135">
            <v>65</v>
          </cell>
          <cell r="JT135">
            <v>66</v>
          </cell>
          <cell r="JU135">
            <v>65.7</v>
          </cell>
          <cell r="JV135">
            <v>65.7</v>
          </cell>
          <cell r="JW135">
            <v>65.7</v>
          </cell>
          <cell r="JX135">
            <v>65.7</v>
          </cell>
          <cell r="JY135">
            <v>65.7</v>
          </cell>
          <cell r="JZ135">
            <v>65.7</v>
          </cell>
          <cell r="KA135">
            <v>65.7</v>
          </cell>
          <cell r="KB135">
            <v>65.5</v>
          </cell>
          <cell r="KC135">
            <v>65.5</v>
          </cell>
          <cell r="KD135">
            <v>66</v>
          </cell>
          <cell r="KE135">
            <v>66.5</v>
          </cell>
          <cell r="KF135">
            <v>66.7</v>
          </cell>
          <cell r="KG135">
            <v>66.7</v>
          </cell>
          <cell r="KH135">
            <v>66.5</v>
          </cell>
          <cell r="KI135">
            <v>66.5</v>
          </cell>
          <cell r="KJ135">
            <v>66.5</v>
          </cell>
          <cell r="KK135">
            <v>66.2</v>
          </cell>
          <cell r="KL135">
            <v>66.5</v>
          </cell>
          <cell r="KM135">
            <v>66.2</v>
          </cell>
          <cell r="KN135">
            <v>66.2</v>
          </cell>
          <cell r="KO135">
            <v>65.5</v>
          </cell>
          <cell r="KP135">
            <v>65.5</v>
          </cell>
          <cell r="KQ135">
            <v>65.7</v>
          </cell>
          <cell r="KR135">
            <v>66.5</v>
          </cell>
          <cell r="KS135">
            <v>65.7</v>
          </cell>
          <cell r="KT135">
            <v>65.2</v>
          </cell>
          <cell r="KU135">
            <v>66</v>
          </cell>
          <cell r="KV135">
            <v>65.7</v>
          </cell>
          <cell r="KW135">
            <v>65.7</v>
          </cell>
          <cell r="KX135">
            <v>66.2</v>
          </cell>
          <cell r="KY135">
            <v>63</v>
          </cell>
          <cell r="KZ135">
            <v>63.5</v>
          </cell>
          <cell r="LA135">
            <v>63.2</v>
          </cell>
          <cell r="LB135">
            <v>63.2</v>
          </cell>
          <cell r="LC135">
            <v>63.2</v>
          </cell>
          <cell r="LD135">
            <v>63.2</v>
          </cell>
          <cell r="LE135">
            <v>63</v>
          </cell>
          <cell r="LF135">
            <v>62.5</v>
          </cell>
          <cell r="LG135">
            <v>62.5</v>
          </cell>
          <cell r="LH135">
            <v>62.2</v>
          </cell>
          <cell r="LI135">
            <v>61.7</v>
          </cell>
          <cell r="LJ135">
            <v>62</v>
          </cell>
          <cell r="LK135">
            <v>62.2</v>
          </cell>
          <cell r="LL135">
            <v>62.7</v>
          </cell>
          <cell r="LM135">
            <v>66.2</v>
          </cell>
          <cell r="LN135">
            <v>65</v>
          </cell>
          <cell r="LO135">
            <v>66.2</v>
          </cell>
          <cell r="LS135">
            <v>92.44</v>
          </cell>
          <cell r="LV135">
            <v>92.19</v>
          </cell>
          <cell r="LY135">
            <v>91.171999999999997</v>
          </cell>
          <cell r="MB135">
            <v>90.36</v>
          </cell>
          <cell r="MC135">
            <v>90.36</v>
          </cell>
          <cell r="MD135">
            <v>90.36</v>
          </cell>
          <cell r="ME135">
            <v>90.37</v>
          </cell>
          <cell r="MF135">
            <v>90.37</v>
          </cell>
          <cell r="MG135">
            <v>90.37</v>
          </cell>
          <cell r="MH135">
            <v>90.45</v>
          </cell>
          <cell r="MI135">
            <v>90.45</v>
          </cell>
          <cell r="MJ135">
            <v>90.45</v>
          </cell>
          <cell r="MK135">
            <v>89.87</v>
          </cell>
          <cell r="ML135">
            <v>89.87</v>
          </cell>
          <cell r="MM135">
            <v>89.87</v>
          </cell>
          <cell r="MN135">
            <v>89.76</v>
          </cell>
          <cell r="MO135">
            <v>89.76</v>
          </cell>
          <cell r="MP135">
            <v>89.76</v>
          </cell>
          <cell r="MQ135">
            <v>89.7</v>
          </cell>
          <cell r="MR135">
            <v>89.7</v>
          </cell>
          <cell r="MS135">
            <v>89.7</v>
          </cell>
          <cell r="MT135">
            <v>89.49</v>
          </cell>
          <cell r="MU135">
            <v>89.49</v>
          </cell>
          <cell r="MV135">
            <v>89.49</v>
          </cell>
          <cell r="MW135">
            <v>89.79</v>
          </cell>
          <cell r="ND135" t="str">
            <v>Norway</v>
          </cell>
          <cell r="NE135">
            <v>89.79</v>
          </cell>
          <cell r="NF135">
            <v>89.79</v>
          </cell>
        </row>
        <row r="136">
          <cell r="A136" t="str">
            <v>Oman</v>
          </cell>
          <cell r="B136">
            <v>63</v>
          </cell>
          <cell r="C136">
            <v>63</v>
          </cell>
          <cell r="D136">
            <v>63</v>
          </cell>
          <cell r="E136">
            <v>63</v>
          </cell>
          <cell r="F136">
            <v>63.5</v>
          </cell>
          <cell r="G136">
            <v>63</v>
          </cell>
          <cell r="H136">
            <v>63.5</v>
          </cell>
          <cell r="I136">
            <v>63.5</v>
          </cell>
          <cell r="J136">
            <v>63.5</v>
          </cell>
          <cell r="K136">
            <v>62</v>
          </cell>
          <cell r="L136">
            <v>61.5</v>
          </cell>
          <cell r="M136">
            <v>61.5</v>
          </cell>
          <cell r="N136">
            <v>61.5</v>
          </cell>
          <cell r="O136">
            <v>61.5</v>
          </cell>
          <cell r="P136">
            <v>61.5</v>
          </cell>
          <cell r="Q136">
            <v>61</v>
          </cell>
          <cell r="R136">
            <v>61</v>
          </cell>
          <cell r="S136">
            <v>61</v>
          </cell>
          <cell r="T136">
            <v>60.5</v>
          </cell>
          <cell r="U136">
            <v>60.5</v>
          </cell>
          <cell r="V136">
            <v>60</v>
          </cell>
          <cell r="W136">
            <v>59.5</v>
          </cell>
          <cell r="X136">
            <v>59.5</v>
          </cell>
          <cell r="Y136">
            <v>59</v>
          </cell>
          <cell r="Z136">
            <v>60</v>
          </cell>
          <cell r="AA136">
            <v>60</v>
          </cell>
          <cell r="AB136">
            <v>60</v>
          </cell>
          <cell r="AC136">
            <v>60</v>
          </cell>
          <cell r="AD136">
            <v>58.5</v>
          </cell>
          <cell r="AE136">
            <v>57.5</v>
          </cell>
          <cell r="AF136">
            <v>57.5</v>
          </cell>
          <cell r="AG136">
            <v>58</v>
          </cell>
          <cell r="AH136">
            <v>58</v>
          </cell>
          <cell r="AI136">
            <v>60</v>
          </cell>
          <cell r="AJ136">
            <v>60</v>
          </cell>
          <cell r="AK136">
            <v>60</v>
          </cell>
          <cell r="AL136">
            <v>60</v>
          </cell>
          <cell r="AM136">
            <v>60</v>
          </cell>
          <cell r="AN136">
            <v>60.5</v>
          </cell>
          <cell r="AO136">
            <v>60.5</v>
          </cell>
          <cell r="AP136">
            <v>60.5</v>
          </cell>
          <cell r="AQ136">
            <v>60.5</v>
          </cell>
          <cell r="AR136">
            <v>60.5</v>
          </cell>
          <cell r="AS136">
            <v>60.5</v>
          </cell>
          <cell r="AT136">
            <v>60.5</v>
          </cell>
          <cell r="AU136">
            <v>60.5</v>
          </cell>
          <cell r="AV136">
            <v>60.5</v>
          </cell>
          <cell r="AW136">
            <v>60.5</v>
          </cell>
          <cell r="AX136">
            <v>61</v>
          </cell>
          <cell r="AY136">
            <v>61</v>
          </cell>
          <cell r="AZ136">
            <v>61.5</v>
          </cell>
          <cell r="BA136">
            <v>65</v>
          </cell>
          <cell r="BB136">
            <v>65</v>
          </cell>
          <cell r="BC136">
            <v>65.5</v>
          </cell>
          <cell r="BD136">
            <v>66.5</v>
          </cell>
          <cell r="BE136">
            <v>66.5</v>
          </cell>
          <cell r="BF136">
            <v>66</v>
          </cell>
          <cell r="BG136">
            <v>66</v>
          </cell>
          <cell r="BH136">
            <v>66.5</v>
          </cell>
          <cell r="BI136">
            <v>66.5</v>
          </cell>
          <cell r="BJ136">
            <v>67</v>
          </cell>
          <cell r="BK136">
            <v>67</v>
          </cell>
          <cell r="BL136">
            <v>66.5</v>
          </cell>
          <cell r="BM136">
            <v>66.5</v>
          </cell>
          <cell r="BN136">
            <v>67</v>
          </cell>
          <cell r="BO136">
            <v>68</v>
          </cell>
          <cell r="BP136">
            <v>68</v>
          </cell>
          <cell r="BQ136">
            <v>67.5</v>
          </cell>
          <cell r="BR136">
            <v>67.5</v>
          </cell>
          <cell r="BS136">
            <v>69</v>
          </cell>
          <cell r="BT136">
            <v>69</v>
          </cell>
          <cell r="BU136">
            <v>70.5</v>
          </cell>
          <cell r="BV136">
            <v>70</v>
          </cell>
          <cell r="BW136">
            <v>70</v>
          </cell>
          <cell r="BX136">
            <v>70.5</v>
          </cell>
          <cell r="BY136">
            <v>71.5</v>
          </cell>
          <cell r="BZ136">
            <v>71.5</v>
          </cell>
          <cell r="CA136">
            <v>71.5</v>
          </cell>
          <cell r="CB136">
            <v>72</v>
          </cell>
          <cell r="CC136">
            <v>72</v>
          </cell>
          <cell r="CD136">
            <v>70.5</v>
          </cell>
          <cell r="CE136">
            <v>70.5</v>
          </cell>
          <cell r="CF136">
            <v>69</v>
          </cell>
          <cell r="CG136">
            <v>69</v>
          </cell>
          <cell r="CH136">
            <v>68.5</v>
          </cell>
          <cell r="CI136">
            <v>67</v>
          </cell>
          <cell r="CJ136">
            <v>66</v>
          </cell>
          <cell r="CK136">
            <v>66</v>
          </cell>
          <cell r="CL136">
            <v>66.5</v>
          </cell>
          <cell r="CM136">
            <v>66.5</v>
          </cell>
          <cell r="CN136">
            <v>66.5</v>
          </cell>
          <cell r="CO136">
            <v>68</v>
          </cell>
          <cell r="CP136">
            <v>68</v>
          </cell>
          <cell r="CQ136">
            <v>68.5</v>
          </cell>
          <cell r="CR136">
            <v>68.5</v>
          </cell>
          <cell r="CS136">
            <v>68.5</v>
          </cell>
          <cell r="CT136">
            <v>68.5</v>
          </cell>
          <cell r="CU136">
            <v>69</v>
          </cell>
          <cell r="CV136">
            <v>70</v>
          </cell>
          <cell r="CW136">
            <v>70</v>
          </cell>
          <cell r="CX136">
            <v>70.900000000000006</v>
          </cell>
          <cell r="CY136">
            <v>70</v>
          </cell>
          <cell r="CZ136">
            <v>70.5</v>
          </cell>
          <cell r="DA136">
            <v>71.5</v>
          </cell>
          <cell r="DB136">
            <v>71.5</v>
          </cell>
          <cell r="DC136">
            <v>71.5</v>
          </cell>
          <cell r="DD136">
            <v>71.5</v>
          </cell>
          <cell r="DE136">
            <v>72.5</v>
          </cell>
          <cell r="DF136">
            <v>72.5</v>
          </cell>
          <cell r="DG136">
            <v>72.5</v>
          </cell>
          <cell r="DH136">
            <v>72.5</v>
          </cell>
          <cell r="DI136">
            <v>72.5</v>
          </cell>
          <cell r="DJ136">
            <v>72</v>
          </cell>
          <cell r="DK136">
            <v>72</v>
          </cell>
          <cell r="DL136">
            <v>74</v>
          </cell>
          <cell r="DM136">
            <v>74.5</v>
          </cell>
          <cell r="DN136">
            <v>74.5</v>
          </cell>
          <cell r="DO136">
            <v>74.5</v>
          </cell>
          <cell r="DP136">
            <v>75</v>
          </cell>
          <cell r="DQ136">
            <v>75</v>
          </cell>
          <cell r="DR136">
            <v>74.5</v>
          </cell>
          <cell r="DS136">
            <v>74.5</v>
          </cell>
          <cell r="DT136">
            <v>74.5</v>
          </cell>
          <cell r="DU136">
            <v>75</v>
          </cell>
          <cell r="DV136">
            <v>75</v>
          </cell>
          <cell r="DW136">
            <v>75</v>
          </cell>
          <cell r="DX136">
            <v>75</v>
          </cell>
          <cell r="DY136">
            <v>75</v>
          </cell>
          <cell r="DZ136">
            <v>75</v>
          </cell>
          <cell r="EA136">
            <v>75</v>
          </cell>
          <cell r="EB136">
            <v>75</v>
          </cell>
          <cell r="EC136">
            <v>75</v>
          </cell>
          <cell r="ED136">
            <v>74.5</v>
          </cell>
          <cell r="EE136">
            <v>74.5</v>
          </cell>
          <cell r="EF136">
            <v>74.5</v>
          </cell>
          <cell r="EG136">
            <v>74.5</v>
          </cell>
          <cell r="EH136">
            <v>74.5</v>
          </cell>
          <cell r="EI136">
            <v>74.5</v>
          </cell>
          <cell r="EJ136">
            <v>73</v>
          </cell>
          <cell r="EK136">
            <v>76.5</v>
          </cell>
          <cell r="EL136">
            <v>77</v>
          </cell>
          <cell r="EM136">
            <v>77</v>
          </cell>
          <cell r="EN136">
            <v>77</v>
          </cell>
          <cell r="EO136">
            <v>77</v>
          </cell>
          <cell r="EP136">
            <v>77</v>
          </cell>
          <cell r="EQ136">
            <v>77</v>
          </cell>
          <cell r="ER136">
            <v>76.5</v>
          </cell>
          <cell r="ES136">
            <v>76.5</v>
          </cell>
          <cell r="ET136">
            <v>77.5</v>
          </cell>
          <cell r="EU136">
            <v>78</v>
          </cell>
          <cell r="EV136">
            <v>79</v>
          </cell>
          <cell r="EW136">
            <v>80</v>
          </cell>
          <cell r="EX136">
            <v>80</v>
          </cell>
          <cell r="EY136">
            <v>79</v>
          </cell>
          <cell r="EZ136">
            <v>81</v>
          </cell>
          <cell r="FA136">
            <v>81</v>
          </cell>
          <cell r="FB136">
            <v>79.5</v>
          </cell>
          <cell r="FC136">
            <v>79.5</v>
          </cell>
          <cell r="FD136">
            <v>80.5</v>
          </cell>
          <cell r="FE136">
            <v>80.5</v>
          </cell>
          <cell r="FF136">
            <v>80.5</v>
          </cell>
          <cell r="FG136">
            <v>80.5</v>
          </cell>
          <cell r="FH136">
            <v>79</v>
          </cell>
          <cell r="FI136">
            <v>81</v>
          </cell>
          <cell r="FJ136">
            <v>71.3</v>
          </cell>
          <cell r="FK136">
            <v>69.5</v>
          </cell>
          <cell r="FL136">
            <v>68.2</v>
          </cell>
          <cell r="FM136">
            <v>65.2</v>
          </cell>
          <cell r="FN136">
            <v>60.7</v>
          </cell>
          <cell r="FO136">
            <v>61</v>
          </cell>
          <cell r="FP136">
            <v>61.7</v>
          </cell>
          <cell r="FQ136">
            <v>63.5</v>
          </cell>
          <cell r="FR136">
            <v>63.5</v>
          </cell>
          <cell r="FS136">
            <v>62.2</v>
          </cell>
          <cell r="FT136">
            <v>65</v>
          </cell>
          <cell r="FU136">
            <v>65</v>
          </cell>
          <cell r="FV136">
            <v>66.7</v>
          </cell>
          <cell r="FW136">
            <v>67.7</v>
          </cell>
          <cell r="FX136">
            <v>67.7</v>
          </cell>
          <cell r="FY136">
            <v>69.2</v>
          </cell>
          <cell r="FZ136">
            <v>67.5</v>
          </cell>
          <cell r="GA136">
            <v>67</v>
          </cell>
          <cell r="GB136">
            <v>68.2</v>
          </cell>
          <cell r="GC136">
            <v>70.5</v>
          </cell>
          <cell r="GD136">
            <v>70.599999999999994</v>
          </cell>
          <cell r="GE136">
            <v>71.599999999999994</v>
          </cell>
          <cell r="GF136">
            <v>71.7</v>
          </cell>
          <cell r="GG136">
            <v>72.099999999999994</v>
          </cell>
          <cell r="GH136">
            <v>73</v>
          </cell>
          <cell r="GI136">
            <v>73</v>
          </cell>
          <cell r="GJ136">
            <v>73.7</v>
          </cell>
          <cell r="GK136">
            <v>74</v>
          </cell>
          <cell r="GL136">
            <v>74</v>
          </cell>
          <cell r="GM136">
            <v>74</v>
          </cell>
          <cell r="GN136">
            <v>74.7</v>
          </cell>
          <cell r="GO136">
            <v>74.2</v>
          </cell>
          <cell r="GP136">
            <v>74.2</v>
          </cell>
          <cell r="GQ136">
            <v>74</v>
          </cell>
          <cell r="GR136">
            <v>74</v>
          </cell>
          <cell r="GS136">
            <v>73.5</v>
          </cell>
          <cell r="GT136">
            <v>75.7</v>
          </cell>
          <cell r="GU136">
            <v>75.7</v>
          </cell>
          <cell r="GV136">
            <v>75.2</v>
          </cell>
          <cell r="GW136">
            <v>75.2</v>
          </cell>
          <cell r="GX136">
            <v>73</v>
          </cell>
          <cell r="GY136">
            <v>72.8</v>
          </cell>
          <cell r="GZ136">
            <v>73.5</v>
          </cell>
          <cell r="HA136">
            <v>74</v>
          </cell>
          <cell r="HB136">
            <v>74.7</v>
          </cell>
          <cell r="HC136">
            <v>75.2</v>
          </cell>
          <cell r="HD136">
            <v>75.5</v>
          </cell>
          <cell r="HE136">
            <v>74.5</v>
          </cell>
          <cell r="HF136">
            <v>75</v>
          </cell>
          <cell r="HG136">
            <v>73.7</v>
          </cell>
          <cell r="HH136">
            <v>73.7</v>
          </cell>
          <cell r="HI136">
            <v>73.7</v>
          </cell>
          <cell r="HJ136">
            <v>73.7</v>
          </cell>
          <cell r="HK136">
            <v>73.7</v>
          </cell>
          <cell r="HL136">
            <v>74</v>
          </cell>
          <cell r="HM136">
            <v>75</v>
          </cell>
          <cell r="HN136">
            <v>75.2</v>
          </cell>
          <cell r="HO136">
            <v>75.2</v>
          </cell>
          <cell r="HP136">
            <v>75.5</v>
          </cell>
          <cell r="HQ136">
            <v>75.7</v>
          </cell>
          <cell r="HR136">
            <v>76</v>
          </cell>
          <cell r="HS136">
            <v>76.2</v>
          </cell>
          <cell r="HT136">
            <v>76.2</v>
          </cell>
          <cell r="HU136">
            <v>76.2</v>
          </cell>
          <cell r="HV136">
            <v>75</v>
          </cell>
          <cell r="HW136">
            <v>75</v>
          </cell>
          <cell r="HX136">
            <v>73.5</v>
          </cell>
          <cell r="HY136">
            <v>73.2</v>
          </cell>
          <cell r="HZ136">
            <v>74</v>
          </cell>
          <cell r="IA136">
            <v>74</v>
          </cell>
          <cell r="IB136">
            <v>75.5</v>
          </cell>
          <cell r="IC136">
            <v>75.5</v>
          </cell>
          <cell r="ID136">
            <v>75.5</v>
          </cell>
          <cell r="IE136">
            <v>76.5</v>
          </cell>
          <cell r="IF136">
            <v>76.5</v>
          </cell>
          <cell r="IG136">
            <v>76</v>
          </cell>
          <cell r="IH136">
            <v>77</v>
          </cell>
          <cell r="II136">
            <v>77</v>
          </cell>
          <cell r="IJ136">
            <v>77</v>
          </cell>
          <cell r="IK136">
            <v>76.5</v>
          </cell>
          <cell r="IL136">
            <v>75.7</v>
          </cell>
          <cell r="IM136">
            <v>75.5</v>
          </cell>
          <cell r="IN136">
            <v>75.5</v>
          </cell>
          <cell r="IO136">
            <v>75.5</v>
          </cell>
          <cell r="IP136">
            <v>75.5</v>
          </cell>
          <cell r="IQ136">
            <v>75</v>
          </cell>
          <cell r="IR136">
            <v>73.7</v>
          </cell>
          <cell r="IS136">
            <v>73.7</v>
          </cell>
          <cell r="IT136">
            <v>73</v>
          </cell>
          <cell r="IU136">
            <v>73.7</v>
          </cell>
          <cell r="IV136">
            <v>73.7</v>
          </cell>
          <cell r="IW136">
            <v>74.2</v>
          </cell>
          <cell r="IX136">
            <v>74</v>
          </cell>
          <cell r="IY136">
            <v>74</v>
          </cell>
          <cell r="IZ136">
            <v>74.7</v>
          </cell>
          <cell r="JA136">
            <v>72.2</v>
          </cell>
          <cell r="JB136">
            <v>72.2</v>
          </cell>
          <cell r="JC136">
            <v>72</v>
          </cell>
          <cell r="JD136">
            <v>71.7</v>
          </cell>
          <cell r="JE136">
            <v>70</v>
          </cell>
          <cell r="JF136">
            <v>70</v>
          </cell>
          <cell r="JG136">
            <v>70.2</v>
          </cell>
          <cell r="JH136">
            <v>70</v>
          </cell>
          <cell r="JI136">
            <v>70.2</v>
          </cell>
          <cell r="JJ136">
            <v>70.2</v>
          </cell>
          <cell r="JK136">
            <v>69.2</v>
          </cell>
          <cell r="JL136">
            <v>69</v>
          </cell>
          <cell r="JM136">
            <v>69</v>
          </cell>
          <cell r="JN136">
            <v>68.2</v>
          </cell>
          <cell r="JO136">
            <v>69</v>
          </cell>
          <cell r="JP136">
            <v>69</v>
          </cell>
          <cell r="JQ136">
            <v>69.5</v>
          </cell>
          <cell r="JR136">
            <v>68.7</v>
          </cell>
          <cell r="JS136">
            <v>68.2</v>
          </cell>
          <cell r="JT136">
            <v>67.5</v>
          </cell>
          <cell r="JU136">
            <v>67</v>
          </cell>
          <cell r="JV136">
            <v>66.7</v>
          </cell>
          <cell r="JW136">
            <v>66.7</v>
          </cell>
          <cell r="JX136">
            <v>68.7</v>
          </cell>
          <cell r="JY136">
            <v>69</v>
          </cell>
          <cell r="JZ136">
            <v>68.5</v>
          </cell>
          <cell r="KA136">
            <v>68.5</v>
          </cell>
          <cell r="KB136">
            <v>68.5</v>
          </cell>
          <cell r="KC136">
            <v>68.5</v>
          </cell>
          <cell r="KD136">
            <v>69</v>
          </cell>
          <cell r="KE136">
            <v>69.5</v>
          </cell>
          <cell r="KF136">
            <v>69</v>
          </cell>
          <cell r="KG136">
            <v>69.2</v>
          </cell>
          <cell r="KH136">
            <v>70</v>
          </cell>
          <cell r="KI136">
            <v>68.5</v>
          </cell>
          <cell r="KJ136">
            <v>68.5</v>
          </cell>
          <cell r="KK136">
            <v>68.7</v>
          </cell>
          <cell r="KL136">
            <v>68</v>
          </cell>
          <cell r="KM136">
            <v>67.900000000000006</v>
          </cell>
          <cell r="KN136">
            <v>67.7</v>
          </cell>
          <cell r="KO136">
            <v>66.2</v>
          </cell>
          <cell r="KP136">
            <v>69.2</v>
          </cell>
          <cell r="KQ136">
            <v>65</v>
          </cell>
          <cell r="KR136">
            <v>65</v>
          </cell>
          <cell r="KS136">
            <v>65</v>
          </cell>
          <cell r="KT136">
            <v>65.5</v>
          </cell>
          <cell r="KU136">
            <v>65.2</v>
          </cell>
          <cell r="KV136">
            <v>65.2</v>
          </cell>
          <cell r="KW136">
            <v>65.2</v>
          </cell>
          <cell r="KX136">
            <v>65.2</v>
          </cell>
          <cell r="KY136">
            <v>65.2</v>
          </cell>
          <cell r="KZ136">
            <v>65.5</v>
          </cell>
          <cell r="LA136">
            <v>65.2</v>
          </cell>
          <cell r="LB136">
            <v>65</v>
          </cell>
          <cell r="LC136">
            <v>64.5</v>
          </cell>
          <cell r="LD136">
            <v>68.5</v>
          </cell>
          <cell r="LE136">
            <v>68</v>
          </cell>
          <cell r="LF136">
            <v>67.7</v>
          </cell>
          <cell r="LG136">
            <v>68.7</v>
          </cell>
          <cell r="LH136">
            <v>68.7</v>
          </cell>
          <cell r="LI136">
            <v>68.7</v>
          </cell>
          <cell r="LJ136">
            <v>68.7</v>
          </cell>
          <cell r="LK136">
            <v>68.7</v>
          </cell>
          <cell r="LL136">
            <v>70</v>
          </cell>
          <cell r="LM136">
            <v>70.5</v>
          </cell>
          <cell r="LN136">
            <v>70.5</v>
          </cell>
          <cell r="LO136">
            <v>70.2</v>
          </cell>
          <cell r="LS136">
            <v>66.05</v>
          </cell>
          <cell r="LV136">
            <v>68.760000000000005</v>
          </cell>
          <cell r="LY136">
            <v>66.22699999999999</v>
          </cell>
          <cell r="MB136">
            <v>66.349999999999994</v>
          </cell>
          <cell r="MC136">
            <v>66.349999999999994</v>
          </cell>
          <cell r="MD136">
            <v>66.349999999999994</v>
          </cell>
          <cell r="ME136">
            <v>66.319999999999993</v>
          </cell>
          <cell r="MF136">
            <v>66.73</v>
          </cell>
          <cell r="MG136">
            <v>66.73</v>
          </cell>
          <cell r="MH136">
            <v>66.2</v>
          </cell>
          <cell r="MI136">
            <v>66.2</v>
          </cell>
          <cell r="MJ136">
            <v>66.2</v>
          </cell>
          <cell r="MK136">
            <v>67.790000000000006</v>
          </cell>
          <cell r="ML136">
            <v>67.790000000000006</v>
          </cell>
          <cell r="MM136">
            <v>67.790000000000006</v>
          </cell>
          <cell r="MN136">
            <v>68.290000000000006</v>
          </cell>
          <cell r="MO136">
            <v>68.290000000000006</v>
          </cell>
          <cell r="MP136">
            <v>68.290000000000006</v>
          </cell>
          <cell r="MQ136">
            <v>68.290000000000006</v>
          </cell>
          <cell r="MR136">
            <v>68.290000000000006</v>
          </cell>
          <cell r="MS136">
            <v>68.290000000000006</v>
          </cell>
          <cell r="MT136">
            <v>67.73</v>
          </cell>
          <cell r="MU136">
            <v>67.73</v>
          </cell>
          <cell r="MV136">
            <v>67.73</v>
          </cell>
          <cell r="MW136">
            <v>66.98</v>
          </cell>
          <cell r="ND136" t="str">
            <v>Oman</v>
          </cell>
          <cell r="NE136">
            <v>66.98</v>
          </cell>
          <cell r="NF136">
            <v>66.98</v>
          </cell>
        </row>
        <row r="137">
          <cell r="A137" t="str">
            <v>Pakistan</v>
          </cell>
          <cell r="B137">
            <v>45</v>
          </cell>
          <cell r="C137">
            <v>45</v>
          </cell>
          <cell r="D137">
            <v>44</v>
          </cell>
          <cell r="E137">
            <v>44.5</v>
          </cell>
          <cell r="F137">
            <v>48</v>
          </cell>
          <cell r="G137">
            <v>49</v>
          </cell>
          <cell r="H137">
            <v>50.5</v>
          </cell>
          <cell r="I137">
            <v>50.5</v>
          </cell>
          <cell r="J137">
            <v>50.5</v>
          </cell>
          <cell r="K137">
            <v>55.5</v>
          </cell>
          <cell r="L137">
            <v>51</v>
          </cell>
          <cell r="M137">
            <v>50.5</v>
          </cell>
          <cell r="N137">
            <v>51</v>
          </cell>
          <cell r="O137">
            <v>52.5</v>
          </cell>
          <cell r="P137">
            <v>52.5</v>
          </cell>
          <cell r="Q137">
            <v>52.5</v>
          </cell>
          <cell r="R137">
            <v>53.5</v>
          </cell>
          <cell r="S137">
            <v>53.5</v>
          </cell>
          <cell r="T137">
            <v>53.5</v>
          </cell>
          <cell r="U137">
            <v>53.5</v>
          </cell>
          <cell r="V137">
            <v>53</v>
          </cell>
          <cell r="W137">
            <v>53</v>
          </cell>
          <cell r="X137">
            <v>53</v>
          </cell>
          <cell r="Y137">
            <v>53.5</v>
          </cell>
          <cell r="Z137">
            <v>53.5</v>
          </cell>
          <cell r="AA137">
            <v>53.5</v>
          </cell>
          <cell r="AB137">
            <v>54.5</v>
          </cell>
          <cell r="AC137">
            <v>54</v>
          </cell>
          <cell r="AD137">
            <v>54</v>
          </cell>
          <cell r="AE137">
            <v>54.5</v>
          </cell>
          <cell r="AF137">
            <v>54</v>
          </cell>
          <cell r="AG137">
            <v>52.5</v>
          </cell>
          <cell r="AH137">
            <v>52.5</v>
          </cell>
          <cell r="AI137">
            <v>52.5</v>
          </cell>
          <cell r="AJ137">
            <v>52</v>
          </cell>
          <cell r="AK137">
            <v>52</v>
          </cell>
          <cell r="AL137">
            <v>52</v>
          </cell>
          <cell r="AM137">
            <v>51</v>
          </cell>
          <cell r="AN137">
            <v>50.5</v>
          </cell>
          <cell r="AO137">
            <v>50.5</v>
          </cell>
          <cell r="AP137">
            <v>50.5</v>
          </cell>
          <cell r="AQ137">
            <v>50.5</v>
          </cell>
          <cell r="AR137">
            <v>50</v>
          </cell>
          <cell r="AS137">
            <v>50</v>
          </cell>
          <cell r="AT137">
            <v>49</v>
          </cell>
          <cell r="AU137">
            <v>49</v>
          </cell>
          <cell r="AV137">
            <v>48.5</v>
          </cell>
          <cell r="AW137">
            <v>51</v>
          </cell>
          <cell r="AX137">
            <v>51</v>
          </cell>
          <cell r="AY137">
            <v>51</v>
          </cell>
          <cell r="AZ137">
            <v>51</v>
          </cell>
          <cell r="BA137">
            <v>51</v>
          </cell>
          <cell r="BB137">
            <v>52</v>
          </cell>
          <cell r="BC137">
            <v>51.5</v>
          </cell>
          <cell r="BD137">
            <v>51.5</v>
          </cell>
          <cell r="BE137">
            <v>51.5</v>
          </cell>
          <cell r="BF137">
            <v>51.5</v>
          </cell>
          <cell r="BG137">
            <v>51.5</v>
          </cell>
          <cell r="BH137">
            <v>51.5</v>
          </cell>
          <cell r="BI137">
            <v>53</v>
          </cell>
          <cell r="BJ137">
            <v>52.5</v>
          </cell>
          <cell r="BK137">
            <v>52.5</v>
          </cell>
          <cell r="BL137">
            <v>52.5</v>
          </cell>
          <cell r="BM137">
            <v>52.5</v>
          </cell>
          <cell r="BN137">
            <v>52.5</v>
          </cell>
          <cell r="BO137">
            <v>52.5</v>
          </cell>
          <cell r="BP137">
            <v>53.5</v>
          </cell>
          <cell r="BQ137">
            <v>53.5</v>
          </cell>
          <cell r="BR137">
            <v>53.5</v>
          </cell>
          <cell r="BS137">
            <v>53.5</v>
          </cell>
          <cell r="BT137">
            <v>53.5</v>
          </cell>
          <cell r="BU137">
            <v>53</v>
          </cell>
          <cell r="BV137">
            <v>53.5</v>
          </cell>
          <cell r="BW137">
            <v>53.5</v>
          </cell>
          <cell r="BX137">
            <v>53.5</v>
          </cell>
          <cell r="BY137">
            <v>54</v>
          </cell>
          <cell r="BZ137">
            <v>54</v>
          </cell>
          <cell r="CA137">
            <v>54</v>
          </cell>
          <cell r="CB137">
            <v>55</v>
          </cell>
          <cell r="CC137">
            <v>55</v>
          </cell>
          <cell r="CD137">
            <v>54</v>
          </cell>
          <cell r="CE137">
            <v>54</v>
          </cell>
          <cell r="CF137">
            <v>54.5</v>
          </cell>
          <cell r="CG137">
            <v>54.5</v>
          </cell>
          <cell r="CH137">
            <v>53</v>
          </cell>
          <cell r="CI137">
            <v>51.5</v>
          </cell>
          <cell r="CJ137">
            <v>51</v>
          </cell>
          <cell r="CK137">
            <v>51</v>
          </cell>
          <cell r="CL137">
            <v>52.5</v>
          </cell>
          <cell r="CM137">
            <v>51.5</v>
          </cell>
          <cell r="CN137">
            <v>51.5</v>
          </cell>
          <cell r="CO137">
            <v>51</v>
          </cell>
          <cell r="CP137">
            <v>50.5</v>
          </cell>
          <cell r="CQ137">
            <v>50.5</v>
          </cell>
          <cell r="CR137">
            <v>50.5</v>
          </cell>
          <cell r="CS137">
            <v>50.5</v>
          </cell>
          <cell r="CT137">
            <v>52.5</v>
          </cell>
          <cell r="CU137">
            <v>52.5</v>
          </cell>
          <cell r="CV137">
            <v>52.5</v>
          </cell>
          <cell r="CW137">
            <v>52.5</v>
          </cell>
          <cell r="CX137">
            <v>52.5</v>
          </cell>
          <cell r="CY137">
            <v>48.5</v>
          </cell>
          <cell r="CZ137">
            <v>48.5</v>
          </cell>
          <cell r="DA137">
            <v>48.5</v>
          </cell>
          <cell r="DB137">
            <v>48.5</v>
          </cell>
          <cell r="DC137">
            <v>48.5</v>
          </cell>
          <cell r="DD137">
            <v>48.5</v>
          </cell>
          <cell r="DE137">
            <v>49</v>
          </cell>
          <cell r="DF137">
            <v>48.5</v>
          </cell>
          <cell r="DG137">
            <v>48.5</v>
          </cell>
          <cell r="DH137">
            <v>48.5</v>
          </cell>
          <cell r="DI137">
            <v>48.5</v>
          </cell>
          <cell r="DJ137">
            <v>46</v>
          </cell>
          <cell r="DK137">
            <v>46</v>
          </cell>
          <cell r="DL137">
            <v>46</v>
          </cell>
          <cell r="DM137">
            <v>46</v>
          </cell>
          <cell r="DN137">
            <v>46</v>
          </cell>
          <cell r="DO137">
            <v>43.5</v>
          </cell>
          <cell r="DP137">
            <v>43.5</v>
          </cell>
          <cell r="DQ137">
            <v>43</v>
          </cell>
          <cell r="DR137">
            <v>44.5</v>
          </cell>
          <cell r="DS137">
            <v>47.5</v>
          </cell>
          <cell r="DT137">
            <v>47.5</v>
          </cell>
          <cell r="DU137">
            <v>47.5</v>
          </cell>
          <cell r="DV137">
            <v>47.5</v>
          </cell>
          <cell r="DW137">
            <v>47.5</v>
          </cell>
          <cell r="DX137">
            <v>47.5</v>
          </cell>
          <cell r="DY137">
            <v>50.5</v>
          </cell>
          <cell r="DZ137">
            <v>50</v>
          </cell>
          <cell r="EA137">
            <v>51.5</v>
          </cell>
          <cell r="EB137">
            <v>50</v>
          </cell>
          <cell r="EC137">
            <v>50</v>
          </cell>
          <cell r="ED137">
            <v>51.5</v>
          </cell>
          <cell r="EE137">
            <v>51.5</v>
          </cell>
          <cell r="EF137">
            <v>52.5</v>
          </cell>
          <cell r="EG137">
            <v>52.5</v>
          </cell>
          <cell r="EH137">
            <v>54</v>
          </cell>
          <cell r="EI137">
            <v>54</v>
          </cell>
          <cell r="EJ137">
            <v>53</v>
          </cell>
          <cell r="EK137">
            <v>53</v>
          </cell>
          <cell r="EL137">
            <v>53</v>
          </cell>
          <cell r="EM137">
            <v>53.5</v>
          </cell>
          <cell r="EN137">
            <v>53.5</v>
          </cell>
          <cell r="EO137">
            <v>53</v>
          </cell>
          <cell r="EP137">
            <v>54.5</v>
          </cell>
          <cell r="EQ137">
            <v>54.5</v>
          </cell>
          <cell r="ER137">
            <v>53</v>
          </cell>
          <cell r="ES137">
            <v>53</v>
          </cell>
          <cell r="ET137">
            <v>54.5</v>
          </cell>
          <cell r="EU137">
            <v>54</v>
          </cell>
          <cell r="EV137">
            <v>54</v>
          </cell>
          <cell r="EW137">
            <v>54</v>
          </cell>
          <cell r="EX137">
            <v>54</v>
          </cell>
          <cell r="EY137">
            <v>55.5</v>
          </cell>
          <cell r="EZ137">
            <v>58</v>
          </cell>
          <cell r="FA137">
            <v>58</v>
          </cell>
          <cell r="FB137">
            <v>58</v>
          </cell>
          <cell r="FC137">
            <v>58</v>
          </cell>
          <cell r="FD137">
            <v>58</v>
          </cell>
          <cell r="FE137">
            <v>58</v>
          </cell>
          <cell r="FF137">
            <v>58</v>
          </cell>
          <cell r="FG137">
            <v>58</v>
          </cell>
          <cell r="FH137">
            <v>58.8</v>
          </cell>
          <cell r="FI137">
            <v>58.5</v>
          </cell>
          <cell r="FJ137">
            <v>58.3</v>
          </cell>
          <cell r="FK137">
            <v>58.7</v>
          </cell>
          <cell r="FL137">
            <v>58.5</v>
          </cell>
          <cell r="FM137">
            <v>59</v>
          </cell>
          <cell r="FN137">
            <v>59.5</v>
          </cell>
          <cell r="FO137">
            <v>60</v>
          </cell>
          <cell r="FP137">
            <v>60</v>
          </cell>
          <cell r="FQ137">
            <v>60.2</v>
          </cell>
          <cell r="FR137">
            <v>60.2</v>
          </cell>
          <cell r="FS137">
            <v>60.7</v>
          </cell>
          <cell r="FT137">
            <v>60.7</v>
          </cell>
          <cell r="FU137">
            <v>60.2</v>
          </cell>
          <cell r="FV137">
            <v>59.7</v>
          </cell>
          <cell r="FW137">
            <v>60.2</v>
          </cell>
          <cell r="FX137">
            <v>60.2</v>
          </cell>
          <cell r="FY137">
            <v>60.2</v>
          </cell>
          <cell r="FZ137">
            <v>60.2</v>
          </cell>
          <cell r="GA137">
            <v>60.7</v>
          </cell>
          <cell r="GB137">
            <v>60.7</v>
          </cell>
          <cell r="GC137">
            <v>60.2</v>
          </cell>
          <cell r="GD137">
            <v>61.2</v>
          </cell>
          <cell r="GE137">
            <v>60.7</v>
          </cell>
          <cell r="GF137">
            <v>60.8</v>
          </cell>
          <cell r="GG137">
            <v>60.8</v>
          </cell>
          <cell r="GH137">
            <v>60.7</v>
          </cell>
          <cell r="GI137">
            <v>59.7</v>
          </cell>
          <cell r="GJ137">
            <v>60.7</v>
          </cell>
          <cell r="GK137">
            <v>60.2</v>
          </cell>
          <cell r="GL137">
            <v>60.5</v>
          </cell>
          <cell r="GM137">
            <v>60.7</v>
          </cell>
          <cell r="GN137">
            <v>60</v>
          </cell>
          <cell r="GO137">
            <v>60.2</v>
          </cell>
          <cell r="GP137">
            <v>59.5</v>
          </cell>
          <cell r="GQ137">
            <v>59.5</v>
          </cell>
          <cell r="GR137">
            <v>60.2</v>
          </cell>
          <cell r="GS137">
            <v>60.2</v>
          </cell>
          <cell r="GT137">
            <v>58.5</v>
          </cell>
          <cell r="GU137">
            <v>58.7</v>
          </cell>
          <cell r="GV137">
            <v>58</v>
          </cell>
          <cell r="GW137">
            <v>58.5</v>
          </cell>
          <cell r="GX137">
            <v>61</v>
          </cell>
          <cell r="GY137">
            <v>61.5</v>
          </cell>
          <cell r="GZ137">
            <v>61.5</v>
          </cell>
          <cell r="HA137">
            <v>62</v>
          </cell>
          <cell r="HB137">
            <v>61.5</v>
          </cell>
          <cell r="HC137">
            <v>59.7</v>
          </cell>
          <cell r="HD137">
            <v>60.7</v>
          </cell>
          <cell r="HE137">
            <v>60.7</v>
          </cell>
          <cell r="HF137">
            <v>60.7</v>
          </cell>
          <cell r="HG137">
            <v>60.7</v>
          </cell>
          <cell r="HH137">
            <v>60.7</v>
          </cell>
          <cell r="HI137">
            <v>61</v>
          </cell>
          <cell r="HJ137">
            <v>60.2</v>
          </cell>
          <cell r="HK137">
            <v>60</v>
          </cell>
          <cell r="HL137">
            <v>60.2</v>
          </cell>
          <cell r="HM137">
            <v>60.2</v>
          </cell>
          <cell r="HN137">
            <v>60.2</v>
          </cell>
          <cell r="HO137">
            <v>60.2</v>
          </cell>
          <cell r="HP137">
            <v>60</v>
          </cell>
          <cell r="HQ137">
            <v>59.7</v>
          </cell>
          <cell r="HR137">
            <v>60</v>
          </cell>
          <cell r="HS137">
            <v>59.7</v>
          </cell>
          <cell r="HT137">
            <v>59.2</v>
          </cell>
          <cell r="HU137">
            <v>59.2</v>
          </cell>
          <cell r="HV137">
            <v>58.5</v>
          </cell>
          <cell r="HW137">
            <v>58.7</v>
          </cell>
          <cell r="HX137">
            <v>57.7</v>
          </cell>
          <cell r="HY137">
            <v>58.7</v>
          </cell>
          <cell r="HZ137">
            <v>58.5</v>
          </cell>
          <cell r="IA137">
            <v>58.5</v>
          </cell>
          <cell r="IB137">
            <v>58.7</v>
          </cell>
          <cell r="IC137">
            <v>58.7</v>
          </cell>
          <cell r="ID137">
            <v>58.2</v>
          </cell>
          <cell r="IE137">
            <v>58.2</v>
          </cell>
          <cell r="IF137">
            <v>58.2</v>
          </cell>
          <cell r="IG137">
            <v>58.2</v>
          </cell>
          <cell r="IH137">
            <v>58.2</v>
          </cell>
          <cell r="II137">
            <v>58.2</v>
          </cell>
          <cell r="IJ137">
            <v>58.2</v>
          </cell>
          <cell r="IK137">
            <v>58.2</v>
          </cell>
          <cell r="IL137">
            <v>58.5</v>
          </cell>
          <cell r="IM137">
            <v>58.5</v>
          </cell>
          <cell r="IN137">
            <v>60.2</v>
          </cell>
          <cell r="IO137">
            <v>60.2</v>
          </cell>
          <cell r="IP137">
            <v>60.2</v>
          </cell>
          <cell r="IQ137">
            <v>60.2</v>
          </cell>
          <cell r="IR137">
            <v>60.2</v>
          </cell>
          <cell r="IS137">
            <v>60.5</v>
          </cell>
          <cell r="IT137">
            <v>60.7</v>
          </cell>
          <cell r="IU137">
            <v>57.2</v>
          </cell>
          <cell r="IV137">
            <v>58</v>
          </cell>
          <cell r="IW137">
            <v>58</v>
          </cell>
          <cell r="IX137">
            <v>58.7</v>
          </cell>
          <cell r="IY137">
            <v>57.7</v>
          </cell>
          <cell r="IZ137">
            <v>59</v>
          </cell>
          <cell r="JA137">
            <v>59.5</v>
          </cell>
          <cell r="JB137">
            <v>60</v>
          </cell>
          <cell r="JC137">
            <v>60</v>
          </cell>
          <cell r="JD137">
            <v>59.7</v>
          </cell>
          <cell r="JE137">
            <v>59</v>
          </cell>
          <cell r="JF137">
            <v>59.5</v>
          </cell>
          <cell r="JG137">
            <v>58.5</v>
          </cell>
          <cell r="JH137">
            <v>58.5</v>
          </cell>
          <cell r="JI137">
            <v>58.7</v>
          </cell>
          <cell r="JJ137">
            <v>59</v>
          </cell>
          <cell r="JK137">
            <v>59</v>
          </cell>
          <cell r="JL137">
            <v>59</v>
          </cell>
          <cell r="JM137">
            <v>59.2</v>
          </cell>
          <cell r="JN137">
            <v>59.2</v>
          </cell>
          <cell r="JO137">
            <v>59.2</v>
          </cell>
          <cell r="JP137">
            <v>59.2</v>
          </cell>
          <cell r="JQ137">
            <v>59.2</v>
          </cell>
          <cell r="JR137">
            <v>59.2</v>
          </cell>
          <cell r="JS137">
            <v>59.2</v>
          </cell>
          <cell r="JT137">
            <v>59</v>
          </cell>
          <cell r="JU137">
            <v>59</v>
          </cell>
          <cell r="JV137">
            <v>59</v>
          </cell>
          <cell r="JW137">
            <v>59</v>
          </cell>
          <cell r="JX137">
            <v>59</v>
          </cell>
          <cell r="JY137">
            <v>59</v>
          </cell>
          <cell r="JZ137">
            <v>59</v>
          </cell>
          <cell r="KA137">
            <v>59</v>
          </cell>
          <cell r="KB137">
            <v>59.5</v>
          </cell>
          <cell r="KC137">
            <v>61.7</v>
          </cell>
          <cell r="KD137">
            <v>61.7</v>
          </cell>
          <cell r="KE137">
            <v>61.5</v>
          </cell>
          <cell r="KF137">
            <v>61.2</v>
          </cell>
          <cell r="KG137">
            <v>61.2</v>
          </cell>
          <cell r="KH137">
            <v>61.5</v>
          </cell>
          <cell r="KI137">
            <v>61.5</v>
          </cell>
          <cell r="KJ137">
            <v>61.5</v>
          </cell>
          <cell r="KK137">
            <v>61.5</v>
          </cell>
          <cell r="KL137">
            <v>61.7</v>
          </cell>
          <cell r="KM137">
            <v>61.2</v>
          </cell>
          <cell r="KN137">
            <v>58.5</v>
          </cell>
          <cell r="KO137">
            <v>58.7</v>
          </cell>
          <cell r="KP137">
            <v>58.2</v>
          </cell>
          <cell r="KQ137">
            <v>57</v>
          </cell>
          <cell r="KR137">
            <v>57</v>
          </cell>
          <cell r="KS137">
            <v>57.7</v>
          </cell>
          <cell r="KT137">
            <v>57.5</v>
          </cell>
          <cell r="KU137">
            <v>57.7</v>
          </cell>
          <cell r="KV137">
            <v>58</v>
          </cell>
          <cell r="KW137">
            <v>58.7</v>
          </cell>
          <cell r="KX137">
            <v>58.7</v>
          </cell>
          <cell r="KY137">
            <v>58.5</v>
          </cell>
          <cell r="KZ137">
            <v>58.7</v>
          </cell>
          <cell r="LA137">
            <v>62</v>
          </cell>
          <cell r="LB137">
            <v>61.7</v>
          </cell>
          <cell r="LC137">
            <v>62</v>
          </cell>
          <cell r="LD137">
            <v>61.7</v>
          </cell>
          <cell r="LE137">
            <v>63.2</v>
          </cell>
          <cell r="LF137">
            <v>62.2</v>
          </cell>
          <cell r="LG137">
            <v>61.7</v>
          </cell>
          <cell r="LH137">
            <v>62.5</v>
          </cell>
          <cell r="LI137">
            <v>61.7</v>
          </cell>
          <cell r="LJ137">
            <v>62.2</v>
          </cell>
          <cell r="LK137">
            <v>63</v>
          </cell>
          <cell r="LL137">
            <v>63</v>
          </cell>
          <cell r="LM137">
            <v>62.7</v>
          </cell>
          <cell r="LN137">
            <v>63.2</v>
          </cell>
          <cell r="LO137">
            <v>63.2</v>
          </cell>
          <cell r="LS137">
            <v>32.340000000000003</v>
          </cell>
          <cell r="LV137">
            <v>32.65</v>
          </cell>
          <cell r="LY137">
            <v>30.011086251488805</v>
          </cell>
          <cell r="MB137">
            <v>29.1</v>
          </cell>
          <cell r="MC137">
            <v>29.1</v>
          </cell>
          <cell r="MD137">
            <v>29.1</v>
          </cell>
          <cell r="ME137">
            <v>27.66</v>
          </cell>
          <cell r="MF137">
            <v>27.04</v>
          </cell>
          <cell r="MG137">
            <v>27.04</v>
          </cell>
          <cell r="MH137">
            <v>27.03</v>
          </cell>
          <cell r="MI137">
            <v>27.03</v>
          </cell>
          <cell r="MJ137">
            <v>27.03</v>
          </cell>
          <cell r="MK137">
            <v>27.49</v>
          </cell>
          <cell r="ML137">
            <v>27.49</v>
          </cell>
          <cell r="MM137">
            <v>27.49</v>
          </cell>
          <cell r="MN137">
            <v>27.65</v>
          </cell>
          <cell r="MO137">
            <v>27.65</v>
          </cell>
          <cell r="MP137">
            <v>27.22</v>
          </cell>
          <cell r="MQ137">
            <v>27.24</v>
          </cell>
          <cell r="MR137">
            <v>27.24</v>
          </cell>
          <cell r="MS137">
            <v>27.24</v>
          </cell>
          <cell r="MT137">
            <v>28.8</v>
          </cell>
          <cell r="MU137">
            <v>28.8</v>
          </cell>
          <cell r="MV137">
            <v>28.8</v>
          </cell>
          <cell r="MW137">
            <v>30.29</v>
          </cell>
          <cell r="ND137" t="str">
            <v>Pakistan</v>
          </cell>
          <cell r="NE137">
            <v>30.29</v>
          </cell>
          <cell r="NF137">
            <v>30.29</v>
          </cell>
        </row>
        <row r="138">
          <cell r="A138" t="str">
            <v>Panama</v>
          </cell>
          <cell r="B138">
            <v>60</v>
          </cell>
          <cell r="C138">
            <v>61</v>
          </cell>
          <cell r="D138">
            <v>61</v>
          </cell>
          <cell r="E138">
            <v>61</v>
          </cell>
          <cell r="F138">
            <v>60.5</v>
          </cell>
          <cell r="G138">
            <v>60.5</v>
          </cell>
          <cell r="H138">
            <v>60</v>
          </cell>
          <cell r="I138">
            <v>60</v>
          </cell>
          <cell r="J138">
            <v>60</v>
          </cell>
          <cell r="K138">
            <v>60.5</v>
          </cell>
          <cell r="L138">
            <v>60</v>
          </cell>
          <cell r="M138">
            <v>60</v>
          </cell>
          <cell r="N138">
            <v>60</v>
          </cell>
          <cell r="O138">
            <v>60</v>
          </cell>
          <cell r="P138">
            <v>59.5</v>
          </cell>
          <cell r="Q138">
            <v>59.5</v>
          </cell>
          <cell r="R138">
            <v>58.5</v>
          </cell>
          <cell r="S138">
            <v>58.5</v>
          </cell>
          <cell r="T138">
            <v>59</v>
          </cell>
          <cell r="U138">
            <v>59</v>
          </cell>
          <cell r="V138">
            <v>59</v>
          </cell>
          <cell r="W138">
            <v>59</v>
          </cell>
          <cell r="X138">
            <v>59</v>
          </cell>
          <cell r="Y138">
            <v>58.5</v>
          </cell>
          <cell r="Z138">
            <v>60.5</v>
          </cell>
          <cell r="AA138">
            <v>60.5</v>
          </cell>
          <cell r="AB138">
            <v>60</v>
          </cell>
          <cell r="AC138">
            <v>60</v>
          </cell>
          <cell r="AD138">
            <v>59.5</v>
          </cell>
          <cell r="AE138">
            <v>60</v>
          </cell>
          <cell r="AF138">
            <v>59</v>
          </cell>
          <cell r="AG138">
            <v>58</v>
          </cell>
          <cell r="AH138">
            <v>58</v>
          </cell>
          <cell r="AI138">
            <v>58</v>
          </cell>
          <cell r="AJ138">
            <v>58</v>
          </cell>
          <cell r="AK138">
            <v>58</v>
          </cell>
          <cell r="AL138">
            <v>58</v>
          </cell>
          <cell r="AM138">
            <v>57</v>
          </cell>
          <cell r="AN138">
            <v>55.5</v>
          </cell>
          <cell r="AO138">
            <v>56</v>
          </cell>
          <cell r="AP138">
            <v>55.5</v>
          </cell>
          <cell r="AQ138">
            <v>56</v>
          </cell>
          <cell r="AR138">
            <v>55.5</v>
          </cell>
          <cell r="AS138">
            <v>55</v>
          </cell>
          <cell r="AT138">
            <v>55</v>
          </cell>
          <cell r="AU138">
            <v>57.5</v>
          </cell>
          <cell r="AV138">
            <v>57.5</v>
          </cell>
          <cell r="AW138">
            <v>59.5</v>
          </cell>
          <cell r="AX138">
            <v>60.5</v>
          </cell>
          <cell r="AY138">
            <v>58.5</v>
          </cell>
          <cell r="AZ138">
            <v>58</v>
          </cell>
          <cell r="BA138">
            <v>58</v>
          </cell>
          <cell r="BB138">
            <v>58</v>
          </cell>
          <cell r="BC138">
            <v>58</v>
          </cell>
          <cell r="BD138">
            <v>56</v>
          </cell>
          <cell r="BE138">
            <v>58.5</v>
          </cell>
          <cell r="BF138">
            <v>58</v>
          </cell>
          <cell r="BG138">
            <v>58</v>
          </cell>
          <cell r="BH138">
            <v>58</v>
          </cell>
          <cell r="BI138">
            <v>58</v>
          </cell>
          <cell r="BJ138">
            <v>57.5</v>
          </cell>
          <cell r="BK138">
            <v>58</v>
          </cell>
          <cell r="BL138">
            <v>58</v>
          </cell>
          <cell r="BM138">
            <v>57.5</v>
          </cell>
          <cell r="BN138">
            <v>57.5</v>
          </cell>
          <cell r="BO138">
            <v>58</v>
          </cell>
          <cell r="BP138">
            <v>58</v>
          </cell>
          <cell r="BQ138">
            <v>58</v>
          </cell>
          <cell r="BR138">
            <v>58.5</v>
          </cell>
          <cell r="BS138">
            <v>58.5</v>
          </cell>
          <cell r="BT138">
            <v>59</v>
          </cell>
          <cell r="BU138">
            <v>59.5</v>
          </cell>
          <cell r="BV138">
            <v>59.5</v>
          </cell>
          <cell r="BW138">
            <v>60</v>
          </cell>
          <cell r="BX138">
            <v>60</v>
          </cell>
          <cell r="BY138">
            <v>60</v>
          </cell>
          <cell r="BZ138">
            <v>60</v>
          </cell>
          <cell r="CA138">
            <v>60.5</v>
          </cell>
          <cell r="CB138">
            <v>60</v>
          </cell>
          <cell r="CC138">
            <v>60</v>
          </cell>
          <cell r="CD138">
            <v>56</v>
          </cell>
          <cell r="CE138">
            <v>58</v>
          </cell>
          <cell r="CF138">
            <v>59</v>
          </cell>
          <cell r="CG138">
            <v>59</v>
          </cell>
          <cell r="CH138">
            <v>61.5</v>
          </cell>
          <cell r="CI138">
            <v>62</v>
          </cell>
          <cell r="CJ138">
            <v>62.5</v>
          </cell>
          <cell r="CK138">
            <v>63</v>
          </cell>
          <cell r="CL138">
            <v>62.5</v>
          </cell>
          <cell r="CM138">
            <v>61</v>
          </cell>
          <cell r="CN138">
            <v>63</v>
          </cell>
          <cell r="CO138">
            <v>63</v>
          </cell>
          <cell r="CP138">
            <v>64.5</v>
          </cell>
          <cell r="CQ138">
            <v>65.5</v>
          </cell>
          <cell r="CR138">
            <v>65</v>
          </cell>
          <cell r="CS138">
            <v>64.5</v>
          </cell>
          <cell r="CT138">
            <v>65</v>
          </cell>
          <cell r="CU138">
            <v>65</v>
          </cell>
          <cell r="CV138">
            <v>65.5</v>
          </cell>
          <cell r="CW138">
            <v>65.5</v>
          </cell>
          <cell r="CX138">
            <v>66</v>
          </cell>
          <cell r="CY138">
            <v>66.5</v>
          </cell>
          <cell r="CZ138">
            <v>65</v>
          </cell>
          <cell r="DA138">
            <v>65</v>
          </cell>
          <cell r="DB138">
            <v>65</v>
          </cell>
          <cell r="DC138">
            <v>65.5</v>
          </cell>
          <cell r="DD138">
            <v>65</v>
          </cell>
          <cell r="DE138">
            <v>64.5</v>
          </cell>
          <cell r="DF138">
            <v>65.5</v>
          </cell>
          <cell r="DG138">
            <v>65</v>
          </cell>
          <cell r="DH138">
            <v>63.5</v>
          </cell>
          <cell r="DI138">
            <v>63.5</v>
          </cell>
          <cell r="DJ138">
            <v>64.5</v>
          </cell>
          <cell r="DK138">
            <v>64.5</v>
          </cell>
          <cell r="DL138">
            <v>65.5</v>
          </cell>
          <cell r="DM138">
            <v>65</v>
          </cell>
          <cell r="DN138">
            <v>65</v>
          </cell>
          <cell r="DO138">
            <v>65</v>
          </cell>
          <cell r="DP138">
            <v>65</v>
          </cell>
          <cell r="DQ138">
            <v>65</v>
          </cell>
          <cell r="DR138">
            <v>66</v>
          </cell>
          <cell r="DS138">
            <v>65.5</v>
          </cell>
          <cell r="DT138">
            <v>65.5</v>
          </cell>
          <cell r="DU138">
            <v>65.5</v>
          </cell>
          <cell r="DV138">
            <v>65.5</v>
          </cell>
          <cell r="DW138">
            <v>65.5</v>
          </cell>
          <cell r="DX138">
            <v>66</v>
          </cell>
          <cell r="DY138">
            <v>66</v>
          </cell>
          <cell r="DZ138">
            <v>66</v>
          </cell>
          <cell r="EA138">
            <v>66</v>
          </cell>
          <cell r="EB138">
            <v>66</v>
          </cell>
          <cell r="EC138">
            <v>66</v>
          </cell>
          <cell r="ED138">
            <v>66.5</v>
          </cell>
          <cell r="EE138">
            <v>66.5</v>
          </cell>
          <cell r="EF138">
            <v>66</v>
          </cell>
          <cell r="EG138">
            <v>66</v>
          </cell>
          <cell r="EH138">
            <v>66</v>
          </cell>
          <cell r="EI138">
            <v>67</v>
          </cell>
          <cell r="EJ138">
            <v>67</v>
          </cell>
          <cell r="EK138">
            <v>67.5</v>
          </cell>
          <cell r="EL138">
            <v>68</v>
          </cell>
          <cell r="EM138">
            <v>68</v>
          </cell>
          <cell r="EN138">
            <v>68</v>
          </cell>
          <cell r="EO138">
            <v>68</v>
          </cell>
          <cell r="EP138">
            <v>68.5</v>
          </cell>
          <cell r="EQ138">
            <v>68.5</v>
          </cell>
          <cell r="ER138">
            <v>69</v>
          </cell>
          <cell r="ES138">
            <v>68.5</v>
          </cell>
          <cell r="ET138">
            <v>68.5</v>
          </cell>
          <cell r="EU138">
            <v>68.5</v>
          </cell>
          <cell r="EV138">
            <v>68.5</v>
          </cell>
          <cell r="EW138">
            <v>70</v>
          </cell>
          <cell r="EX138">
            <v>70</v>
          </cell>
          <cell r="EY138">
            <v>70</v>
          </cell>
          <cell r="EZ138">
            <v>70.5</v>
          </cell>
          <cell r="FA138">
            <v>71</v>
          </cell>
          <cell r="FB138">
            <v>72</v>
          </cell>
          <cell r="FC138">
            <v>72</v>
          </cell>
          <cell r="FD138">
            <v>71</v>
          </cell>
          <cell r="FE138">
            <v>71</v>
          </cell>
          <cell r="FF138">
            <v>72</v>
          </cell>
          <cell r="FG138">
            <v>72.5</v>
          </cell>
          <cell r="FH138">
            <v>72.8</v>
          </cell>
          <cell r="FI138">
            <v>76.3</v>
          </cell>
          <cell r="FJ138">
            <v>77.8</v>
          </cell>
          <cell r="FK138">
            <v>77.7</v>
          </cell>
          <cell r="FL138">
            <v>77.7</v>
          </cell>
          <cell r="FM138">
            <v>77.7</v>
          </cell>
          <cell r="FN138">
            <v>78</v>
          </cell>
          <cell r="FO138">
            <v>78.5</v>
          </cell>
          <cell r="FP138">
            <v>78.5</v>
          </cell>
          <cell r="FQ138">
            <v>78.5</v>
          </cell>
          <cell r="FR138">
            <v>78.5</v>
          </cell>
          <cell r="FS138">
            <v>78.2</v>
          </cell>
          <cell r="FT138">
            <v>79</v>
          </cell>
          <cell r="FU138">
            <v>77.5</v>
          </cell>
          <cell r="FV138">
            <v>77.5</v>
          </cell>
          <cell r="FW138">
            <v>77.7</v>
          </cell>
          <cell r="FX138">
            <v>76.5</v>
          </cell>
          <cell r="FY138">
            <v>76.7</v>
          </cell>
          <cell r="FZ138">
            <v>74.5</v>
          </cell>
          <cell r="GA138">
            <v>74.2</v>
          </cell>
          <cell r="GB138">
            <v>74.2</v>
          </cell>
          <cell r="GC138">
            <v>74.7</v>
          </cell>
          <cell r="GD138">
            <v>73.8</v>
          </cell>
          <cell r="GE138">
            <v>74.099999999999994</v>
          </cell>
          <cell r="GF138">
            <v>74.099999999999994</v>
          </cell>
          <cell r="GG138">
            <v>74.099999999999994</v>
          </cell>
          <cell r="GH138">
            <v>75</v>
          </cell>
          <cell r="GI138">
            <v>75.2</v>
          </cell>
          <cell r="GJ138">
            <v>74.7</v>
          </cell>
          <cell r="GK138">
            <v>75</v>
          </cell>
          <cell r="GL138">
            <v>74.7</v>
          </cell>
          <cell r="GM138">
            <v>74.7</v>
          </cell>
          <cell r="GN138">
            <v>74.7</v>
          </cell>
          <cell r="GO138">
            <v>74.7</v>
          </cell>
          <cell r="GP138">
            <v>74.2</v>
          </cell>
          <cell r="GQ138">
            <v>74.2</v>
          </cell>
          <cell r="GR138">
            <v>74.2</v>
          </cell>
          <cell r="GS138">
            <v>74.2</v>
          </cell>
          <cell r="GT138">
            <v>74.2</v>
          </cell>
          <cell r="GU138">
            <v>74.2</v>
          </cell>
          <cell r="GV138">
            <v>73.7</v>
          </cell>
          <cell r="GW138">
            <v>72.7</v>
          </cell>
          <cell r="GX138">
            <v>74</v>
          </cell>
          <cell r="GY138">
            <v>73.5</v>
          </cell>
          <cell r="GZ138">
            <v>74</v>
          </cell>
          <cell r="HA138">
            <v>75.5</v>
          </cell>
          <cell r="HB138">
            <v>74.7</v>
          </cell>
          <cell r="HC138">
            <v>74.7</v>
          </cell>
          <cell r="HD138">
            <v>75.5</v>
          </cell>
          <cell r="HE138">
            <v>75.5</v>
          </cell>
          <cell r="HF138">
            <v>75.7</v>
          </cell>
          <cell r="HG138">
            <v>74</v>
          </cell>
          <cell r="HH138">
            <v>73.5</v>
          </cell>
          <cell r="HI138">
            <v>73.5</v>
          </cell>
          <cell r="HJ138">
            <v>72.7</v>
          </cell>
          <cell r="HK138">
            <v>72.7</v>
          </cell>
          <cell r="HL138">
            <v>72.5</v>
          </cell>
          <cell r="HM138">
            <v>72.5</v>
          </cell>
          <cell r="HN138">
            <v>71.7</v>
          </cell>
          <cell r="HO138">
            <v>71.7</v>
          </cell>
          <cell r="HP138">
            <v>71.7</v>
          </cell>
          <cell r="HQ138">
            <v>70.5</v>
          </cell>
          <cell r="HR138">
            <v>70.5</v>
          </cell>
          <cell r="HS138">
            <v>72.5</v>
          </cell>
          <cell r="HT138">
            <v>72.5</v>
          </cell>
          <cell r="HU138">
            <v>73.2</v>
          </cell>
          <cell r="HV138">
            <v>73.2</v>
          </cell>
          <cell r="HW138">
            <v>75</v>
          </cell>
          <cell r="HX138">
            <v>75</v>
          </cell>
          <cell r="HY138">
            <v>75</v>
          </cell>
          <cell r="HZ138">
            <v>75</v>
          </cell>
          <cell r="IA138">
            <v>75</v>
          </cell>
          <cell r="IB138">
            <v>75</v>
          </cell>
          <cell r="IC138">
            <v>76.5</v>
          </cell>
          <cell r="ID138">
            <v>76.5</v>
          </cell>
          <cell r="IE138">
            <v>76.5</v>
          </cell>
          <cell r="IF138">
            <v>76.7</v>
          </cell>
          <cell r="IG138">
            <v>76.7</v>
          </cell>
          <cell r="IH138">
            <v>76.7</v>
          </cell>
          <cell r="II138">
            <v>78.5</v>
          </cell>
          <cell r="IJ138">
            <v>78.2</v>
          </cell>
          <cell r="IK138">
            <v>78.2</v>
          </cell>
          <cell r="IL138">
            <v>78.2</v>
          </cell>
          <cell r="IM138">
            <v>78.2</v>
          </cell>
          <cell r="IN138">
            <v>78.2</v>
          </cell>
          <cell r="IO138">
            <v>78</v>
          </cell>
          <cell r="IP138">
            <v>78</v>
          </cell>
          <cell r="IQ138">
            <v>78</v>
          </cell>
          <cell r="IR138">
            <v>78</v>
          </cell>
          <cell r="IS138">
            <v>78</v>
          </cell>
          <cell r="IT138">
            <v>78</v>
          </cell>
          <cell r="IU138">
            <v>79.7</v>
          </cell>
          <cell r="IV138">
            <v>79.7</v>
          </cell>
          <cell r="IW138">
            <v>79.7</v>
          </cell>
          <cell r="IX138">
            <v>79.5</v>
          </cell>
          <cell r="IY138">
            <v>81.5</v>
          </cell>
          <cell r="IZ138">
            <v>81.5</v>
          </cell>
          <cell r="JA138">
            <v>81.7</v>
          </cell>
          <cell r="JB138">
            <v>82</v>
          </cell>
          <cell r="JC138">
            <v>82</v>
          </cell>
          <cell r="JD138">
            <v>82</v>
          </cell>
          <cell r="JE138">
            <v>82</v>
          </cell>
          <cell r="JF138">
            <v>82</v>
          </cell>
          <cell r="JG138">
            <v>82</v>
          </cell>
          <cell r="JH138">
            <v>82.5</v>
          </cell>
          <cell r="JI138">
            <v>82.5</v>
          </cell>
          <cell r="JJ138">
            <v>82.5</v>
          </cell>
          <cell r="JK138">
            <v>82.2</v>
          </cell>
          <cell r="JL138">
            <v>82.2</v>
          </cell>
          <cell r="JM138">
            <v>82.2</v>
          </cell>
          <cell r="JN138">
            <v>82</v>
          </cell>
          <cell r="JO138">
            <v>82</v>
          </cell>
          <cell r="JP138">
            <v>82</v>
          </cell>
          <cell r="JQ138">
            <v>81.7</v>
          </cell>
          <cell r="JR138">
            <v>81.7</v>
          </cell>
          <cell r="JS138">
            <v>81.7</v>
          </cell>
          <cell r="JT138">
            <v>81.7</v>
          </cell>
          <cell r="JU138">
            <v>81.7</v>
          </cell>
          <cell r="JV138">
            <v>81</v>
          </cell>
          <cell r="JW138">
            <v>81</v>
          </cell>
          <cell r="JX138">
            <v>81</v>
          </cell>
          <cell r="JY138">
            <v>81</v>
          </cell>
          <cell r="JZ138">
            <v>81</v>
          </cell>
          <cell r="KA138">
            <v>80.5</v>
          </cell>
          <cell r="KB138">
            <v>80.7</v>
          </cell>
          <cell r="KC138">
            <v>81</v>
          </cell>
          <cell r="KD138">
            <v>81</v>
          </cell>
          <cell r="KE138">
            <v>81</v>
          </cell>
          <cell r="KF138">
            <v>81</v>
          </cell>
          <cell r="KG138">
            <v>81</v>
          </cell>
          <cell r="KH138">
            <v>81</v>
          </cell>
          <cell r="KI138">
            <v>81</v>
          </cell>
          <cell r="KJ138">
            <v>81</v>
          </cell>
          <cell r="KK138">
            <v>81.5</v>
          </cell>
          <cell r="KL138">
            <v>81.5</v>
          </cell>
          <cell r="KM138">
            <v>81.5</v>
          </cell>
          <cell r="KN138">
            <v>81.5</v>
          </cell>
          <cell r="KO138">
            <v>81.2</v>
          </cell>
          <cell r="KP138">
            <v>81.2</v>
          </cell>
          <cell r="KQ138">
            <v>81.2</v>
          </cell>
          <cell r="KR138">
            <v>81.2</v>
          </cell>
          <cell r="KS138">
            <v>81.2</v>
          </cell>
          <cell r="KT138">
            <v>81.2</v>
          </cell>
          <cell r="KU138">
            <v>81.2</v>
          </cell>
          <cell r="KV138">
            <v>79.2</v>
          </cell>
          <cell r="KW138">
            <v>79.2</v>
          </cell>
          <cell r="KX138">
            <v>79.2</v>
          </cell>
          <cell r="KY138">
            <v>79.2</v>
          </cell>
          <cell r="KZ138">
            <v>77.2</v>
          </cell>
          <cell r="LA138">
            <v>77.2</v>
          </cell>
          <cell r="LB138">
            <v>77.2</v>
          </cell>
          <cell r="LC138">
            <v>77.2</v>
          </cell>
          <cell r="LD138">
            <v>77.2</v>
          </cell>
          <cell r="LE138">
            <v>77.2</v>
          </cell>
          <cell r="LF138">
            <v>77.2</v>
          </cell>
          <cell r="LG138">
            <v>78</v>
          </cell>
          <cell r="LH138">
            <v>79.5</v>
          </cell>
          <cell r="LI138">
            <v>79.5</v>
          </cell>
          <cell r="LJ138">
            <v>79.5</v>
          </cell>
          <cell r="LK138">
            <v>79.5</v>
          </cell>
          <cell r="LL138">
            <v>79.5</v>
          </cell>
          <cell r="LM138">
            <v>79.5</v>
          </cell>
          <cell r="LN138">
            <v>79.5</v>
          </cell>
          <cell r="LO138">
            <v>79.5</v>
          </cell>
          <cell r="LS138">
            <v>58.59</v>
          </cell>
          <cell r="LV138">
            <v>61.14</v>
          </cell>
          <cell r="LY138">
            <v>57.58719223422753</v>
          </cell>
          <cell r="MB138">
            <v>58.03</v>
          </cell>
          <cell r="MC138">
            <v>58.03</v>
          </cell>
          <cell r="MD138">
            <v>58.03</v>
          </cell>
          <cell r="ME138">
            <v>58.07</v>
          </cell>
          <cell r="MF138">
            <v>57.7</v>
          </cell>
          <cell r="MG138">
            <v>57.7</v>
          </cell>
          <cell r="MH138">
            <v>56.72</v>
          </cell>
          <cell r="MI138">
            <v>56.72</v>
          </cell>
          <cell r="MJ138">
            <v>56.72</v>
          </cell>
          <cell r="MK138">
            <v>56.74</v>
          </cell>
          <cell r="ML138">
            <v>56.74</v>
          </cell>
          <cell r="MM138">
            <v>56.74</v>
          </cell>
          <cell r="MN138">
            <v>56.8</v>
          </cell>
          <cell r="MO138">
            <v>56.8</v>
          </cell>
          <cell r="MP138">
            <v>56.8</v>
          </cell>
          <cell r="MQ138">
            <v>56.79</v>
          </cell>
          <cell r="MR138">
            <v>56.79</v>
          </cell>
          <cell r="MS138">
            <v>56.79</v>
          </cell>
          <cell r="MT138">
            <v>56.43</v>
          </cell>
          <cell r="MU138">
            <v>56.43</v>
          </cell>
          <cell r="MV138">
            <v>56.43</v>
          </cell>
          <cell r="MW138">
            <v>55.04</v>
          </cell>
          <cell r="ND138" t="str">
            <v>Panama</v>
          </cell>
          <cell r="NE138">
            <v>55.04</v>
          </cell>
          <cell r="NF138">
            <v>55.04</v>
          </cell>
        </row>
        <row r="139">
          <cell r="A139" t="str">
            <v>Papua New Guinea</v>
          </cell>
          <cell r="B139">
            <v>50</v>
          </cell>
          <cell r="C139">
            <v>48</v>
          </cell>
          <cell r="D139">
            <v>49</v>
          </cell>
          <cell r="E139">
            <v>48.5</v>
          </cell>
          <cell r="F139">
            <v>48.5</v>
          </cell>
          <cell r="G139">
            <v>49</v>
          </cell>
          <cell r="H139">
            <v>49</v>
          </cell>
          <cell r="I139">
            <v>50</v>
          </cell>
          <cell r="J139">
            <v>50</v>
          </cell>
          <cell r="K139">
            <v>50</v>
          </cell>
          <cell r="L139">
            <v>50.5</v>
          </cell>
          <cell r="M139">
            <v>49</v>
          </cell>
          <cell r="N139">
            <v>48.5</v>
          </cell>
          <cell r="O139">
            <v>48.5</v>
          </cell>
          <cell r="P139">
            <v>48.5</v>
          </cell>
          <cell r="Q139">
            <v>48.5</v>
          </cell>
          <cell r="R139">
            <v>49.5</v>
          </cell>
          <cell r="S139">
            <v>50</v>
          </cell>
          <cell r="T139">
            <v>49.5</v>
          </cell>
          <cell r="U139">
            <v>49.5</v>
          </cell>
          <cell r="V139">
            <v>48.5</v>
          </cell>
          <cell r="W139">
            <v>48.5</v>
          </cell>
          <cell r="X139">
            <v>48.5</v>
          </cell>
          <cell r="Y139">
            <v>49</v>
          </cell>
          <cell r="Z139">
            <v>49.5</v>
          </cell>
          <cell r="AA139">
            <v>49.5</v>
          </cell>
          <cell r="AB139">
            <v>49.5</v>
          </cell>
          <cell r="AC139">
            <v>49.5</v>
          </cell>
          <cell r="AD139">
            <v>48</v>
          </cell>
          <cell r="AE139">
            <v>47.5</v>
          </cell>
          <cell r="AF139">
            <v>47.5</v>
          </cell>
          <cell r="AG139">
            <v>47.5</v>
          </cell>
          <cell r="AH139">
            <v>47.5</v>
          </cell>
          <cell r="AI139">
            <v>47</v>
          </cell>
          <cell r="AJ139">
            <v>46.5</v>
          </cell>
          <cell r="AK139">
            <v>46.5</v>
          </cell>
          <cell r="AL139">
            <v>46.5</v>
          </cell>
          <cell r="AM139">
            <v>46</v>
          </cell>
          <cell r="AN139">
            <v>47.5</v>
          </cell>
          <cell r="AO139">
            <v>46.5</v>
          </cell>
          <cell r="AP139">
            <v>46.5</v>
          </cell>
          <cell r="AQ139">
            <v>46.5</v>
          </cell>
          <cell r="AR139">
            <v>46.5</v>
          </cell>
          <cell r="AS139">
            <v>46</v>
          </cell>
          <cell r="AT139">
            <v>48.5</v>
          </cell>
          <cell r="AU139">
            <v>48.5</v>
          </cell>
          <cell r="AV139">
            <v>49.5</v>
          </cell>
          <cell r="AW139">
            <v>50</v>
          </cell>
          <cell r="AX139">
            <v>50.5</v>
          </cell>
          <cell r="AY139">
            <v>50.5</v>
          </cell>
          <cell r="AZ139">
            <v>51</v>
          </cell>
          <cell r="BA139">
            <v>51</v>
          </cell>
          <cell r="BB139">
            <v>52</v>
          </cell>
          <cell r="BC139">
            <v>53</v>
          </cell>
          <cell r="BD139">
            <v>54.5</v>
          </cell>
          <cell r="BE139">
            <v>57.5</v>
          </cell>
          <cell r="BF139">
            <v>58</v>
          </cell>
          <cell r="BG139">
            <v>55.5</v>
          </cell>
          <cell r="BH139">
            <v>55.5</v>
          </cell>
          <cell r="BI139">
            <v>56.5</v>
          </cell>
          <cell r="BJ139">
            <v>57</v>
          </cell>
          <cell r="BK139">
            <v>57</v>
          </cell>
          <cell r="BL139">
            <v>56.5</v>
          </cell>
          <cell r="BM139">
            <v>57.5</v>
          </cell>
          <cell r="BN139">
            <v>57.5</v>
          </cell>
          <cell r="BO139">
            <v>57.5</v>
          </cell>
          <cell r="BP139">
            <v>58</v>
          </cell>
          <cell r="BQ139">
            <v>58</v>
          </cell>
          <cell r="BR139">
            <v>58.5</v>
          </cell>
          <cell r="BS139">
            <v>58.5</v>
          </cell>
          <cell r="BT139">
            <v>58.5</v>
          </cell>
          <cell r="BU139">
            <v>58</v>
          </cell>
          <cell r="BV139">
            <v>58.5</v>
          </cell>
          <cell r="BW139">
            <v>59</v>
          </cell>
          <cell r="BX139">
            <v>59.5</v>
          </cell>
          <cell r="BY139">
            <v>60.5</v>
          </cell>
          <cell r="BZ139">
            <v>60.5</v>
          </cell>
          <cell r="CA139">
            <v>60</v>
          </cell>
          <cell r="CB139">
            <v>59.5</v>
          </cell>
          <cell r="CC139">
            <v>59.5</v>
          </cell>
          <cell r="CD139">
            <v>59</v>
          </cell>
          <cell r="CE139">
            <v>58.5</v>
          </cell>
          <cell r="CF139">
            <v>58.5</v>
          </cell>
          <cell r="CG139">
            <v>58.5</v>
          </cell>
          <cell r="CH139">
            <v>59</v>
          </cell>
          <cell r="CI139">
            <v>59</v>
          </cell>
          <cell r="CJ139">
            <v>58.5</v>
          </cell>
          <cell r="CK139">
            <v>58</v>
          </cell>
          <cell r="CL139">
            <v>57.5</v>
          </cell>
          <cell r="CM139">
            <v>57.5</v>
          </cell>
          <cell r="CN139">
            <v>55.5</v>
          </cell>
          <cell r="CO139">
            <v>54.5</v>
          </cell>
          <cell r="CP139">
            <v>55.5</v>
          </cell>
          <cell r="CQ139">
            <v>55.5</v>
          </cell>
          <cell r="CR139">
            <v>55</v>
          </cell>
          <cell r="CS139">
            <v>55.5</v>
          </cell>
          <cell r="CT139">
            <v>65</v>
          </cell>
          <cell r="CU139">
            <v>65</v>
          </cell>
          <cell r="CV139">
            <v>65</v>
          </cell>
          <cell r="CW139">
            <v>65</v>
          </cell>
          <cell r="CX139">
            <v>65.5</v>
          </cell>
          <cell r="CY139">
            <v>66.5</v>
          </cell>
          <cell r="CZ139">
            <v>66.5</v>
          </cell>
          <cell r="DA139">
            <v>66.5</v>
          </cell>
          <cell r="DB139">
            <v>67.5</v>
          </cell>
          <cell r="DC139">
            <v>68.5</v>
          </cell>
          <cell r="DD139">
            <v>68.5</v>
          </cell>
          <cell r="DE139">
            <v>68.5</v>
          </cell>
          <cell r="DF139">
            <v>68.5</v>
          </cell>
          <cell r="DG139">
            <v>68.5</v>
          </cell>
          <cell r="DH139">
            <v>69</v>
          </cell>
          <cell r="DI139">
            <v>69</v>
          </cell>
          <cell r="DJ139">
            <v>69</v>
          </cell>
          <cell r="DK139">
            <v>69</v>
          </cell>
          <cell r="DL139">
            <v>69.5</v>
          </cell>
          <cell r="DM139">
            <v>69.5</v>
          </cell>
          <cell r="DN139">
            <v>69.5</v>
          </cell>
          <cell r="DO139">
            <v>69</v>
          </cell>
          <cell r="DP139">
            <v>69</v>
          </cell>
          <cell r="DQ139">
            <v>69</v>
          </cell>
          <cell r="DR139">
            <v>69.5</v>
          </cell>
          <cell r="DS139">
            <v>69.5</v>
          </cell>
          <cell r="DT139">
            <v>69.5</v>
          </cell>
          <cell r="DU139">
            <v>69.5</v>
          </cell>
          <cell r="DV139">
            <v>68.5</v>
          </cell>
          <cell r="DW139">
            <v>68.5</v>
          </cell>
          <cell r="DX139">
            <v>68</v>
          </cell>
          <cell r="DY139">
            <v>68</v>
          </cell>
          <cell r="DZ139">
            <v>68</v>
          </cell>
          <cell r="EA139">
            <v>68</v>
          </cell>
          <cell r="EB139">
            <v>68</v>
          </cell>
          <cell r="EC139">
            <v>69</v>
          </cell>
          <cell r="ED139">
            <v>70</v>
          </cell>
          <cell r="EE139">
            <v>70</v>
          </cell>
          <cell r="EF139">
            <v>70</v>
          </cell>
          <cell r="EG139">
            <v>70</v>
          </cell>
          <cell r="EH139">
            <v>70</v>
          </cell>
          <cell r="EI139">
            <v>70.5</v>
          </cell>
          <cell r="EJ139">
            <v>72</v>
          </cell>
          <cell r="EK139">
            <v>72</v>
          </cell>
          <cell r="EL139">
            <v>72</v>
          </cell>
          <cell r="EM139">
            <v>72</v>
          </cell>
          <cell r="EN139">
            <v>72</v>
          </cell>
          <cell r="EO139">
            <v>72.5</v>
          </cell>
          <cell r="EP139">
            <v>71.5</v>
          </cell>
          <cell r="EQ139">
            <v>71.5</v>
          </cell>
          <cell r="ER139">
            <v>71</v>
          </cell>
          <cell r="ES139">
            <v>71.5</v>
          </cell>
          <cell r="ET139">
            <v>70</v>
          </cell>
          <cell r="EU139">
            <v>71.5</v>
          </cell>
          <cell r="EV139">
            <v>73</v>
          </cell>
          <cell r="EW139">
            <v>73</v>
          </cell>
          <cell r="EX139">
            <v>73</v>
          </cell>
          <cell r="EY139">
            <v>73</v>
          </cell>
          <cell r="EZ139">
            <v>73</v>
          </cell>
          <cell r="FA139">
            <v>73</v>
          </cell>
          <cell r="FB139">
            <v>73</v>
          </cell>
          <cell r="FC139">
            <v>73</v>
          </cell>
          <cell r="FD139">
            <v>73.5</v>
          </cell>
          <cell r="FE139">
            <v>73.5</v>
          </cell>
          <cell r="FF139">
            <v>73.5</v>
          </cell>
          <cell r="FG139">
            <v>73.5</v>
          </cell>
          <cell r="FH139">
            <v>73.8</v>
          </cell>
          <cell r="FI139">
            <v>75.8</v>
          </cell>
          <cell r="FJ139">
            <v>70.8</v>
          </cell>
          <cell r="FK139">
            <v>73</v>
          </cell>
          <cell r="FL139">
            <v>72.7</v>
          </cell>
          <cell r="FM139">
            <v>73.2</v>
          </cell>
          <cell r="FN139">
            <v>73.2</v>
          </cell>
          <cell r="FO139">
            <v>73.5</v>
          </cell>
          <cell r="FP139">
            <v>73.5</v>
          </cell>
          <cell r="FQ139">
            <v>73.5</v>
          </cell>
          <cell r="FR139">
            <v>73.5</v>
          </cell>
          <cell r="FS139">
            <v>73.5</v>
          </cell>
          <cell r="FT139">
            <v>73.2</v>
          </cell>
          <cell r="FU139">
            <v>73.2</v>
          </cell>
          <cell r="FV139">
            <v>73.2</v>
          </cell>
          <cell r="FW139">
            <v>73.2</v>
          </cell>
          <cell r="FX139">
            <v>73.5</v>
          </cell>
          <cell r="FY139">
            <v>72.5</v>
          </cell>
          <cell r="FZ139">
            <v>73.2</v>
          </cell>
          <cell r="GA139">
            <v>72.7</v>
          </cell>
          <cell r="GB139">
            <v>72.7</v>
          </cell>
          <cell r="GC139">
            <v>73</v>
          </cell>
          <cell r="GD139">
            <v>72.099999999999994</v>
          </cell>
          <cell r="GE139">
            <v>72.099999999999994</v>
          </cell>
          <cell r="GF139">
            <v>72.2</v>
          </cell>
          <cell r="GG139">
            <v>71.900000000000006</v>
          </cell>
          <cell r="GH139">
            <v>72.2</v>
          </cell>
          <cell r="GI139">
            <v>71.7</v>
          </cell>
          <cell r="GJ139">
            <v>73</v>
          </cell>
          <cell r="GK139">
            <v>72.5</v>
          </cell>
          <cell r="GL139">
            <v>73.2</v>
          </cell>
          <cell r="GM139">
            <v>73.7</v>
          </cell>
          <cell r="GN139">
            <v>73.5</v>
          </cell>
          <cell r="GO139">
            <v>73.5</v>
          </cell>
          <cell r="GP139">
            <v>73</v>
          </cell>
          <cell r="GQ139">
            <v>72.7</v>
          </cell>
          <cell r="GR139">
            <v>73.5</v>
          </cell>
          <cell r="GS139">
            <v>73.2</v>
          </cell>
          <cell r="GT139">
            <v>72.7</v>
          </cell>
          <cell r="GU139">
            <v>72.5</v>
          </cell>
          <cell r="GV139">
            <v>71.7</v>
          </cell>
          <cell r="GW139">
            <v>72.5</v>
          </cell>
          <cell r="GX139">
            <v>74</v>
          </cell>
          <cell r="GY139">
            <v>74.5</v>
          </cell>
          <cell r="GZ139">
            <v>73.2</v>
          </cell>
          <cell r="HA139">
            <v>73.2</v>
          </cell>
          <cell r="HB139">
            <v>74</v>
          </cell>
          <cell r="HC139">
            <v>73</v>
          </cell>
          <cell r="HD139">
            <v>73.5</v>
          </cell>
          <cell r="HE139">
            <v>73.7</v>
          </cell>
          <cell r="HF139">
            <v>73.7</v>
          </cell>
          <cell r="HG139">
            <v>73.2</v>
          </cell>
          <cell r="HH139">
            <v>73.2</v>
          </cell>
          <cell r="HI139">
            <v>72.7</v>
          </cell>
          <cell r="HJ139">
            <v>72.5</v>
          </cell>
          <cell r="HK139">
            <v>72.5</v>
          </cell>
          <cell r="HL139">
            <v>72.2</v>
          </cell>
          <cell r="HM139">
            <v>72.2</v>
          </cell>
          <cell r="HN139">
            <v>71.7</v>
          </cell>
          <cell r="HO139">
            <v>71.5</v>
          </cell>
          <cell r="HP139">
            <v>71.5</v>
          </cell>
          <cell r="HQ139">
            <v>71.7</v>
          </cell>
          <cell r="HR139">
            <v>72</v>
          </cell>
          <cell r="HS139">
            <v>72</v>
          </cell>
          <cell r="HT139">
            <v>72</v>
          </cell>
          <cell r="HU139">
            <v>72</v>
          </cell>
          <cell r="HV139">
            <v>72.2</v>
          </cell>
          <cell r="HW139">
            <v>72.2</v>
          </cell>
          <cell r="HX139">
            <v>72.7</v>
          </cell>
          <cell r="HY139">
            <v>72.7</v>
          </cell>
          <cell r="HZ139">
            <v>72.7</v>
          </cell>
          <cell r="IA139">
            <v>72.7</v>
          </cell>
          <cell r="IB139">
            <v>72.5</v>
          </cell>
          <cell r="IC139">
            <v>72.5</v>
          </cell>
          <cell r="ID139">
            <v>72.7</v>
          </cell>
          <cell r="IE139">
            <v>72.7</v>
          </cell>
          <cell r="IF139">
            <v>72.7</v>
          </cell>
          <cell r="IG139">
            <v>73.5</v>
          </cell>
          <cell r="IH139">
            <v>73.5</v>
          </cell>
          <cell r="II139">
            <v>73.5</v>
          </cell>
          <cell r="IJ139">
            <v>74</v>
          </cell>
          <cell r="IK139">
            <v>74</v>
          </cell>
          <cell r="IL139">
            <v>74</v>
          </cell>
          <cell r="IM139">
            <v>73.5</v>
          </cell>
          <cell r="IN139">
            <v>73.5</v>
          </cell>
          <cell r="IO139">
            <v>73.5</v>
          </cell>
          <cell r="IP139">
            <v>73.7</v>
          </cell>
          <cell r="IQ139">
            <v>73.7</v>
          </cell>
          <cell r="IR139">
            <v>73.7</v>
          </cell>
          <cell r="IS139">
            <v>73.7</v>
          </cell>
          <cell r="IT139">
            <v>73.7</v>
          </cell>
          <cell r="IU139">
            <v>73.5</v>
          </cell>
          <cell r="IV139">
            <v>74</v>
          </cell>
          <cell r="IW139">
            <v>74</v>
          </cell>
          <cell r="IX139">
            <v>74</v>
          </cell>
          <cell r="IY139">
            <v>73.5</v>
          </cell>
          <cell r="IZ139">
            <v>73.2</v>
          </cell>
          <cell r="JA139">
            <v>73</v>
          </cell>
          <cell r="JB139">
            <v>73.7</v>
          </cell>
          <cell r="JC139">
            <v>73.5</v>
          </cell>
          <cell r="JD139">
            <v>73.2</v>
          </cell>
          <cell r="JE139">
            <v>72.7</v>
          </cell>
          <cell r="JF139">
            <v>73.2</v>
          </cell>
          <cell r="JG139">
            <v>73.2</v>
          </cell>
          <cell r="JH139">
            <v>73.7</v>
          </cell>
          <cell r="JI139">
            <v>74</v>
          </cell>
          <cell r="JJ139">
            <v>74.5</v>
          </cell>
          <cell r="JK139">
            <v>73.7</v>
          </cell>
          <cell r="JL139">
            <v>73.7</v>
          </cell>
          <cell r="JM139">
            <v>73.7</v>
          </cell>
          <cell r="JN139">
            <v>73.7</v>
          </cell>
          <cell r="JO139">
            <v>73.7</v>
          </cell>
          <cell r="JP139">
            <v>73.5</v>
          </cell>
          <cell r="JQ139">
            <v>73.2</v>
          </cell>
          <cell r="JR139">
            <v>73.2</v>
          </cell>
          <cell r="JS139">
            <v>73</v>
          </cell>
          <cell r="JT139">
            <v>73</v>
          </cell>
          <cell r="JU139">
            <v>73</v>
          </cell>
          <cell r="JV139">
            <v>73</v>
          </cell>
          <cell r="JW139">
            <v>73.2</v>
          </cell>
          <cell r="JX139">
            <v>73.2</v>
          </cell>
          <cell r="JY139">
            <v>73.5</v>
          </cell>
          <cell r="JZ139">
            <v>73.5</v>
          </cell>
          <cell r="KA139">
            <v>73.5</v>
          </cell>
          <cell r="KB139">
            <v>73.5</v>
          </cell>
          <cell r="KC139">
            <v>73.5</v>
          </cell>
          <cell r="KD139">
            <v>71.7</v>
          </cell>
          <cell r="KE139">
            <v>71.7</v>
          </cell>
          <cell r="KF139">
            <v>71.2</v>
          </cell>
          <cell r="KG139">
            <v>71.2</v>
          </cell>
          <cell r="KH139">
            <v>71.2</v>
          </cell>
          <cell r="KI139">
            <v>71.5</v>
          </cell>
          <cell r="KJ139">
            <v>71.5</v>
          </cell>
          <cell r="KK139">
            <v>72.7</v>
          </cell>
          <cell r="KL139">
            <v>72.7</v>
          </cell>
          <cell r="KM139">
            <v>72.5</v>
          </cell>
          <cell r="KN139">
            <v>72.5</v>
          </cell>
          <cell r="KO139">
            <v>72.2</v>
          </cell>
          <cell r="KP139">
            <v>71.7</v>
          </cell>
          <cell r="KQ139">
            <v>70.5</v>
          </cell>
          <cell r="KR139">
            <v>70.2</v>
          </cell>
          <cell r="KS139">
            <v>70.7</v>
          </cell>
          <cell r="KT139">
            <v>71</v>
          </cell>
          <cell r="KU139">
            <v>71</v>
          </cell>
          <cell r="KV139">
            <v>71.7</v>
          </cell>
          <cell r="KW139">
            <v>70.7</v>
          </cell>
          <cell r="KX139">
            <v>71</v>
          </cell>
          <cell r="KY139">
            <v>71</v>
          </cell>
          <cell r="KZ139">
            <v>71</v>
          </cell>
          <cell r="LA139">
            <v>71</v>
          </cell>
          <cell r="LB139">
            <v>70.7</v>
          </cell>
          <cell r="LC139">
            <v>71</v>
          </cell>
          <cell r="LD139">
            <v>71.5</v>
          </cell>
          <cell r="LE139">
            <v>71.5</v>
          </cell>
          <cell r="LF139">
            <v>73.2</v>
          </cell>
          <cell r="LG139">
            <v>72.7</v>
          </cell>
          <cell r="LH139">
            <v>73.2</v>
          </cell>
          <cell r="LI139">
            <v>72.5</v>
          </cell>
          <cell r="LJ139">
            <v>72.7</v>
          </cell>
          <cell r="LK139">
            <v>73.2</v>
          </cell>
          <cell r="LL139">
            <v>73</v>
          </cell>
          <cell r="LM139">
            <v>72.7</v>
          </cell>
          <cell r="LN139">
            <v>67.7</v>
          </cell>
          <cell r="LO139">
            <v>67.7</v>
          </cell>
          <cell r="LS139">
            <v>37.26</v>
          </cell>
          <cell r="LV139">
            <v>38.729999999999997</v>
          </cell>
          <cell r="LY139">
            <v>34.214086084295602</v>
          </cell>
          <cell r="MB139">
            <v>37.18</v>
          </cell>
          <cell r="MC139">
            <v>37.18</v>
          </cell>
          <cell r="MD139">
            <v>37.18</v>
          </cell>
          <cell r="ME139">
            <v>37.18</v>
          </cell>
          <cell r="MF139">
            <v>37.18</v>
          </cell>
          <cell r="MG139">
            <v>37.18</v>
          </cell>
          <cell r="MH139">
            <v>37.1</v>
          </cell>
          <cell r="MI139">
            <v>37.1</v>
          </cell>
          <cell r="MJ139">
            <v>37.1</v>
          </cell>
          <cell r="MK139">
            <v>35.9</v>
          </cell>
          <cell r="ML139">
            <v>35.9</v>
          </cell>
          <cell r="MM139">
            <v>35.9</v>
          </cell>
          <cell r="MN139">
            <v>36.08</v>
          </cell>
          <cell r="MO139">
            <v>36.08</v>
          </cell>
          <cell r="MP139">
            <v>36.08</v>
          </cell>
          <cell r="MQ139">
            <v>36.32</v>
          </cell>
          <cell r="MR139">
            <v>36.32</v>
          </cell>
          <cell r="MS139">
            <v>36.32</v>
          </cell>
          <cell r="MT139">
            <v>36.4</v>
          </cell>
          <cell r="MU139">
            <v>36.4</v>
          </cell>
          <cell r="MV139">
            <v>36.369999999999997</v>
          </cell>
          <cell r="MW139">
            <v>34.4</v>
          </cell>
          <cell r="ND139" t="str">
            <v>Papua New Guinea</v>
          </cell>
          <cell r="NE139">
            <v>34.4</v>
          </cell>
          <cell r="NF139">
            <v>34.4</v>
          </cell>
        </row>
        <row r="140">
          <cell r="A140" t="str">
            <v>Paraguay</v>
          </cell>
          <cell r="B140">
            <v>56</v>
          </cell>
          <cell r="C140">
            <v>56</v>
          </cell>
          <cell r="D140">
            <v>57</v>
          </cell>
          <cell r="E140">
            <v>57</v>
          </cell>
          <cell r="F140">
            <v>56.5</v>
          </cell>
          <cell r="G140">
            <v>56</v>
          </cell>
          <cell r="H140">
            <v>56</v>
          </cell>
          <cell r="I140">
            <v>55.5</v>
          </cell>
          <cell r="J140">
            <v>56</v>
          </cell>
          <cell r="K140">
            <v>56.5</v>
          </cell>
          <cell r="L140">
            <v>56.5</v>
          </cell>
          <cell r="M140">
            <v>55.5</v>
          </cell>
          <cell r="N140">
            <v>55.5</v>
          </cell>
          <cell r="O140">
            <v>54.5</v>
          </cell>
          <cell r="P140">
            <v>53.5</v>
          </cell>
          <cell r="Q140">
            <v>54</v>
          </cell>
          <cell r="R140">
            <v>54</v>
          </cell>
          <cell r="S140">
            <v>53.5</v>
          </cell>
          <cell r="T140">
            <v>53.5</v>
          </cell>
          <cell r="U140">
            <v>54.5</v>
          </cell>
          <cell r="V140">
            <v>56.5</v>
          </cell>
          <cell r="W140">
            <v>56.5</v>
          </cell>
          <cell r="X140">
            <v>56.5</v>
          </cell>
          <cell r="Y140">
            <v>56.5</v>
          </cell>
          <cell r="Z140">
            <v>55</v>
          </cell>
          <cell r="AA140">
            <v>55</v>
          </cell>
          <cell r="AB140">
            <v>55.5</v>
          </cell>
          <cell r="AC140">
            <v>55.5</v>
          </cell>
          <cell r="AD140">
            <v>55.5</v>
          </cell>
          <cell r="AE140">
            <v>55.5</v>
          </cell>
          <cell r="AF140">
            <v>56</v>
          </cell>
          <cell r="AG140">
            <v>56.5</v>
          </cell>
          <cell r="AH140">
            <v>55.5</v>
          </cell>
          <cell r="AI140">
            <v>54</v>
          </cell>
          <cell r="AJ140">
            <v>54</v>
          </cell>
          <cell r="AK140">
            <v>54</v>
          </cell>
          <cell r="AL140">
            <v>54</v>
          </cell>
          <cell r="AM140">
            <v>53</v>
          </cell>
          <cell r="AN140">
            <v>53</v>
          </cell>
          <cell r="AO140">
            <v>52.5</v>
          </cell>
          <cell r="AP140">
            <v>52.5</v>
          </cell>
          <cell r="AQ140">
            <v>53</v>
          </cell>
          <cell r="AR140">
            <v>53.5</v>
          </cell>
          <cell r="AS140">
            <v>54</v>
          </cell>
          <cell r="AT140">
            <v>54</v>
          </cell>
          <cell r="AU140">
            <v>54</v>
          </cell>
          <cell r="AV140">
            <v>54</v>
          </cell>
          <cell r="AW140">
            <v>55.5</v>
          </cell>
          <cell r="AX140">
            <v>55.5</v>
          </cell>
          <cell r="AY140">
            <v>55.5</v>
          </cell>
          <cell r="AZ140">
            <v>54</v>
          </cell>
          <cell r="BA140">
            <v>52.5</v>
          </cell>
          <cell r="BB140">
            <v>51</v>
          </cell>
          <cell r="BC140">
            <v>50</v>
          </cell>
          <cell r="BD140">
            <v>49.5</v>
          </cell>
          <cell r="BE140">
            <v>48.5</v>
          </cell>
          <cell r="BF140">
            <v>47</v>
          </cell>
          <cell r="BG140">
            <v>47</v>
          </cell>
          <cell r="BH140">
            <v>46</v>
          </cell>
          <cell r="BI140">
            <v>47</v>
          </cell>
          <cell r="BJ140">
            <v>46.5</v>
          </cell>
          <cell r="BK140">
            <v>46</v>
          </cell>
          <cell r="BL140">
            <v>47.5</v>
          </cell>
          <cell r="BM140">
            <v>47</v>
          </cell>
          <cell r="BN140">
            <v>48</v>
          </cell>
          <cell r="BO140">
            <v>47</v>
          </cell>
          <cell r="BP140">
            <v>46.5</v>
          </cell>
          <cell r="BQ140">
            <v>46.5</v>
          </cell>
          <cell r="BR140">
            <v>46.5</v>
          </cell>
          <cell r="BS140">
            <v>45.5</v>
          </cell>
          <cell r="BT140">
            <v>45.5</v>
          </cell>
          <cell r="BU140">
            <v>46</v>
          </cell>
          <cell r="BV140">
            <v>46</v>
          </cell>
          <cell r="BW140">
            <v>46.5</v>
          </cell>
          <cell r="BX140">
            <v>45</v>
          </cell>
          <cell r="BY140">
            <v>45</v>
          </cell>
          <cell r="BZ140">
            <v>45</v>
          </cell>
          <cell r="CA140">
            <v>46.5</v>
          </cell>
          <cell r="CB140">
            <v>46.5</v>
          </cell>
          <cell r="CC140">
            <v>46.5</v>
          </cell>
          <cell r="CD140">
            <v>46</v>
          </cell>
          <cell r="CE140">
            <v>45</v>
          </cell>
          <cell r="CF140">
            <v>44</v>
          </cell>
          <cell r="CG140">
            <v>44</v>
          </cell>
          <cell r="CH140">
            <v>43</v>
          </cell>
          <cell r="CI140">
            <v>42</v>
          </cell>
          <cell r="CJ140">
            <v>46.5</v>
          </cell>
          <cell r="CK140">
            <v>48.5</v>
          </cell>
          <cell r="CL140">
            <v>49.5</v>
          </cell>
          <cell r="CM140">
            <v>49.5</v>
          </cell>
          <cell r="CN140">
            <v>48.5</v>
          </cell>
          <cell r="CO140">
            <v>49.5</v>
          </cell>
          <cell r="CP140">
            <v>49.5</v>
          </cell>
          <cell r="CQ140">
            <v>48.5</v>
          </cell>
          <cell r="CR140">
            <v>49</v>
          </cell>
          <cell r="CS140">
            <v>51.5</v>
          </cell>
          <cell r="CT140">
            <v>66</v>
          </cell>
          <cell r="CU140">
            <v>67</v>
          </cell>
          <cell r="CV140">
            <v>66</v>
          </cell>
          <cell r="CW140">
            <v>66.5</v>
          </cell>
          <cell r="CX140">
            <v>66.5</v>
          </cell>
          <cell r="CY140">
            <v>67</v>
          </cell>
          <cell r="CZ140">
            <v>68</v>
          </cell>
          <cell r="DA140">
            <v>68</v>
          </cell>
          <cell r="DB140">
            <v>66</v>
          </cell>
          <cell r="DC140">
            <v>66</v>
          </cell>
          <cell r="DD140">
            <v>65</v>
          </cell>
          <cell r="DE140">
            <v>65</v>
          </cell>
          <cell r="DF140">
            <v>65.5</v>
          </cell>
          <cell r="DG140">
            <v>64.5</v>
          </cell>
          <cell r="DH140">
            <v>64.5</v>
          </cell>
          <cell r="DI140">
            <v>65</v>
          </cell>
          <cell r="DJ140">
            <v>66.5</v>
          </cell>
          <cell r="DK140">
            <v>66.5</v>
          </cell>
          <cell r="DL140">
            <v>66</v>
          </cell>
          <cell r="DM140">
            <v>66</v>
          </cell>
          <cell r="DN140">
            <v>66.5</v>
          </cell>
          <cell r="DO140">
            <v>66.5</v>
          </cell>
          <cell r="DP140">
            <v>66.5</v>
          </cell>
          <cell r="DQ140">
            <v>67</v>
          </cell>
          <cell r="DR140">
            <v>65</v>
          </cell>
          <cell r="DS140">
            <v>64.5</v>
          </cell>
          <cell r="DT140">
            <v>64.5</v>
          </cell>
          <cell r="DU140">
            <v>64.5</v>
          </cell>
          <cell r="DV140">
            <v>64.5</v>
          </cell>
          <cell r="DW140">
            <v>64</v>
          </cell>
          <cell r="DX140">
            <v>62</v>
          </cell>
          <cell r="DY140">
            <v>62.5</v>
          </cell>
          <cell r="DZ140">
            <v>62.5</v>
          </cell>
          <cell r="EA140">
            <v>62.5</v>
          </cell>
          <cell r="EB140">
            <v>62.5</v>
          </cell>
          <cell r="EC140">
            <v>62.5</v>
          </cell>
          <cell r="ED140">
            <v>63.5</v>
          </cell>
          <cell r="EE140">
            <v>63.5</v>
          </cell>
          <cell r="EF140">
            <v>63</v>
          </cell>
          <cell r="EG140">
            <v>63.5</v>
          </cell>
          <cell r="EH140">
            <v>61</v>
          </cell>
          <cell r="EI140">
            <v>61.5</v>
          </cell>
          <cell r="EJ140">
            <v>62.5</v>
          </cell>
          <cell r="EK140">
            <v>62.5</v>
          </cell>
          <cell r="EL140">
            <v>62.5</v>
          </cell>
          <cell r="EM140">
            <v>62.5</v>
          </cell>
          <cell r="EN140">
            <v>60.5</v>
          </cell>
          <cell r="EO140">
            <v>60</v>
          </cell>
          <cell r="EP140">
            <v>61</v>
          </cell>
          <cell r="EQ140">
            <v>61</v>
          </cell>
          <cell r="ER140">
            <v>60.5</v>
          </cell>
          <cell r="ES140">
            <v>59</v>
          </cell>
          <cell r="ET140">
            <v>66</v>
          </cell>
          <cell r="EU140">
            <v>59</v>
          </cell>
          <cell r="EV140">
            <v>58</v>
          </cell>
          <cell r="EW140">
            <v>57</v>
          </cell>
          <cell r="EX140">
            <v>57</v>
          </cell>
          <cell r="EY140">
            <v>58</v>
          </cell>
          <cell r="EZ140">
            <v>57</v>
          </cell>
          <cell r="FA140">
            <v>57</v>
          </cell>
          <cell r="FB140">
            <v>57</v>
          </cell>
          <cell r="FC140">
            <v>57</v>
          </cell>
          <cell r="FD140">
            <v>57.5</v>
          </cell>
          <cell r="FE140">
            <v>57.5</v>
          </cell>
          <cell r="FF140">
            <v>57</v>
          </cell>
          <cell r="FG140">
            <v>55.5</v>
          </cell>
          <cell r="FH140">
            <v>54.5</v>
          </cell>
          <cell r="FI140">
            <v>57</v>
          </cell>
          <cell r="FJ140">
            <v>52.3</v>
          </cell>
          <cell r="FK140">
            <v>52.7</v>
          </cell>
          <cell r="FL140">
            <v>52.7</v>
          </cell>
          <cell r="FM140">
            <v>53</v>
          </cell>
          <cell r="FN140">
            <v>51.5</v>
          </cell>
          <cell r="FO140">
            <v>49.2</v>
          </cell>
          <cell r="FP140">
            <v>49.2</v>
          </cell>
          <cell r="FQ140">
            <v>49</v>
          </cell>
          <cell r="FR140">
            <v>49</v>
          </cell>
          <cell r="FS140">
            <v>49</v>
          </cell>
          <cell r="FT140">
            <v>49</v>
          </cell>
          <cell r="FU140">
            <v>51.2</v>
          </cell>
          <cell r="FV140">
            <v>53</v>
          </cell>
          <cell r="FW140">
            <v>52.7</v>
          </cell>
          <cell r="FX140">
            <v>51.7</v>
          </cell>
          <cell r="FY140">
            <v>52.2</v>
          </cell>
          <cell r="FZ140">
            <v>54.7</v>
          </cell>
          <cell r="GA140">
            <v>56</v>
          </cell>
          <cell r="GB140">
            <v>56</v>
          </cell>
          <cell r="GC140">
            <v>56.5</v>
          </cell>
          <cell r="GD140">
            <v>54.2</v>
          </cell>
          <cell r="GE140">
            <v>54.7</v>
          </cell>
          <cell r="GF140">
            <v>54.7</v>
          </cell>
          <cell r="GG140">
            <v>54.4</v>
          </cell>
          <cell r="GH140">
            <v>53.5</v>
          </cell>
          <cell r="GI140">
            <v>54.7</v>
          </cell>
          <cell r="GJ140">
            <v>51.7</v>
          </cell>
          <cell r="GK140">
            <v>52.7</v>
          </cell>
          <cell r="GL140">
            <v>54.5</v>
          </cell>
          <cell r="GM140">
            <v>55.2</v>
          </cell>
          <cell r="GN140">
            <v>54.5</v>
          </cell>
          <cell r="GO140">
            <v>55</v>
          </cell>
          <cell r="GP140">
            <v>55.2</v>
          </cell>
          <cell r="GQ140">
            <v>56.5</v>
          </cell>
          <cell r="GR140">
            <v>58</v>
          </cell>
          <cell r="GS140">
            <v>58.2</v>
          </cell>
          <cell r="GT140">
            <v>58</v>
          </cell>
          <cell r="GU140">
            <v>58.2</v>
          </cell>
          <cell r="GV140">
            <v>57.7</v>
          </cell>
          <cell r="GW140">
            <v>55.5</v>
          </cell>
          <cell r="GX140">
            <v>59.5</v>
          </cell>
          <cell r="GY140">
            <v>60</v>
          </cell>
          <cell r="GZ140">
            <v>55</v>
          </cell>
          <cell r="HA140">
            <v>57.7</v>
          </cell>
          <cell r="HB140">
            <v>57</v>
          </cell>
          <cell r="HC140">
            <v>50.2</v>
          </cell>
          <cell r="HD140">
            <v>49.7</v>
          </cell>
          <cell r="HE140">
            <v>47.7</v>
          </cell>
          <cell r="HF140">
            <v>49.2</v>
          </cell>
          <cell r="HG140">
            <v>48.7</v>
          </cell>
          <cell r="HH140">
            <v>48.2</v>
          </cell>
          <cell r="HI140">
            <v>48.5</v>
          </cell>
          <cell r="HJ140">
            <v>54</v>
          </cell>
          <cell r="HK140">
            <v>57</v>
          </cell>
          <cell r="HL140">
            <v>57</v>
          </cell>
          <cell r="HM140">
            <v>59.2</v>
          </cell>
          <cell r="HN140">
            <v>58.7</v>
          </cell>
          <cell r="HO140">
            <v>59.2</v>
          </cell>
          <cell r="HP140">
            <v>56.5</v>
          </cell>
          <cell r="HQ140">
            <v>56</v>
          </cell>
          <cell r="HR140">
            <v>57.5</v>
          </cell>
          <cell r="HS140">
            <v>57.2</v>
          </cell>
          <cell r="HT140">
            <v>58.7</v>
          </cell>
          <cell r="HU140">
            <v>59.7</v>
          </cell>
          <cell r="HV140">
            <v>56.7</v>
          </cell>
          <cell r="HW140">
            <v>57</v>
          </cell>
          <cell r="HX140">
            <v>56.5</v>
          </cell>
          <cell r="HY140">
            <v>56.2</v>
          </cell>
          <cell r="HZ140">
            <v>58</v>
          </cell>
          <cell r="IA140">
            <v>59.5</v>
          </cell>
          <cell r="IB140">
            <v>59.2</v>
          </cell>
          <cell r="IC140">
            <v>61.7</v>
          </cell>
          <cell r="ID140">
            <v>61.7</v>
          </cell>
          <cell r="IE140">
            <v>62.7</v>
          </cell>
          <cell r="IF140">
            <v>62.7</v>
          </cell>
          <cell r="IG140">
            <v>62.5</v>
          </cell>
          <cell r="IH140">
            <v>62.2</v>
          </cell>
          <cell r="II140">
            <v>62</v>
          </cell>
          <cell r="IJ140">
            <v>62</v>
          </cell>
          <cell r="IK140">
            <v>63.2</v>
          </cell>
          <cell r="IL140">
            <v>63.2</v>
          </cell>
          <cell r="IM140">
            <v>63.2</v>
          </cell>
          <cell r="IN140">
            <v>65.2</v>
          </cell>
          <cell r="IO140">
            <v>65.5</v>
          </cell>
          <cell r="IP140">
            <v>65.5</v>
          </cell>
          <cell r="IQ140">
            <v>65.2</v>
          </cell>
          <cell r="IR140">
            <v>66.5</v>
          </cell>
          <cell r="IS140">
            <v>67.2</v>
          </cell>
          <cell r="IT140">
            <v>67.2</v>
          </cell>
          <cell r="IU140">
            <v>67.2</v>
          </cell>
          <cell r="IV140">
            <v>67.2</v>
          </cell>
          <cell r="IW140">
            <v>68.7</v>
          </cell>
          <cell r="IX140">
            <v>68.2</v>
          </cell>
          <cell r="IY140">
            <v>68.5</v>
          </cell>
          <cell r="IZ140">
            <v>68</v>
          </cell>
          <cell r="JA140">
            <v>68</v>
          </cell>
          <cell r="JB140">
            <v>68</v>
          </cell>
          <cell r="JC140">
            <v>68.5</v>
          </cell>
          <cell r="JD140">
            <v>68.5</v>
          </cell>
          <cell r="JE140">
            <v>66.5</v>
          </cell>
          <cell r="JF140">
            <v>66.5</v>
          </cell>
          <cell r="JG140">
            <v>66.5</v>
          </cell>
          <cell r="JH140">
            <v>66.5</v>
          </cell>
          <cell r="JI140">
            <v>67.5</v>
          </cell>
          <cell r="JJ140">
            <v>67.5</v>
          </cell>
          <cell r="JK140">
            <v>65.5</v>
          </cell>
          <cell r="JL140">
            <v>65.7</v>
          </cell>
          <cell r="JM140">
            <v>66.2</v>
          </cell>
          <cell r="JN140">
            <v>66.2</v>
          </cell>
          <cell r="JO140">
            <v>66.2</v>
          </cell>
          <cell r="JP140">
            <v>66</v>
          </cell>
          <cell r="JQ140">
            <v>66</v>
          </cell>
          <cell r="JR140">
            <v>66</v>
          </cell>
          <cell r="JS140">
            <v>66.5</v>
          </cell>
          <cell r="JT140">
            <v>66</v>
          </cell>
          <cell r="JU140">
            <v>65.7</v>
          </cell>
          <cell r="JV140">
            <v>65</v>
          </cell>
          <cell r="JW140">
            <v>64.5</v>
          </cell>
          <cell r="JX140">
            <v>65</v>
          </cell>
          <cell r="JY140">
            <v>65.5</v>
          </cell>
          <cell r="JZ140">
            <v>65</v>
          </cell>
          <cell r="KA140">
            <v>65</v>
          </cell>
          <cell r="KB140">
            <v>64.7</v>
          </cell>
          <cell r="KC140">
            <v>64.2</v>
          </cell>
          <cell r="KD140">
            <v>64.2</v>
          </cell>
          <cell r="KE140">
            <v>64</v>
          </cell>
          <cell r="KF140">
            <v>64.2</v>
          </cell>
          <cell r="KG140">
            <v>64.5</v>
          </cell>
          <cell r="KH140">
            <v>64.7</v>
          </cell>
          <cell r="KI140">
            <v>63.7</v>
          </cell>
          <cell r="KJ140">
            <v>63.5</v>
          </cell>
          <cell r="KK140">
            <v>63.7</v>
          </cell>
          <cell r="KL140">
            <v>63.7</v>
          </cell>
          <cell r="KM140">
            <v>61.2</v>
          </cell>
          <cell r="KN140">
            <v>61.2</v>
          </cell>
          <cell r="KO140">
            <v>61</v>
          </cell>
          <cell r="KP140">
            <v>60.7</v>
          </cell>
          <cell r="KQ140">
            <v>59.7</v>
          </cell>
          <cell r="KR140">
            <v>60</v>
          </cell>
          <cell r="KS140">
            <v>60.7</v>
          </cell>
          <cell r="KT140">
            <v>60.7</v>
          </cell>
          <cell r="KU140">
            <v>60.7</v>
          </cell>
          <cell r="KV140">
            <v>60.5</v>
          </cell>
          <cell r="KW140">
            <v>61</v>
          </cell>
          <cell r="KX140">
            <v>63</v>
          </cell>
          <cell r="KY140">
            <v>63</v>
          </cell>
          <cell r="KZ140">
            <v>60.5</v>
          </cell>
          <cell r="LA140">
            <v>60</v>
          </cell>
          <cell r="LB140">
            <v>63.5</v>
          </cell>
          <cell r="LC140">
            <v>63.5</v>
          </cell>
          <cell r="LD140">
            <v>63.5</v>
          </cell>
          <cell r="LE140">
            <v>63.5</v>
          </cell>
          <cell r="LF140">
            <v>63.5</v>
          </cell>
          <cell r="LG140">
            <v>63.2</v>
          </cell>
          <cell r="LH140">
            <v>63</v>
          </cell>
          <cell r="LI140">
            <v>63</v>
          </cell>
          <cell r="LJ140">
            <v>63.2</v>
          </cell>
          <cell r="LK140">
            <v>63.2</v>
          </cell>
          <cell r="LL140">
            <v>63.5</v>
          </cell>
          <cell r="LM140">
            <v>63.2</v>
          </cell>
          <cell r="LN140">
            <v>63.2</v>
          </cell>
          <cell r="LO140">
            <v>63.2</v>
          </cell>
          <cell r="LS140">
            <v>44.02</v>
          </cell>
          <cell r="LV140">
            <v>45.69</v>
          </cell>
          <cell r="LY140">
            <v>43.502011319273407</v>
          </cell>
          <cell r="MB140">
            <v>40.31</v>
          </cell>
          <cell r="MC140">
            <v>40.31</v>
          </cell>
          <cell r="MD140">
            <v>40.31</v>
          </cell>
          <cell r="ME140">
            <v>40.43</v>
          </cell>
          <cell r="MF140">
            <v>40.43</v>
          </cell>
          <cell r="MG140">
            <v>40.43</v>
          </cell>
          <cell r="MH140">
            <v>40.380000000000003</v>
          </cell>
          <cell r="MI140">
            <v>40.380000000000003</v>
          </cell>
          <cell r="MJ140">
            <v>40.380000000000003</v>
          </cell>
          <cell r="MK140">
            <v>40.630000000000003</v>
          </cell>
          <cell r="ML140">
            <v>41.29</v>
          </cell>
          <cell r="MM140">
            <v>41.29</v>
          </cell>
          <cell r="MN140">
            <v>44.01</v>
          </cell>
          <cell r="MO140">
            <v>44.01</v>
          </cell>
          <cell r="MP140">
            <v>44.01</v>
          </cell>
          <cell r="MQ140">
            <v>44.13</v>
          </cell>
          <cell r="MR140">
            <v>44.13</v>
          </cell>
          <cell r="MS140">
            <v>44.13</v>
          </cell>
          <cell r="MT140">
            <v>41.11</v>
          </cell>
          <cell r="MU140">
            <v>41.11</v>
          </cell>
          <cell r="MV140">
            <v>41.11</v>
          </cell>
          <cell r="MW140">
            <v>40.54</v>
          </cell>
          <cell r="ND140" t="str">
            <v>Paraguay</v>
          </cell>
          <cell r="NE140">
            <v>40.54</v>
          </cell>
          <cell r="NF140">
            <v>40.54</v>
          </cell>
        </row>
        <row r="141">
          <cell r="A141" t="str">
            <v>Peru</v>
          </cell>
          <cell r="B141">
            <v>57</v>
          </cell>
          <cell r="C141">
            <v>56</v>
          </cell>
          <cell r="D141">
            <v>57</v>
          </cell>
          <cell r="E141">
            <v>57.5</v>
          </cell>
          <cell r="F141">
            <v>58.5</v>
          </cell>
          <cell r="G141">
            <v>58.5</v>
          </cell>
          <cell r="H141">
            <v>58.5</v>
          </cell>
          <cell r="I141">
            <v>59</v>
          </cell>
          <cell r="J141">
            <v>58.5</v>
          </cell>
          <cell r="K141">
            <v>58</v>
          </cell>
          <cell r="L141">
            <v>58</v>
          </cell>
          <cell r="M141">
            <v>57.5</v>
          </cell>
          <cell r="N141">
            <v>56</v>
          </cell>
          <cell r="O141">
            <v>56</v>
          </cell>
          <cell r="P141">
            <v>53.5</v>
          </cell>
          <cell r="Q141">
            <v>53.5</v>
          </cell>
          <cell r="R141">
            <v>54.5</v>
          </cell>
          <cell r="S141">
            <v>53.5</v>
          </cell>
          <cell r="T141">
            <v>53</v>
          </cell>
          <cell r="U141">
            <v>53</v>
          </cell>
          <cell r="V141">
            <v>53</v>
          </cell>
          <cell r="W141">
            <v>53</v>
          </cell>
          <cell r="X141">
            <v>53</v>
          </cell>
          <cell r="Y141">
            <v>53</v>
          </cell>
          <cell r="Z141">
            <v>53</v>
          </cell>
          <cell r="AA141">
            <v>53</v>
          </cell>
          <cell r="AB141">
            <v>53</v>
          </cell>
          <cell r="AC141">
            <v>53</v>
          </cell>
          <cell r="AD141">
            <v>52</v>
          </cell>
          <cell r="AE141">
            <v>52</v>
          </cell>
          <cell r="AF141">
            <v>52</v>
          </cell>
          <cell r="AG141">
            <v>52</v>
          </cell>
          <cell r="AH141">
            <v>52</v>
          </cell>
          <cell r="AI141">
            <v>51.5</v>
          </cell>
          <cell r="AJ141">
            <v>51.5</v>
          </cell>
          <cell r="AK141">
            <v>51.5</v>
          </cell>
          <cell r="AL141">
            <v>51.5</v>
          </cell>
          <cell r="AM141">
            <v>54.5</v>
          </cell>
          <cell r="AN141">
            <v>53.5</v>
          </cell>
          <cell r="AO141">
            <v>54</v>
          </cell>
          <cell r="AP141">
            <v>54.5</v>
          </cell>
          <cell r="AQ141">
            <v>54.5</v>
          </cell>
          <cell r="AR141">
            <v>54</v>
          </cell>
          <cell r="AS141">
            <v>54</v>
          </cell>
          <cell r="AT141">
            <v>54</v>
          </cell>
          <cell r="AU141">
            <v>54</v>
          </cell>
          <cell r="AV141">
            <v>53</v>
          </cell>
          <cell r="AW141">
            <v>54</v>
          </cell>
          <cell r="AX141">
            <v>53.5</v>
          </cell>
          <cell r="AY141">
            <v>54</v>
          </cell>
          <cell r="AZ141">
            <v>53.5</v>
          </cell>
          <cell r="BA141">
            <v>53.5</v>
          </cell>
          <cell r="BB141">
            <v>53</v>
          </cell>
          <cell r="BC141">
            <v>53.5</v>
          </cell>
          <cell r="BD141">
            <v>54.5</v>
          </cell>
          <cell r="BE141">
            <v>56</v>
          </cell>
          <cell r="BF141">
            <v>57</v>
          </cell>
          <cell r="BG141">
            <v>56</v>
          </cell>
          <cell r="BH141">
            <v>56</v>
          </cell>
          <cell r="BI141">
            <v>55.5</v>
          </cell>
          <cell r="BJ141">
            <v>55</v>
          </cell>
          <cell r="BK141">
            <v>55</v>
          </cell>
          <cell r="BL141">
            <v>55.5</v>
          </cell>
          <cell r="BM141">
            <v>55.5</v>
          </cell>
          <cell r="BN141">
            <v>55.5</v>
          </cell>
          <cell r="BO141">
            <v>55.5</v>
          </cell>
          <cell r="BP141">
            <v>55</v>
          </cell>
          <cell r="BQ141">
            <v>55</v>
          </cell>
          <cell r="BR141">
            <v>55</v>
          </cell>
          <cell r="BS141">
            <v>56</v>
          </cell>
          <cell r="BT141">
            <v>57</v>
          </cell>
          <cell r="BU141">
            <v>56</v>
          </cell>
          <cell r="BV141">
            <v>57</v>
          </cell>
          <cell r="BW141">
            <v>56.5</v>
          </cell>
          <cell r="BX141">
            <v>56.5</v>
          </cell>
          <cell r="BY141">
            <v>57.5</v>
          </cell>
          <cell r="BZ141">
            <v>57.5</v>
          </cell>
          <cell r="CA141">
            <v>58</v>
          </cell>
          <cell r="CB141">
            <v>57.5</v>
          </cell>
          <cell r="CC141">
            <v>57.5</v>
          </cell>
          <cell r="CD141">
            <v>58</v>
          </cell>
          <cell r="CE141">
            <v>59</v>
          </cell>
          <cell r="CF141">
            <v>60.5</v>
          </cell>
          <cell r="CG141">
            <v>61</v>
          </cell>
          <cell r="CH141">
            <v>60.5</v>
          </cell>
          <cell r="CI141">
            <v>58.5</v>
          </cell>
          <cell r="CJ141">
            <v>60.5</v>
          </cell>
          <cell r="CK141">
            <v>63.5</v>
          </cell>
          <cell r="CL141">
            <v>63</v>
          </cell>
          <cell r="CM141">
            <v>63</v>
          </cell>
          <cell r="CN141">
            <v>64</v>
          </cell>
          <cell r="CO141">
            <v>63</v>
          </cell>
          <cell r="CP141">
            <v>63</v>
          </cell>
          <cell r="CQ141">
            <v>63</v>
          </cell>
          <cell r="CR141">
            <v>63</v>
          </cell>
          <cell r="CS141">
            <v>63.5</v>
          </cell>
          <cell r="CT141">
            <v>74.5</v>
          </cell>
          <cell r="CU141">
            <v>74</v>
          </cell>
          <cell r="CV141">
            <v>75</v>
          </cell>
          <cell r="CW141">
            <v>74.5</v>
          </cell>
          <cell r="CX141">
            <v>73.5</v>
          </cell>
          <cell r="CY141">
            <v>73.5</v>
          </cell>
          <cell r="CZ141">
            <v>73</v>
          </cell>
          <cell r="DA141">
            <v>73</v>
          </cell>
          <cell r="DB141">
            <v>73</v>
          </cell>
          <cell r="DC141">
            <v>72.5</v>
          </cell>
          <cell r="DD141">
            <v>72</v>
          </cell>
          <cell r="DE141">
            <v>73</v>
          </cell>
          <cell r="DF141">
            <v>73</v>
          </cell>
          <cell r="DG141">
            <v>73</v>
          </cell>
          <cell r="DH141">
            <v>73</v>
          </cell>
          <cell r="DI141">
            <v>73</v>
          </cell>
          <cell r="DJ141">
            <v>72.5</v>
          </cell>
          <cell r="DK141">
            <v>72.5</v>
          </cell>
          <cell r="DL141">
            <v>74.5</v>
          </cell>
          <cell r="DM141">
            <v>74.5</v>
          </cell>
          <cell r="DN141">
            <v>74.5</v>
          </cell>
          <cell r="DO141">
            <v>74.5</v>
          </cell>
          <cell r="DP141">
            <v>74.5</v>
          </cell>
          <cell r="DQ141">
            <v>74</v>
          </cell>
          <cell r="DR141">
            <v>74.5</v>
          </cell>
          <cell r="DS141">
            <v>75</v>
          </cell>
          <cell r="DT141">
            <v>75.5</v>
          </cell>
          <cell r="DU141">
            <v>75</v>
          </cell>
          <cell r="DV141">
            <v>75</v>
          </cell>
          <cell r="DW141">
            <v>75</v>
          </cell>
          <cell r="DX141">
            <v>74.5</v>
          </cell>
          <cell r="DY141">
            <v>74.5</v>
          </cell>
          <cell r="DZ141">
            <v>74</v>
          </cell>
          <cell r="EA141">
            <v>74</v>
          </cell>
          <cell r="EB141">
            <v>74</v>
          </cell>
          <cell r="EC141">
            <v>74</v>
          </cell>
          <cell r="ED141">
            <v>74</v>
          </cell>
          <cell r="EE141">
            <v>74</v>
          </cell>
          <cell r="EF141">
            <v>74</v>
          </cell>
          <cell r="EG141">
            <v>74</v>
          </cell>
          <cell r="EH141">
            <v>74</v>
          </cell>
          <cell r="EI141">
            <v>74</v>
          </cell>
          <cell r="EJ141">
            <v>74</v>
          </cell>
          <cell r="EK141">
            <v>74.5</v>
          </cell>
          <cell r="EL141">
            <v>74.5</v>
          </cell>
          <cell r="EM141">
            <v>74.5</v>
          </cell>
          <cell r="EN141">
            <v>74.5</v>
          </cell>
          <cell r="EO141">
            <v>74</v>
          </cell>
          <cell r="EP141">
            <v>73.5</v>
          </cell>
          <cell r="EQ141">
            <v>73.5</v>
          </cell>
          <cell r="ER141">
            <v>73.5</v>
          </cell>
          <cell r="ES141">
            <v>74</v>
          </cell>
          <cell r="ET141">
            <v>76</v>
          </cell>
          <cell r="EU141">
            <v>76</v>
          </cell>
          <cell r="EV141">
            <v>75.5</v>
          </cell>
          <cell r="EW141">
            <v>75.5</v>
          </cell>
          <cell r="EX141">
            <v>75.5</v>
          </cell>
          <cell r="EY141">
            <v>75.5</v>
          </cell>
          <cell r="EZ141">
            <v>76</v>
          </cell>
          <cell r="FA141">
            <v>76</v>
          </cell>
          <cell r="FB141">
            <v>76</v>
          </cell>
          <cell r="FC141">
            <v>76</v>
          </cell>
          <cell r="FD141">
            <v>76</v>
          </cell>
          <cell r="FE141">
            <v>76</v>
          </cell>
          <cell r="FF141">
            <v>76</v>
          </cell>
          <cell r="FG141">
            <v>76</v>
          </cell>
          <cell r="FH141">
            <v>76.3</v>
          </cell>
          <cell r="FI141">
            <v>77.3</v>
          </cell>
          <cell r="FJ141">
            <v>78.3</v>
          </cell>
          <cell r="FK141">
            <v>79</v>
          </cell>
          <cell r="FL141">
            <v>79.5</v>
          </cell>
          <cell r="FM141">
            <v>79.5</v>
          </cell>
          <cell r="FN141">
            <v>79</v>
          </cell>
          <cell r="FO141">
            <v>79</v>
          </cell>
          <cell r="FP141">
            <v>79</v>
          </cell>
          <cell r="FQ141">
            <v>79</v>
          </cell>
          <cell r="FR141">
            <v>79</v>
          </cell>
          <cell r="FS141">
            <v>78.5</v>
          </cell>
          <cell r="FT141">
            <v>78.5</v>
          </cell>
          <cell r="FU141">
            <v>78.2</v>
          </cell>
          <cell r="FV141">
            <v>78.2</v>
          </cell>
          <cell r="FW141">
            <v>78.2</v>
          </cell>
          <cell r="FX141">
            <v>78</v>
          </cell>
          <cell r="FY141">
            <v>78.2</v>
          </cell>
          <cell r="FZ141">
            <v>76.2</v>
          </cell>
          <cell r="GA141">
            <v>75</v>
          </cell>
          <cell r="GB141">
            <v>75</v>
          </cell>
          <cell r="GC141">
            <v>76.7</v>
          </cell>
          <cell r="GD141">
            <v>75.5</v>
          </cell>
          <cell r="GE141">
            <v>75.7</v>
          </cell>
          <cell r="GF141">
            <v>75.8</v>
          </cell>
          <cell r="GG141">
            <v>75.5</v>
          </cell>
          <cell r="GH141">
            <v>76.7</v>
          </cell>
          <cell r="GI141">
            <v>76.7</v>
          </cell>
          <cell r="GJ141">
            <v>78</v>
          </cell>
          <cell r="GK141">
            <v>78</v>
          </cell>
          <cell r="GL141">
            <v>78</v>
          </cell>
          <cell r="GM141">
            <v>78</v>
          </cell>
          <cell r="GN141">
            <v>79.2</v>
          </cell>
          <cell r="GO141">
            <v>79.2</v>
          </cell>
          <cell r="GP141">
            <v>79.2</v>
          </cell>
          <cell r="GQ141">
            <v>79.5</v>
          </cell>
          <cell r="GR141">
            <v>79.5</v>
          </cell>
          <cell r="GS141">
            <v>79</v>
          </cell>
          <cell r="GT141">
            <v>79</v>
          </cell>
          <cell r="GU141">
            <v>79</v>
          </cell>
          <cell r="GV141">
            <v>79.2</v>
          </cell>
          <cell r="GW141">
            <v>80</v>
          </cell>
          <cell r="GX141">
            <v>81.5</v>
          </cell>
          <cell r="GY141">
            <v>81.5</v>
          </cell>
          <cell r="GZ141">
            <v>81.5</v>
          </cell>
          <cell r="HA141">
            <v>84.5</v>
          </cell>
          <cell r="HB141">
            <v>85.5</v>
          </cell>
          <cell r="HC141">
            <v>85.2</v>
          </cell>
          <cell r="HD141">
            <v>85.7</v>
          </cell>
          <cell r="HE141">
            <v>85</v>
          </cell>
          <cell r="HF141">
            <v>85</v>
          </cell>
          <cell r="HG141">
            <v>83</v>
          </cell>
          <cell r="HH141">
            <v>82.5</v>
          </cell>
          <cell r="HI141">
            <v>82.5</v>
          </cell>
          <cell r="HJ141">
            <v>82.5</v>
          </cell>
          <cell r="HK141">
            <v>81.2</v>
          </cell>
          <cell r="HL141">
            <v>81.2</v>
          </cell>
          <cell r="HM141">
            <v>81.2</v>
          </cell>
          <cell r="HN141">
            <v>82.2</v>
          </cell>
          <cell r="HO141">
            <v>82.2</v>
          </cell>
          <cell r="HP141">
            <v>82.2</v>
          </cell>
          <cell r="HQ141">
            <v>82</v>
          </cell>
          <cell r="HR141">
            <v>82</v>
          </cell>
          <cell r="HS141">
            <v>82</v>
          </cell>
          <cell r="HT141">
            <v>81.7</v>
          </cell>
          <cell r="HU141">
            <v>81.7</v>
          </cell>
          <cell r="HV141">
            <v>81.5</v>
          </cell>
          <cell r="HW141">
            <v>83.2</v>
          </cell>
          <cell r="HX141">
            <v>83.2</v>
          </cell>
          <cell r="HY141">
            <v>83.2</v>
          </cell>
          <cell r="HZ141">
            <v>84</v>
          </cell>
          <cell r="IA141">
            <v>84</v>
          </cell>
          <cell r="IB141">
            <v>84</v>
          </cell>
          <cell r="IC141">
            <v>84.5</v>
          </cell>
          <cell r="ID141">
            <v>84.5</v>
          </cell>
          <cell r="IE141">
            <v>84.5</v>
          </cell>
          <cell r="IF141">
            <v>84.2</v>
          </cell>
          <cell r="IG141">
            <v>84.2</v>
          </cell>
          <cell r="IH141">
            <v>84.2</v>
          </cell>
          <cell r="II141">
            <v>84.2</v>
          </cell>
          <cell r="IJ141">
            <v>84.2</v>
          </cell>
          <cell r="IK141">
            <v>84.2</v>
          </cell>
          <cell r="IL141">
            <v>84.2</v>
          </cell>
          <cell r="IM141">
            <v>84.2</v>
          </cell>
          <cell r="IN141">
            <v>84.2</v>
          </cell>
          <cell r="IO141">
            <v>82.5</v>
          </cell>
          <cell r="IP141">
            <v>82.5</v>
          </cell>
          <cell r="IQ141">
            <v>82.5</v>
          </cell>
          <cell r="IR141">
            <v>84.2</v>
          </cell>
          <cell r="IS141">
            <v>84.2</v>
          </cell>
          <cell r="IT141">
            <v>84.2</v>
          </cell>
          <cell r="IU141">
            <v>84</v>
          </cell>
          <cell r="IV141">
            <v>84</v>
          </cell>
          <cell r="IW141">
            <v>84</v>
          </cell>
          <cell r="IX141">
            <v>84</v>
          </cell>
          <cell r="IY141">
            <v>84</v>
          </cell>
          <cell r="IZ141">
            <v>84</v>
          </cell>
          <cell r="JA141">
            <v>84.7</v>
          </cell>
          <cell r="JB141">
            <v>84.7</v>
          </cell>
          <cell r="JC141">
            <v>84.7</v>
          </cell>
          <cell r="JD141">
            <v>84.7</v>
          </cell>
          <cell r="JE141">
            <v>84.7</v>
          </cell>
          <cell r="JF141">
            <v>84.7</v>
          </cell>
          <cell r="JG141">
            <v>84.7</v>
          </cell>
          <cell r="JH141">
            <v>84.7</v>
          </cell>
          <cell r="JI141">
            <v>84.7</v>
          </cell>
          <cell r="JJ141">
            <v>86</v>
          </cell>
          <cell r="JK141">
            <v>86</v>
          </cell>
          <cell r="JL141">
            <v>86</v>
          </cell>
          <cell r="JM141">
            <v>86</v>
          </cell>
          <cell r="JN141">
            <v>86</v>
          </cell>
          <cell r="JO141">
            <v>86</v>
          </cell>
          <cell r="JP141">
            <v>84.7</v>
          </cell>
          <cell r="JQ141">
            <v>84.7</v>
          </cell>
          <cell r="JR141">
            <v>85</v>
          </cell>
          <cell r="JS141">
            <v>85</v>
          </cell>
          <cell r="JT141">
            <v>85</v>
          </cell>
          <cell r="JU141">
            <v>85</v>
          </cell>
          <cell r="JV141">
            <v>84.2</v>
          </cell>
          <cell r="JW141">
            <v>84.2</v>
          </cell>
          <cell r="JX141">
            <v>84.2</v>
          </cell>
          <cell r="JY141">
            <v>84.7</v>
          </cell>
          <cell r="JZ141">
            <v>84.7</v>
          </cell>
          <cell r="KA141">
            <v>84.7</v>
          </cell>
          <cell r="KB141">
            <v>84.5</v>
          </cell>
          <cell r="KC141">
            <v>84.5</v>
          </cell>
          <cell r="KD141">
            <v>84.5</v>
          </cell>
          <cell r="KE141">
            <v>84</v>
          </cell>
          <cell r="KF141">
            <v>83.7</v>
          </cell>
          <cell r="KG141">
            <v>83.7</v>
          </cell>
          <cell r="KH141">
            <v>83.7</v>
          </cell>
          <cell r="KI141">
            <v>83.7</v>
          </cell>
          <cell r="KJ141">
            <v>83.7</v>
          </cell>
          <cell r="KK141">
            <v>82.2</v>
          </cell>
          <cell r="KL141">
            <v>82.2</v>
          </cell>
          <cell r="KM141">
            <v>82.2</v>
          </cell>
          <cell r="KN141">
            <v>82.2</v>
          </cell>
          <cell r="KO141">
            <v>82.2</v>
          </cell>
          <cell r="KP141">
            <v>82.2</v>
          </cell>
          <cell r="KQ141">
            <v>82.2</v>
          </cell>
          <cell r="KR141">
            <v>82.2</v>
          </cell>
          <cell r="KS141">
            <v>82.2</v>
          </cell>
          <cell r="KT141">
            <v>77.7</v>
          </cell>
          <cell r="KU141">
            <v>77.5</v>
          </cell>
          <cell r="KV141">
            <v>77.5</v>
          </cell>
          <cell r="KW141">
            <v>77.5</v>
          </cell>
          <cell r="KX141">
            <v>76.7</v>
          </cell>
          <cell r="KY141">
            <v>76.7</v>
          </cell>
          <cell r="KZ141">
            <v>76.7</v>
          </cell>
          <cell r="LA141">
            <v>76.7</v>
          </cell>
          <cell r="LB141">
            <v>76.7</v>
          </cell>
          <cell r="LC141">
            <v>76.7</v>
          </cell>
          <cell r="LD141">
            <v>77.2</v>
          </cell>
          <cell r="LE141">
            <v>77.2</v>
          </cell>
          <cell r="LF141">
            <v>81.2</v>
          </cell>
          <cell r="LG141">
            <v>81.2</v>
          </cell>
          <cell r="LH141">
            <v>81.2</v>
          </cell>
          <cell r="LI141">
            <v>81.2</v>
          </cell>
          <cell r="LJ141">
            <v>81.2</v>
          </cell>
          <cell r="LK141">
            <v>81.2</v>
          </cell>
          <cell r="LL141">
            <v>81.2</v>
          </cell>
          <cell r="LM141">
            <v>81.2</v>
          </cell>
          <cell r="LN141">
            <v>82.7</v>
          </cell>
          <cell r="LO141">
            <v>82.7</v>
          </cell>
          <cell r="LS141">
            <v>55.76</v>
          </cell>
          <cell r="LV141">
            <v>59.28</v>
          </cell>
          <cell r="LY141">
            <v>55.787114880280612</v>
          </cell>
          <cell r="MB141">
            <v>56.98</v>
          </cell>
          <cell r="MC141">
            <v>56.98</v>
          </cell>
          <cell r="MD141">
            <v>56.98</v>
          </cell>
          <cell r="ME141">
            <v>57.12</v>
          </cell>
          <cell r="MF141">
            <v>57.5</v>
          </cell>
          <cell r="MG141">
            <v>57.5</v>
          </cell>
          <cell r="MH141">
            <v>56.57</v>
          </cell>
          <cell r="MI141">
            <v>56.57</v>
          </cell>
          <cell r="MJ141">
            <v>56.57</v>
          </cell>
          <cell r="MK141">
            <v>56.95</v>
          </cell>
          <cell r="ML141">
            <v>56.95</v>
          </cell>
          <cell r="MM141">
            <v>56.95</v>
          </cell>
          <cell r="MN141">
            <v>57.14</v>
          </cell>
          <cell r="MO141">
            <v>57.14</v>
          </cell>
          <cell r="MP141">
            <v>57.14</v>
          </cell>
          <cell r="MQ141">
            <v>57.09</v>
          </cell>
          <cell r="MR141">
            <v>57.09</v>
          </cell>
          <cell r="MS141">
            <v>57.09</v>
          </cell>
          <cell r="MT141">
            <v>60.17</v>
          </cell>
          <cell r="MU141">
            <v>60.17</v>
          </cell>
          <cell r="MV141">
            <v>60.28</v>
          </cell>
          <cell r="MW141">
            <v>59.34</v>
          </cell>
          <cell r="ND141" t="str">
            <v>Peru</v>
          </cell>
          <cell r="NE141">
            <v>59.34</v>
          </cell>
          <cell r="NF141">
            <v>59.34</v>
          </cell>
        </row>
        <row r="142">
          <cell r="A142" t="str">
            <v>Philippines</v>
          </cell>
          <cell r="B142">
            <v>38</v>
          </cell>
          <cell r="C142">
            <v>38</v>
          </cell>
          <cell r="D142">
            <v>39</v>
          </cell>
          <cell r="E142">
            <v>39</v>
          </cell>
          <cell r="F142">
            <v>39</v>
          </cell>
          <cell r="G142">
            <v>37.5</v>
          </cell>
          <cell r="H142">
            <v>37</v>
          </cell>
          <cell r="I142">
            <v>36</v>
          </cell>
          <cell r="J142">
            <v>34.5</v>
          </cell>
          <cell r="K142">
            <v>33.5</v>
          </cell>
          <cell r="L142">
            <v>33</v>
          </cell>
          <cell r="M142">
            <v>33</v>
          </cell>
          <cell r="N142">
            <v>32.5</v>
          </cell>
          <cell r="O142">
            <v>32.5</v>
          </cell>
          <cell r="P142">
            <v>32.5</v>
          </cell>
          <cell r="Q142">
            <v>34</v>
          </cell>
          <cell r="R142">
            <v>33.5</v>
          </cell>
          <cell r="S142">
            <v>33.5</v>
          </cell>
          <cell r="T142">
            <v>33.5</v>
          </cell>
          <cell r="U142">
            <v>33</v>
          </cell>
          <cell r="V142">
            <v>32.5</v>
          </cell>
          <cell r="W142">
            <v>31.5</v>
          </cell>
          <cell r="X142">
            <v>31.5</v>
          </cell>
          <cell r="Y142">
            <v>31.5</v>
          </cell>
          <cell r="Z142">
            <v>29</v>
          </cell>
          <cell r="AA142">
            <v>28</v>
          </cell>
          <cell r="AB142">
            <v>28.5</v>
          </cell>
          <cell r="AC142">
            <v>29</v>
          </cell>
          <cell r="AD142">
            <v>30</v>
          </cell>
          <cell r="AE142">
            <v>30.5</v>
          </cell>
          <cell r="AF142">
            <v>31.5</v>
          </cell>
          <cell r="AG142">
            <v>32</v>
          </cell>
          <cell r="AH142">
            <v>32</v>
          </cell>
          <cell r="AI142">
            <v>32</v>
          </cell>
          <cell r="AJ142">
            <v>32.5</v>
          </cell>
          <cell r="AK142">
            <v>32.5</v>
          </cell>
          <cell r="AL142">
            <v>32.5</v>
          </cell>
          <cell r="AM142">
            <v>39</v>
          </cell>
          <cell r="AN142">
            <v>38.5</v>
          </cell>
          <cell r="AO142">
            <v>39.5</v>
          </cell>
          <cell r="AP142">
            <v>39.5</v>
          </cell>
          <cell r="AQ142">
            <v>41</v>
          </cell>
          <cell r="AR142">
            <v>43.5</v>
          </cell>
          <cell r="AS142">
            <v>43.5</v>
          </cell>
          <cell r="AT142">
            <v>43.5</v>
          </cell>
          <cell r="AU142">
            <v>43.5</v>
          </cell>
          <cell r="AV142">
            <v>44</v>
          </cell>
          <cell r="AW142">
            <v>43.5</v>
          </cell>
          <cell r="AX142">
            <v>43</v>
          </cell>
          <cell r="AY142">
            <v>43</v>
          </cell>
          <cell r="AZ142">
            <v>43.5</v>
          </cell>
          <cell r="BA142">
            <v>43.5</v>
          </cell>
          <cell r="BB142">
            <v>44</v>
          </cell>
          <cell r="BC142">
            <v>44</v>
          </cell>
          <cell r="BD142">
            <v>46.5</v>
          </cell>
          <cell r="BE142">
            <v>44.5</v>
          </cell>
          <cell r="BF142">
            <v>45</v>
          </cell>
          <cell r="BG142">
            <v>42.5</v>
          </cell>
          <cell r="BH142">
            <v>44.5</v>
          </cell>
          <cell r="BI142">
            <v>44.5</v>
          </cell>
          <cell r="BJ142">
            <v>45</v>
          </cell>
          <cell r="BK142">
            <v>45</v>
          </cell>
          <cell r="BL142">
            <v>44.5</v>
          </cell>
          <cell r="BM142">
            <v>44</v>
          </cell>
          <cell r="BN142">
            <v>43.5</v>
          </cell>
          <cell r="BO142">
            <v>43.5</v>
          </cell>
          <cell r="BP142">
            <v>43</v>
          </cell>
          <cell r="BQ142">
            <v>43</v>
          </cell>
          <cell r="BR142">
            <v>40</v>
          </cell>
          <cell r="BS142">
            <v>40</v>
          </cell>
          <cell r="BT142">
            <v>40.5</v>
          </cell>
          <cell r="BU142">
            <v>37</v>
          </cell>
          <cell r="BV142">
            <v>35</v>
          </cell>
          <cell r="BW142">
            <v>35</v>
          </cell>
          <cell r="BX142">
            <v>34.5</v>
          </cell>
          <cell r="BY142">
            <v>34.5</v>
          </cell>
          <cell r="BZ142">
            <v>34.5</v>
          </cell>
          <cell r="CA142">
            <v>35</v>
          </cell>
          <cell r="CB142">
            <v>35</v>
          </cell>
          <cell r="CC142">
            <v>35</v>
          </cell>
          <cell r="CD142">
            <v>35</v>
          </cell>
          <cell r="CE142">
            <v>34.5</v>
          </cell>
          <cell r="CF142">
            <v>34.5</v>
          </cell>
          <cell r="CG142">
            <v>34.5</v>
          </cell>
          <cell r="CH142">
            <v>35</v>
          </cell>
          <cell r="CI142">
            <v>34.5</v>
          </cell>
          <cell r="CJ142">
            <v>36</v>
          </cell>
          <cell r="CK142">
            <v>36</v>
          </cell>
          <cell r="CL142">
            <v>36</v>
          </cell>
          <cell r="CM142">
            <v>33</v>
          </cell>
          <cell r="CN142">
            <v>32.5</v>
          </cell>
          <cell r="CO142">
            <v>31</v>
          </cell>
          <cell r="CP142">
            <v>31</v>
          </cell>
          <cell r="CQ142">
            <v>31.5</v>
          </cell>
          <cell r="CR142">
            <v>32</v>
          </cell>
          <cell r="CS142">
            <v>31.5</v>
          </cell>
          <cell r="CT142">
            <v>32</v>
          </cell>
          <cell r="CU142">
            <v>32</v>
          </cell>
          <cell r="CV142">
            <v>32</v>
          </cell>
          <cell r="CW142">
            <v>32</v>
          </cell>
          <cell r="CX142">
            <v>32</v>
          </cell>
          <cell r="CY142">
            <v>33.5</v>
          </cell>
          <cell r="CZ142">
            <v>33.5</v>
          </cell>
          <cell r="DA142">
            <v>35</v>
          </cell>
          <cell r="DB142">
            <v>34.5</v>
          </cell>
          <cell r="DC142">
            <v>36.5</v>
          </cell>
          <cell r="DD142">
            <v>36.5</v>
          </cell>
          <cell r="DE142">
            <v>37</v>
          </cell>
          <cell r="DF142">
            <v>37</v>
          </cell>
          <cell r="DG142">
            <v>37.5</v>
          </cell>
          <cell r="DH142">
            <v>37.5</v>
          </cell>
          <cell r="DI142">
            <v>41.5</v>
          </cell>
          <cell r="DJ142">
            <v>44</v>
          </cell>
          <cell r="DK142">
            <v>44</v>
          </cell>
          <cell r="DL142">
            <v>45</v>
          </cell>
          <cell r="DM142">
            <v>45</v>
          </cell>
          <cell r="DN142">
            <v>45</v>
          </cell>
          <cell r="DO142">
            <v>50.5</v>
          </cell>
          <cell r="DP142">
            <v>50.5</v>
          </cell>
          <cell r="DQ142">
            <v>50.5</v>
          </cell>
          <cell r="DR142">
            <v>53</v>
          </cell>
          <cell r="DS142">
            <v>53</v>
          </cell>
          <cell r="DT142">
            <v>53</v>
          </cell>
          <cell r="DU142">
            <v>53</v>
          </cell>
          <cell r="DV142">
            <v>53</v>
          </cell>
          <cell r="DW142">
            <v>52.5</v>
          </cell>
          <cell r="DX142">
            <v>53</v>
          </cell>
          <cell r="DY142">
            <v>54</v>
          </cell>
          <cell r="DZ142">
            <v>54</v>
          </cell>
          <cell r="EA142">
            <v>54</v>
          </cell>
          <cell r="EB142">
            <v>54.5</v>
          </cell>
          <cell r="EC142">
            <v>54.5</v>
          </cell>
          <cell r="ED142">
            <v>56.5</v>
          </cell>
          <cell r="EE142">
            <v>56.5</v>
          </cell>
          <cell r="EF142">
            <v>56.5</v>
          </cell>
          <cell r="EG142">
            <v>56.5</v>
          </cell>
          <cell r="EH142">
            <v>57.5</v>
          </cell>
          <cell r="EI142">
            <v>57.5</v>
          </cell>
          <cell r="EJ142">
            <v>57.5</v>
          </cell>
          <cell r="EK142">
            <v>58</v>
          </cell>
          <cell r="EL142">
            <v>58</v>
          </cell>
          <cell r="EM142">
            <v>58</v>
          </cell>
          <cell r="EN142">
            <v>58</v>
          </cell>
          <cell r="EO142">
            <v>55.5</v>
          </cell>
          <cell r="EP142">
            <v>55</v>
          </cell>
          <cell r="EQ142">
            <v>55</v>
          </cell>
          <cell r="ER142">
            <v>55</v>
          </cell>
          <cell r="ES142">
            <v>54.5</v>
          </cell>
          <cell r="ET142">
            <v>54.5</v>
          </cell>
          <cell r="EU142">
            <v>54</v>
          </cell>
          <cell r="EV142">
            <v>57</v>
          </cell>
          <cell r="EW142">
            <v>59</v>
          </cell>
          <cell r="EX142">
            <v>59</v>
          </cell>
          <cell r="EY142">
            <v>58.5</v>
          </cell>
          <cell r="EZ142">
            <v>59</v>
          </cell>
          <cell r="FA142">
            <v>58.5</v>
          </cell>
          <cell r="FB142">
            <v>57.5</v>
          </cell>
          <cell r="FC142">
            <v>57.5</v>
          </cell>
          <cell r="FD142">
            <v>57.5</v>
          </cell>
          <cell r="FE142">
            <v>58</v>
          </cell>
          <cell r="FF142">
            <v>56.5</v>
          </cell>
          <cell r="FG142">
            <v>57.5</v>
          </cell>
          <cell r="FH142">
            <v>56.3</v>
          </cell>
          <cell r="FI142">
            <v>61.3</v>
          </cell>
          <cell r="FJ142">
            <v>63.5</v>
          </cell>
          <cell r="FK142">
            <v>63.5</v>
          </cell>
          <cell r="FL142">
            <v>63</v>
          </cell>
          <cell r="FM142">
            <v>62.7</v>
          </cell>
          <cell r="FN142">
            <v>63</v>
          </cell>
          <cell r="FO142">
            <v>63</v>
          </cell>
          <cell r="FP142">
            <v>62.2</v>
          </cell>
          <cell r="FQ142">
            <v>63</v>
          </cell>
          <cell r="FR142">
            <v>63</v>
          </cell>
          <cell r="FS142">
            <v>63.7</v>
          </cell>
          <cell r="FT142">
            <v>63.5</v>
          </cell>
          <cell r="FU142">
            <v>64.2</v>
          </cell>
          <cell r="FV142">
            <v>63</v>
          </cell>
          <cell r="FW142">
            <v>62.7</v>
          </cell>
          <cell r="FX142">
            <v>62.7</v>
          </cell>
          <cell r="FY142">
            <v>64</v>
          </cell>
          <cell r="FZ142">
            <v>63</v>
          </cell>
          <cell r="GA142">
            <v>63</v>
          </cell>
          <cell r="GB142">
            <v>62.2</v>
          </cell>
          <cell r="GC142">
            <v>61.5</v>
          </cell>
          <cell r="GD142">
            <v>61.7</v>
          </cell>
          <cell r="GE142">
            <v>60.7</v>
          </cell>
          <cell r="GF142">
            <v>60.8</v>
          </cell>
          <cell r="GG142">
            <v>61.8</v>
          </cell>
          <cell r="GH142">
            <v>62.2</v>
          </cell>
          <cell r="GI142">
            <v>62.5</v>
          </cell>
          <cell r="GJ142">
            <v>62.5</v>
          </cell>
          <cell r="GK142">
            <v>62.2</v>
          </cell>
          <cell r="GL142">
            <v>62.5</v>
          </cell>
          <cell r="GM142">
            <v>62.7</v>
          </cell>
          <cell r="GN142">
            <v>63</v>
          </cell>
          <cell r="GO142">
            <v>63.5</v>
          </cell>
          <cell r="GP142">
            <v>62.7</v>
          </cell>
          <cell r="GQ142">
            <v>63</v>
          </cell>
          <cell r="GR142">
            <v>63.5</v>
          </cell>
          <cell r="GS142">
            <v>64.5</v>
          </cell>
          <cell r="GT142">
            <v>64</v>
          </cell>
          <cell r="GU142">
            <v>64</v>
          </cell>
          <cell r="GV142">
            <v>64.2</v>
          </cell>
          <cell r="GW142">
            <v>64.2</v>
          </cell>
          <cell r="GX142">
            <v>65.7</v>
          </cell>
          <cell r="GY142">
            <v>65.8</v>
          </cell>
          <cell r="GZ142">
            <v>65.7</v>
          </cell>
          <cell r="HA142">
            <v>66.7</v>
          </cell>
          <cell r="HB142">
            <v>66.2</v>
          </cell>
          <cell r="HC142">
            <v>66.5</v>
          </cell>
          <cell r="HD142">
            <v>66.7</v>
          </cell>
          <cell r="HE142">
            <v>66.7</v>
          </cell>
          <cell r="HF142">
            <v>64.5</v>
          </cell>
          <cell r="HG142">
            <v>63.2</v>
          </cell>
          <cell r="HH142">
            <v>62.5</v>
          </cell>
          <cell r="HI142">
            <v>62.5</v>
          </cell>
          <cell r="HJ142">
            <v>62</v>
          </cell>
          <cell r="HK142">
            <v>62</v>
          </cell>
          <cell r="HL142">
            <v>62</v>
          </cell>
          <cell r="HM142">
            <v>62.5</v>
          </cell>
          <cell r="HN142">
            <v>62.7</v>
          </cell>
          <cell r="HO142">
            <v>62.7</v>
          </cell>
          <cell r="HP142">
            <v>62.5</v>
          </cell>
          <cell r="HQ142">
            <v>62.5</v>
          </cell>
          <cell r="HR142">
            <v>63</v>
          </cell>
          <cell r="HS142">
            <v>63</v>
          </cell>
          <cell r="HT142">
            <v>62.7</v>
          </cell>
          <cell r="HU142">
            <v>62.5</v>
          </cell>
          <cell r="HV142">
            <v>62.5</v>
          </cell>
          <cell r="HW142">
            <v>62.5</v>
          </cell>
          <cell r="HX142">
            <v>62.2</v>
          </cell>
          <cell r="HY142">
            <v>62.7</v>
          </cell>
          <cell r="HZ142">
            <v>62</v>
          </cell>
          <cell r="IA142">
            <v>62</v>
          </cell>
          <cell r="IB142">
            <v>62</v>
          </cell>
          <cell r="IC142">
            <v>62</v>
          </cell>
          <cell r="ID142">
            <v>62</v>
          </cell>
          <cell r="IE142">
            <v>62.2</v>
          </cell>
          <cell r="IF142">
            <v>62.2</v>
          </cell>
          <cell r="IG142">
            <v>62.2</v>
          </cell>
          <cell r="IH142">
            <v>62.5</v>
          </cell>
          <cell r="II142">
            <v>62.5</v>
          </cell>
          <cell r="IJ142">
            <v>62.5</v>
          </cell>
          <cell r="IK142">
            <v>62.5</v>
          </cell>
          <cell r="IL142">
            <v>62.5</v>
          </cell>
          <cell r="IM142">
            <v>62</v>
          </cell>
          <cell r="IN142">
            <v>62</v>
          </cell>
          <cell r="IO142">
            <v>61</v>
          </cell>
          <cell r="IP142">
            <v>61</v>
          </cell>
          <cell r="IQ142">
            <v>61</v>
          </cell>
          <cell r="IR142">
            <v>61</v>
          </cell>
          <cell r="IS142">
            <v>61</v>
          </cell>
          <cell r="IT142">
            <v>61</v>
          </cell>
          <cell r="IU142">
            <v>61</v>
          </cell>
          <cell r="IV142">
            <v>61</v>
          </cell>
          <cell r="IW142">
            <v>61</v>
          </cell>
          <cell r="IX142">
            <v>61.2</v>
          </cell>
          <cell r="IY142">
            <v>63.7</v>
          </cell>
          <cell r="IZ142">
            <v>63.7</v>
          </cell>
          <cell r="JA142">
            <v>63.7</v>
          </cell>
          <cell r="JB142">
            <v>63.5</v>
          </cell>
          <cell r="JC142">
            <v>63.2</v>
          </cell>
          <cell r="JD142">
            <v>63.5</v>
          </cell>
          <cell r="JE142">
            <v>63.5</v>
          </cell>
          <cell r="JF142">
            <v>63.7</v>
          </cell>
          <cell r="JG142">
            <v>61.5</v>
          </cell>
          <cell r="JH142">
            <v>62.2</v>
          </cell>
          <cell r="JI142">
            <v>62.5</v>
          </cell>
          <cell r="JJ142">
            <v>62.2</v>
          </cell>
          <cell r="JK142">
            <v>62.2</v>
          </cell>
          <cell r="JL142">
            <v>62.2</v>
          </cell>
          <cell r="JM142">
            <v>62.5</v>
          </cell>
          <cell r="JN142">
            <v>62.5</v>
          </cell>
          <cell r="JO142">
            <v>62.2</v>
          </cell>
          <cell r="JP142">
            <v>62.2</v>
          </cell>
          <cell r="JQ142">
            <v>62.5</v>
          </cell>
          <cell r="JR142">
            <v>62.5</v>
          </cell>
          <cell r="JS142">
            <v>62.5</v>
          </cell>
          <cell r="JT142">
            <v>62.2</v>
          </cell>
          <cell r="JU142">
            <v>62.5</v>
          </cell>
          <cell r="JV142">
            <v>62.5</v>
          </cell>
          <cell r="JW142">
            <v>62.2</v>
          </cell>
          <cell r="JX142">
            <v>62</v>
          </cell>
          <cell r="JY142">
            <v>62.2</v>
          </cell>
          <cell r="JZ142">
            <v>62.2</v>
          </cell>
          <cell r="KA142">
            <v>62</v>
          </cell>
          <cell r="KB142">
            <v>62</v>
          </cell>
          <cell r="KC142">
            <v>62</v>
          </cell>
          <cell r="KD142">
            <v>62</v>
          </cell>
          <cell r="KE142">
            <v>62</v>
          </cell>
          <cell r="KF142">
            <v>61.7</v>
          </cell>
          <cell r="KG142">
            <v>61.7</v>
          </cell>
          <cell r="KH142">
            <v>64.5</v>
          </cell>
          <cell r="KI142">
            <v>63.7</v>
          </cell>
          <cell r="KJ142">
            <v>63.7</v>
          </cell>
          <cell r="KK142">
            <v>63.7</v>
          </cell>
          <cell r="KL142">
            <v>63.7</v>
          </cell>
          <cell r="KM142">
            <v>63.7</v>
          </cell>
          <cell r="KN142">
            <v>63.7</v>
          </cell>
          <cell r="KO142">
            <v>63</v>
          </cell>
          <cell r="KP142">
            <v>63</v>
          </cell>
          <cell r="KQ142">
            <v>62.7</v>
          </cell>
          <cell r="KR142">
            <v>62.5</v>
          </cell>
          <cell r="KS142">
            <v>61.7</v>
          </cell>
          <cell r="KT142">
            <v>61.2</v>
          </cell>
          <cell r="KU142">
            <v>61.7</v>
          </cell>
          <cell r="KV142">
            <v>61.7</v>
          </cell>
          <cell r="KW142">
            <v>62</v>
          </cell>
          <cell r="KX142">
            <v>63.7</v>
          </cell>
          <cell r="KY142">
            <v>64.2</v>
          </cell>
          <cell r="KZ142">
            <v>64.2</v>
          </cell>
          <cell r="LA142">
            <v>64.2</v>
          </cell>
          <cell r="LB142">
            <v>64.2</v>
          </cell>
          <cell r="LC142">
            <v>64.2</v>
          </cell>
          <cell r="LD142">
            <v>64.2</v>
          </cell>
          <cell r="LE142">
            <v>64.5</v>
          </cell>
          <cell r="LF142">
            <v>64.2</v>
          </cell>
          <cell r="LG142">
            <v>63.7</v>
          </cell>
          <cell r="LH142">
            <v>63.5</v>
          </cell>
          <cell r="LI142">
            <v>63</v>
          </cell>
          <cell r="LJ142">
            <v>62.2</v>
          </cell>
          <cell r="LK142">
            <v>62</v>
          </cell>
          <cell r="LL142">
            <v>61.5</v>
          </cell>
          <cell r="LM142">
            <v>61.2</v>
          </cell>
          <cell r="LN142">
            <v>62.7</v>
          </cell>
          <cell r="LO142">
            <v>63.5</v>
          </cell>
          <cell r="LS142">
            <v>53.93</v>
          </cell>
          <cell r="LV142">
            <v>53.4</v>
          </cell>
          <cell r="LY142">
            <v>49.879119775980421</v>
          </cell>
          <cell r="MB142">
            <v>49.4</v>
          </cell>
          <cell r="MC142">
            <v>49.4</v>
          </cell>
          <cell r="MD142">
            <v>49.4</v>
          </cell>
          <cell r="ME142">
            <v>49.48</v>
          </cell>
          <cell r="MF142">
            <v>49.6</v>
          </cell>
          <cell r="MG142">
            <v>49.6</v>
          </cell>
          <cell r="MH142">
            <v>49.8</v>
          </cell>
          <cell r="MI142">
            <v>49.89</v>
          </cell>
          <cell r="MJ142">
            <v>49.97</v>
          </cell>
          <cell r="MK142">
            <v>49.31</v>
          </cell>
          <cell r="ML142">
            <v>49.31</v>
          </cell>
          <cell r="MM142">
            <v>49.31</v>
          </cell>
          <cell r="MN142">
            <v>49.41</v>
          </cell>
          <cell r="MO142">
            <v>49.41</v>
          </cell>
          <cell r="MP142">
            <v>49.41</v>
          </cell>
          <cell r="MQ142">
            <v>49.7</v>
          </cell>
          <cell r="MR142">
            <v>49.7</v>
          </cell>
          <cell r="MS142">
            <v>49.7</v>
          </cell>
          <cell r="MT142">
            <v>49.85</v>
          </cell>
          <cell r="MU142">
            <v>49.85</v>
          </cell>
          <cell r="MV142">
            <v>49.85</v>
          </cell>
          <cell r="MW142">
            <v>51.24</v>
          </cell>
          <cell r="ND142" t="str">
            <v>Philippines</v>
          </cell>
          <cell r="NE142">
            <v>51.24</v>
          </cell>
          <cell r="NF142">
            <v>51.24</v>
          </cell>
        </row>
        <row r="143">
          <cell r="A143" t="str">
            <v>Poland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  <cell r="P143" t="str">
            <v xml:space="preserve"> </v>
          </cell>
          <cell r="Q143" t="str">
            <v xml:space="preserve"> </v>
          </cell>
          <cell r="R143" t="str">
            <v xml:space="preserve"> </v>
          </cell>
          <cell r="S143" t="str">
            <v xml:space="preserve"> </v>
          </cell>
          <cell r="T143" t="str">
            <v xml:space="preserve"> </v>
          </cell>
          <cell r="U143" t="str">
            <v xml:space="preserve"> </v>
          </cell>
          <cell r="V143" t="str">
            <v xml:space="preserve"> </v>
          </cell>
          <cell r="W143" t="str">
            <v xml:space="preserve"> </v>
          </cell>
          <cell r="X143" t="str">
            <v xml:space="preserve"> 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 t="str">
            <v xml:space="preserve"> </v>
          </cell>
          <cell r="AC143" t="str">
            <v xml:space="preserve"> 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  <cell r="AG143" t="str">
            <v xml:space="preserve"> </v>
          </cell>
          <cell r="AH143" t="str">
            <v xml:space="preserve"> </v>
          </cell>
          <cell r="AI143" t="str">
            <v xml:space="preserve"> </v>
          </cell>
          <cell r="AJ143" t="str">
            <v xml:space="preserve"> </v>
          </cell>
          <cell r="AK143" t="str">
            <v xml:space="preserve"> </v>
          </cell>
          <cell r="AL143" t="str">
            <v xml:space="preserve"> </v>
          </cell>
          <cell r="AM143" t="str">
            <v xml:space="preserve"> </v>
          </cell>
          <cell r="AN143" t="str">
            <v xml:space="preserve"> </v>
          </cell>
          <cell r="AO143" t="str">
            <v xml:space="preserve"> </v>
          </cell>
          <cell r="AP143" t="str">
            <v xml:space="preserve"> </v>
          </cell>
          <cell r="AQ143" t="str">
            <v xml:space="preserve"> </v>
          </cell>
          <cell r="AR143" t="str">
            <v xml:space="preserve"> </v>
          </cell>
          <cell r="AS143" t="str">
            <v xml:space="preserve"> </v>
          </cell>
          <cell r="AT143" t="str">
            <v xml:space="preserve"> </v>
          </cell>
          <cell r="AU143" t="str">
            <v xml:space="preserve"> </v>
          </cell>
          <cell r="AV143" t="str">
            <v xml:space="preserve"> </v>
          </cell>
          <cell r="AW143" t="str">
            <v xml:space="preserve"> </v>
          </cell>
          <cell r="AX143" t="str">
            <v xml:space="preserve"> </v>
          </cell>
          <cell r="AY143" t="str">
            <v xml:space="preserve"> </v>
          </cell>
          <cell r="AZ143" t="str">
            <v xml:space="preserve"> </v>
          </cell>
          <cell r="BA143" t="str">
            <v xml:space="preserve"> </v>
          </cell>
          <cell r="BB143" t="str">
            <v xml:space="preserve"> </v>
          </cell>
          <cell r="BC143" t="str">
            <v xml:space="preserve"> </v>
          </cell>
          <cell r="BD143" t="str">
            <v xml:space="preserve"> </v>
          </cell>
          <cell r="BE143" t="str">
            <v xml:space="preserve"> </v>
          </cell>
          <cell r="BF143" t="str">
            <v xml:space="preserve"> </v>
          </cell>
          <cell r="BG143" t="str">
            <v xml:space="preserve"> </v>
          </cell>
          <cell r="BH143" t="str">
            <v xml:space="preserve"> </v>
          </cell>
          <cell r="BI143" t="str">
            <v xml:space="preserve"> </v>
          </cell>
          <cell r="BJ143" t="str">
            <v xml:space="preserve"> </v>
          </cell>
          <cell r="BK143" t="str">
            <v xml:space="preserve"> </v>
          </cell>
          <cell r="BL143" t="str">
            <v xml:space="preserve"> </v>
          </cell>
          <cell r="BM143" t="str">
            <v xml:space="preserve"> </v>
          </cell>
          <cell r="BN143" t="str">
            <v xml:space="preserve"> </v>
          </cell>
          <cell r="BO143" t="str">
            <v xml:space="preserve"> </v>
          </cell>
          <cell r="BP143" t="str">
            <v xml:space="preserve"> </v>
          </cell>
          <cell r="BQ143" t="str">
            <v xml:space="preserve"> </v>
          </cell>
          <cell r="BR143" t="str">
            <v xml:space="preserve"> </v>
          </cell>
          <cell r="BS143" t="str">
            <v xml:space="preserve"> </v>
          </cell>
          <cell r="BT143" t="str">
            <v xml:space="preserve"> </v>
          </cell>
          <cell r="BU143" t="str">
            <v xml:space="preserve"> </v>
          </cell>
          <cell r="BV143" t="str">
            <v xml:space="preserve"> </v>
          </cell>
          <cell r="BW143" t="str">
            <v xml:space="preserve"> </v>
          </cell>
          <cell r="BX143" t="str">
            <v xml:space="preserve"> </v>
          </cell>
          <cell r="BY143" t="str">
            <v xml:space="preserve"> </v>
          </cell>
          <cell r="BZ143" t="str">
            <v xml:space="preserve"> </v>
          </cell>
          <cell r="CA143" t="str">
            <v xml:space="preserve"> </v>
          </cell>
          <cell r="CB143" t="str">
            <v xml:space="preserve"> </v>
          </cell>
          <cell r="CC143" t="str">
            <v xml:space="preserve"> </v>
          </cell>
          <cell r="CD143" t="str">
            <v xml:space="preserve"> </v>
          </cell>
          <cell r="CE143" t="str">
            <v xml:space="preserve"> </v>
          </cell>
          <cell r="CF143" t="str">
            <v xml:space="preserve"> </v>
          </cell>
          <cell r="CG143" t="str">
            <v xml:space="preserve"> </v>
          </cell>
          <cell r="CH143" t="str">
            <v xml:space="preserve"> </v>
          </cell>
          <cell r="CI143" t="str">
            <v xml:space="preserve"> </v>
          </cell>
          <cell r="CJ143" t="str">
            <v xml:space="preserve"> </v>
          </cell>
          <cell r="CK143" t="str">
            <v xml:space="preserve"> </v>
          </cell>
          <cell r="CL143" t="str">
            <v xml:space="preserve"> </v>
          </cell>
          <cell r="CM143" t="str">
            <v xml:space="preserve"> </v>
          </cell>
          <cell r="CN143" t="str">
            <v xml:space="preserve"> </v>
          </cell>
          <cell r="CO143" t="str">
            <v xml:space="preserve"> </v>
          </cell>
          <cell r="CP143" t="str">
            <v xml:space="preserve"> </v>
          </cell>
          <cell r="CQ143" t="str">
            <v xml:space="preserve"> </v>
          </cell>
          <cell r="CR143" t="str">
            <v xml:space="preserve"> </v>
          </cell>
          <cell r="CS143" t="str">
            <v xml:space="preserve"> </v>
          </cell>
          <cell r="CT143" t="str">
            <v xml:space="preserve"> </v>
          </cell>
          <cell r="CU143" t="str">
            <v xml:space="preserve"> </v>
          </cell>
          <cell r="CV143" t="str">
            <v xml:space="preserve"> </v>
          </cell>
          <cell r="CW143" t="str">
            <v xml:space="preserve"> </v>
          </cell>
          <cell r="CX143" t="str">
            <v xml:space="preserve"> </v>
          </cell>
          <cell r="CY143" t="str">
            <v xml:space="preserve"> </v>
          </cell>
          <cell r="CZ143" t="str">
            <v xml:space="preserve"> </v>
          </cell>
          <cell r="DA143" t="str">
            <v xml:space="preserve"> </v>
          </cell>
          <cell r="DB143" t="str">
            <v xml:space="preserve"> </v>
          </cell>
          <cell r="DC143" t="str">
            <v xml:space="preserve"> </v>
          </cell>
          <cell r="DD143" t="str">
            <v xml:space="preserve"> </v>
          </cell>
          <cell r="DE143" t="str">
            <v xml:space="preserve"> </v>
          </cell>
          <cell r="DF143" t="str">
            <v xml:space="preserve"> </v>
          </cell>
          <cell r="DG143" t="str">
            <v xml:space="preserve"> </v>
          </cell>
          <cell r="DH143" t="str">
            <v xml:space="preserve"> </v>
          </cell>
          <cell r="DI143" t="str">
            <v xml:space="preserve"> </v>
          </cell>
          <cell r="DJ143" t="str">
            <v xml:space="preserve"> </v>
          </cell>
          <cell r="DK143" t="str">
            <v xml:space="preserve"> </v>
          </cell>
          <cell r="DL143" t="str">
            <v xml:space="preserve"> </v>
          </cell>
          <cell r="DM143" t="str">
            <v xml:space="preserve"> </v>
          </cell>
          <cell r="DN143" t="str">
            <v xml:space="preserve"> </v>
          </cell>
          <cell r="DO143" t="str">
            <v xml:space="preserve"> </v>
          </cell>
          <cell r="DP143" t="str">
            <v xml:space="preserve"> </v>
          </cell>
          <cell r="DQ143" t="str">
            <v xml:space="preserve"> </v>
          </cell>
          <cell r="DR143" t="str">
            <v xml:space="preserve"> </v>
          </cell>
          <cell r="DS143" t="str">
            <v xml:space="preserve"> </v>
          </cell>
          <cell r="DT143" t="str">
            <v xml:space="preserve"> </v>
          </cell>
          <cell r="DU143" t="str">
            <v xml:space="preserve"> </v>
          </cell>
          <cell r="DV143" t="str">
            <v xml:space="preserve"> </v>
          </cell>
          <cell r="DW143" t="str">
            <v xml:space="preserve"> </v>
          </cell>
          <cell r="DX143" t="str">
            <v xml:space="preserve"> </v>
          </cell>
          <cell r="DY143" t="str">
            <v xml:space="preserve"> </v>
          </cell>
          <cell r="DZ143" t="str">
            <v xml:space="preserve"> </v>
          </cell>
          <cell r="EA143" t="str">
            <v xml:space="preserve"> </v>
          </cell>
          <cell r="EB143" t="str">
            <v xml:space="preserve"> </v>
          </cell>
          <cell r="EC143" t="str">
            <v xml:space="preserve"> </v>
          </cell>
          <cell r="ED143" t="str">
            <v xml:space="preserve"> </v>
          </cell>
          <cell r="EE143" t="str">
            <v xml:space="preserve"> </v>
          </cell>
          <cell r="EF143" t="str">
            <v xml:space="preserve"> </v>
          </cell>
          <cell r="EG143" t="str">
            <v xml:space="preserve"> </v>
          </cell>
          <cell r="EH143" t="str">
            <v xml:space="preserve"> </v>
          </cell>
          <cell r="EI143" t="str">
            <v xml:space="preserve"> </v>
          </cell>
          <cell r="EJ143" t="str">
            <v xml:space="preserve"> </v>
          </cell>
          <cell r="EK143" t="str">
            <v xml:space="preserve"> </v>
          </cell>
          <cell r="EL143" t="str">
            <v xml:space="preserve"> </v>
          </cell>
          <cell r="EM143" t="str">
            <v xml:space="preserve"> </v>
          </cell>
          <cell r="EN143" t="str">
            <v xml:space="preserve"> </v>
          </cell>
          <cell r="EO143" t="str">
            <v xml:space="preserve"> </v>
          </cell>
          <cell r="EP143" t="str">
            <v xml:space="preserve"> </v>
          </cell>
          <cell r="EQ143" t="str">
            <v xml:space="preserve"> </v>
          </cell>
          <cell r="ER143" t="str">
            <v xml:space="preserve"> </v>
          </cell>
          <cell r="ES143" t="str">
            <v xml:space="preserve"> </v>
          </cell>
          <cell r="ET143" t="str">
            <v xml:space="preserve"> </v>
          </cell>
          <cell r="EU143" t="str">
            <v xml:space="preserve"> </v>
          </cell>
          <cell r="EV143" t="str">
            <v xml:space="preserve"> </v>
          </cell>
          <cell r="EW143" t="str">
            <v xml:space="preserve"> </v>
          </cell>
          <cell r="EX143" t="str">
            <v xml:space="preserve"> </v>
          </cell>
          <cell r="EY143" t="str">
            <v xml:space="preserve"> </v>
          </cell>
          <cell r="EZ143" t="str">
            <v xml:space="preserve"> </v>
          </cell>
          <cell r="FA143" t="str">
            <v xml:space="preserve"> </v>
          </cell>
          <cell r="FB143" t="str">
            <v xml:space="preserve"> </v>
          </cell>
          <cell r="FC143" t="str">
            <v xml:space="preserve"> </v>
          </cell>
          <cell r="FD143" t="str">
            <v xml:space="preserve"> </v>
          </cell>
          <cell r="FE143" t="str">
            <v xml:space="preserve"> </v>
          </cell>
          <cell r="FF143" t="str">
            <v xml:space="preserve"> </v>
          </cell>
          <cell r="FG143" t="str">
            <v xml:space="preserve"> </v>
          </cell>
          <cell r="FH143" t="str">
            <v xml:space="preserve"> </v>
          </cell>
          <cell r="FI143" t="str">
            <v xml:space="preserve"> </v>
          </cell>
          <cell r="FJ143" t="str">
            <v xml:space="preserve"> </v>
          </cell>
          <cell r="FK143" t="str">
            <v xml:space="preserve"> </v>
          </cell>
          <cell r="FL143" t="str">
            <v xml:space="preserve"> </v>
          </cell>
          <cell r="FM143" t="str">
            <v xml:space="preserve"> </v>
          </cell>
          <cell r="FN143" t="str">
            <v xml:space="preserve"> </v>
          </cell>
          <cell r="FO143" t="str">
            <v xml:space="preserve"> </v>
          </cell>
          <cell r="FP143" t="str">
            <v xml:space="preserve"> </v>
          </cell>
          <cell r="FQ143">
            <v>67.2</v>
          </cell>
          <cell r="FR143">
            <v>67</v>
          </cell>
          <cell r="FS143">
            <v>67</v>
          </cell>
          <cell r="FT143">
            <v>67</v>
          </cell>
          <cell r="FU143">
            <v>66.7</v>
          </cell>
          <cell r="FV143">
            <v>66</v>
          </cell>
          <cell r="FW143">
            <v>62.7</v>
          </cell>
          <cell r="FX143">
            <v>62.7</v>
          </cell>
          <cell r="FY143">
            <v>61.5</v>
          </cell>
          <cell r="FZ143">
            <v>60.7</v>
          </cell>
          <cell r="GA143">
            <v>59</v>
          </cell>
          <cell r="GB143">
            <v>59</v>
          </cell>
          <cell r="GC143">
            <v>58.2</v>
          </cell>
          <cell r="GD143">
            <v>57</v>
          </cell>
          <cell r="GE143">
            <v>56.8</v>
          </cell>
          <cell r="GF143">
            <v>56.8</v>
          </cell>
          <cell r="GG143">
            <v>57</v>
          </cell>
          <cell r="GH143">
            <v>58.2</v>
          </cell>
          <cell r="GI143">
            <v>59.5</v>
          </cell>
          <cell r="GJ143">
            <v>60.2</v>
          </cell>
          <cell r="GK143">
            <v>60</v>
          </cell>
          <cell r="GL143">
            <v>62.7</v>
          </cell>
          <cell r="GM143">
            <v>61</v>
          </cell>
          <cell r="GN143">
            <v>58.2</v>
          </cell>
          <cell r="GO143">
            <v>58.2</v>
          </cell>
          <cell r="GP143">
            <v>59</v>
          </cell>
          <cell r="GQ143">
            <v>59.5</v>
          </cell>
          <cell r="GR143">
            <v>59.5</v>
          </cell>
          <cell r="GS143">
            <v>59.5</v>
          </cell>
          <cell r="GT143">
            <v>60.5</v>
          </cell>
          <cell r="GU143">
            <v>60.5</v>
          </cell>
          <cell r="GV143">
            <v>60.7</v>
          </cell>
          <cell r="GW143">
            <v>61.7</v>
          </cell>
          <cell r="GX143">
            <v>64</v>
          </cell>
          <cell r="GY143">
            <v>64.8</v>
          </cell>
          <cell r="GZ143">
            <v>64.2</v>
          </cell>
          <cell r="HA143">
            <v>66.2</v>
          </cell>
          <cell r="HB143">
            <v>65.5</v>
          </cell>
          <cell r="HC143">
            <v>66</v>
          </cell>
          <cell r="HD143">
            <v>65.2</v>
          </cell>
          <cell r="HE143">
            <v>65.2</v>
          </cell>
          <cell r="HF143">
            <v>65.5</v>
          </cell>
          <cell r="HG143">
            <v>65.7</v>
          </cell>
          <cell r="HH143">
            <v>65.2</v>
          </cell>
          <cell r="HI143">
            <v>66.7</v>
          </cell>
          <cell r="HJ143">
            <v>66.7</v>
          </cell>
          <cell r="HK143">
            <v>66.7</v>
          </cell>
          <cell r="HL143">
            <v>66.5</v>
          </cell>
          <cell r="HM143">
            <v>65.2</v>
          </cell>
          <cell r="HN143">
            <v>66.2</v>
          </cell>
          <cell r="HO143">
            <v>66.7</v>
          </cell>
          <cell r="HP143">
            <v>67.2</v>
          </cell>
          <cell r="HQ143">
            <v>67.2</v>
          </cell>
          <cell r="HR143">
            <v>68</v>
          </cell>
          <cell r="HS143">
            <v>68</v>
          </cell>
          <cell r="HT143">
            <v>67.7</v>
          </cell>
          <cell r="HU143">
            <v>67.5</v>
          </cell>
          <cell r="HV143">
            <v>67.5</v>
          </cell>
          <cell r="HW143">
            <v>67.5</v>
          </cell>
          <cell r="HX143">
            <v>68.2</v>
          </cell>
          <cell r="HY143">
            <v>68.5</v>
          </cell>
          <cell r="HZ143">
            <v>68.5</v>
          </cell>
          <cell r="IA143">
            <v>68.2</v>
          </cell>
          <cell r="IB143">
            <v>68.2</v>
          </cell>
          <cell r="IC143">
            <v>68.2</v>
          </cell>
          <cell r="ID143">
            <v>68.7</v>
          </cell>
          <cell r="IE143">
            <v>68.7</v>
          </cell>
          <cell r="IF143">
            <v>68.7</v>
          </cell>
          <cell r="IG143">
            <v>69</v>
          </cell>
          <cell r="IH143">
            <v>69</v>
          </cell>
          <cell r="II143">
            <v>69</v>
          </cell>
          <cell r="IJ143">
            <v>70.2</v>
          </cell>
          <cell r="IK143">
            <v>70.2</v>
          </cell>
          <cell r="IL143">
            <v>70.2</v>
          </cell>
          <cell r="IM143">
            <v>72</v>
          </cell>
          <cell r="IN143">
            <v>72</v>
          </cell>
          <cell r="IO143">
            <v>72</v>
          </cell>
          <cell r="IP143">
            <v>72</v>
          </cell>
          <cell r="IQ143">
            <v>72.7</v>
          </cell>
          <cell r="IR143">
            <v>72</v>
          </cell>
          <cell r="IS143">
            <v>69.5</v>
          </cell>
          <cell r="IT143">
            <v>69.7</v>
          </cell>
          <cell r="IU143">
            <v>73.2</v>
          </cell>
          <cell r="IV143">
            <v>73</v>
          </cell>
          <cell r="IW143">
            <v>73</v>
          </cell>
          <cell r="IX143">
            <v>73</v>
          </cell>
          <cell r="IY143">
            <v>73</v>
          </cell>
          <cell r="IZ143">
            <v>73</v>
          </cell>
          <cell r="JA143">
            <v>72.7</v>
          </cell>
          <cell r="JB143">
            <v>72.7</v>
          </cell>
          <cell r="JC143">
            <v>73.2</v>
          </cell>
          <cell r="JD143">
            <v>73.2</v>
          </cell>
          <cell r="JE143">
            <v>73.2</v>
          </cell>
          <cell r="JF143">
            <v>73.2</v>
          </cell>
          <cell r="JG143">
            <v>71.7</v>
          </cell>
          <cell r="JH143">
            <v>71.7</v>
          </cell>
          <cell r="JI143">
            <v>70.2</v>
          </cell>
          <cell r="JJ143">
            <v>70.2</v>
          </cell>
          <cell r="JK143">
            <v>70.5</v>
          </cell>
          <cell r="JL143">
            <v>71.5</v>
          </cell>
          <cell r="JM143">
            <v>70.5</v>
          </cell>
          <cell r="JN143">
            <v>72</v>
          </cell>
          <cell r="JO143">
            <v>72.5</v>
          </cell>
          <cell r="JP143">
            <v>72</v>
          </cell>
          <cell r="JQ143">
            <v>71.7</v>
          </cell>
          <cell r="JR143">
            <v>71.7</v>
          </cell>
          <cell r="JS143">
            <v>71.7</v>
          </cell>
          <cell r="JT143">
            <v>70.2</v>
          </cell>
          <cell r="JU143">
            <v>69.5</v>
          </cell>
          <cell r="JV143">
            <v>69.5</v>
          </cell>
          <cell r="JW143">
            <v>69.7</v>
          </cell>
          <cell r="JX143">
            <v>69.7</v>
          </cell>
          <cell r="JY143">
            <v>69.7</v>
          </cell>
          <cell r="JZ143">
            <v>69.7</v>
          </cell>
          <cell r="KA143">
            <v>69.7</v>
          </cell>
          <cell r="KB143">
            <v>71.2</v>
          </cell>
          <cell r="KC143">
            <v>70.7</v>
          </cell>
          <cell r="KD143">
            <v>70.7</v>
          </cell>
          <cell r="KE143">
            <v>70.2</v>
          </cell>
          <cell r="KF143">
            <v>70.2</v>
          </cell>
          <cell r="KG143">
            <v>70.5</v>
          </cell>
          <cell r="KH143">
            <v>70.2</v>
          </cell>
          <cell r="KI143">
            <v>68.7</v>
          </cell>
          <cell r="KJ143">
            <v>68.5</v>
          </cell>
          <cell r="KK143">
            <v>68.5</v>
          </cell>
          <cell r="KL143">
            <v>67.7</v>
          </cell>
          <cell r="KM143">
            <v>66.5</v>
          </cell>
          <cell r="KN143">
            <v>66.5</v>
          </cell>
          <cell r="KO143">
            <v>62.2</v>
          </cell>
          <cell r="KP143">
            <v>62.2</v>
          </cell>
          <cell r="KQ143">
            <v>62</v>
          </cell>
          <cell r="KR143">
            <v>61.2</v>
          </cell>
          <cell r="KS143">
            <v>61.2</v>
          </cell>
          <cell r="KT143">
            <v>57.2</v>
          </cell>
          <cell r="KU143">
            <v>57.2</v>
          </cell>
          <cell r="KV143">
            <v>57.2</v>
          </cell>
          <cell r="KW143">
            <v>56</v>
          </cell>
          <cell r="KX143">
            <v>56.2</v>
          </cell>
          <cell r="KY143">
            <v>57.2</v>
          </cell>
          <cell r="KZ143">
            <v>60.2</v>
          </cell>
          <cell r="LA143">
            <v>60.2</v>
          </cell>
          <cell r="LB143">
            <v>60.2</v>
          </cell>
          <cell r="LC143">
            <v>60.5</v>
          </cell>
          <cell r="LD143">
            <v>61.5</v>
          </cell>
          <cell r="LE143">
            <v>65.5</v>
          </cell>
          <cell r="LF143">
            <v>65.5</v>
          </cell>
          <cell r="LG143">
            <v>65.5</v>
          </cell>
          <cell r="LH143">
            <v>65.5</v>
          </cell>
          <cell r="LI143">
            <v>65.5</v>
          </cell>
          <cell r="LJ143">
            <v>65.5</v>
          </cell>
          <cell r="LK143">
            <v>65</v>
          </cell>
          <cell r="LL143">
            <v>65</v>
          </cell>
          <cell r="LM143">
            <v>64.7</v>
          </cell>
          <cell r="LN143">
            <v>64.7</v>
          </cell>
          <cell r="LO143">
            <v>64.7</v>
          </cell>
          <cell r="LS143">
            <v>71.150000000000006</v>
          </cell>
          <cell r="LV143">
            <v>71.44</v>
          </cell>
          <cell r="LY143">
            <v>67.19</v>
          </cell>
          <cell r="MB143">
            <v>66.92</v>
          </cell>
          <cell r="MC143">
            <v>66.92</v>
          </cell>
          <cell r="MD143">
            <v>66.92</v>
          </cell>
          <cell r="ME143">
            <v>66.72</v>
          </cell>
          <cell r="MF143">
            <v>66.760000000000005</v>
          </cell>
          <cell r="MG143">
            <v>66.760000000000005</v>
          </cell>
          <cell r="MH143">
            <v>65.27</v>
          </cell>
          <cell r="MI143">
            <v>65.17</v>
          </cell>
          <cell r="MJ143">
            <v>65.17</v>
          </cell>
          <cell r="MK143">
            <v>64.84</v>
          </cell>
          <cell r="ML143">
            <v>64.75</v>
          </cell>
          <cell r="MM143">
            <v>64.75</v>
          </cell>
          <cell r="MN143">
            <v>66.180000000000007</v>
          </cell>
          <cell r="MO143">
            <v>66.180000000000007</v>
          </cell>
          <cell r="MP143">
            <v>66.180000000000007</v>
          </cell>
          <cell r="MQ143">
            <v>66.03</v>
          </cell>
          <cell r="MR143">
            <v>66.03</v>
          </cell>
          <cell r="MS143">
            <v>66.03</v>
          </cell>
          <cell r="MT143">
            <v>66.5</v>
          </cell>
          <cell r="MU143">
            <v>66.5</v>
          </cell>
          <cell r="MV143">
            <v>66.5</v>
          </cell>
          <cell r="MW143">
            <v>66.63</v>
          </cell>
          <cell r="ND143" t="str">
            <v>Poland</v>
          </cell>
          <cell r="NE143">
            <v>66.63</v>
          </cell>
          <cell r="NF143">
            <v>66.63</v>
          </cell>
        </row>
        <row r="144">
          <cell r="A144" t="str">
            <v>Portugal</v>
          </cell>
          <cell r="B144">
            <v>86</v>
          </cell>
          <cell r="C144">
            <v>86</v>
          </cell>
          <cell r="D144">
            <v>86</v>
          </cell>
          <cell r="E144">
            <v>86.5</v>
          </cell>
          <cell r="F144">
            <v>86</v>
          </cell>
          <cell r="G144">
            <v>85</v>
          </cell>
          <cell r="H144">
            <v>85</v>
          </cell>
          <cell r="I144">
            <v>85.5</v>
          </cell>
          <cell r="J144">
            <v>84</v>
          </cell>
          <cell r="K144">
            <v>83.5</v>
          </cell>
          <cell r="L144">
            <v>83</v>
          </cell>
          <cell r="M144">
            <v>83</v>
          </cell>
          <cell r="N144">
            <v>82.5</v>
          </cell>
          <cell r="O144">
            <v>83</v>
          </cell>
          <cell r="P144">
            <v>84</v>
          </cell>
          <cell r="Q144">
            <v>84.5</v>
          </cell>
          <cell r="R144">
            <v>84</v>
          </cell>
          <cell r="S144">
            <v>83</v>
          </cell>
          <cell r="T144">
            <v>82.5</v>
          </cell>
          <cell r="U144">
            <v>82.5</v>
          </cell>
          <cell r="V144">
            <v>82.5</v>
          </cell>
          <cell r="W144">
            <v>81.5</v>
          </cell>
          <cell r="X144">
            <v>81.5</v>
          </cell>
          <cell r="Y144">
            <v>81.5</v>
          </cell>
          <cell r="Z144">
            <v>81.5</v>
          </cell>
          <cell r="AA144">
            <v>80.5</v>
          </cell>
          <cell r="AB144">
            <v>80.5</v>
          </cell>
          <cell r="AC144">
            <v>80.5</v>
          </cell>
          <cell r="AD144">
            <v>80.5</v>
          </cell>
          <cell r="AE144">
            <v>80</v>
          </cell>
          <cell r="AF144">
            <v>80.5</v>
          </cell>
          <cell r="AG144">
            <v>80</v>
          </cell>
          <cell r="AH144">
            <v>81</v>
          </cell>
          <cell r="AI144">
            <v>81</v>
          </cell>
          <cell r="AJ144">
            <v>81</v>
          </cell>
          <cell r="AK144">
            <v>81</v>
          </cell>
          <cell r="AL144">
            <v>81</v>
          </cell>
          <cell r="AM144">
            <v>81</v>
          </cell>
          <cell r="AN144">
            <v>82.5</v>
          </cell>
          <cell r="AO144">
            <v>82.5</v>
          </cell>
          <cell r="AP144">
            <v>85</v>
          </cell>
          <cell r="AQ144">
            <v>85</v>
          </cell>
          <cell r="AR144">
            <v>85.5</v>
          </cell>
          <cell r="AS144">
            <v>86.5</v>
          </cell>
          <cell r="AT144">
            <v>87</v>
          </cell>
          <cell r="AU144">
            <v>87</v>
          </cell>
          <cell r="AV144">
            <v>86.5</v>
          </cell>
          <cell r="AW144">
            <v>86.5</v>
          </cell>
          <cell r="AX144">
            <v>86.5</v>
          </cell>
          <cell r="AY144">
            <v>86.5</v>
          </cell>
          <cell r="AZ144">
            <v>86.5</v>
          </cell>
          <cell r="BA144">
            <v>86.5</v>
          </cell>
          <cell r="BB144">
            <v>86.5</v>
          </cell>
          <cell r="BC144">
            <v>88</v>
          </cell>
          <cell r="BD144">
            <v>87.5</v>
          </cell>
          <cell r="BE144">
            <v>87</v>
          </cell>
          <cell r="BF144">
            <v>86</v>
          </cell>
          <cell r="BG144">
            <v>85.5</v>
          </cell>
          <cell r="BH144">
            <v>85.5</v>
          </cell>
          <cell r="BI144">
            <v>85.5</v>
          </cell>
          <cell r="BJ144">
            <v>85</v>
          </cell>
          <cell r="BK144">
            <v>84</v>
          </cell>
          <cell r="BL144">
            <v>84</v>
          </cell>
          <cell r="BM144">
            <v>84</v>
          </cell>
          <cell r="BN144">
            <v>84.5</v>
          </cell>
          <cell r="BO144">
            <v>83.5</v>
          </cell>
          <cell r="BP144">
            <v>83</v>
          </cell>
          <cell r="BQ144">
            <v>83</v>
          </cell>
          <cell r="BR144">
            <v>83.5</v>
          </cell>
          <cell r="BS144">
            <v>83</v>
          </cell>
          <cell r="BT144">
            <v>82.5</v>
          </cell>
          <cell r="BU144">
            <v>82.5</v>
          </cell>
          <cell r="BV144">
            <v>82.5</v>
          </cell>
          <cell r="BW144">
            <v>82.5</v>
          </cell>
          <cell r="BX144">
            <v>82.5</v>
          </cell>
          <cell r="BY144">
            <v>82.5</v>
          </cell>
          <cell r="BZ144">
            <v>82.5</v>
          </cell>
          <cell r="CA144">
            <v>82.5</v>
          </cell>
          <cell r="CB144">
            <v>82.5</v>
          </cell>
          <cell r="CC144">
            <v>82.5</v>
          </cell>
          <cell r="CD144">
            <v>81</v>
          </cell>
          <cell r="CE144">
            <v>81</v>
          </cell>
          <cell r="CF144">
            <v>80</v>
          </cell>
          <cell r="CG144">
            <v>81</v>
          </cell>
          <cell r="CH144">
            <v>81</v>
          </cell>
          <cell r="CI144">
            <v>79.5</v>
          </cell>
          <cell r="CJ144">
            <v>81</v>
          </cell>
          <cell r="CK144">
            <v>81</v>
          </cell>
          <cell r="CL144">
            <v>81.5</v>
          </cell>
          <cell r="CM144">
            <v>81.5</v>
          </cell>
          <cell r="CN144">
            <v>81.5</v>
          </cell>
          <cell r="CO144">
            <v>81</v>
          </cell>
          <cell r="CP144">
            <v>82</v>
          </cell>
          <cell r="CQ144">
            <v>82</v>
          </cell>
          <cell r="CR144">
            <v>81.5</v>
          </cell>
          <cell r="CS144">
            <v>82</v>
          </cell>
          <cell r="CT144">
            <v>83</v>
          </cell>
          <cell r="CU144">
            <v>82.5</v>
          </cell>
          <cell r="CV144">
            <v>82.5</v>
          </cell>
          <cell r="CW144">
            <v>83.5</v>
          </cell>
          <cell r="CX144">
            <v>84.5</v>
          </cell>
          <cell r="CY144">
            <v>84.5</v>
          </cell>
          <cell r="CZ144">
            <v>83.5</v>
          </cell>
          <cell r="DA144">
            <v>83</v>
          </cell>
          <cell r="DB144">
            <v>80</v>
          </cell>
          <cell r="DC144">
            <v>79.5</v>
          </cell>
          <cell r="DD144">
            <v>79.5</v>
          </cell>
          <cell r="DE144">
            <v>79</v>
          </cell>
          <cell r="DF144">
            <v>79.5</v>
          </cell>
          <cell r="DG144">
            <v>79.5</v>
          </cell>
          <cell r="DH144">
            <v>79.5</v>
          </cell>
          <cell r="DI144">
            <v>78</v>
          </cell>
          <cell r="DJ144">
            <v>79</v>
          </cell>
          <cell r="DK144">
            <v>79</v>
          </cell>
          <cell r="DL144">
            <v>79</v>
          </cell>
          <cell r="DM144">
            <v>79</v>
          </cell>
          <cell r="DN144">
            <v>79</v>
          </cell>
          <cell r="DO144">
            <v>79</v>
          </cell>
          <cell r="DP144">
            <v>79</v>
          </cell>
          <cell r="DQ144">
            <v>79</v>
          </cell>
          <cell r="DR144">
            <v>80</v>
          </cell>
          <cell r="DS144">
            <v>79.5</v>
          </cell>
          <cell r="DT144">
            <v>79.5</v>
          </cell>
          <cell r="DU144">
            <v>79.5</v>
          </cell>
          <cell r="DV144">
            <v>79.5</v>
          </cell>
          <cell r="DW144">
            <v>79.5</v>
          </cell>
          <cell r="DX144">
            <v>79</v>
          </cell>
          <cell r="DY144">
            <v>79</v>
          </cell>
          <cell r="DZ144">
            <v>78</v>
          </cell>
          <cell r="EA144">
            <v>78</v>
          </cell>
          <cell r="EB144">
            <v>78.5</v>
          </cell>
          <cell r="EC144">
            <v>79</v>
          </cell>
          <cell r="ED144">
            <v>80</v>
          </cell>
          <cell r="EE144">
            <v>80</v>
          </cell>
          <cell r="EF144">
            <v>80</v>
          </cell>
          <cell r="EG144">
            <v>79.5</v>
          </cell>
          <cell r="EH144">
            <v>79</v>
          </cell>
          <cell r="EI144">
            <v>79</v>
          </cell>
          <cell r="EJ144">
            <v>78.5</v>
          </cell>
          <cell r="EK144">
            <v>79.5</v>
          </cell>
          <cell r="EL144">
            <v>79</v>
          </cell>
          <cell r="EM144">
            <v>79.5</v>
          </cell>
          <cell r="EN144">
            <v>80.5</v>
          </cell>
          <cell r="EO144">
            <v>80.5</v>
          </cell>
          <cell r="EP144">
            <v>80</v>
          </cell>
          <cell r="EQ144">
            <v>80.5</v>
          </cell>
          <cell r="ER144">
            <v>80.5</v>
          </cell>
          <cell r="ES144">
            <v>80.5</v>
          </cell>
          <cell r="ET144">
            <v>80.5</v>
          </cell>
          <cell r="EU144">
            <v>80</v>
          </cell>
          <cell r="EV144">
            <v>80.5</v>
          </cell>
          <cell r="EW144">
            <v>81</v>
          </cell>
          <cell r="EX144">
            <v>81</v>
          </cell>
          <cell r="EY144">
            <v>81.5</v>
          </cell>
          <cell r="EZ144">
            <v>83</v>
          </cell>
          <cell r="FA144">
            <v>83</v>
          </cell>
          <cell r="FB144">
            <v>82.5</v>
          </cell>
          <cell r="FC144">
            <v>82.5</v>
          </cell>
          <cell r="FD144">
            <v>83</v>
          </cell>
          <cell r="FE144">
            <v>82</v>
          </cell>
          <cell r="FF144">
            <v>85.5</v>
          </cell>
          <cell r="FG144">
            <v>85.5</v>
          </cell>
          <cell r="FH144">
            <v>85.3</v>
          </cell>
          <cell r="FI144">
            <v>85</v>
          </cell>
          <cell r="FJ144">
            <v>83.5</v>
          </cell>
          <cell r="FK144">
            <v>83.5</v>
          </cell>
          <cell r="FL144">
            <v>84</v>
          </cell>
          <cell r="FM144">
            <v>83.5</v>
          </cell>
          <cell r="FN144">
            <v>82.5</v>
          </cell>
          <cell r="FO144">
            <v>81.7</v>
          </cell>
          <cell r="FP144">
            <v>81.7</v>
          </cell>
          <cell r="FQ144">
            <v>82</v>
          </cell>
          <cell r="FR144">
            <v>82</v>
          </cell>
          <cell r="FS144">
            <v>83</v>
          </cell>
          <cell r="FT144">
            <v>81.7</v>
          </cell>
          <cell r="FU144">
            <v>81.7</v>
          </cell>
          <cell r="FV144">
            <v>82.7</v>
          </cell>
          <cell r="FW144">
            <v>82.5</v>
          </cell>
          <cell r="FX144">
            <v>82.7</v>
          </cell>
          <cell r="FY144">
            <v>83.5</v>
          </cell>
          <cell r="FZ144">
            <v>80.2</v>
          </cell>
          <cell r="GA144">
            <v>81.2</v>
          </cell>
          <cell r="GB144">
            <v>81.7</v>
          </cell>
          <cell r="GC144">
            <v>82.2</v>
          </cell>
          <cell r="GD144">
            <v>80.900000000000006</v>
          </cell>
          <cell r="GE144">
            <v>81.099999999999994</v>
          </cell>
          <cell r="GF144">
            <v>81.2</v>
          </cell>
          <cell r="GG144">
            <v>80.400000000000006</v>
          </cell>
          <cell r="GH144">
            <v>81.2</v>
          </cell>
          <cell r="GI144">
            <v>81.5</v>
          </cell>
          <cell r="GJ144">
            <v>82</v>
          </cell>
          <cell r="GK144">
            <v>84.2</v>
          </cell>
          <cell r="GL144">
            <v>85.5</v>
          </cell>
          <cell r="GM144">
            <v>85.5</v>
          </cell>
          <cell r="GN144">
            <v>85.2</v>
          </cell>
          <cell r="GO144">
            <v>85.2</v>
          </cell>
          <cell r="GP144">
            <v>85</v>
          </cell>
          <cell r="GQ144">
            <v>84.2</v>
          </cell>
          <cell r="GR144">
            <v>84.5</v>
          </cell>
          <cell r="GS144">
            <v>84</v>
          </cell>
          <cell r="GT144">
            <v>83.5</v>
          </cell>
          <cell r="GU144">
            <v>82.7</v>
          </cell>
          <cell r="GV144">
            <v>83.5</v>
          </cell>
          <cell r="GW144">
            <v>83.5</v>
          </cell>
          <cell r="GX144">
            <v>83.2</v>
          </cell>
          <cell r="GY144">
            <v>82.8</v>
          </cell>
          <cell r="GZ144">
            <v>83.2</v>
          </cell>
          <cell r="HA144">
            <v>84.5</v>
          </cell>
          <cell r="HB144">
            <v>84.7</v>
          </cell>
          <cell r="HC144">
            <v>84.7</v>
          </cell>
          <cell r="HD144">
            <v>83.5</v>
          </cell>
          <cell r="HE144">
            <v>84</v>
          </cell>
          <cell r="HF144">
            <v>84.2</v>
          </cell>
          <cell r="HG144">
            <v>83</v>
          </cell>
          <cell r="HH144">
            <v>83</v>
          </cell>
          <cell r="HI144">
            <v>83.5</v>
          </cell>
          <cell r="HJ144">
            <v>83.5</v>
          </cell>
          <cell r="HK144">
            <v>84</v>
          </cell>
          <cell r="HL144">
            <v>83.7</v>
          </cell>
          <cell r="HM144">
            <v>83.7</v>
          </cell>
          <cell r="HN144">
            <v>83.7</v>
          </cell>
          <cell r="HO144">
            <v>83.2</v>
          </cell>
          <cell r="HP144">
            <v>82.7</v>
          </cell>
          <cell r="HQ144">
            <v>82.7</v>
          </cell>
          <cell r="HR144">
            <v>82.7</v>
          </cell>
          <cell r="HS144">
            <v>82.5</v>
          </cell>
          <cell r="HT144">
            <v>82.2</v>
          </cell>
          <cell r="HU144">
            <v>82</v>
          </cell>
          <cell r="HV144">
            <v>82</v>
          </cell>
          <cell r="HW144">
            <v>85</v>
          </cell>
          <cell r="HX144">
            <v>83.2</v>
          </cell>
          <cell r="HY144">
            <v>84.5</v>
          </cell>
          <cell r="HZ144">
            <v>85.5</v>
          </cell>
          <cell r="IA144">
            <v>85.2</v>
          </cell>
          <cell r="IB144">
            <v>85</v>
          </cell>
          <cell r="IC144">
            <v>83.7</v>
          </cell>
          <cell r="ID144">
            <v>83.7</v>
          </cell>
          <cell r="IE144">
            <v>83.7</v>
          </cell>
          <cell r="IF144">
            <v>84</v>
          </cell>
          <cell r="IG144">
            <v>84</v>
          </cell>
          <cell r="IH144">
            <v>84.2</v>
          </cell>
          <cell r="II144">
            <v>83.5</v>
          </cell>
          <cell r="IJ144">
            <v>83.2</v>
          </cell>
          <cell r="IK144">
            <v>84</v>
          </cell>
          <cell r="IL144">
            <v>84.2</v>
          </cell>
          <cell r="IM144">
            <v>84.5</v>
          </cell>
          <cell r="IN144">
            <v>84.5</v>
          </cell>
          <cell r="IO144">
            <v>84</v>
          </cell>
          <cell r="IP144">
            <v>84</v>
          </cell>
          <cell r="IQ144">
            <v>84</v>
          </cell>
          <cell r="IR144">
            <v>78.2</v>
          </cell>
          <cell r="IS144">
            <v>78</v>
          </cell>
          <cell r="IT144">
            <v>78.2</v>
          </cell>
          <cell r="IU144">
            <v>81.7</v>
          </cell>
          <cell r="IV144">
            <v>81.7</v>
          </cell>
          <cell r="IW144">
            <v>81.7</v>
          </cell>
          <cell r="IX144">
            <v>80.7</v>
          </cell>
          <cell r="IY144">
            <v>80.7</v>
          </cell>
          <cell r="IZ144">
            <v>81</v>
          </cell>
          <cell r="JA144">
            <v>81.2</v>
          </cell>
          <cell r="JB144">
            <v>81.5</v>
          </cell>
          <cell r="JC144">
            <v>81.5</v>
          </cell>
          <cell r="JD144">
            <v>80.7</v>
          </cell>
          <cell r="JE144">
            <v>79.2</v>
          </cell>
          <cell r="JF144">
            <v>79.7</v>
          </cell>
          <cell r="JG144">
            <v>79.5</v>
          </cell>
          <cell r="JH144">
            <v>79.7</v>
          </cell>
          <cell r="JI144">
            <v>79.7</v>
          </cell>
          <cell r="JJ144">
            <v>80.2</v>
          </cell>
          <cell r="JK144">
            <v>80</v>
          </cell>
          <cell r="JL144">
            <v>80</v>
          </cell>
          <cell r="JM144">
            <v>79.7</v>
          </cell>
          <cell r="JN144">
            <v>79.5</v>
          </cell>
          <cell r="JO144">
            <v>80</v>
          </cell>
          <cell r="JP144">
            <v>80.7</v>
          </cell>
          <cell r="JQ144">
            <v>80.7</v>
          </cell>
          <cell r="JR144">
            <v>80.2</v>
          </cell>
          <cell r="JS144">
            <v>80.2</v>
          </cell>
          <cell r="JT144">
            <v>80.2</v>
          </cell>
          <cell r="JU144">
            <v>80.2</v>
          </cell>
          <cell r="JV144">
            <v>80.2</v>
          </cell>
          <cell r="JW144">
            <v>80.2</v>
          </cell>
          <cell r="JX144">
            <v>80.7</v>
          </cell>
          <cell r="JY144">
            <v>81.2</v>
          </cell>
          <cell r="JZ144">
            <v>81.2</v>
          </cell>
          <cell r="KA144">
            <v>81.2</v>
          </cell>
          <cell r="KB144">
            <v>80.7</v>
          </cell>
          <cell r="KC144">
            <v>80.7</v>
          </cell>
          <cell r="KD144">
            <v>80.5</v>
          </cell>
          <cell r="KE144">
            <v>80.5</v>
          </cell>
          <cell r="KF144">
            <v>80.5</v>
          </cell>
          <cell r="KG144">
            <v>80.5</v>
          </cell>
          <cell r="KH144">
            <v>80.2</v>
          </cell>
          <cell r="KI144">
            <v>80.2</v>
          </cell>
          <cell r="KJ144">
            <v>78.7</v>
          </cell>
          <cell r="KK144">
            <v>78</v>
          </cell>
          <cell r="KL144">
            <v>77</v>
          </cell>
          <cell r="KM144">
            <v>75.7</v>
          </cell>
          <cell r="KN144">
            <v>75.7</v>
          </cell>
          <cell r="KO144">
            <v>74.5</v>
          </cell>
          <cell r="KP144">
            <v>74</v>
          </cell>
          <cell r="KQ144">
            <v>73.5</v>
          </cell>
          <cell r="KR144">
            <v>73.5</v>
          </cell>
          <cell r="KS144">
            <v>74</v>
          </cell>
          <cell r="KT144">
            <v>73.5</v>
          </cell>
          <cell r="KU144">
            <v>74</v>
          </cell>
          <cell r="KV144">
            <v>74.5</v>
          </cell>
          <cell r="KW144">
            <v>72.2</v>
          </cell>
          <cell r="KX144">
            <v>72.7</v>
          </cell>
          <cell r="KY144">
            <v>73</v>
          </cell>
          <cell r="KZ144">
            <v>73.2</v>
          </cell>
          <cell r="LA144">
            <v>74</v>
          </cell>
          <cell r="LB144">
            <v>73.7</v>
          </cell>
          <cell r="LC144">
            <v>73.7</v>
          </cell>
          <cell r="LD144">
            <v>74</v>
          </cell>
          <cell r="LE144">
            <v>74</v>
          </cell>
          <cell r="LF144">
            <v>74.7</v>
          </cell>
          <cell r="LG144">
            <v>75.5</v>
          </cell>
          <cell r="LH144">
            <v>76</v>
          </cell>
          <cell r="LI144">
            <v>76.7</v>
          </cell>
          <cell r="LJ144">
            <v>77.2</v>
          </cell>
          <cell r="LK144">
            <v>77.2</v>
          </cell>
          <cell r="LL144">
            <v>77.2</v>
          </cell>
          <cell r="LM144">
            <v>77</v>
          </cell>
          <cell r="LN144">
            <v>77.2</v>
          </cell>
          <cell r="LO144">
            <v>77.2</v>
          </cell>
          <cell r="LS144">
            <v>60.61</v>
          </cell>
          <cell r="LV144">
            <v>56.09</v>
          </cell>
          <cell r="LY144">
            <v>52.604999999999997</v>
          </cell>
          <cell r="MB144">
            <v>49.94</v>
          </cell>
          <cell r="MC144">
            <v>49.94</v>
          </cell>
          <cell r="MD144">
            <v>49.99</v>
          </cell>
          <cell r="ME144">
            <v>50.01</v>
          </cell>
          <cell r="MF144">
            <v>49.83</v>
          </cell>
          <cell r="MG144">
            <v>49.83</v>
          </cell>
          <cell r="MH144">
            <v>50.83</v>
          </cell>
          <cell r="MI144">
            <v>50.83</v>
          </cell>
          <cell r="MJ144">
            <v>50.83</v>
          </cell>
          <cell r="MK144">
            <v>50.62</v>
          </cell>
          <cell r="ML144">
            <v>50.62</v>
          </cell>
          <cell r="MM144">
            <v>50.66</v>
          </cell>
          <cell r="MN144">
            <v>50.8</v>
          </cell>
          <cell r="MO144">
            <v>50.8</v>
          </cell>
          <cell r="MP144">
            <v>50.88</v>
          </cell>
          <cell r="MQ144">
            <v>50.79</v>
          </cell>
          <cell r="MR144">
            <v>50.79</v>
          </cell>
          <cell r="MS144">
            <v>50.79</v>
          </cell>
          <cell r="MT144">
            <v>51.28</v>
          </cell>
          <cell r="MU144">
            <v>51.28</v>
          </cell>
          <cell r="MV144">
            <v>51.28</v>
          </cell>
          <cell r="MW144">
            <v>50.78</v>
          </cell>
          <cell r="ND144" t="str">
            <v>Portugal</v>
          </cell>
          <cell r="NE144">
            <v>50.78</v>
          </cell>
          <cell r="NF144">
            <v>50.78</v>
          </cell>
        </row>
        <row r="145">
          <cell r="A145" t="str">
            <v>Qatar</v>
          </cell>
          <cell r="B145">
            <v>91</v>
          </cell>
          <cell r="C145">
            <v>91</v>
          </cell>
          <cell r="D145">
            <v>91</v>
          </cell>
          <cell r="E145">
            <v>91</v>
          </cell>
          <cell r="F145">
            <v>90</v>
          </cell>
          <cell r="G145">
            <v>89.5</v>
          </cell>
          <cell r="H145">
            <v>89</v>
          </cell>
          <cell r="I145">
            <v>88.5</v>
          </cell>
          <cell r="J145">
            <v>88.5</v>
          </cell>
          <cell r="K145">
            <v>88.5</v>
          </cell>
          <cell r="L145">
            <v>88.5</v>
          </cell>
          <cell r="M145">
            <v>88.5</v>
          </cell>
          <cell r="N145">
            <v>89</v>
          </cell>
          <cell r="O145">
            <v>89</v>
          </cell>
          <cell r="P145">
            <v>87.5</v>
          </cell>
          <cell r="Q145">
            <v>87.5</v>
          </cell>
          <cell r="R145">
            <v>86.5</v>
          </cell>
          <cell r="S145">
            <v>86</v>
          </cell>
          <cell r="T145">
            <v>85.5</v>
          </cell>
          <cell r="U145">
            <v>86</v>
          </cell>
          <cell r="V145">
            <v>86</v>
          </cell>
          <cell r="W145">
            <v>85.5</v>
          </cell>
          <cell r="X145">
            <v>85.5</v>
          </cell>
          <cell r="Y145">
            <v>85.5</v>
          </cell>
          <cell r="Z145">
            <v>85.5</v>
          </cell>
          <cell r="AA145">
            <v>85.5</v>
          </cell>
          <cell r="AB145">
            <v>85.5</v>
          </cell>
          <cell r="AC145">
            <v>85.5</v>
          </cell>
          <cell r="AD145">
            <v>85.5</v>
          </cell>
          <cell r="AE145">
            <v>86</v>
          </cell>
          <cell r="AF145">
            <v>87.5</v>
          </cell>
          <cell r="AG145">
            <v>87.5</v>
          </cell>
          <cell r="AH145">
            <v>86.5</v>
          </cell>
          <cell r="AI145">
            <v>87</v>
          </cell>
          <cell r="AJ145">
            <v>86.5</v>
          </cell>
          <cell r="AK145">
            <v>86.5</v>
          </cell>
          <cell r="AL145">
            <v>86.5</v>
          </cell>
          <cell r="AM145">
            <v>86.5</v>
          </cell>
          <cell r="AN145">
            <v>85.5</v>
          </cell>
          <cell r="AO145">
            <v>85.5</v>
          </cell>
          <cell r="AP145">
            <v>85.5</v>
          </cell>
          <cell r="AQ145">
            <v>85.5</v>
          </cell>
          <cell r="AR145">
            <v>85</v>
          </cell>
          <cell r="AS145">
            <v>83.5</v>
          </cell>
          <cell r="AT145">
            <v>84</v>
          </cell>
          <cell r="AU145">
            <v>83.5</v>
          </cell>
          <cell r="AV145">
            <v>83</v>
          </cell>
          <cell r="AW145">
            <v>83</v>
          </cell>
          <cell r="AX145">
            <v>83.5</v>
          </cell>
          <cell r="AY145">
            <v>83.5</v>
          </cell>
          <cell r="AZ145">
            <v>83.5</v>
          </cell>
          <cell r="BA145">
            <v>83.5</v>
          </cell>
          <cell r="BB145">
            <v>83</v>
          </cell>
          <cell r="BC145">
            <v>83</v>
          </cell>
          <cell r="BD145">
            <v>82.5</v>
          </cell>
          <cell r="BE145">
            <v>83</v>
          </cell>
          <cell r="BF145">
            <v>83</v>
          </cell>
          <cell r="BG145">
            <v>83</v>
          </cell>
          <cell r="BH145">
            <v>83</v>
          </cell>
          <cell r="BI145">
            <v>84</v>
          </cell>
          <cell r="BJ145">
            <v>85</v>
          </cell>
          <cell r="BK145">
            <v>85</v>
          </cell>
          <cell r="BL145">
            <v>85</v>
          </cell>
          <cell r="BM145">
            <v>85</v>
          </cell>
          <cell r="BN145">
            <v>84.5</v>
          </cell>
          <cell r="BO145">
            <v>84.5</v>
          </cell>
          <cell r="BP145">
            <v>84.5</v>
          </cell>
          <cell r="BQ145">
            <v>84.5</v>
          </cell>
          <cell r="BR145">
            <v>84.5</v>
          </cell>
          <cell r="BS145">
            <v>84.5</v>
          </cell>
          <cell r="BT145">
            <v>84.5</v>
          </cell>
          <cell r="BU145">
            <v>84.5</v>
          </cell>
          <cell r="BV145">
            <v>85</v>
          </cell>
          <cell r="BW145">
            <v>85</v>
          </cell>
          <cell r="BX145">
            <v>85</v>
          </cell>
          <cell r="BY145">
            <v>85</v>
          </cell>
          <cell r="BZ145">
            <v>82</v>
          </cell>
          <cell r="CA145">
            <v>85</v>
          </cell>
          <cell r="CB145">
            <v>85</v>
          </cell>
          <cell r="CC145">
            <v>85</v>
          </cell>
          <cell r="CD145">
            <v>85</v>
          </cell>
          <cell r="CE145">
            <v>84</v>
          </cell>
          <cell r="CF145">
            <v>84</v>
          </cell>
          <cell r="CG145">
            <v>84</v>
          </cell>
          <cell r="CH145">
            <v>84</v>
          </cell>
          <cell r="CI145">
            <v>81.5</v>
          </cell>
          <cell r="CJ145">
            <v>83</v>
          </cell>
          <cell r="CK145">
            <v>82.5</v>
          </cell>
          <cell r="CL145">
            <v>82.5</v>
          </cell>
          <cell r="CM145">
            <v>82.5</v>
          </cell>
          <cell r="CN145">
            <v>83</v>
          </cell>
          <cell r="CO145">
            <v>83.5</v>
          </cell>
          <cell r="CP145">
            <v>83.5</v>
          </cell>
          <cell r="CQ145">
            <v>83.5</v>
          </cell>
          <cell r="CR145">
            <v>83</v>
          </cell>
          <cell r="CS145">
            <v>83</v>
          </cell>
          <cell r="CT145">
            <v>82.5</v>
          </cell>
          <cell r="CU145">
            <v>82</v>
          </cell>
          <cell r="CV145">
            <v>82</v>
          </cell>
          <cell r="CW145">
            <v>82</v>
          </cell>
          <cell r="CX145">
            <v>82</v>
          </cell>
          <cell r="CY145">
            <v>82.5</v>
          </cell>
          <cell r="CZ145">
            <v>82.5</v>
          </cell>
          <cell r="DA145">
            <v>83</v>
          </cell>
          <cell r="DB145">
            <v>83</v>
          </cell>
          <cell r="DC145">
            <v>81</v>
          </cell>
          <cell r="DD145">
            <v>81.5</v>
          </cell>
          <cell r="DE145">
            <v>81.5</v>
          </cell>
          <cell r="DF145">
            <v>81</v>
          </cell>
          <cell r="DG145">
            <v>81</v>
          </cell>
          <cell r="DH145">
            <v>81</v>
          </cell>
          <cell r="DI145">
            <v>83</v>
          </cell>
          <cell r="DJ145">
            <v>83</v>
          </cell>
          <cell r="DK145">
            <v>82.5</v>
          </cell>
          <cell r="DL145">
            <v>84</v>
          </cell>
          <cell r="DM145">
            <v>83.5</v>
          </cell>
          <cell r="DN145">
            <v>83.5</v>
          </cell>
          <cell r="DO145">
            <v>83</v>
          </cell>
          <cell r="DP145">
            <v>83.5</v>
          </cell>
          <cell r="DQ145">
            <v>84</v>
          </cell>
          <cell r="DR145">
            <v>84</v>
          </cell>
          <cell r="DS145">
            <v>84.5</v>
          </cell>
          <cell r="DT145">
            <v>84.5</v>
          </cell>
          <cell r="DU145">
            <v>84</v>
          </cell>
          <cell r="DV145">
            <v>85</v>
          </cell>
          <cell r="DW145">
            <v>84.5</v>
          </cell>
          <cell r="DX145">
            <v>85</v>
          </cell>
          <cell r="DY145">
            <v>85</v>
          </cell>
          <cell r="DZ145">
            <v>85</v>
          </cell>
          <cell r="EA145">
            <v>84</v>
          </cell>
          <cell r="EB145">
            <v>83.5</v>
          </cell>
          <cell r="EC145">
            <v>84</v>
          </cell>
          <cell r="ED145">
            <v>83.5</v>
          </cell>
          <cell r="EE145">
            <v>83.5</v>
          </cell>
          <cell r="EF145">
            <v>83.5</v>
          </cell>
          <cell r="EG145">
            <v>83</v>
          </cell>
          <cell r="EH145">
            <v>83.5</v>
          </cell>
          <cell r="EI145">
            <v>83</v>
          </cell>
          <cell r="EJ145">
            <v>83</v>
          </cell>
          <cell r="EK145">
            <v>83</v>
          </cell>
          <cell r="EL145">
            <v>83</v>
          </cell>
          <cell r="EM145">
            <v>83</v>
          </cell>
          <cell r="EN145">
            <v>83</v>
          </cell>
          <cell r="EO145">
            <v>83</v>
          </cell>
          <cell r="EP145">
            <v>82.5</v>
          </cell>
          <cell r="EQ145">
            <v>82.5</v>
          </cell>
          <cell r="ER145">
            <v>83</v>
          </cell>
          <cell r="ES145">
            <v>82</v>
          </cell>
          <cell r="ET145">
            <v>80</v>
          </cell>
          <cell r="EU145">
            <v>83</v>
          </cell>
          <cell r="EV145">
            <v>83</v>
          </cell>
          <cell r="EW145">
            <v>85</v>
          </cell>
          <cell r="EX145">
            <v>85</v>
          </cell>
          <cell r="EY145">
            <v>86</v>
          </cell>
          <cell r="EZ145">
            <v>87.5</v>
          </cell>
          <cell r="FA145">
            <v>86</v>
          </cell>
          <cell r="FB145">
            <v>86.5</v>
          </cell>
          <cell r="FC145">
            <v>86</v>
          </cell>
          <cell r="FD145">
            <v>85</v>
          </cell>
          <cell r="FE145">
            <v>85</v>
          </cell>
          <cell r="FF145">
            <v>85</v>
          </cell>
          <cell r="FG145">
            <v>84.5</v>
          </cell>
          <cell r="FH145">
            <v>85</v>
          </cell>
          <cell r="FI145">
            <v>85.3</v>
          </cell>
          <cell r="FJ145">
            <v>81</v>
          </cell>
          <cell r="FK145">
            <v>81.2</v>
          </cell>
          <cell r="FL145">
            <v>81</v>
          </cell>
          <cell r="FM145">
            <v>80.7</v>
          </cell>
          <cell r="FN145">
            <v>80.7</v>
          </cell>
          <cell r="FO145">
            <v>80.7</v>
          </cell>
          <cell r="FP145">
            <v>80.5</v>
          </cell>
          <cell r="FQ145">
            <v>80.5</v>
          </cell>
          <cell r="FR145">
            <v>80.5</v>
          </cell>
          <cell r="FS145">
            <v>81.7</v>
          </cell>
          <cell r="FT145">
            <v>83</v>
          </cell>
          <cell r="FU145">
            <v>82.7</v>
          </cell>
          <cell r="FV145">
            <v>80.7</v>
          </cell>
          <cell r="FW145">
            <v>80.7</v>
          </cell>
          <cell r="FX145">
            <v>83.5</v>
          </cell>
          <cell r="FY145">
            <v>83.5</v>
          </cell>
          <cell r="FZ145">
            <v>82</v>
          </cell>
          <cell r="GA145">
            <v>82.7</v>
          </cell>
          <cell r="GB145">
            <v>82.7</v>
          </cell>
          <cell r="GC145">
            <v>83</v>
          </cell>
          <cell r="GD145">
            <v>83</v>
          </cell>
          <cell r="GE145">
            <v>83.3</v>
          </cell>
          <cell r="GF145">
            <v>83.3</v>
          </cell>
          <cell r="GG145">
            <v>83.3</v>
          </cell>
          <cell r="GH145">
            <v>83</v>
          </cell>
          <cell r="GI145">
            <v>82.2</v>
          </cell>
          <cell r="GJ145">
            <v>83.2</v>
          </cell>
          <cell r="GK145">
            <v>84.5</v>
          </cell>
          <cell r="GL145">
            <v>84.2</v>
          </cell>
          <cell r="GM145">
            <v>80.2</v>
          </cell>
          <cell r="GN145">
            <v>80</v>
          </cell>
          <cell r="GO145">
            <v>80</v>
          </cell>
          <cell r="GP145">
            <v>80.7</v>
          </cell>
          <cell r="GQ145">
            <v>84.5</v>
          </cell>
          <cell r="GR145">
            <v>84.7</v>
          </cell>
          <cell r="GS145">
            <v>84.2</v>
          </cell>
          <cell r="GT145">
            <v>84</v>
          </cell>
          <cell r="GU145">
            <v>83.7</v>
          </cell>
          <cell r="GV145">
            <v>83.5</v>
          </cell>
          <cell r="GW145">
            <v>82</v>
          </cell>
          <cell r="GX145">
            <v>82</v>
          </cell>
          <cell r="GY145">
            <v>82.3</v>
          </cell>
          <cell r="GZ145">
            <v>81.7</v>
          </cell>
          <cell r="HA145">
            <v>82.5</v>
          </cell>
          <cell r="HB145">
            <v>82.5</v>
          </cell>
          <cell r="HC145">
            <v>82.5</v>
          </cell>
          <cell r="HD145">
            <v>82.5</v>
          </cell>
          <cell r="HE145">
            <v>82.5</v>
          </cell>
          <cell r="HF145">
            <v>83.2</v>
          </cell>
          <cell r="HG145">
            <v>79.2</v>
          </cell>
          <cell r="HH145">
            <v>78.2</v>
          </cell>
          <cell r="HI145">
            <v>79</v>
          </cell>
          <cell r="HJ145">
            <v>79.5</v>
          </cell>
          <cell r="HK145">
            <v>79</v>
          </cell>
          <cell r="HL145">
            <v>80.2</v>
          </cell>
          <cell r="HM145">
            <v>79.7</v>
          </cell>
          <cell r="HN145">
            <v>78.7</v>
          </cell>
          <cell r="HO145">
            <v>79</v>
          </cell>
          <cell r="HP145">
            <v>77.5</v>
          </cell>
          <cell r="HQ145">
            <v>76.2</v>
          </cell>
          <cell r="HR145">
            <v>76</v>
          </cell>
          <cell r="HS145">
            <v>75.5</v>
          </cell>
          <cell r="HT145">
            <v>75.7</v>
          </cell>
          <cell r="HU145">
            <v>77.5</v>
          </cell>
          <cell r="HV145">
            <v>76.2</v>
          </cell>
          <cell r="HW145">
            <v>76.7</v>
          </cell>
          <cell r="HX145">
            <v>73.7</v>
          </cell>
          <cell r="HY145">
            <v>75.5</v>
          </cell>
          <cell r="HZ145">
            <v>76.7</v>
          </cell>
          <cell r="IA145">
            <v>77</v>
          </cell>
          <cell r="IB145">
            <v>75.7</v>
          </cell>
          <cell r="IC145">
            <v>75.7</v>
          </cell>
          <cell r="ID145">
            <v>76</v>
          </cell>
          <cell r="IE145">
            <v>75.7</v>
          </cell>
          <cell r="IF145">
            <v>75.7</v>
          </cell>
          <cell r="IG145">
            <v>77</v>
          </cell>
          <cell r="IH145">
            <v>76.7</v>
          </cell>
          <cell r="II145">
            <v>77</v>
          </cell>
          <cell r="IJ145">
            <v>77.2</v>
          </cell>
          <cell r="IK145">
            <v>77.5</v>
          </cell>
          <cell r="IL145">
            <v>77.7</v>
          </cell>
          <cell r="IM145">
            <v>78.7</v>
          </cell>
          <cell r="IN145">
            <v>78.5</v>
          </cell>
          <cell r="IO145">
            <v>77.2</v>
          </cell>
          <cell r="IP145">
            <v>77.2</v>
          </cell>
          <cell r="IQ145">
            <v>77.5</v>
          </cell>
          <cell r="IR145">
            <v>77.7</v>
          </cell>
          <cell r="IS145">
            <v>77</v>
          </cell>
          <cell r="IT145">
            <v>77.2</v>
          </cell>
          <cell r="IU145">
            <v>77.5</v>
          </cell>
          <cell r="IV145">
            <v>77.2</v>
          </cell>
          <cell r="IW145">
            <v>75.7</v>
          </cell>
          <cell r="IX145">
            <v>75.5</v>
          </cell>
          <cell r="IY145">
            <v>75.7</v>
          </cell>
          <cell r="IZ145">
            <v>76</v>
          </cell>
          <cell r="JA145">
            <v>76</v>
          </cell>
          <cell r="JB145">
            <v>75.5</v>
          </cell>
          <cell r="JC145">
            <v>75.2</v>
          </cell>
          <cell r="JD145">
            <v>75.2</v>
          </cell>
          <cell r="JE145">
            <v>75</v>
          </cell>
          <cell r="JF145">
            <v>74.7</v>
          </cell>
          <cell r="JG145">
            <v>74.7</v>
          </cell>
          <cell r="JH145">
            <v>74.5</v>
          </cell>
          <cell r="JI145">
            <v>75</v>
          </cell>
          <cell r="JJ145">
            <v>74.7</v>
          </cell>
          <cell r="JK145">
            <v>75</v>
          </cell>
          <cell r="JL145">
            <v>75.2</v>
          </cell>
          <cell r="JM145">
            <v>74.7</v>
          </cell>
          <cell r="JN145">
            <v>75</v>
          </cell>
          <cell r="JO145">
            <v>75</v>
          </cell>
          <cell r="JP145">
            <v>74.2</v>
          </cell>
          <cell r="JQ145">
            <v>74.2</v>
          </cell>
          <cell r="JR145">
            <v>75.2</v>
          </cell>
          <cell r="JS145">
            <v>74.7</v>
          </cell>
          <cell r="JT145">
            <v>74.5</v>
          </cell>
          <cell r="JU145">
            <v>74.2</v>
          </cell>
          <cell r="JV145">
            <v>74</v>
          </cell>
          <cell r="JW145">
            <v>74</v>
          </cell>
          <cell r="JX145">
            <v>73.7</v>
          </cell>
          <cell r="JY145">
            <v>73.5</v>
          </cell>
          <cell r="JZ145">
            <v>72.7</v>
          </cell>
          <cell r="KA145">
            <v>72.7</v>
          </cell>
          <cell r="KB145">
            <v>73</v>
          </cell>
          <cell r="KC145">
            <v>73</v>
          </cell>
          <cell r="KD145">
            <v>72.7</v>
          </cell>
          <cell r="KE145">
            <v>75.2</v>
          </cell>
          <cell r="KF145">
            <v>76</v>
          </cell>
          <cell r="KG145">
            <v>76.5</v>
          </cell>
          <cell r="KH145">
            <v>76.5</v>
          </cell>
          <cell r="KI145">
            <v>77</v>
          </cell>
          <cell r="KJ145">
            <v>76.5</v>
          </cell>
          <cell r="KK145">
            <v>77.2</v>
          </cell>
          <cell r="KL145">
            <v>76.2</v>
          </cell>
          <cell r="KM145">
            <v>75.5</v>
          </cell>
          <cell r="KN145">
            <v>76</v>
          </cell>
          <cell r="KO145">
            <v>76</v>
          </cell>
          <cell r="KP145">
            <v>74.7</v>
          </cell>
          <cell r="KQ145">
            <v>73.7</v>
          </cell>
          <cell r="KR145">
            <v>73.7</v>
          </cell>
          <cell r="KS145">
            <v>74.2</v>
          </cell>
          <cell r="KT145">
            <v>74.5</v>
          </cell>
          <cell r="KU145">
            <v>74.7</v>
          </cell>
          <cell r="KV145">
            <v>74.7</v>
          </cell>
          <cell r="KW145">
            <v>74.5</v>
          </cell>
          <cell r="KX145">
            <v>74</v>
          </cell>
          <cell r="KY145">
            <v>73.2</v>
          </cell>
          <cell r="KZ145">
            <v>73.5</v>
          </cell>
          <cell r="LA145">
            <v>73.2</v>
          </cell>
          <cell r="LB145">
            <v>76.7</v>
          </cell>
          <cell r="LC145">
            <v>77.2</v>
          </cell>
          <cell r="LD145">
            <v>77.7</v>
          </cell>
          <cell r="LE145">
            <v>77.7</v>
          </cell>
          <cell r="LF145">
            <v>77.2</v>
          </cell>
          <cell r="LG145">
            <v>77</v>
          </cell>
          <cell r="LH145">
            <v>76.7</v>
          </cell>
          <cell r="LI145">
            <v>77.2</v>
          </cell>
          <cell r="LJ145">
            <v>77.2</v>
          </cell>
          <cell r="LK145">
            <v>77</v>
          </cell>
          <cell r="LL145">
            <v>76.7</v>
          </cell>
          <cell r="LM145">
            <v>77</v>
          </cell>
          <cell r="LN145">
            <v>77</v>
          </cell>
          <cell r="LO145">
            <v>77</v>
          </cell>
          <cell r="LS145">
            <v>73.650000000000006</v>
          </cell>
          <cell r="LV145">
            <v>75.849999999999994</v>
          </cell>
          <cell r="LY145">
            <v>73.199111462409277</v>
          </cell>
          <cell r="MB145">
            <v>72.930000000000007</v>
          </cell>
          <cell r="MC145">
            <v>72.989999999999995</v>
          </cell>
          <cell r="MD145">
            <v>72.989999999999995</v>
          </cell>
          <cell r="ME145">
            <v>73.099999999999994</v>
          </cell>
          <cell r="MF145">
            <v>73.05</v>
          </cell>
          <cell r="MG145">
            <v>73.05</v>
          </cell>
          <cell r="MH145">
            <v>74.45</v>
          </cell>
          <cell r="MI145">
            <v>74.45</v>
          </cell>
          <cell r="MJ145">
            <v>74.45</v>
          </cell>
          <cell r="MK145">
            <v>73.48</v>
          </cell>
          <cell r="ML145">
            <v>73.48</v>
          </cell>
          <cell r="MM145">
            <v>73.48</v>
          </cell>
          <cell r="MN145">
            <v>72.61</v>
          </cell>
          <cell r="MO145">
            <v>72.61</v>
          </cell>
          <cell r="MP145">
            <v>72.61</v>
          </cell>
          <cell r="MQ145">
            <v>72.62</v>
          </cell>
          <cell r="MR145">
            <v>72.62</v>
          </cell>
          <cell r="MS145">
            <v>72.62</v>
          </cell>
          <cell r="MT145">
            <v>73.010000000000005</v>
          </cell>
          <cell r="MU145">
            <v>73.010000000000005</v>
          </cell>
          <cell r="MV145">
            <v>73.010000000000005</v>
          </cell>
          <cell r="MW145">
            <v>76.23</v>
          </cell>
          <cell r="ND145" t="str">
            <v>Qatar</v>
          </cell>
          <cell r="NE145">
            <v>76.23</v>
          </cell>
          <cell r="NF145">
            <v>76.23</v>
          </cell>
        </row>
        <row r="146">
          <cell r="A146" t="str">
            <v>Romania</v>
          </cell>
          <cell r="B146">
            <v>55</v>
          </cell>
          <cell r="C146">
            <v>55</v>
          </cell>
          <cell r="D146">
            <v>56</v>
          </cell>
          <cell r="E146">
            <v>56.5</v>
          </cell>
          <cell r="F146">
            <v>57.5</v>
          </cell>
          <cell r="G146">
            <v>57</v>
          </cell>
          <cell r="H146">
            <v>58</v>
          </cell>
          <cell r="I146">
            <v>57.5</v>
          </cell>
          <cell r="J146">
            <v>58</v>
          </cell>
          <cell r="K146">
            <v>58</v>
          </cell>
          <cell r="L146">
            <v>57.5</v>
          </cell>
          <cell r="M146">
            <v>59</v>
          </cell>
          <cell r="N146">
            <v>57.5</v>
          </cell>
          <cell r="O146">
            <v>57.5</v>
          </cell>
          <cell r="P146">
            <v>57.5</v>
          </cell>
          <cell r="Q146">
            <v>57.5</v>
          </cell>
          <cell r="R146">
            <v>57</v>
          </cell>
          <cell r="S146">
            <v>56.5</v>
          </cell>
          <cell r="T146">
            <v>56.5</v>
          </cell>
          <cell r="U146">
            <v>56</v>
          </cell>
          <cell r="V146">
            <v>56</v>
          </cell>
          <cell r="W146">
            <v>56.5</v>
          </cell>
          <cell r="X146">
            <v>56.5</v>
          </cell>
          <cell r="Y146">
            <v>56.5</v>
          </cell>
          <cell r="Z146">
            <v>56</v>
          </cell>
          <cell r="AA146">
            <v>56</v>
          </cell>
          <cell r="AB146">
            <v>56.5</v>
          </cell>
          <cell r="AC146">
            <v>56.5</v>
          </cell>
          <cell r="AD146">
            <v>56</v>
          </cell>
          <cell r="AE146">
            <v>56</v>
          </cell>
          <cell r="AF146">
            <v>56</v>
          </cell>
          <cell r="AG146">
            <v>55.5</v>
          </cell>
          <cell r="AH146">
            <v>55.5</v>
          </cell>
          <cell r="AI146">
            <v>57</v>
          </cell>
          <cell r="AJ146">
            <v>57</v>
          </cell>
          <cell r="AK146">
            <v>57</v>
          </cell>
          <cell r="AL146">
            <v>57</v>
          </cell>
          <cell r="AM146">
            <v>58.5</v>
          </cell>
          <cell r="AN146">
            <v>58.5</v>
          </cell>
          <cell r="AO146">
            <v>59</v>
          </cell>
          <cell r="AP146">
            <v>58.5</v>
          </cell>
          <cell r="AQ146">
            <v>59</v>
          </cell>
          <cell r="AR146">
            <v>58.5</v>
          </cell>
          <cell r="AS146">
            <v>58</v>
          </cell>
          <cell r="AT146">
            <v>61.5</v>
          </cell>
          <cell r="AU146">
            <v>61.5</v>
          </cell>
          <cell r="AV146">
            <v>63.5</v>
          </cell>
          <cell r="AW146">
            <v>63</v>
          </cell>
          <cell r="AX146">
            <v>64</v>
          </cell>
          <cell r="AY146">
            <v>64.5</v>
          </cell>
          <cell r="AZ146">
            <v>65</v>
          </cell>
          <cell r="BA146">
            <v>65</v>
          </cell>
          <cell r="BB146">
            <v>65.5</v>
          </cell>
          <cell r="BC146">
            <v>65.5</v>
          </cell>
          <cell r="BD146">
            <v>65.5</v>
          </cell>
          <cell r="BE146">
            <v>65.5</v>
          </cell>
          <cell r="BF146">
            <v>65</v>
          </cell>
          <cell r="BG146">
            <v>64</v>
          </cell>
          <cell r="BH146">
            <v>64</v>
          </cell>
          <cell r="BI146">
            <v>64.5</v>
          </cell>
          <cell r="BJ146">
            <v>64</v>
          </cell>
          <cell r="BK146">
            <v>65</v>
          </cell>
          <cell r="BL146">
            <v>65</v>
          </cell>
          <cell r="BM146">
            <v>64</v>
          </cell>
          <cell r="BN146">
            <v>65</v>
          </cell>
          <cell r="BO146">
            <v>65</v>
          </cell>
          <cell r="BP146">
            <v>65.5</v>
          </cell>
          <cell r="BQ146">
            <v>64.5</v>
          </cell>
          <cell r="BR146">
            <v>64.5</v>
          </cell>
          <cell r="BS146">
            <v>64.5</v>
          </cell>
          <cell r="BT146">
            <v>65</v>
          </cell>
          <cell r="BU146">
            <v>63.5</v>
          </cell>
          <cell r="BV146">
            <v>63.5</v>
          </cell>
          <cell r="BW146">
            <v>64</v>
          </cell>
          <cell r="BX146">
            <v>65</v>
          </cell>
          <cell r="BY146">
            <v>65</v>
          </cell>
          <cell r="BZ146">
            <v>65</v>
          </cell>
          <cell r="CA146">
            <v>65</v>
          </cell>
          <cell r="CB146">
            <v>65</v>
          </cell>
          <cell r="CC146">
            <v>65</v>
          </cell>
          <cell r="CD146">
            <v>65.5</v>
          </cell>
          <cell r="CE146">
            <v>64.5</v>
          </cell>
          <cell r="CF146">
            <v>64</v>
          </cell>
          <cell r="CG146">
            <v>65.5</v>
          </cell>
          <cell r="CH146">
            <v>67</v>
          </cell>
          <cell r="CI146">
            <v>67</v>
          </cell>
          <cell r="CJ146">
            <v>67.5</v>
          </cell>
          <cell r="CK146">
            <v>68.5</v>
          </cell>
          <cell r="CL146">
            <v>69</v>
          </cell>
          <cell r="CM146">
            <v>68.5</v>
          </cell>
          <cell r="CN146">
            <v>68.5</v>
          </cell>
          <cell r="CO146">
            <v>68.5</v>
          </cell>
          <cell r="CP146">
            <v>68.5</v>
          </cell>
          <cell r="CQ146">
            <v>69</v>
          </cell>
          <cell r="CR146">
            <v>69</v>
          </cell>
          <cell r="CS146">
            <v>69</v>
          </cell>
          <cell r="CT146">
            <v>69.5</v>
          </cell>
          <cell r="CU146">
            <v>69.5</v>
          </cell>
          <cell r="CV146">
            <v>69.5</v>
          </cell>
          <cell r="CW146">
            <v>69.5</v>
          </cell>
          <cell r="CX146">
            <v>68</v>
          </cell>
          <cell r="CY146">
            <v>68.5</v>
          </cell>
          <cell r="CZ146">
            <v>68.5</v>
          </cell>
          <cell r="DA146">
            <v>68.5</v>
          </cell>
          <cell r="DB146">
            <v>68.5</v>
          </cell>
          <cell r="DC146">
            <v>68.5</v>
          </cell>
          <cell r="DD146">
            <v>68.5</v>
          </cell>
          <cell r="DE146">
            <v>69</v>
          </cell>
          <cell r="DF146">
            <v>70</v>
          </cell>
          <cell r="DG146">
            <v>70</v>
          </cell>
          <cell r="DH146">
            <v>70</v>
          </cell>
          <cell r="DI146">
            <v>69.5</v>
          </cell>
          <cell r="DJ146">
            <v>69.5</v>
          </cell>
          <cell r="DK146">
            <v>71</v>
          </cell>
          <cell r="DL146">
            <v>71</v>
          </cell>
          <cell r="DM146">
            <v>71</v>
          </cell>
          <cell r="DN146">
            <v>71</v>
          </cell>
          <cell r="DO146">
            <v>71</v>
          </cell>
          <cell r="DP146">
            <v>71</v>
          </cell>
          <cell r="DQ146">
            <v>71</v>
          </cell>
          <cell r="DR146">
            <v>70.5</v>
          </cell>
          <cell r="DS146">
            <v>70</v>
          </cell>
          <cell r="DT146">
            <v>70</v>
          </cell>
          <cell r="DU146">
            <v>70</v>
          </cell>
          <cell r="DV146">
            <v>70.5</v>
          </cell>
          <cell r="DW146">
            <v>70</v>
          </cell>
          <cell r="DX146">
            <v>70.5</v>
          </cell>
          <cell r="DY146">
            <v>70.5</v>
          </cell>
          <cell r="DZ146">
            <v>70.5</v>
          </cell>
          <cell r="EA146">
            <v>70.5</v>
          </cell>
          <cell r="EB146">
            <v>71</v>
          </cell>
          <cell r="EC146">
            <v>70</v>
          </cell>
          <cell r="ED146">
            <v>69.5</v>
          </cell>
          <cell r="EE146">
            <v>69.5</v>
          </cell>
          <cell r="EF146">
            <v>68</v>
          </cell>
          <cell r="EG146">
            <v>69</v>
          </cell>
          <cell r="EH146">
            <v>69</v>
          </cell>
          <cell r="EI146">
            <v>68</v>
          </cell>
          <cell r="EJ146">
            <v>68</v>
          </cell>
          <cell r="EK146">
            <v>69</v>
          </cell>
          <cell r="EL146">
            <v>69</v>
          </cell>
          <cell r="EM146">
            <v>69</v>
          </cell>
          <cell r="EN146">
            <v>69</v>
          </cell>
          <cell r="EO146">
            <v>69</v>
          </cell>
          <cell r="EP146">
            <v>68.5</v>
          </cell>
          <cell r="EQ146">
            <v>69</v>
          </cell>
          <cell r="ER146">
            <v>69</v>
          </cell>
          <cell r="ES146">
            <v>69</v>
          </cell>
          <cell r="ET146">
            <v>68</v>
          </cell>
          <cell r="EU146">
            <v>68.5</v>
          </cell>
          <cell r="EV146">
            <v>69</v>
          </cell>
          <cell r="EW146">
            <v>69</v>
          </cell>
          <cell r="EX146">
            <v>69</v>
          </cell>
          <cell r="EY146">
            <v>71</v>
          </cell>
          <cell r="EZ146">
            <v>70.5</v>
          </cell>
          <cell r="FA146">
            <v>70.5</v>
          </cell>
          <cell r="FB146">
            <v>71</v>
          </cell>
          <cell r="FC146">
            <v>71</v>
          </cell>
          <cell r="FD146">
            <v>70</v>
          </cell>
          <cell r="FE146">
            <v>70.5</v>
          </cell>
          <cell r="FF146">
            <v>71</v>
          </cell>
          <cell r="FG146">
            <v>72.5</v>
          </cell>
          <cell r="FH146">
            <v>72.3</v>
          </cell>
          <cell r="FI146">
            <v>74.3</v>
          </cell>
          <cell r="FJ146">
            <v>68.5</v>
          </cell>
          <cell r="FK146">
            <v>71</v>
          </cell>
          <cell r="FL146">
            <v>71.2</v>
          </cell>
          <cell r="FM146">
            <v>71.2</v>
          </cell>
          <cell r="FN146">
            <v>71.5</v>
          </cell>
          <cell r="FO146">
            <v>72</v>
          </cell>
          <cell r="FP146">
            <v>72.2</v>
          </cell>
          <cell r="FQ146">
            <v>72.2</v>
          </cell>
          <cell r="FR146">
            <v>72.5</v>
          </cell>
          <cell r="FS146">
            <v>73</v>
          </cell>
          <cell r="FT146">
            <v>73</v>
          </cell>
          <cell r="FU146">
            <v>73</v>
          </cell>
          <cell r="FV146">
            <v>73</v>
          </cell>
          <cell r="FW146">
            <v>73.2</v>
          </cell>
          <cell r="FX146">
            <v>72.2</v>
          </cell>
          <cell r="FY146">
            <v>72.7</v>
          </cell>
          <cell r="FZ146">
            <v>72.7</v>
          </cell>
          <cell r="GA146">
            <v>73</v>
          </cell>
          <cell r="GB146">
            <v>72.7</v>
          </cell>
          <cell r="GC146">
            <v>72</v>
          </cell>
          <cell r="GD146">
            <v>70.900000000000006</v>
          </cell>
          <cell r="GE146">
            <v>70.900000000000006</v>
          </cell>
          <cell r="GF146">
            <v>71</v>
          </cell>
          <cell r="GG146">
            <v>71</v>
          </cell>
          <cell r="GH146">
            <v>72.2</v>
          </cell>
          <cell r="GI146">
            <v>70.5</v>
          </cell>
          <cell r="GJ146">
            <v>70.5</v>
          </cell>
          <cell r="GK146">
            <v>70.5</v>
          </cell>
          <cell r="GL146">
            <v>73</v>
          </cell>
          <cell r="GM146">
            <v>72.7</v>
          </cell>
          <cell r="GN146">
            <v>73.2</v>
          </cell>
          <cell r="GO146">
            <v>73</v>
          </cell>
          <cell r="GP146">
            <v>73.2</v>
          </cell>
          <cell r="GQ146">
            <v>73</v>
          </cell>
          <cell r="GR146">
            <v>73.2</v>
          </cell>
          <cell r="GS146">
            <v>73.2</v>
          </cell>
          <cell r="GT146">
            <v>73.2</v>
          </cell>
          <cell r="GU146">
            <v>73.2</v>
          </cell>
          <cell r="GV146">
            <v>73.2</v>
          </cell>
          <cell r="GW146">
            <v>73.2</v>
          </cell>
          <cell r="GX146">
            <v>74</v>
          </cell>
          <cell r="GY146">
            <v>74</v>
          </cell>
          <cell r="GZ146">
            <v>74</v>
          </cell>
          <cell r="HA146">
            <v>75.2</v>
          </cell>
          <cell r="HB146">
            <v>76.5</v>
          </cell>
          <cell r="HC146">
            <v>76.5</v>
          </cell>
          <cell r="HD146">
            <v>75</v>
          </cell>
          <cell r="HE146">
            <v>74.2</v>
          </cell>
          <cell r="HF146">
            <v>74.7</v>
          </cell>
          <cell r="HG146">
            <v>74.7</v>
          </cell>
          <cell r="HH146">
            <v>74.5</v>
          </cell>
          <cell r="HI146">
            <v>74.2</v>
          </cell>
          <cell r="HJ146">
            <v>74.7</v>
          </cell>
          <cell r="HK146">
            <v>74.2</v>
          </cell>
          <cell r="HL146">
            <v>72.2</v>
          </cell>
          <cell r="HM146">
            <v>71.7</v>
          </cell>
          <cell r="HN146">
            <v>70.7</v>
          </cell>
          <cell r="HO146">
            <v>68.7</v>
          </cell>
          <cell r="HP146">
            <v>69.2</v>
          </cell>
          <cell r="HQ146">
            <v>65.5</v>
          </cell>
          <cell r="HR146">
            <v>61.7</v>
          </cell>
          <cell r="HS146">
            <v>61.5</v>
          </cell>
          <cell r="HT146">
            <v>61.7</v>
          </cell>
          <cell r="HU146">
            <v>61.5</v>
          </cell>
          <cell r="HV146">
            <v>63.2</v>
          </cell>
          <cell r="HW146">
            <v>63.5</v>
          </cell>
          <cell r="HX146">
            <v>60.7</v>
          </cell>
          <cell r="HY146">
            <v>60.5</v>
          </cell>
          <cell r="HZ146">
            <v>60.7</v>
          </cell>
          <cell r="IA146">
            <v>62</v>
          </cell>
          <cell r="IB146">
            <v>65</v>
          </cell>
          <cell r="IC146">
            <v>66</v>
          </cell>
          <cell r="ID146">
            <v>64.5</v>
          </cell>
          <cell r="IE146">
            <v>64.5</v>
          </cell>
          <cell r="IF146">
            <v>64.5</v>
          </cell>
          <cell r="IG146">
            <v>65.7</v>
          </cell>
          <cell r="IH146">
            <v>66.2</v>
          </cell>
          <cell r="II146">
            <v>66.5</v>
          </cell>
          <cell r="IJ146">
            <v>66.5</v>
          </cell>
          <cell r="IK146">
            <v>66.5</v>
          </cell>
          <cell r="IL146">
            <v>66.2</v>
          </cell>
          <cell r="IM146">
            <v>70</v>
          </cell>
          <cell r="IN146">
            <v>69</v>
          </cell>
          <cell r="IO146">
            <v>69.2</v>
          </cell>
          <cell r="IP146">
            <v>70</v>
          </cell>
          <cell r="IQ146">
            <v>69.7</v>
          </cell>
          <cell r="IR146">
            <v>70.5</v>
          </cell>
          <cell r="IS146">
            <v>70.7</v>
          </cell>
          <cell r="IT146">
            <v>70.7</v>
          </cell>
          <cell r="IU146">
            <v>70.5</v>
          </cell>
          <cell r="IV146">
            <v>71</v>
          </cell>
          <cell r="IW146">
            <v>71</v>
          </cell>
          <cell r="IX146">
            <v>70.7</v>
          </cell>
          <cell r="IY146">
            <v>70.7</v>
          </cell>
          <cell r="IZ146">
            <v>70.7</v>
          </cell>
          <cell r="JA146">
            <v>70.7</v>
          </cell>
          <cell r="JB146">
            <v>71</v>
          </cell>
          <cell r="JC146">
            <v>71</v>
          </cell>
          <cell r="JD146">
            <v>71</v>
          </cell>
          <cell r="JE146">
            <v>70</v>
          </cell>
          <cell r="JF146">
            <v>70</v>
          </cell>
          <cell r="JG146">
            <v>70</v>
          </cell>
          <cell r="JH146">
            <v>70</v>
          </cell>
          <cell r="JI146">
            <v>69.7</v>
          </cell>
          <cell r="JJ146">
            <v>69.7</v>
          </cell>
          <cell r="JK146">
            <v>68.2</v>
          </cell>
          <cell r="JL146">
            <v>68.2</v>
          </cell>
          <cell r="JM146">
            <v>68.2</v>
          </cell>
          <cell r="JN146">
            <v>68.2</v>
          </cell>
          <cell r="JO146">
            <v>68.2</v>
          </cell>
          <cell r="JP146">
            <v>68.2</v>
          </cell>
          <cell r="JQ146">
            <v>68.2</v>
          </cell>
          <cell r="JR146">
            <v>68.2</v>
          </cell>
          <cell r="JS146">
            <v>69.7</v>
          </cell>
          <cell r="JT146">
            <v>69.7</v>
          </cell>
          <cell r="JU146">
            <v>69.7</v>
          </cell>
          <cell r="JV146">
            <v>69.7</v>
          </cell>
          <cell r="JW146">
            <v>69.5</v>
          </cell>
          <cell r="JX146">
            <v>69.7</v>
          </cell>
          <cell r="JY146">
            <v>70</v>
          </cell>
          <cell r="JZ146">
            <v>70</v>
          </cell>
          <cell r="KA146">
            <v>70.2</v>
          </cell>
          <cell r="KB146">
            <v>70.2</v>
          </cell>
          <cell r="KC146">
            <v>69.7</v>
          </cell>
          <cell r="KD146">
            <v>69.7</v>
          </cell>
          <cell r="KE146">
            <v>69.7</v>
          </cell>
          <cell r="KF146">
            <v>70</v>
          </cell>
          <cell r="KG146">
            <v>70</v>
          </cell>
          <cell r="KH146">
            <v>71.2</v>
          </cell>
          <cell r="KI146">
            <v>71.2</v>
          </cell>
          <cell r="KJ146">
            <v>71</v>
          </cell>
          <cell r="KK146">
            <v>71</v>
          </cell>
          <cell r="KL146">
            <v>71</v>
          </cell>
          <cell r="KM146">
            <v>71.2</v>
          </cell>
          <cell r="KN146">
            <v>71.2</v>
          </cell>
          <cell r="KO146">
            <v>69.5</v>
          </cell>
          <cell r="KP146">
            <v>70.5</v>
          </cell>
          <cell r="KQ146">
            <v>70</v>
          </cell>
          <cell r="KR146">
            <v>69.2</v>
          </cell>
          <cell r="KS146">
            <v>69.5</v>
          </cell>
          <cell r="KT146">
            <v>69.2</v>
          </cell>
          <cell r="KU146">
            <v>69.5</v>
          </cell>
          <cell r="KV146">
            <v>69.5</v>
          </cell>
          <cell r="KW146">
            <v>69.7</v>
          </cell>
          <cell r="KX146">
            <v>71.2</v>
          </cell>
          <cell r="KY146">
            <v>71</v>
          </cell>
          <cell r="KZ146">
            <v>72.2</v>
          </cell>
          <cell r="LA146">
            <v>72.5</v>
          </cell>
          <cell r="LB146">
            <v>72.5</v>
          </cell>
          <cell r="LC146">
            <v>72.5</v>
          </cell>
          <cell r="LD146">
            <v>72.5</v>
          </cell>
          <cell r="LE146">
            <v>73.7</v>
          </cell>
          <cell r="LF146">
            <v>74.2</v>
          </cell>
          <cell r="LG146">
            <v>74.2</v>
          </cell>
          <cell r="LH146">
            <v>74.2</v>
          </cell>
          <cell r="LI146">
            <v>74.7</v>
          </cell>
          <cell r="LJ146">
            <v>74.7</v>
          </cell>
          <cell r="LK146">
            <v>76.7</v>
          </cell>
          <cell r="LL146">
            <v>77</v>
          </cell>
          <cell r="LM146">
            <v>77</v>
          </cell>
          <cell r="LN146">
            <v>77</v>
          </cell>
          <cell r="LO146">
            <v>77</v>
          </cell>
          <cell r="LS146">
            <v>49.59</v>
          </cell>
          <cell r="LV146">
            <v>51.35</v>
          </cell>
          <cell r="LY146">
            <v>47.834607566708797</v>
          </cell>
          <cell r="MB146">
            <v>48.63</v>
          </cell>
          <cell r="MC146">
            <v>48.63</v>
          </cell>
          <cell r="MD146">
            <v>48.63</v>
          </cell>
          <cell r="ME146">
            <v>48.65</v>
          </cell>
          <cell r="MF146">
            <v>48.45</v>
          </cell>
          <cell r="MG146">
            <v>48.45</v>
          </cell>
          <cell r="MH146">
            <v>47.77</v>
          </cell>
          <cell r="MI146">
            <v>47.77</v>
          </cell>
          <cell r="MJ146">
            <v>47.77</v>
          </cell>
          <cell r="MK146">
            <v>46.95</v>
          </cell>
          <cell r="ML146">
            <v>46.95</v>
          </cell>
          <cell r="MM146">
            <v>46.94</v>
          </cell>
          <cell r="MN146">
            <v>45.75</v>
          </cell>
          <cell r="MO146">
            <v>45.75</v>
          </cell>
          <cell r="MP146">
            <v>45.94</v>
          </cell>
          <cell r="MQ146">
            <v>45.9</v>
          </cell>
          <cell r="MR146">
            <v>46.03</v>
          </cell>
          <cell r="MS146">
            <v>46.03</v>
          </cell>
          <cell r="MT146">
            <v>47.79</v>
          </cell>
          <cell r="MU146">
            <v>47.79</v>
          </cell>
          <cell r="MV146">
            <v>47.65</v>
          </cell>
          <cell r="MW146">
            <v>48.44</v>
          </cell>
          <cell r="ND146" t="str">
            <v>Romania</v>
          </cell>
          <cell r="NE146">
            <v>48.44</v>
          </cell>
          <cell r="NF146">
            <v>48.44</v>
          </cell>
        </row>
        <row r="147">
          <cell r="A147" t="str">
            <v>Russia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>
            <v>70</v>
          </cell>
          <cell r="N147">
            <v>70.5</v>
          </cell>
          <cell r="O147">
            <v>71</v>
          </cell>
          <cell r="P147">
            <v>71.5</v>
          </cell>
          <cell r="Q147">
            <v>71.5</v>
          </cell>
          <cell r="R147">
            <v>72</v>
          </cell>
          <cell r="S147">
            <v>72</v>
          </cell>
          <cell r="T147">
            <v>72</v>
          </cell>
          <cell r="U147">
            <v>72</v>
          </cell>
          <cell r="V147">
            <v>72.5</v>
          </cell>
          <cell r="W147">
            <v>72.5</v>
          </cell>
          <cell r="X147">
            <v>72.5</v>
          </cell>
          <cell r="Y147">
            <v>71.5</v>
          </cell>
          <cell r="Z147">
            <v>70.5</v>
          </cell>
          <cell r="AA147">
            <v>70</v>
          </cell>
          <cell r="AB147">
            <v>68.5</v>
          </cell>
          <cell r="AC147">
            <v>68.5</v>
          </cell>
          <cell r="AD147">
            <v>67.5</v>
          </cell>
          <cell r="AE147">
            <v>67</v>
          </cell>
          <cell r="AF147">
            <v>66.5</v>
          </cell>
          <cell r="AG147">
            <v>66.5</v>
          </cell>
          <cell r="AH147">
            <v>66</v>
          </cell>
          <cell r="AI147">
            <v>66.5</v>
          </cell>
          <cell r="AJ147">
            <v>66.5</v>
          </cell>
          <cell r="AK147">
            <v>66.5</v>
          </cell>
          <cell r="AL147">
            <v>66.5</v>
          </cell>
          <cell r="AM147">
            <v>65</v>
          </cell>
          <cell r="AN147">
            <v>65.5</v>
          </cell>
          <cell r="AO147">
            <v>65.5</v>
          </cell>
          <cell r="AP147">
            <v>65.5</v>
          </cell>
          <cell r="AQ147">
            <v>64</v>
          </cell>
          <cell r="AR147">
            <v>63.5</v>
          </cell>
          <cell r="AS147">
            <v>63.5</v>
          </cell>
          <cell r="AT147">
            <v>63.5</v>
          </cell>
          <cell r="AU147">
            <v>63</v>
          </cell>
          <cell r="AV147">
            <v>63</v>
          </cell>
          <cell r="AW147">
            <v>65.5</v>
          </cell>
          <cell r="AX147">
            <v>67</v>
          </cell>
          <cell r="AY147">
            <v>67.5</v>
          </cell>
          <cell r="AZ147">
            <v>67.5</v>
          </cell>
          <cell r="BA147">
            <v>67.5</v>
          </cell>
          <cell r="BB147">
            <v>67.5</v>
          </cell>
          <cell r="BC147">
            <v>69.5</v>
          </cell>
          <cell r="BD147">
            <v>72.5</v>
          </cell>
          <cell r="BE147">
            <v>72.5</v>
          </cell>
          <cell r="BF147">
            <v>72.5</v>
          </cell>
          <cell r="BG147">
            <v>72.5</v>
          </cell>
          <cell r="BH147">
            <v>72.5</v>
          </cell>
          <cell r="BI147">
            <v>72</v>
          </cell>
          <cell r="BJ147">
            <v>71.5</v>
          </cell>
          <cell r="BK147">
            <v>71</v>
          </cell>
          <cell r="BL147">
            <v>71</v>
          </cell>
          <cell r="BM147">
            <v>71.5</v>
          </cell>
          <cell r="BN147">
            <v>71</v>
          </cell>
          <cell r="BO147">
            <v>71</v>
          </cell>
          <cell r="BP147">
            <v>71</v>
          </cell>
          <cell r="BQ147">
            <v>69</v>
          </cell>
          <cell r="BR147">
            <v>69.5</v>
          </cell>
          <cell r="BS147">
            <v>69.5</v>
          </cell>
          <cell r="BT147">
            <v>69</v>
          </cell>
          <cell r="BU147">
            <v>66.5</v>
          </cell>
          <cell r="BV147">
            <v>66</v>
          </cell>
          <cell r="BW147">
            <v>66</v>
          </cell>
          <cell r="BX147">
            <v>65</v>
          </cell>
          <cell r="BY147">
            <v>63.5</v>
          </cell>
          <cell r="BZ147">
            <v>63.5</v>
          </cell>
          <cell r="CA147">
            <v>62</v>
          </cell>
          <cell r="CB147">
            <v>60.5</v>
          </cell>
          <cell r="CC147">
            <v>60.5</v>
          </cell>
          <cell r="CD147">
            <v>58.5</v>
          </cell>
          <cell r="CE147">
            <v>57</v>
          </cell>
          <cell r="CF147">
            <v>57</v>
          </cell>
          <cell r="CG147">
            <v>56.5</v>
          </cell>
          <cell r="CH147">
            <v>59</v>
          </cell>
          <cell r="CI147">
            <v>58.5</v>
          </cell>
          <cell r="CJ147">
            <v>58.5</v>
          </cell>
          <cell r="CK147">
            <v>58.5</v>
          </cell>
          <cell r="CL147">
            <v>56</v>
          </cell>
          <cell r="CM147">
            <v>55.5</v>
          </cell>
          <cell r="CN147">
            <v>55.5</v>
          </cell>
          <cell r="CO147">
            <v>55.5</v>
          </cell>
          <cell r="CP147">
            <v>51.5</v>
          </cell>
          <cell r="CQ147">
            <v>51.5</v>
          </cell>
          <cell r="CR147">
            <v>51.5</v>
          </cell>
          <cell r="CS147">
            <v>50.5</v>
          </cell>
          <cell r="CT147" t="str">
            <v xml:space="preserve"> </v>
          </cell>
          <cell r="CU147" t="str">
            <v xml:space="preserve"> </v>
          </cell>
          <cell r="CV147" t="str">
            <v xml:space="preserve"> </v>
          </cell>
          <cell r="CW147" t="str">
            <v xml:space="preserve"> </v>
          </cell>
          <cell r="CX147" t="str">
            <v xml:space="preserve"> </v>
          </cell>
          <cell r="CY147" t="str">
            <v xml:space="preserve"> </v>
          </cell>
          <cell r="CZ147" t="str">
            <v xml:space="preserve"> </v>
          </cell>
          <cell r="DA147" t="str">
            <v xml:space="preserve"> </v>
          </cell>
          <cell r="DB147" t="str">
            <v xml:space="preserve"> </v>
          </cell>
          <cell r="DC147" t="str">
            <v xml:space="preserve"> </v>
          </cell>
          <cell r="DD147" t="str">
            <v xml:space="preserve"> </v>
          </cell>
          <cell r="DE147" t="str">
            <v xml:space="preserve"> </v>
          </cell>
          <cell r="DF147" t="str">
            <v xml:space="preserve"> </v>
          </cell>
          <cell r="DG147" t="str">
            <v xml:space="preserve"> </v>
          </cell>
          <cell r="DH147" t="str">
            <v xml:space="preserve"> </v>
          </cell>
          <cell r="DI147" t="str">
            <v xml:space="preserve"> </v>
          </cell>
          <cell r="DJ147" t="str">
            <v xml:space="preserve"> </v>
          </cell>
          <cell r="DK147" t="str">
            <v xml:space="preserve"> </v>
          </cell>
          <cell r="DL147" t="str">
            <v xml:space="preserve"> </v>
          </cell>
          <cell r="DM147" t="str">
            <v xml:space="preserve"> </v>
          </cell>
          <cell r="DN147" t="str">
            <v xml:space="preserve"> </v>
          </cell>
          <cell r="DO147" t="str">
            <v xml:space="preserve"> </v>
          </cell>
          <cell r="DP147" t="str">
            <v xml:space="preserve"> </v>
          </cell>
          <cell r="DQ147" t="str">
            <v xml:space="preserve"> </v>
          </cell>
          <cell r="DR147" t="str">
            <v xml:space="preserve"> </v>
          </cell>
          <cell r="DS147" t="str">
            <v xml:space="preserve"> </v>
          </cell>
          <cell r="DT147" t="str">
            <v xml:space="preserve"> </v>
          </cell>
          <cell r="DU147" t="str">
            <v xml:space="preserve"> </v>
          </cell>
          <cell r="DV147" t="str">
            <v xml:space="preserve"> </v>
          </cell>
          <cell r="DW147" t="str">
            <v xml:space="preserve"> </v>
          </cell>
          <cell r="DX147" t="str">
            <v xml:space="preserve"> </v>
          </cell>
          <cell r="DY147" t="str">
            <v xml:space="preserve"> </v>
          </cell>
          <cell r="DZ147" t="str">
            <v xml:space="preserve"> </v>
          </cell>
          <cell r="EA147" t="str">
            <v xml:space="preserve"> </v>
          </cell>
          <cell r="EB147" t="str">
            <v xml:space="preserve"> </v>
          </cell>
          <cell r="EC147" t="str">
            <v xml:space="preserve"> </v>
          </cell>
          <cell r="ED147" t="str">
            <v xml:space="preserve"> </v>
          </cell>
          <cell r="EE147" t="str">
            <v xml:space="preserve"> </v>
          </cell>
          <cell r="EF147" t="str">
            <v xml:space="preserve"> </v>
          </cell>
          <cell r="EG147" t="str">
            <v xml:space="preserve"> </v>
          </cell>
          <cell r="EH147" t="str">
            <v xml:space="preserve"> </v>
          </cell>
          <cell r="EI147" t="str">
            <v xml:space="preserve"> </v>
          </cell>
          <cell r="EJ147" t="str">
            <v xml:space="preserve"> </v>
          </cell>
          <cell r="EK147" t="str">
            <v xml:space="preserve"> </v>
          </cell>
          <cell r="EL147" t="str">
            <v xml:space="preserve"> </v>
          </cell>
          <cell r="EM147" t="str">
            <v xml:space="preserve"> </v>
          </cell>
          <cell r="EN147" t="str">
            <v xml:space="preserve"> </v>
          </cell>
          <cell r="EO147" t="str">
            <v xml:space="preserve"> </v>
          </cell>
          <cell r="EP147" t="str">
            <v xml:space="preserve"> </v>
          </cell>
          <cell r="EQ147" t="str">
            <v xml:space="preserve"> </v>
          </cell>
          <cell r="ER147" t="str">
            <v xml:space="preserve"> </v>
          </cell>
          <cell r="ES147" t="str">
            <v xml:space="preserve"> </v>
          </cell>
          <cell r="ET147" t="str">
            <v xml:space="preserve"> </v>
          </cell>
          <cell r="EU147" t="str">
            <v xml:space="preserve"> </v>
          </cell>
          <cell r="EV147" t="str">
            <v xml:space="preserve"> </v>
          </cell>
          <cell r="EW147" t="str">
            <v xml:space="preserve"> </v>
          </cell>
          <cell r="EX147" t="str">
            <v xml:space="preserve"> </v>
          </cell>
          <cell r="EY147" t="str">
            <v xml:space="preserve"> </v>
          </cell>
          <cell r="EZ147" t="str">
            <v xml:space="preserve"> </v>
          </cell>
          <cell r="FA147" t="str">
            <v xml:space="preserve"> </v>
          </cell>
          <cell r="FB147" t="str">
            <v xml:space="preserve"> </v>
          </cell>
          <cell r="FC147" t="str">
            <v xml:space="preserve"> </v>
          </cell>
          <cell r="FD147" t="str">
            <v xml:space="preserve"> </v>
          </cell>
          <cell r="FE147" t="str">
            <v xml:space="preserve"> </v>
          </cell>
          <cell r="FF147" t="str">
            <v xml:space="preserve"> </v>
          </cell>
          <cell r="FG147" t="str">
            <v xml:space="preserve"> </v>
          </cell>
          <cell r="FH147" t="str">
            <v xml:space="preserve"> </v>
          </cell>
          <cell r="FI147" t="str">
            <v xml:space="preserve"> </v>
          </cell>
          <cell r="FJ147" t="str">
            <v xml:space="preserve"> </v>
          </cell>
          <cell r="FK147" t="str">
            <v xml:space="preserve"> </v>
          </cell>
          <cell r="FL147" t="str">
            <v xml:space="preserve"> </v>
          </cell>
          <cell r="FM147" t="str">
            <v xml:space="preserve"> </v>
          </cell>
          <cell r="FN147" t="str">
            <v xml:space="preserve"> </v>
          </cell>
          <cell r="FO147" t="str">
            <v xml:space="preserve"> </v>
          </cell>
          <cell r="FP147" t="str">
            <v xml:space="preserve"> </v>
          </cell>
          <cell r="FQ147" t="str">
            <v xml:space="preserve"> </v>
          </cell>
          <cell r="FR147" t="str">
            <v xml:space="preserve"> </v>
          </cell>
          <cell r="FS147" t="str">
            <v xml:space="preserve"> </v>
          </cell>
          <cell r="FT147" t="str">
            <v xml:space="preserve"> </v>
          </cell>
          <cell r="FU147" t="str">
            <v xml:space="preserve"> </v>
          </cell>
          <cell r="FV147" t="str">
            <v xml:space="preserve"> </v>
          </cell>
          <cell r="FW147" t="str">
            <v xml:space="preserve"> </v>
          </cell>
          <cell r="FX147" t="str">
            <v xml:space="preserve"> </v>
          </cell>
          <cell r="FY147" t="str">
            <v xml:space="preserve"> </v>
          </cell>
          <cell r="FZ147" t="str">
            <v xml:space="preserve"> </v>
          </cell>
          <cell r="GA147" t="str">
            <v xml:space="preserve"> </v>
          </cell>
          <cell r="GB147" t="str">
            <v xml:space="preserve"> </v>
          </cell>
          <cell r="GC147" t="str">
            <v xml:space="preserve"> </v>
          </cell>
          <cell r="GD147" t="str">
            <v xml:space="preserve"> </v>
          </cell>
          <cell r="GE147" t="str">
            <v xml:space="preserve"> </v>
          </cell>
          <cell r="GF147" t="str">
            <v xml:space="preserve"> </v>
          </cell>
          <cell r="GG147" t="str">
            <v xml:space="preserve"> </v>
          </cell>
          <cell r="GH147" t="str">
            <v xml:space="preserve"> </v>
          </cell>
          <cell r="GI147" t="str">
            <v xml:space="preserve"> </v>
          </cell>
          <cell r="GJ147" t="str">
            <v xml:space="preserve"> </v>
          </cell>
          <cell r="GK147" t="str">
            <v xml:space="preserve"> </v>
          </cell>
          <cell r="GL147" t="str">
            <v xml:space="preserve"> </v>
          </cell>
          <cell r="GM147" t="str">
            <v xml:space="preserve"> </v>
          </cell>
          <cell r="GN147" t="str">
            <v xml:space="preserve"> </v>
          </cell>
          <cell r="GO147" t="str">
            <v xml:space="preserve"> </v>
          </cell>
          <cell r="GP147" t="str">
            <v xml:space="preserve"> </v>
          </cell>
          <cell r="GQ147" t="str">
            <v xml:space="preserve"> </v>
          </cell>
          <cell r="GR147" t="str">
            <v xml:space="preserve"> </v>
          </cell>
          <cell r="GS147" t="str">
            <v xml:space="preserve"> </v>
          </cell>
          <cell r="GT147" t="str">
            <v xml:space="preserve"> </v>
          </cell>
          <cell r="GU147" t="str">
            <v xml:space="preserve"> </v>
          </cell>
          <cell r="GV147" t="str">
            <v xml:space="preserve"> </v>
          </cell>
          <cell r="GW147" t="str">
            <v xml:space="preserve"> </v>
          </cell>
          <cell r="GX147" t="str">
            <v xml:space="preserve"> </v>
          </cell>
          <cell r="GY147" t="str">
            <v xml:space="preserve"> </v>
          </cell>
          <cell r="GZ147" t="str">
            <v xml:space="preserve"> </v>
          </cell>
          <cell r="HA147" t="str">
            <v xml:space="preserve"> </v>
          </cell>
          <cell r="HB147" t="str">
            <v xml:space="preserve"> </v>
          </cell>
          <cell r="HC147" t="str">
            <v xml:space="preserve"> </v>
          </cell>
          <cell r="HD147" t="str">
            <v xml:space="preserve"> </v>
          </cell>
          <cell r="HE147" t="str">
            <v xml:space="preserve"> </v>
          </cell>
          <cell r="HF147" t="str">
            <v xml:space="preserve"> </v>
          </cell>
          <cell r="HG147" t="str">
            <v xml:space="preserve"> </v>
          </cell>
          <cell r="HH147" t="str">
            <v xml:space="preserve"> </v>
          </cell>
          <cell r="HI147" t="str">
            <v xml:space="preserve"> </v>
          </cell>
          <cell r="HJ147" t="str">
            <v xml:space="preserve"> </v>
          </cell>
          <cell r="HK147" t="str">
            <v xml:space="preserve"> </v>
          </cell>
          <cell r="HL147" t="str">
            <v xml:space="preserve"> </v>
          </cell>
          <cell r="HM147" t="str">
            <v xml:space="preserve"> </v>
          </cell>
          <cell r="HN147" t="str">
            <v xml:space="preserve"> </v>
          </cell>
          <cell r="HO147" t="str">
            <v xml:space="preserve"> </v>
          </cell>
          <cell r="HP147" t="str">
            <v xml:space="preserve"> </v>
          </cell>
          <cell r="HQ147" t="str">
            <v xml:space="preserve"> </v>
          </cell>
          <cell r="HR147" t="str">
            <v xml:space="preserve"> </v>
          </cell>
          <cell r="HS147" t="str">
            <v xml:space="preserve"> </v>
          </cell>
          <cell r="HT147" t="str">
            <v xml:space="preserve"> </v>
          </cell>
          <cell r="HU147" t="str">
            <v xml:space="preserve"> </v>
          </cell>
          <cell r="HV147" t="str">
            <v xml:space="preserve"> </v>
          </cell>
          <cell r="HW147" t="str">
            <v xml:space="preserve"> </v>
          </cell>
          <cell r="HX147" t="str">
            <v xml:space="preserve"> </v>
          </cell>
          <cell r="HY147" t="str">
            <v xml:space="preserve"> </v>
          </cell>
          <cell r="HZ147" t="str">
            <v xml:space="preserve"> </v>
          </cell>
          <cell r="IA147" t="str">
            <v xml:space="preserve"> </v>
          </cell>
          <cell r="IB147" t="str">
            <v xml:space="preserve"> </v>
          </cell>
          <cell r="IC147" t="str">
            <v xml:space="preserve"> </v>
          </cell>
          <cell r="ID147" t="str">
            <v xml:space="preserve"> </v>
          </cell>
          <cell r="IE147" t="str">
            <v xml:space="preserve"> </v>
          </cell>
          <cell r="IF147" t="str">
            <v xml:space="preserve"> </v>
          </cell>
          <cell r="IG147" t="str">
            <v xml:space="preserve"> </v>
          </cell>
          <cell r="IH147" t="str">
            <v xml:space="preserve"> </v>
          </cell>
          <cell r="II147" t="str">
            <v xml:space="preserve"> </v>
          </cell>
          <cell r="IJ147" t="str">
            <v xml:space="preserve"> </v>
          </cell>
          <cell r="IK147" t="str">
            <v xml:space="preserve"> </v>
          </cell>
          <cell r="IL147" t="str">
            <v xml:space="preserve"> </v>
          </cell>
          <cell r="IM147" t="str">
            <v xml:space="preserve"> </v>
          </cell>
          <cell r="IN147" t="str">
            <v xml:space="preserve"> </v>
          </cell>
          <cell r="IO147" t="str">
            <v xml:space="preserve"> </v>
          </cell>
          <cell r="IP147" t="str">
            <v xml:space="preserve"> </v>
          </cell>
          <cell r="IQ147" t="str">
            <v xml:space="preserve"> </v>
          </cell>
          <cell r="IR147" t="str">
            <v xml:space="preserve"> </v>
          </cell>
          <cell r="IS147" t="str">
            <v xml:space="preserve"> </v>
          </cell>
          <cell r="IT147" t="str">
            <v xml:space="preserve"> </v>
          </cell>
          <cell r="IU147" t="str">
            <v xml:space="preserve"> </v>
          </cell>
          <cell r="IV147" t="str">
            <v xml:space="preserve"> </v>
          </cell>
          <cell r="IW147" t="str">
            <v xml:space="preserve"> </v>
          </cell>
          <cell r="IX147" t="str">
            <v xml:space="preserve"> </v>
          </cell>
          <cell r="IY147" t="str">
            <v xml:space="preserve"> </v>
          </cell>
          <cell r="IZ147" t="str">
            <v xml:space="preserve"> </v>
          </cell>
          <cell r="JA147" t="str">
            <v xml:space="preserve"> </v>
          </cell>
          <cell r="JB147" t="str">
            <v xml:space="preserve"> </v>
          </cell>
          <cell r="JC147" t="str">
            <v xml:space="preserve"> </v>
          </cell>
          <cell r="JD147" t="str">
            <v xml:space="preserve"> </v>
          </cell>
          <cell r="JE147" t="str">
            <v xml:space="preserve"> </v>
          </cell>
          <cell r="JF147" t="str">
            <v xml:space="preserve"> </v>
          </cell>
          <cell r="JG147" t="str">
            <v xml:space="preserve"> </v>
          </cell>
          <cell r="JH147" t="str">
            <v xml:space="preserve"> </v>
          </cell>
          <cell r="JI147" t="str">
            <v xml:space="preserve"> </v>
          </cell>
          <cell r="JJ147" t="str">
            <v xml:space="preserve"> </v>
          </cell>
          <cell r="JK147" t="str">
            <v xml:space="preserve"> </v>
          </cell>
          <cell r="JL147" t="str">
            <v xml:space="preserve"> </v>
          </cell>
          <cell r="JM147" t="str">
            <v xml:space="preserve"> </v>
          </cell>
          <cell r="JN147" t="str">
            <v xml:space="preserve"> </v>
          </cell>
          <cell r="JO147" t="str">
            <v xml:space="preserve"> </v>
          </cell>
          <cell r="JP147" t="str">
            <v xml:space="preserve"> </v>
          </cell>
          <cell r="JQ147" t="str">
            <v xml:space="preserve"> </v>
          </cell>
          <cell r="JR147" t="str">
            <v xml:space="preserve"> </v>
          </cell>
          <cell r="JS147" t="str">
            <v xml:space="preserve"> </v>
          </cell>
          <cell r="JT147" t="str">
            <v xml:space="preserve"> </v>
          </cell>
          <cell r="JU147" t="str">
            <v xml:space="preserve"> </v>
          </cell>
          <cell r="JV147" t="str">
            <v xml:space="preserve"> </v>
          </cell>
          <cell r="JW147" t="str">
            <v xml:space="preserve"> </v>
          </cell>
          <cell r="JX147" t="str">
            <v xml:space="preserve"> </v>
          </cell>
          <cell r="JY147" t="str">
            <v xml:space="preserve"> </v>
          </cell>
          <cell r="JZ147" t="str">
            <v xml:space="preserve"> </v>
          </cell>
          <cell r="KA147" t="str">
            <v xml:space="preserve"> </v>
          </cell>
          <cell r="KB147" t="str">
            <v xml:space="preserve"> </v>
          </cell>
          <cell r="KC147" t="str">
            <v xml:space="preserve"> </v>
          </cell>
          <cell r="KD147" t="str">
            <v xml:space="preserve"> </v>
          </cell>
          <cell r="KE147" t="str">
            <v xml:space="preserve"> </v>
          </cell>
          <cell r="KF147" t="str">
            <v xml:space="preserve"> </v>
          </cell>
          <cell r="KG147" t="str">
            <v xml:space="preserve"> </v>
          </cell>
          <cell r="KH147" t="str">
            <v xml:space="preserve"> </v>
          </cell>
          <cell r="KI147" t="str">
            <v xml:space="preserve"> </v>
          </cell>
          <cell r="KJ147" t="str">
            <v xml:space="preserve"> </v>
          </cell>
          <cell r="KK147" t="str">
            <v xml:space="preserve"> </v>
          </cell>
          <cell r="KL147" t="str">
            <v xml:space="preserve"> </v>
          </cell>
          <cell r="KM147" t="str">
            <v xml:space="preserve"> </v>
          </cell>
          <cell r="KN147" t="str">
            <v xml:space="preserve"> </v>
          </cell>
          <cell r="KO147" t="str">
            <v xml:space="preserve"> </v>
          </cell>
          <cell r="KP147" t="str">
            <v xml:space="preserve"> </v>
          </cell>
          <cell r="KQ147" t="str">
            <v xml:space="preserve"> </v>
          </cell>
          <cell r="KR147" t="str">
            <v xml:space="preserve"> </v>
          </cell>
          <cell r="KS147" t="str">
            <v xml:space="preserve"> </v>
          </cell>
          <cell r="KT147" t="str">
            <v xml:space="preserve"> </v>
          </cell>
          <cell r="KU147" t="str">
            <v xml:space="preserve"> </v>
          </cell>
          <cell r="KV147" t="str">
            <v xml:space="preserve"> </v>
          </cell>
          <cell r="KW147" t="str">
            <v xml:space="preserve"> </v>
          </cell>
          <cell r="KX147" t="str">
            <v xml:space="preserve"> </v>
          </cell>
          <cell r="KY147" t="str">
            <v xml:space="preserve"> </v>
          </cell>
          <cell r="KZ147" t="str">
            <v xml:space="preserve"> </v>
          </cell>
          <cell r="LA147" t="str">
            <v xml:space="preserve"> </v>
          </cell>
          <cell r="LB147" t="str">
            <v xml:space="preserve"> </v>
          </cell>
          <cell r="LC147" t="str">
            <v xml:space="preserve"> </v>
          </cell>
          <cell r="LD147" t="str">
            <v xml:space="preserve"> </v>
          </cell>
          <cell r="LE147" t="str">
            <v xml:space="preserve"> </v>
          </cell>
          <cell r="LF147" t="str">
            <v xml:space="preserve"> </v>
          </cell>
          <cell r="LG147" t="str">
            <v xml:space="preserve"> </v>
          </cell>
          <cell r="LH147" t="str">
            <v xml:space="preserve"> </v>
          </cell>
          <cell r="LI147" t="str">
            <v xml:space="preserve"> </v>
          </cell>
          <cell r="LJ147" t="str">
            <v xml:space="preserve"> </v>
          </cell>
          <cell r="LK147" t="str">
            <v xml:space="preserve"> </v>
          </cell>
          <cell r="LL147" t="str">
            <v xml:space="preserve"> </v>
          </cell>
          <cell r="LM147" t="str">
            <v xml:space="preserve"> </v>
          </cell>
          <cell r="LN147" t="str">
            <v xml:space="preserve"> </v>
          </cell>
          <cell r="LO147" t="str">
            <v xml:space="preserve"> </v>
          </cell>
          <cell r="LS147">
            <v>56.6</v>
          </cell>
          <cell r="LV147">
            <v>56.81</v>
          </cell>
          <cell r="LY147">
            <v>53.068879445091497</v>
          </cell>
          <cell r="MB147">
            <v>52.89</v>
          </cell>
          <cell r="MC147">
            <v>52.87</v>
          </cell>
          <cell r="MD147">
            <v>52.87</v>
          </cell>
          <cell r="ME147">
            <v>52.21</v>
          </cell>
          <cell r="MF147">
            <v>52.09</v>
          </cell>
          <cell r="MG147">
            <v>52.2</v>
          </cell>
          <cell r="MH147">
            <v>53.09</v>
          </cell>
          <cell r="MI147">
            <v>53.23</v>
          </cell>
          <cell r="MJ147">
            <v>53.23</v>
          </cell>
          <cell r="MK147">
            <v>52.68</v>
          </cell>
          <cell r="ML147">
            <v>52.68</v>
          </cell>
          <cell r="MM147">
            <v>52.68</v>
          </cell>
          <cell r="MN147">
            <v>51.61</v>
          </cell>
          <cell r="MO147">
            <v>51.6</v>
          </cell>
          <cell r="MP147">
            <v>51.6</v>
          </cell>
          <cell r="MQ147">
            <v>51.51</v>
          </cell>
          <cell r="MR147">
            <v>51.44</v>
          </cell>
          <cell r="MS147">
            <v>51.48</v>
          </cell>
          <cell r="MT147">
            <v>52.09</v>
          </cell>
          <cell r="MU147">
            <v>52.09</v>
          </cell>
          <cell r="MV147">
            <v>52.09</v>
          </cell>
          <cell r="MW147">
            <v>54.53</v>
          </cell>
          <cell r="ND147" t="str">
            <v>Russia</v>
          </cell>
          <cell r="NE147">
            <v>54.53</v>
          </cell>
          <cell r="NF147">
            <v>54.53</v>
          </cell>
        </row>
        <row r="148">
          <cell r="A148" t="str">
            <v>Rwanda</v>
          </cell>
          <cell r="B148">
            <v>55</v>
          </cell>
          <cell r="C148">
            <v>56</v>
          </cell>
          <cell r="D148">
            <v>55</v>
          </cell>
          <cell r="E148">
            <v>54.5</v>
          </cell>
          <cell r="F148">
            <v>58</v>
          </cell>
          <cell r="G148">
            <v>60</v>
          </cell>
          <cell r="H148">
            <v>61</v>
          </cell>
          <cell r="I148">
            <v>63</v>
          </cell>
          <cell r="J148">
            <v>62.5</v>
          </cell>
          <cell r="K148">
            <v>63.5</v>
          </cell>
          <cell r="L148">
            <v>63</v>
          </cell>
          <cell r="M148">
            <v>63</v>
          </cell>
          <cell r="N148">
            <v>63.5</v>
          </cell>
          <cell r="O148">
            <v>62.5</v>
          </cell>
          <cell r="P148">
            <v>61.5</v>
          </cell>
          <cell r="Q148">
            <v>61.5</v>
          </cell>
          <cell r="R148">
            <v>63</v>
          </cell>
          <cell r="S148">
            <v>65</v>
          </cell>
          <cell r="T148">
            <v>65</v>
          </cell>
          <cell r="U148">
            <v>65</v>
          </cell>
          <cell r="V148">
            <v>65</v>
          </cell>
          <cell r="W148">
            <v>65</v>
          </cell>
          <cell r="X148">
            <v>65</v>
          </cell>
          <cell r="Y148">
            <v>66</v>
          </cell>
          <cell r="Z148">
            <v>64.5</v>
          </cell>
          <cell r="AA148">
            <v>64.5</v>
          </cell>
          <cell r="AB148">
            <v>64</v>
          </cell>
          <cell r="AC148">
            <v>64</v>
          </cell>
          <cell r="AD148">
            <v>62.5</v>
          </cell>
          <cell r="AE148">
            <v>62</v>
          </cell>
          <cell r="AF148">
            <v>60</v>
          </cell>
          <cell r="AG148">
            <v>57.5</v>
          </cell>
          <cell r="AH148">
            <v>57</v>
          </cell>
          <cell r="AI148">
            <v>55.5</v>
          </cell>
          <cell r="AJ148">
            <v>55.5</v>
          </cell>
          <cell r="AK148">
            <v>55.5</v>
          </cell>
          <cell r="AL148">
            <v>55.5</v>
          </cell>
          <cell r="AM148">
            <v>55.5</v>
          </cell>
          <cell r="AN148">
            <v>56.5</v>
          </cell>
          <cell r="AO148">
            <v>57</v>
          </cell>
          <cell r="AP148">
            <v>57</v>
          </cell>
          <cell r="AQ148">
            <v>56</v>
          </cell>
          <cell r="AR148">
            <v>56.5</v>
          </cell>
          <cell r="AS148">
            <v>56.5</v>
          </cell>
          <cell r="AT148">
            <v>54.5</v>
          </cell>
          <cell r="AU148">
            <v>55.5</v>
          </cell>
          <cell r="AV148">
            <v>57.5</v>
          </cell>
          <cell r="AW148">
            <v>59.5</v>
          </cell>
          <cell r="AX148">
            <v>60.5</v>
          </cell>
          <cell r="AY148">
            <v>62</v>
          </cell>
          <cell r="AZ148">
            <v>62</v>
          </cell>
          <cell r="BA148">
            <v>62</v>
          </cell>
          <cell r="BB148">
            <v>62</v>
          </cell>
          <cell r="BC148">
            <v>60.5</v>
          </cell>
          <cell r="BD148">
            <v>61</v>
          </cell>
          <cell r="BE148">
            <v>60</v>
          </cell>
          <cell r="BF148">
            <v>59.5</v>
          </cell>
          <cell r="BG148">
            <v>59.5</v>
          </cell>
          <cell r="BH148">
            <v>60.5</v>
          </cell>
          <cell r="BI148">
            <v>61.5</v>
          </cell>
          <cell r="BJ148">
            <v>61</v>
          </cell>
          <cell r="BK148">
            <v>60.5</v>
          </cell>
          <cell r="BL148">
            <v>60</v>
          </cell>
          <cell r="BM148">
            <v>59.5</v>
          </cell>
          <cell r="BN148">
            <v>60</v>
          </cell>
          <cell r="BO148">
            <v>62</v>
          </cell>
          <cell r="BP148">
            <v>62</v>
          </cell>
          <cell r="BQ148">
            <v>62</v>
          </cell>
          <cell r="BR148">
            <v>62</v>
          </cell>
          <cell r="BS148">
            <v>62</v>
          </cell>
          <cell r="BT148">
            <v>61</v>
          </cell>
          <cell r="BU148">
            <v>59.5</v>
          </cell>
          <cell r="BV148">
            <v>59.5</v>
          </cell>
          <cell r="BW148">
            <v>59.5</v>
          </cell>
          <cell r="BX148">
            <v>61.5</v>
          </cell>
          <cell r="BY148">
            <v>62</v>
          </cell>
          <cell r="BZ148">
            <v>62</v>
          </cell>
          <cell r="CA148">
            <v>66</v>
          </cell>
          <cell r="CB148">
            <v>65.5</v>
          </cell>
          <cell r="CC148">
            <v>65.5</v>
          </cell>
          <cell r="CD148">
            <v>68</v>
          </cell>
          <cell r="CE148">
            <v>71</v>
          </cell>
          <cell r="CF148">
            <v>71.5</v>
          </cell>
          <cell r="CG148">
            <v>72</v>
          </cell>
          <cell r="CH148">
            <v>73</v>
          </cell>
          <cell r="CI148">
            <v>73</v>
          </cell>
          <cell r="CJ148">
            <v>73.5</v>
          </cell>
          <cell r="CK148">
            <v>73.5</v>
          </cell>
          <cell r="CL148">
            <v>76</v>
          </cell>
          <cell r="CM148">
            <v>75.5</v>
          </cell>
          <cell r="CN148">
            <v>75.5</v>
          </cell>
          <cell r="CO148">
            <v>75.5</v>
          </cell>
          <cell r="CP148">
            <v>76</v>
          </cell>
          <cell r="CQ148">
            <v>75.5</v>
          </cell>
          <cell r="CR148">
            <v>75.5</v>
          </cell>
          <cell r="CS148">
            <v>75</v>
          </cell>
          <cell r="CT148">
            <v>75.5</v>
          </cell>
          <cell r="CU148">
            <v>68.5</v>
          </cell>
          <cell r="CV148">
            <v>67.5</v>
          </cell>
          <cell r="CW148">
            <v>66</v>
          </cell>
          <cell r="CX148">
            <v>68</v>
          </cell>
          <cell r="CY148">
            <v>66</v>
          </cell>
          <cell r="CZ148">
            <v>67</v>
          </cell>
          <cell r="DA148">
            <v>69.5</v>
          </cell>
          <cell r="DB148">
            <v>69.5</v>
          </cell>
          <cell r="DC148">
            <v>68.5</v>
          </cell>
          <cell r="DD148">
            <v>67.5</v>
          </cell>
          <cell r="DE148">
            <v>66</v>
          </cell>
          <cell r="DF148">
            <v>65</v>
          </cell>
          <cell r="DG148">
            <v>65</v>
          </cell>
          <cell r="DH148">
            <v>64.5</v>
          </cell>
          <cell r="DI148">
            <v>64.5</v>
          </cell>
          <cell r="DJ148">
            <v>66</v>
          </cell>
          <cell r="DK148">
            <v>66</v>
          </cell>
          <cell r="DL148">
            <v>66.5</v>
          </cell>
          <cell r="DM148">
            <v>66</v>
          </cell>
          <cell r="DN148">
            <v>66</v>
          </cell>
          <cell r="DO148">
            <v>66.5</v>
          </cell>
          <cell r="DP148">
            <v>66.5</v>
          </cell>
          <cell r="DQ148">
            <v>67</v>
          </cell>
          <cell r="DR148">
            <v>68</v>
          </cell>
          <cell r="DS148">
            <v>68</v>
          </cell>
          <cell r="DT148">
            <v>68</v>
          </cell>
          <cell r="DU148">
            <v>68.5</v>
          </cell>
          <cell r="DV148">
            <v>68</v>
          </cell>
          <cell r="DW148">
            <v>67</v>
          </cell>
          <cell r="DX148">
            <v>67</v>
          </cell>
          <cell r="DY148">
            <v>66.5</v>
          </cell>
          <cell r="DZ148">
            <v>66</v>
          </cell>
          <cell r="EA148">
            <v>65.5</v>
          </cell>
          <cell r="EB148">
            <v>66</v>
          </cell>
          <cell r="EC148">
            <v>66</v>
          </cell>
          <cell r="ED148">
            <v>65.5</v>
          </cell>
          <cell r="EE148">
            <v>65.5</v>
          </cell>
          <cell r="EF148">
            <v>65.5</v>
          </cell>
          <cell r="EG148">
            <v>65.5</v>
          </cell>
          <cell r="EH148">
            <v>66</v>
          </cell>
          <cell r="EI148">
            <v>66</v>
          </cell>
          <cell r="EJ148">
            <v>66</v>
          </cell>
          <cell r="EK148">
            <v>66</v>
          </cell>
          <cell r="EL148">
            <v>66.5</v>
          </cell>
          <cell r="EM148">
            <v>66.5</v>
          </cell>
          <cell r="EN148">
            <v>66.5</v>
          </cell>
          <cell r="EO148">
            <v>65.5</v>
          </cell>
          <cell r="EP148">
            <v>65</v>
          </cell>
          <cell r="EQ148">
            <v>64.5</v>
          </cell>
          <cell r="ER148">
            <v>64.5</v>
          </cell>
          <cell r="ES148">
            <v>65</v>
          </cell>
          <cell r="ET148">
            <v>65</v>
          </cell>
          <cell r="EU148">
            <v>65</v>
          </cell>
          <cell r="EV148">
            <v>65</v>
          </cell>
          <cell r="EW148">
            <v>65</v>
          </cell>
          <cell r="EX148">
            <v>65</v>
          </cell>
          <cell r="EY148">
            <v>65</v>
          </cell>
          <cell r="EZ148">
            <v>65</v>
          </cell>
          <cell r="FA148">
            <v>63.5</v>
          </cell>
          <cell r="FB148">
            <v>64</v>
          </cell>
          <cell r="FC148">
            <v>64</v>
          </cell>
          <cell r="FD148">
            <v>65.5</v>
          </cell>
          <cell r="FE148">
            <v>65.5</v>
          </cell>
          <cell r="FF148">
            <v>64.5</v>
          </cell>
          <cell r="FG148">
            <v>67</v>
          </cell>
          <cell r="FH148">
            <v>68.5</v>
          </cell>
          <cell r="FI148">
            <v>69</v>
          </cell>
          <cell r="FJ148">
            <v>71.3</v>
          </cell>
          <cell r="FK148">
            <v>67.7</v>
          </cell>
          <cell r="FL148">
            <v>71.5</v>
          </cell>
          <cell r="FM148">
            <v>71.5</v>
          </cell>
          <cell r="FN148">
            <v>71.7</v>
          </cell>
          <cell r="FO148">
            <v>71.5</v>
          </cell>
          <cell r="FP148">
            <v>71.5</v>
          </cell>
          <cell r="FQ148">
            <v>71.5</v>
          </cell>
          <cell r="FR148">
            <v>70.5</v>
          </cell>
          <cell r="FS148">
            <v>67.2</v>
          </cell>
          <cell r="FT148">
            <v>66.7</v>
          </cell>
          <cell r="FU148">
            <v>66</v>
          </cell>
          <cell r="FV148">
            <v>65.2</v>
          </cell>
          <cell r="FW148">
            <v>64.5</v>
          </cell>
          <cell r="FX148">
            <v>63.7</v>
          </cell>
          <cell r="FY148">
            <v>62.2</v>
          </cell>
          <cell r="FZ148">
            <v>65</v>
          </cell>
          <cell r="GA148">
            <v>62.7</v>
          </cell>
          <cell r="GB148">
            <v>62.7</v>
          </cell>
          <cell r="GC148">
            <v>63.7</v>
          </cell>
          <cell r="GD148">
            <v>62.8</v>
          </cell>
          <cell r="GE148">
            <v>62.8</v>
          </cell>
          <cell r="GF148">
            <v>62.9</v>
          </cell>
          <cell r="GG148">
            <v>61.8</v>
          </cell>
          <cell r="GH148">
            <v>63.5</v>
          </cell>
          <cell r="GI148">
            <v>62</v>
          </cell>
          <cell r="GJ148">
            <v>61.7</v>
          </cell>
          <cell r="GK148">
            <v>61</v>
          </cell>
          <cell r="GL148">
            <v>63</v>
          </cell>
          <cell r="GM148">
            <v>63</v>
          </cell>
          <cell r="GN148">
            <v>64</v>
          </cell>
          <cell r="GO148">
            <v>64.5</v>
          </cell>
          <cell r="GP148">
            <v>64.5</v>
          </cell>
          <cell r="GQ148">
            <v>66.5</v>
          </cell>
          <cell r="GR148">
            <v>65.5</v>
          </cell>
          <cell r="GS148">
            <v>65.7</v>
          </cell>
          <cell r="GT148">
            <v>66.7</v>
          </cell>
          <cell r="GU148">
            <v>68.7</v>
          </cell>
          <cell r="GV148">
            <v>69.5</v>
          </cell>
          <cell r="GW148">
            <v>70</v>
          </cell>
          <cell r="GX148">
            <v>69</v>
          </cell>
          <cell r="GY148">
            <v>69.3</v>
          </cell>
          <cell r="GZ148">
            <v>68.5</v>
          </cell>
          <cell r="HA148">
            <v>72</v>
          </cell>
          <cell r="HB148">
            <v>71.7</v>
          </cell>
          <cell r="HC148">
            <v>71.2</v>
          </cell>
          <cell r="HD148">
            <v>71.2</v>
          </cell>
          <cell r="HE148">
            <v>71.5</v>
          </cell>
          <cell r="HF148">
            <v>70.2</v>
          </cell>
          <cell r="HG148">
            <v>69</v>
          </cell>
          <cell r="HH148">
            <v>68.2</v>
          </cell>
          <cell r="HI148">
            <v>66.7</v>
          </cell>
          <cell r="HJ148">
            <v>64.7</v>
          </cell>
          <cell r="HK148">
            <v>63</v>
          </cell>
          <cell r="HL148">
            <v>61</v>
          </cell>
          <cell r="HM148">
            <v>57.5</v>
          </cell>
          <cell r="HN148">
            <v>57.5</v>
          </cell>
          <cell r="HO148">
            <v>56</v>
          </cell>
          <cell r="HP148">
            <v>56</v>
          </cell>
          <cell r="HQ148">
            <v>55.7</v>
          </cell>
          <cell r="HR148">
            <v>55.2</v>
          </cell>
          <cell r="HS148">
            <v>54.2</v>
          </cell>
          <cell r="HT148">
            <v>54.2</v>
          </cell>
          <cell r="HU148">
            <v>53.7</v>
          </cell>
          <cell r="HV148">
            <v>56.7</v>
          </cell>
          <cell r="HW148">
            <v>56.7</v>
          </cell>
          <cell r="HX148">
            <v>57.2</v>
          </cell>
          <cell r="HY148">
            <v>59.2</v>
          </cell>
          <cell r="HZ148">
            <v>57</v>
          </cell>
          <cell r="IA148">
            <v>58</v>
          </cell>
          <cell r="IB148">
            <v>57.5</v>
          </cell>
          <cell r="IC148">
            <v>58.7</v>
          </cell>
          <cell r="ID148">
            <v>59.5</v>
          </cell>
          <cell r="IE148">
            <v>58.2</v>
          </cell>
          <cell r="IF148">
            <v>57.2</v>
          </cell>
          <cell r="IG148">
            <v>58.2</v>
          </cell>
          <cell r="IH148">
            <v>61</v>
          </cell>
          <cell r="II148">
            <v>60</v>
          </cell>
          <cell r="IJ148">
            <v>59.7</v>
          </cell>
          <cell r="IK148">
            <v>62</v>
          </cell>
          <cell r="IL148">
            <v>62.5</v>
          </cell>
          <cell r="IM148">
            <v>61.7</v>
          </cell>
          <cell r="IN148">
            <v>61.5</v>
          </cell>
          <cell r="IO148">
            <v>61.7</v>
          </cell>
          <cell r="IP148">
            <v>61.5</v>
          </cell>
          <cell r="IQ148">
            <v>62</v>
          </cell>
          <cell r="IR148">
            <v>62.5</v>
          </cell>
          <cell r="IS148">
            <v>62.2</v>
          </cell>
          <cell r="IT148">
            <v>65</v>
          </cell>
          <cell r="IU148">
            <v>64.7</v>
          </cell>
          <cell r="IV148">
            <v>64.5</v>
          </cell>
          <cell r="IW148">
            <v>67.2</v>
          </cell>
          <cell r="IX148">
            <v>67</v>
          </cell>
          <cell r="IY148">
            <v>67.7</v>
          </cell>
          <cell r="IZ148">
            <v>69.5</v>
          </cell>
          <cell r="JA148">
            <v>68.5</v>
          </cell>
          <cell r="JB148">
            <v>68.2</v>
          </cell>
          <cell r="JC148">
            <v>69.2</v>
          </cell>
          <cell r="JD148">
            <v>68.5</v>
          </cell>
          <cell r="JE148">
            <v>70</v>
          </cell>
          <cell r="JF148">
            <v>69.7</v>
          </cell>
          <cell r="JG148">
            <v>70.2</v>
          </cell>
          <cell r="JH148">
            <v>70.2</v>
          </cell>
          <cell r="JI148">
            <v>70</v>
          </cell>
          <cell r="JJ148">
            <v>69.7</v>
          </cell>
          <cell r="JK148">
            <v>69.2</v>
          </cell>
          <cell r="JL148">
            <v>69.2</v>
          </cell>
          <cell r="JM148">
            <v>69.5</v>
          </cell>
          <cell r="JN148">
            <v>69.5</v>
          </cell>
          <cell r="JO148">
            <v>68.5</v>
          </cell>
          <cell r="JP148">
            <v>68.5</v>
          </cell>
          <cell r="JQ148">
            <v>67.7</v>
          </cell>
          <cell r="JR148">
            <v>66.2</v>
          </cell>
          <cell r="JS148">
            <v>66.5</v>
          </cell>
          <cell r="JT148">
            <v>66.7</v>
          </cell>
          <cell r="JU148">
            <v>69.5</v>
          </cell>
          <cell r="JV148">
            <v>69.5</v>
          </cell>
          <cell r="JW148">
            <v>69.5</v>
          </cell>
          <cell r="JX148">
            <v>69.5</v>
          </cell>
          <cell r="JY148">
            <v>67.2</v>
          </cell>
          <cell r="JZ148">
            <v>66.7</v>
          </cell>
          <cell r="KA148">
            <v>66.5</v>
          </cell>
          <cell r="KB148">
            <v>66.2</v>
          </cell>
          <cell r="KC148">
            <v>65.5</v>
          </cell>
          <cell r="KD148">
            <v>65.5</v>
          </cell>
          <cell r="KE148">
            <v>64.7</v>
          </cell>
          <cell r="KF148">
            <v>66.2</v>
          </cell>
          <cell r="KG148">
            <v>66.2</v>
          </cell>
          <cell r="KH148">
            <v>67.2</v>
          </cell>
          <cell r="KI148">
            <v>67.2</v>
          </cell>
          <cell r="KJ148">
            <v>67</v>
          </cell>
          <cell r="KK148">
            <v>67</v>
          </cell>
          <cell r="KL148">
            <v>67</v>
          </cell>
          <cell r="KM148">
            <v>67.2</v>
          </cell>
          <cell r="KN148">
            <v>67</v>
          </cell>
          <cell r="KO148">
            <v>67</v>
          </cell>
          <cell r="KP148">
            <v>67</v>
          </cell>
          <cell r="KQ148">
            <v>67</v>
          </cell>
          <cell r="KR148">
            <v>67</v>
          </cell>
          <cell r="KS148">
            <v>57.2</v>
          </cell>
          <cell r="KT148">
            <v>57.5</v>
          </cell>
          <cell r="KU148">
            <v>57.5</v>
          </cell>
          <cell r="KV148">
            <v>57.5</v>
          </cell>
          <cell r="KW148">
            <v>57.5</v>
          </cell>
          <cell r="KX148">
            <v>59</v>
          </cell>
          <cell r="KY148">
            <v>59</v>
          </cell>
          <cell r="KZ148">
            <v>58.7</v>
          </cell>
          <cell r="LA148">
            <v>58.5</v>
          </cell>
          <cell r="LB148">
            <v>55.2</v>
          </cell>
          <cell r="LC148">
            <v>53.7</v>
          </cell>
          <cell r="LD148">
            <v>53.7</v>
          </cell>
          <cell r="LE148">
            <v>53.7</v>
          </cell>
          <cell r="LF148">
            <v>53.2</v>
          </cell>
          <cell r="LG148">
            <v>53.2</v>
          </cell>
          <cell r="LH148">
            <v>53.2</v>
          </cell>
          <cell r="LI148">
            <v>54.5</v>
          </cell>
          <cell r="LJ148">
            <v>54.5</v>
          </cell>
          <cell r="LK148">
            <v>54.7</v>
          </cell>
          <cell r="LL148">
            <v>54.7</v>
          </cell>
          <cell r="LM148">
            <v>56.7</v>
          </cell>
          <cell r="LN148">
            <v>59.5</v>
          </cell>
          <cell r="LO148">
            <v>59.5</v>
          </cell>
          <cell r="LS148">
            <v>34.799999999999997</v>
          </cell>
          <cell r="LV148">
            <v>36.520000000000003</v>
          </cell>
          <cell r="LY148">
            <v>32.715021810022769</v>
          </cell>
          <cell r="MB148">
            <v>31.99</v>
          </cell>
          <cell r="MC148">
            <v>31.99</v>
          </cell>
          <cell r="MD148">
            <v>31.99</v>
          </cell>
          <cell r="ME148">
            <v>31.99</v>
          </cell>
          <cell r="MF148">
            <v>31.99</v>
          </cell>
          <cell r="MG148">
            <v>31.99</v>
          </cell>
          <cell r="MH148">
            <v>31.33</v>
          </cell>
          <cell r="MI148">
            <v>31.33</v>
          </cell>
          <cell r="MJ148">
            <v>31.33</v>
          </cell>
          <cell r="MK148">
            <v>31.35</v>
          </cell>
          <cell r="ML148">
            <v>31.35</v>
          </cell>
          <cell r="MM148">
            <v>31.35</v>
          </cell>
          <cell r="MN148">
            <v>31.85</v>
          </cell>
          <cell r="MO148">
            <v>31.85</v>
          </cell>
          <cell r="MP148">
            <v>31.85</v>
          </cell>
          <cell r="MQ148">
            <v>31.85</v>
          </cell>
          <cell r="MR148">
            <v>31.85</v>
          </cell>
          <cell r="MS148">
            <v>31.85</v>
          </cell>
          <cell r="MT148">
            <v>32.229999999999997</v>
          </cell>
          <cell r="MU148">
            <v>32.229999999999997</v>
          </cell>
          <cell r="MV148">
            <v>32.229999999999997</v>
          </cell>
          <cell r="MW148">
            <v>27.11</v>
          </cell>
          <cell r="ND148" t="str">
            <v>Rwanda</v>
          </cell>
          <cell r="NE148">
            <v>27.11</v>
          </cell>
          <cell r="NF148">
            <v>27.11</v>
          </cell>
        </row>
        <row r="149">
          <cell r="A149" t="str">
            <v>Samoa</v>
          </cell>
          <cell r="B149" t="str">
            <v xml:space="preserve"> </v>
          </cell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  <cell r="N149" t="str">
            <v xml:space="preserve"> </v>
          </cell>
          <cell r="O149" t="str">
            <v xml:space="preserve"> </v>
          </cell>
          <cell r="P149" t="str">
            <v xml:space="preserve"> </v>
          </cell>
          <cell r="Q149" t="str">
            <v xml:space="preserve"> </v>
          </cell>
          <cell r="R149" t="str">
            <v xml:space="preserve"> </v>
          </cell>
          <cell r="S149" t="str">
            <v xml:space="preserve"> </v>
          </cell>
          <cell r="T149" t="str">
            <v xml:space="preserve"> </v>
          </cell>
          <cell r="U149" t="str">
            <v xml:space="preserve"> </v>
          </cell>
          <cell r="V149" t="str">
            <v xml:space="preserve"> </v>
          </cell>
          <cell r="W149">
            <v>45.5</v>
          </cell>
          <cell r="X149">
            <v>45.5</v>
          </cell>
          <cell r="Y149">
            <v>46</v>
          </cell>
          <cell r="Z149">
            <v>46</v>
          </cell>
          <cell r="AA149">
            <v>46.5</v>
          </cell>
          <cell r="AB149">
            <v>45.5</v>
          </cell>
          <cell r="AC149">
            <v>44.5</v>
          </cell>
          <cell r="AD149">
            <v>44.5</v>
          </cell>
          <cell r="AE149">
            <v>44.5</v>
          </cell>
          <cell r="AF149">
            <v>44.5</v>
          </cell>
          <cell r="AG149">
            <v>44</v>
          </cell>
          <cell r="AH149">
            <v>44</v>
          </cell>
          <cell r="AI149">
            <v>44</v>
          </cell>
          <cell r="AJ149">
            <v>44</v>
          </cell>
          <cell r="AK149">
            <v>44</v>
          </cell>
          <cell r="AL149">
            <v>44</v>
          </cell>
          <cell r="AM149">
            <v>44</v>
          </cell>
          <cell r="AN149">
            <v>43.5</v>
          </cell>
          <cell r="AO149">
            <v>42</v>
          </cell>
          <cell r="AP149">
            <v>42</v>
          </cell>
          <cell r="AQ149">
            <v>41.5</v>
          </cell>
          <cell r="AR149">
            <v>41.5</v>
          </cell>
          <cell r="AS149">
            <v>41.5</v>
          </cell>
          <cell r="AT149">
            <v>41.5</v>
          </cell>
          <cell r="AU149">
            <v>41.5</v>
          </cell>
          <cell r="AV149">
            <v>41.5</v>
          </cell>
          <cell r="AW149">
            <v>41.5</v>
          </cell>
          <cell r="AX149">
            <v>41.5</v>
          </cell>
          <cell r="AY149">
            <v>41.5</v>
          </cell>
          <cell r="AZ149">
            <v>41.5</v>
          </cell>
          <cell r="BA149">
            <v>41.5</v>
          </cell>
          <cell r="BB149">
            <v>41.5</v>
          </cell>
          <cell r="BC149">
            <v>40</v>
          </cell>
          <cell r="BD149">
            <v>40</v>
          </cell>
          <cell r="BE149">
            <v>40.5</v>
          </cell>
          <cell r="BF149">
            <v>40.5</v>
          </cell>
          <cell r="BG149">
            <v>40.5</v>
          </cell>
          <cell r="BH149">
            <v>40.5</v>
          </cell>
          <cell r="BI149">
            <v>40.5</v>
          </cell>
          <cell r="BJ149">
            <v>40.5</v>
          </cell>
          <cell r="BK149">
            <v>40.5</v>
          </cell>
          <cell r="BL149">
            <v>40.5</v>
          </cell>
          <cell r="BM149">
            <v>40.5</v>
          </cell>
          <cell r="BN149">
            <v>41</v>
          </cell>
          <cell r="BO149">
            <v>41</v>
          </cell>
          <cell r="BP149">
            <v>41</v>
          </cell>
          <cell r="BQ149">
            <v>41</v>
          </cell>
          <cell r="BR149">
            <v>41</v>
          </cell>
          <cell r="BS149">
            <v>41.5</v>
          </cell>
          <cell r="BT149">
            <v>41.5</v>
          </cell>
          <cell r="BU149">
            <v>42.5</v>
          </cell>
          <cell r="BV149">
            <v>42.5</v>
          </cell>
          <cell r="BW149">
            <v>42.5</v>
          </cell>
          <cell r="BX149">
            <v>42.5</v>
          </cell>
          <cell r="BY149">
            <v>42.5</v>
          </cell>
          <cell r="BZ149">
            <v>42.5</v>
          </cell>
          <cell r="CA149">
            <v>42.5</v>
          </cell>
          <cell r="CB149">
            <v>42.5</v>
          </cell>
          <cell r="CC149">
            <v>42.5</v>
          </cell>
          <cell r="CD149">
            <v>42.5</v>
          </cell>
          <cell r="CE149">
            <v>42.5</v>
          </cell>
          <cell r="CF149">
            <v>42.5</v>
          </cell>
          <cell r="CG149">
            <v>42.5</v>
          </cell>
          <cell r="CH149">
            <v>42.5</v>
          </cell>
          <cell r="CI149">
            <v>44</v>
          </cell>
          <cell r="CJ149">
            <v>44</v>
          </cell>
          <cell r="CK149">
            <v>44</v>
          </cell>
          <cell r="CL149">
            <v>44</v>
          </cell>
          <cell r="CM149">
            <v>44</v>
          </cell>
          <cell r="CN149">
            <v>44</v>
          </cell>
          <cell r="CO149">
            <v>44</v>
          </cell>
          <cell r="CP149">
            <v>47</v>
          </cell>
          <cell r="CQ149">
            <v>46</v>
          </cell>
          <cell r="CR149">
            <v>46</v>
          </cell>
          <cell r="CS149">
            <v>46</v>
          </cell>
          <cell r="CT149">
            <v>46</v>
          </cell>
          <cell r="CU149">
            <v>46</v>
          </cell>
          <cell r="CV149">
            <v>46</v>
          </cell>
          <cell r="CW149">
            <v>46</v>
          </cell>
          <cell r="CX149">
            <v>46</v>
          </cell>
          <cell r="CY149">
            <v>47.5</v>
          </cell>
          <cell r="CZ149">
            <v>47.5</v>
          </cell>
          <cell r="DA149">
            <v>49</v>
          </cell>
          <cell r="DB149">
            <v>49</v>
          </cell>
          <cell r="DC149">
            <v>49</v>
          </cell>
          <cell r="DD149">
            <v>49</v>
          </cell>
          <cell r="DE149">
            <v>49.5</v>
          </cell>
          <cell r="DF149">
            <v>49.5</v>
          </cell>
          <cell r="DG149">
            <v>49.5</v>
          </cell>
          <cell r="DH149">
            <v>49.5</v>
          </cell>
          <cell r="DI149">
            <v>49.5</v>
          </cell>
          <cell r="DJ149">
            <v>55</v>
          </cell>
          <cell r="DK149">
            <v>55</v>
          </cell>
          <cell r="DL149">
            <v>56</v>
          </cell>
          <cell r="DM149">
            <v>56</v>
          </cell>
          <cell r="DN149">
            <v>56</v>
          </cell>
          <cell r="DO149">
            <v>56</v>
          </cell>
          <cell r="DP149">
            <v>56</v>
          </cell>
          <cell r="DQ149">
            <v>56</v>
          </cell>
          <cell r="DR149">
            <v>56</v>
          </cell>
          <cell r="DS149">
            <v>56</v>
          </cell>
          <cell r="DT149">
            <v>56</v>
          </cell>
          <cell r="DU149">
            <v>56</v>
          </cell>
          <cell r="DV149">
            <v>56</v>
          </cell>
          <cell r="DW149">
            <v>56</v>
          </cell>
          <cell r="DX149">
            <v>56.5</v>
          </cell>
          <cell r="DY149">
            <v>56.5</v>
          </cell>
          <cell r="DZ149">
            <v>57.5</v>
          </cell>
          <cell r="EA149">
            <v>57.5</v>
          </cell>
          <cell r="EB149">
            <v>57.5</v>
          </cell>
          <cell r="EC149">
            <v>57.5</v>
          </cell>
          <cell r="ED149">
            <v>57.5</v>
          </cell>
          <cell r="EE149">
            <v>57.5</v>
          </cell>
          <cell r="EF149">
            <v>57.5</v>
          </cell>
          <cell r="EG149">
            <v>57.5</v>
          </cell>
          <cell r="EH149">
            <v>59</v>
          </cell>
          <cell r="EI149">
            <v>59</v>
          </cell>
          <cell r="EJ149">
            <v>59</v>
          </cell>
          <cell r="EK149">
            <v>60.5</v>
          </cell>
          <cell r="EL149">
            <v>60.5</v>
          </cell>
          <cell r="EM149">
            <v>60.5</v>
          </cell>
          <cell r="EN149">
            <v>60.5</v>
          </cell>
          <cell r="EO149">
            <v>60.5</v>
          </cell>
          <cell r="EP149">
            <v>60.5</v>
          </cell>
          <cell r="EQ149">
            <v>60.5</v>
          </cell>
          <cell r="ER149">
            <v>60.5</v>
          </cell>
          <cell r="ES149">
            <v>64.5</v>
          </cell>
          <cell r="ET149">
            <v>63</v>
          </cell>
          <cell r="EU149">
            <v>68.5</v>
          </cell>
          <cell r="EV149">
            <v>69</v>
          </cell>
          <cell r="EW149">
            <v>70.5</v>
          </cell>
          <cell r="EX149">
            <v>70.5</v>
          </cell>
          <cell r="EY149">
            <v>70.5</v>
          </cell>
          <cell r="EZ149">
            <v>70.5</v>
          </cell>
          <cell r="FA149">
            <v>70.5</v>
          </cell>
          <cell r="FB149">
            <v>70.5</v>
          </cell>
          <cell r="FC149">
            <v>70.5</v>
          </cell>
          <cell r="FD149">
            <v>70.5</v>
          </cell>
          <cell r="FE149">
            <v>70.5</v>
          </cell>
          <cell r="FF149">
            <v>70.5</v>
          </cell>
          <cell r="FG149">
            <v>70</v>
          </cell>
          <cell r="FH149">
            <v>69.8</v>
          </cell>
          <cell r="FI149">
            <v>68.8</v>
          </cell>
          <cell r="FJ149">
            <v>66.8</v>
          </cell>
          <cell r="FK149">
            <v>66</v>
          </cell>
          <cell r="FL149">
            <v>65.5</v>
          </cell>
          <cell r="FM149">
            <v>65.7</v>
          </cell>
          <cell r="FN149">
            <v>65.2</v>
          </cell>
          <cell r="FO149">
            <v>65.5</v>
          </cell>
          <cell r="FP149">
            <v>63.7</v>
          </cell>
          <cell r="FQ149">
            <v>63.7</v>
          </cell>
          <cell r="FR149">
            <v>64.2</v>
          </cell>
          <cell r="FS149">
            <v>63.5</v>
          </cell>
          <cell r="FT149">
            <v>63.5</v>
          </cell>
          <cell r="FU149">
            <v>63</v>
          </cell>
          <cell r="FV149">
            <v>58.2</v>
          </cell>
          <cell r="FW149">
            <v>58.2</v>
          </cell>
          <cell r="FX149">
            <v>58.5</v>
          </cell>
          <cell r="FY149">
            <v>58.5</v>
          </cell>
          <cell r="FZ149">
            <v>59</v>
          </cell>
          <cell r="GA149">
            <v>60.2</v>
          </cell>
          <cell r="GB149">
            <v>61</v>
          </cell>
          <cell r="GC149">
            <v>61</v>
          </cell>
          <cell r="GD149">
            <v>61.5</v>
          </cell>
          <cell r="GE149">
            <v>61.5</v>
          </cell>
          <cell r="GF149">
            <v>61.5</v>
          </cell>
          <cell r="GG149">
            <v>61.5</v>
          </cell>
          <cell r="GH149">
            <v>61.7</v>
          </cell>
          <cell r="GI149">
            <v>62.7</v>
          </cell>
          <cell r="GJ149">
            <v>63.7</v>
          </cell>
          <cell r="GK149">
            <v>64</v>
          </cell>
          <cell r="GL149">
            <v>67.2</v>
          </cell>
          <cell r="GM149">
            <v>67.2</v>
          </cell>
          <cell r="GN149">
            <v>67.2</v>
          </cell>
          <cell r="GO149">
            <v>67.2</v>
          </cell>
          <cell r="GP149">
            <v>67.2</v>
          </cell>
          <cell r="GQ149">
            <v>66.7</v>
          </cell>
          <cell r="GR149">
            <v>66.7</v>
          </cell>
          <cell r="GS149">
            <v>68.2</v>
          </cell>
          <cell r="GT149">
            <v>71</v>
          </cell>
          <cell r="GU149">
            <v>71</v>
          </cell>
          <cell r="GV149">
            <v>70</v>
          </cell>
          <cell r="GW149">
            <v>70</v>
          </cell>
          <cell r="GX149">
            <v>71.7</v>
          </cell>
          <cell r="GY149">
            <v>71.8</v>
          </cell>
          <cell r="GZ149">
            <v>71.2</v>
          </cell>
          <cell r="HA149">
            <v>71</v>
          </cell>
          <cell r="HB149">
            <v>68</v>
          </cell>
          <cell r="HC149">
            <v>68</v>
          </cell>
          <cell r="HD149">
            <v>68</v>
          </cell>
          <cell r="HE149">
            <v>67.7</v>
          </cell>
          <cell r="HF149">
            <v>68</v>
          </cell>
          <cell r="HG149">
            <v>68.2</v>
          </cell>
          <cell r="HH149">
            <v>68.2</v>
          </cell>
          <cell r="HI149">
            <v>69.5</v>
          </cell>
          <cell r="HJ149">
            <v>68</v>
          </cell>
          <cell r="HK149">
            <v>68</v>
          </cell>
          <cell r="HL149">
            <v>69.2</v>
          </cell>
          <cell r="HM149">
            <v>69.2</v>
          </cell>
          <cell r="HN149">
            <v>69.2</v>
          </cell>
          <cell r="HO149">
            <v>69.5</v>
          </cell>
          <cell r="HP149">
            <v>69.5</v>
          </cell>
          <cell r="HQ149">
            <v>69.5</v>
          </cell>
          <cell r="HR149">
            <v>70.2</v>
          </cell>
          <cell r="HS149">
            <v>70.2</v>
          </cell>
          <cell r="HT149">
            <v>70.2</v>
          </cell>
          <cell r="HU149">
            <v>70.2</v>
          </cell>
          <cell r="HV149">
            <v>70.2</v>
          </cell>
          <cell r="HW149">
            <v>70.2</v>
          </cell>
          <cell r="HX149">
            <v>70.2</v>
          </cell>
          <cell r="HY149">
            <v>70.7</v>
          </cell>
          <cell r="HZ149">
            <v>70.5</v>
          </cell>
          <cell r="IA149">
            <v>70.7</v>
          </cell>
          <cell r="IB149">
            <v>70.5</v>
          </cell>
          <cell r="IC149">
            <v>70.5</v>
          </cell>
          <cell r="ID149">
            <v>69.7</v>
          </cell>
          <cell r="IE149">
            <v>69.7</v>
          </cell>
          <cell r="IF149">
            <v>69.7</v>
          </cell>
          <cell r="IG149">
            <v>69.2</v>
          </cell>
          <cell r="IH149">
            <v>69.2</v>
          </cell>
          <cell r="II149">
            <v>69.2</v>
          </cell>
          <cell r="IJ149">
            <v>70</v>
          </cell>
          <cell r="IK149">
            <v>69.2</v>
          </cell>
          <cell r="IL149">
            <v>69.2</v>
          </cell>
          <cell r="IM149">
            <v>69.7</v>
          </cell>
          <cell r="IN149">
            <v>69.7</v>
          </cell>
          <cell r="IO149">
            <v>69.7</v>
          </cell>
          <cell r="IP149">
            <v>69.5</v>
          </cell>
          <cell r="IQ149">
            <v>69.5</v>
          </cell>
          <cell r="IR149">
            <v>69.7</v>
          </cell>
          <cell r="IS149">
            <v>69.7</v>
          </cell>
          <cell r="IT149">
            <v>69.7</v>
          </cell>
          <cell r="IU149">
            <v>69.7</v>
          </cell>
          <cell r="IV149">
            <v>69.7</v>
          </cell>
          <cell r="IW149">
            <v>69.7</v>
          </cell>
          <cell r="IX149">
            <v>69.7</v>
          </cell>
          <cell r="IY149">
            <v>70</v>
          </cell>
          <cell r="IZ149">
            <v>70</v>
          </cell>
          <cell r="JA149">
            <v>70</v>
          </cell>
          <cell r="JB149">
            <v>70.5</v>
          </cell>
          <cell r="JC149">
            <v>70.5</v>
          </cell>
          <cell r="JD149">
            <v>70.5</v>
          </cell>
          <cell r="JE149">
            <v>70.5</v>
          </cell>
          <cell r="JF149">
            <v>70.5</v>
          </cell>
          <cell r="JG149">
            <v>70.7</v>
          </cell>
          <cell r="JH149">
            <v>72.7</v>
          </cell>
          <cell r="JI149">
            <v>72.7</v>
          </cell>
          <cell r="JJ149">
            <v>72.7</v>
          </cell>
          <cell r="JK149">
            <v>72.7</v>
          </cell>
          <cell r="JL149">
            <v>72.7</v>
          </cell>
          <cell r="JM149">
            <v>72.7</v>
          </cell>
          <cell r="JN149">
            <v>72.7</v>
          </cell>
          <cell r="JO149">
            <v>72.7</v>
          </cell>
          <cell r="JP149">
            <v>72.7</v>
          </cell>
          <cell r="JQ149">
            <v>72.7</v>
          </cell>
          <cell r="JR149">
            <v>71.7</v>
          </cell>
          <cell r="JS149">
            <v>71.7</v>
          </cell>
          <cell r="JT149">
            <v>71.7</v>
          </cell>
          <cell r="JU149">
            <v>71.7</v>
          </cell>
          <cell r="JV149">
            <v>71.7</v>
          </cell>
          <cell r="JW149">
            <v>72</v>
          </cell>
          <cell r="JX149">
            <v>72</v>
          </cell>
          <cell r="JY149">
            <v>72</v>
          </cell>
          <cell r="JZ149">
            <v>72.2</v>
          </cell>
          <cell r="KA149">
            <v>72.2</v>
          </cell>
          <cell r="KB149">
            <v>72.2</v>
          </cell>
          <cell r="KC149">
            <v>72.2</v>
          </cell>
          <cell r="KD149">
            <v>72.2</v>
          </cell>
          <cell r="KE149">
            <v>72.2</v>
          </cell>
          <cell r="KF149">
            <v>71.7</v>
          </cell>
          <cell r="KG149">
            <v>71.5</v>
          </cell>
          <cell r="KH149">
            <v>69.5</v>
          </cell>
          <cell r="KI149">
            <v>69</v>
          </cell>
          <cell r="KJ149">
            <v>68.7</v>
          </cell>
          <cell r="KK149">
            <v>68.7</v>
          </cell>
          <cell r="KL149">
            <v>68.7</v>
          </cell>
          <cell r="KM149">
            <v>67.7</v>
          </cell>
          <cell r="KN149">
            <v>67.7</v>
          </cell>
          <cell r="KO149">
            <v>67.5</v>
          </cell>
          <cell r="KP149">
            <v>67.2</v>
          </cell>
          <cell r="KQ149">
            <v>67</v>
          </cell>
          <cell r="KR149">
            <v>67.2</v>
          </cell>
          <cell r="KS149">
            <v>67</v>
          </cell>
          <cell r="KT149">
            <v>68.7</v>
          </cell>
          <cell r="KU149">
            <v>68.7</v>
          </cell>
          <cell r="KV149">
            <v>68.7</v>
          </cell>
          <cell r="KW149">
            <v>68.7</v>
          </cell>
          <cell r="KX149">
            <v>68.7</v>
          </cell>
          <cell r="KY149">
            <v>68.7</v>
          </cell>
          <cell r="KZ149">
            <v>68.7</v>
          </cell>
          <cell r="LA149">
            <v>68.7</v>
          </cell>
          <cell r="LB149">
            <v>68.7</v>
          </cell>
          <cell r="LC149">
            <v>68.7</v>
          </cell>
          <cell r="LD149">
            <v>68.7</v>
          </cell>
          <cell r="LE149">
            <v>68.2</v>
          </cell>
          <cell r="LF149">
            <v>68.2</v>
          </cell>
          <cell r="LG149">
            <v>68.2</v>
          </cell>
          <cell r="LH149">
            <v>68.2</v>
          </cell>
          <cell r="LI149">
            <v>68</v>
          </cell>
          <cell r="LJ149">
            <v>68</v>
          </cell>
          <cell r="LK149">
            <v>68</v>
          </cell>
          <cell r="LL149">
            <v>68.2</v>
          </cell>
          <cell r="LM149">
            <v>68.2</v>
          </cell>
          <cell r="LN149">
            <v>68.5</v>
          </cell>
          <cell r="LO149">
            <v>67.7</v>
          </cell>
          <cell r="LS149">
            <v>15.35</v>
          </cell>
          <cell r="LV149">
            <v>15.32</v>
          </cell>
          <cell r="LY149">
            <v>15.342438836879918</v>
          </cell>
          <cell r="MB149">
            <v>15.38</v>
          </cell>
          <cell r="MC149">
            <v>15.38</v>
          </cell>
          <cell r="MD149">
            <v>15.38</v>
          </cell>
          <cell r="ME149">
            <v>15.38</v>
          </cell>
          <cell r="MF149">
            <v>15.38</v>
          </cell>
          <cell r="MG149">
            <v>15.38</v>
          </cell>
          <cell r="MH149">
            <v>18.88</v>
          </cell>
          <cell r="MI149">
            <v>18.88</v>
          </cell>
          <cell r="MJ149">
            <v>18.88</v>
          </cell>
          <cell r="MK149">
            <v>18.190000000000001</v>
          </cell>
          <cell r="ML149">
            <v>18.190000000000001</v>
          </cell>
          <cell r="MM149">
            <v>18.190000000000001</v>
          </cell>
          <cell r="MN149">
            <v>19.190000000000001</v>
          </cell>
          <cell r="MO149">
            <v>19.190000000000001</v>
          </cell>
          <cell r="MP149">
            <v>19.190000000000001</v>
          </cell>
          <cell r="MQ149">
            <v>19.190000000000001</v>
          </cell>
          <cell r="MR149">
            <v>19.190000000000001</v>
          </cell>
          <cell r="MS149">
            <v>19.190000000000001</v>
          </cell>
          <cell r="MT149">
            <v>19.190000000000001</v>
          </cell>
          <cell r="MU149">
            <v>19.190000000000001</v>
          </cell>
          <cell r="MV149">
            <v>19.190000000000001</v>
          </cell>
          <cell r="MW149">
            <v>17.71</v>
          </cell>
          <cell r="ND149" t="str">
            <v>Samoa</v>
          </cell>
          <cell r="NE149">
            <v>17.71</v>
          </cell>
          <cell r="NF149">
            <v>17.71</v>
          </cell>
        </row>
        <row r="150">
          <cell r="A150" t="str">
            <v>Sao Tome &amp; Principe</v>
          </cell>
          <cell r="B150" t="str">
            <v xml:space="preserve"> </v>
          </cell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 t="str">
            <v xml:space="preserve"> </v>
          </cell>
          <cell r="P150" t="str">
            <v xml:space="preserve"> </v>
          </cell>
          <cell r="Q150" t="str">
            <v xml:space="preserve"> </v>
          </cell>
          <cell r="R150" t="str">
            <v xml:space="preserve"> </v>
          </cell>
          <cell r="S150" t="str">
            <v xml:space="preserve"> </v>
          </cell>
          <cell r="T150" t="str">
            <v xml:space="preserve"> </v>
          </cell>
          <cell r="U150" t="str">
            <v xml:space="preserve"> </v>
          </cell>
          <cell r="V150" t="str">
            <v xml:space="preserve"> </v>
          </cell>
          <cell r="W150" t="str">
            <v xml:space="preserve"> </v>
          </cell>
          <cell r="X150" t="str">
            <v xml:space="preserve"> 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 t="str">
            <v xml:space="preserve"> </v>
          </cell>
          <cell r="AC150" t="str">
            <v xml:space="preserve"> 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  <cell r="AG150" t="str">
            <v xml:space="preserve"> </v>
          </cell>
          <cell r="AH150" t="str">
            <v xml:space="preserve"> </v>
          </cell>
          <cell r="AI150" t="str">
            <v xml:space="preserve"> </v>
          </cell>
          <cell r="AJ150" t="str">
            <v xml:space="preserve"> </v>
          </cell>
          <cell r="AK150" t="str">
            <v xml:space="preserve"> </v>
          </cell>
          <cell r="AL150" t="str">
            <v xml:space="preserve"> </v>
          </cell>
          <cell r="AM150" t="str">
            <v xml:space="preserve"> </v>
          </cell>
          <cell r="AN150" t="str">
            <v xml:space="preserve"> </v>
          </cell>
          <cell r="AO150" t="str">
            <v xml:space="preserve"> </v>
          </cell>
          <cell r="AP150" t="str">
            <v xml:space="preserve"> </v>
          </cell>
          <cell r="AQ150" t="str">
            <v xml:space="preserve"> </v>
          </cell>
          <cell r="AR150" t="str">
            <v xml:space="preserve"> </v>
          </cell>
          <cell r="AS150" t="str">
            <v xml:space="preserve"> </v>
          </cell>
          <cell r="AT150" t="str">
            <v xml:space="preserve"> </v>
          </cell>
          <cell r="AU150" t="str">
            <v xml:space="preserve"> </v>
          </cell>
          <cell r="AV150" t="str">
            <v xml:space="preserve"> </v>
          </cell>
          <cell r="AW150" t="str">
            <v xml:space="preserve"> </v>
          </cell>
          <cell r="AX150" t="str">
            <v xml:space="preserve"> </v>
          </cell>
          <cell r="AY150" t="str">
            <v xml:space="preserve"> </v>
          </cell>
          <cell r="AZ150" t="str">
            <v xml:space="preserve"> </v>
          </cell>
          <cell r="BA150" t="str">
            <v xml:space="preserve"> </v>
          </cell>
          <cell r="BB150" t="str">
            <v xml:space="preserve"> </v>
          </cell>
          <cell r="BC150" t="str">
            <v xml:space="preserve"> </v>
          </cell>
          <cell r="BD150" t="str">
            <v xml:space="preserve"> </v>
          </cell>
          <cell r="BE150" t="str">
            <v xml:space="preserve"> </v>
          </cell>
          <cell r="BF150" t="str">
            <v xml:space="preserve"> </v>
          </cell>
          <cell r="BG150" t="str">
            <v xml:space="preserve"> </v>
          </cell>
          <cell r="BH150" t="str">
            <v xml:space="preserve"> </v>
          </cell>
          <cell r="BI150" t="str">
            <v xml:space="preserve"> </v>
          </cell>
          <cell r="BJ150" t="str">
            <v xml:space="preserve"> </v>
          </cell>
          <cell r="BK150" t="str">
            <v xml:space="preserve"> </v>
          </cell>
          <cell r="BL150" t="str">
            <v xml:space="preserve"> </v>
          </cell>
          <cell r="BM150" t="str">
            <v xml:space="preserve"> </v>
          </cell>
          <cell r="BN150" t="str">
            <v xml:space="preserve"> </v>
          </cell>
          <cell r="BO150" t="str">
            <v xml:space="preserve"> </v>
          </cell>
          <cell r="BP150" t="str">
            <v xml:space="preserve"> </v>
          </cell>
          <cell r="BQ150" t="str">
            <v xml:space="preserve"> </v>
          </cell>
          <cell r="BR150" t="str">
            <v xml:space="preserve"> </v>
          </cell>
          <cell r="BS150" t="str">
            <v xml:space="preserve"> </v>
          </cell>
          <cell r="BT150" t="str">
            <v xml:space="preserve"> </v>
          </cell>
          <cell r="BU150" t="str">
            <v xml:space="preserve"> </v>
          </cell>
          <cell r="BV150" t="str">
            <v xml:space="preserve"> </v>
          </cell>
          <cell r="BW150" t="str">
            <v xml:space="preserve"> </v>
          </cell>
          <cell r="BX150" t="str">
            <v xml:space="preserve"> </v>
          </cell>
          <cell r="BY150" t="str">
            <v xml:space="preserve"> </v>
          </cell>
          <cell r="BZ150" t="str">
            <v xml:space="preserve"> </v>
          </cell>
          <cell r="CA150" t="str">
            <v xml:space="preserve"> </v>
          </cell>
          <cell r="CB150" t="str">
            <v xml:space="preserve"> </v>
          </cell>
          <cell r="CC150" t="str">
            <v xml:space="preserve"> </v>
          </cell>
          <cell r="CD150">
            <v>51.5</v>
          </cell>
          <cell r="CE150">
            <v>50</v>
          </cell>
          <cell r="CF150">
            <v>50</v>
          </cell>
          <cell r="CG150">
            <v>50</v>
          </cell>
          <cell r="CH150">
            <v>51</v>
          </cell>
          <cell r="CI150">
            <v>51</v>
          </cell>
          <cell r="CJ150">
            <v>51</v>
          </cell>
          <cell r="CK150">
            <v>50.5</v>
          </cell>
          <cell r="CL150">
            <v>42</v>
          </cell>
          <cell r="CM150">
            <v>42</v>
          </cell>
          <cell r="CN150">
            <v>42</v>
          </cell>
          <cell r="CO150">
            <v>42</v>
          </cell>
          <cell r="CP150">
            <v>42</v>
          </cell>
          <cell r="CQ150">
            <v>41</v>
          </cell>
          <cell r="CR150">
            <v>41.5</v>
          </cell>
          <cell r="CS150">
            <v>42</v>
          </cell>
          <cell r="CT150">
            <v>54.5</v>
          </cell>
          <cell r="CU150">
            <v>54.5</v>
          </cell>
          <cell r="CV150">
            <v>54.5</v>
          </cell>
          <cell r="CW150">
            <v>54.5</v>
          </cell>
          <cell r="CX150">
            <v>53.5</v>
          </cell>
          <cell r="CY150">
            <v>53</v>
          </cell>
          <cell r="CZ150">
            <v>55</v>
          </cell>
          <cell r="DA150">
            <v>54.5</v>
          </cell>
          <cell r="DB150">
            <v>54.5</v>
          </cell>
          <cell r="DC150">
            <v>53</v>
          </cell>
          <cell r="DD150">
            <v>53</v>
          </cell>
          <cell r="DE150">
            <v>57</v>
          </cell>
          <cell r="DF150">
            <v>57.5</v>
          </cell>
          <cell r="DG150">
            <v>57.5</v>
          </cell>
          <cell r="DH150">
            <v>57.5</v>
          </cell>
          <cell r="DI150">
            <v>58</v>
          </cell>
          <cell r="DJ150">
            <v>58.5</v>
          </cell>
          <cell r="DK150">
            <v>58.5</v>
          </cell>
          <cell r="DL150">
            <v>59.5</v>
          </cell>
          <cell r="DM150">
            <v>59.5</v>
          </cell>
          <cell r="DN150">
            <v>62</v>
          </cell>
          <cell r="DO150">
            <v>62</v>
          </cell>
          <cell r="DP150">
            <v>62</v>
          </cell>
          <cell r="DQ150">
            <v>62</v>
          </cell>
          <cell r="DR150">
            <v>64</v>
          </cell>
          <cell r="DS150">
            <v>64.5</v>
          </cell>
          <cell r="DT150">
            <v>64.5</v>
          </cell>
          <cell r="DU150">
            <v>63</v>
          </cell>
          <cell r="DV150">
            <v>59.5</v>
          </cell>
          <cell r="DW150">
            <v>59</v>
          </cell>
          <cell r="DX150">
            <v>59</v>
          </cell>
          <cell r="DY150">
            <v>59.5</v>
          </cell>
          <cell r="DZ150">
            <v>59.5</v>
          </cell>
          <cell r="EA150">
            <v>59.5</v>
          </cell>
          <cell r="EB150">
            <v>58.5</v>
          </cell>
          <cell r="EC150">
            <v>58.5</v>
          </cell>
          <cell r="ED150">
            <v>61</v>
          </cell>
          <cell r="EE150">
            <v>60.5</v>
          </cell>
          <cell r="EF150">
            <v>60.5</v>
          </cell>
          <cell r="EG150">
            <v>60.5</v>
          </cell>
          <cell r="EH150">
            <v>62.5</v>
          </cell>
          <cell r="EI150">
            <v>63</v>
          </cell>
          <cell r="EJ150">
            <v>63</v>
          </cell>
          <cell r="EK150">
            <v>65</v>
          </cell>
          <cell r="EL150">
            <v>65.5</v>
          </cell>
          <cell r="EM150">
            <v>65.5</v>
          </cell>
          <cell r="EN150">
            <v>65.5</v>
          </cell>
          <cell r="EO150">
            <v>64.5</v>
          </cell>
          <cell r="EP150">
            <v>65</v>
          </cell>
          <cell r="EQ150">
            <v>65</v>
          </cell>
          <cell r="ER150">
            <v>64.5</v>
          </cell>
          <cell r="ES150">
            <v>69.5</v>
          </cell>
          <cell r="ET150">
            <v>66</v>
          </cell>
          <cell r="EU150">
            <v>67</v>
          </cell>
          <cell r="EV150">
            <v>67.5</v>
          </cell>
          <cell r="EW150">
            <v>67.5</v>
          </cell>
          <cell r="EX150">
            <v>67</v>
          </cell>
          <cell r="EY150">
            <v>67</v>
          </cell>
          <cell r="EZ150">
            <v>65</v>
          </cell>
          <cell r="FA150">
            <v>64</v>
          </cell>
          <cell r="FB150">
            <v>64</v>
          </cell>
          <cell r="FC150">
            <v>64</v>
          </cell>
          <cell r="FD150">
            <v>66</v>
          </cell>
          <cell r="FE150">
            <v>66</v>
          </cell>
          <cell r="FF150">
            <v>66</v>
          </cell>
          <cell r="FG150">
            <v>67</v>
          </cell>
          <cell r="FH150">
            <v>67.5</v>
          </cell>
          <cell r="FI150">
            <v>69</v>
          </cell>
          <cell r="FJ150">
            <v>63.8</v>
          </cell>
          <cell r="FK150">
            <v>64.7</v>
          </cell>
          <cell r="FL150">
            <v>62.7</v>
          </cell>
          <cell r="FM150">
            <v>63</v>
          </cell>
          <cell r="FN150">
            <v>66.7</v>
          </cell>
          <cell r="FO150">
            <v>67</v>
          </cell>
          <cell r="FP150">
            <v>67</v>
          </cell>
          <cell r="FQ150">
            <v>66.7</v>
          </cell>
          <cell r="FR150">
            <v>67</v>
          </cell>
          <cell r="FS150">
            <v>66.5</v>
          </cell>
          <cell r="FT150">
            <v>66</v>
          </cell>
          <cell r="FU150">
            <v>66</v>
          </cell>
          <cell r="FV150">
            <v>65.5</v>
          </cell>
          <cell r="FW150">
            <v>66</v>
          </cell>
          <cell r="FX150">
            <v>66.2</v>
          </cell>
          <cell r="FY150">
            <v>67</v>
          </cell>
          <cell r="FZ150">
            <v>65.5</v>
          </cell>
          <cell r="GA150">
            <v>62.7</v>
          </cell>
          <cell r="GB150">
            <v>62.7</v>
          </cell>
          <cell r="GC150">
            <v>62.7</v>
          </cell>
          <cell r="GD150">
            <v>62.5</v>
          </cell>
          <cell r="GE150">
            <v>62.2</v>
          </cell>
          <cell r="GF150">
            <v>62.3</v>
          </cell>
          <cell r="GG150">
            <v>61.3</v>
          </cell>
          <cell r="GH150">
            <v>61</v>
          </cell>
          <cell r="GI150">
            <v>61</v>
          </cell>
          <cell r="GJ150">
            <v>60.2</v>
          </cell>
          <cell r="GK150">
            <v>60.2</v>
          </cell>
          <cell r="GL150">
            <v>59.7</v>
          </cell>
          <cell r="GM150">
            <v>62.7</v>
          </cell>
          <cell r="GN150">
            <v>62.5</v>
          </cell>
          <cell r="GO150">
            <v>62</v>
          </cell>
          <cell r="GP150">
            <v>62.5</v>
          </cell>
          <cell r="GQ150">
            <v>62.5</v>
          </cell>
          <cell r="GR150">
            <v>63.2</v>
          </cell>
          <cell r="GS150">
            <v>58.5</v>
          </cell>
          <cell r="GT150">
            <v>63</v>
          </cell>
          <cell r="GU150">
            <v>63</v>
          </cell>
          <cell r="GV150">
            <v>63.5</v>
          </cell>
          <cell r="GW150">
            <v>63.5</v>
          </cell>
          <cell r="GX150">
            <v>64.2</v>
          </cell>
          <cell r="GY150">
            <v>64.3</v>
          </cell>
          <cell r="GZ150">
            <v>63.7</v>
          </cell>
          <cell r="HA150">
            <v>67.2</v>
          </cell>
          <cell r="HB150">
            <v>66.7</v>
          </cell>
          <cell r="HC150">
            <v>66.5</v>
          </cell>
          <cell r="HD150">
            <v>64.2</v>
          </cell>
          <cell r="HE150">
            <v>66.7</v>
          </cell>
          <cell r="HF150">
            <v>66.7</v>
          </cell>
          <cell r="HG150">
            <v>65.7</v>
          </cell>
          <cell r="HH150">
            <v>65.2</v>
          </cell>
          <cell r="HI150">
            <v>65.2</v>
          </cell>
          <cell r="HJ150">
            <v>65.5</v>
          </cell>
          <cell r="HK150">
            <v>64.7</v>
          </cell>
          <cell r="HL150">
            <v>65</v>
          </cell>
          <cell r="HM150">
            <v>65.7</v>
          </cell>
          <cell r="HN150">
            <v>67.2</v>
          </cell>
          <cell r="HO150">
            <v>67.2</v>
          </cell>
          <cell r="HP150">
            <v>67.2</v>
          </cell>
          <cell r="HQ150">
            <v>67.7</v>
          </cell>
          <cell r="HR150">
            <v>66.2</v>
          </cell>
          <cell r="HS150">
            <v>66</v>
          </cell>
          <cell r="HT150">
            <v>66</v>
          </cell>
          <cell r="HU150">
            <v>66</v>
          </cell>
          <cell r="HV150">
            <v>66</v>
          </cell>
          <cell r="HW150">
            <v>66</v>
          </cell>
          <cell r="HX150">
            <v>66.5</v>
          </cell>
          <cell r="HY150">
            <v>66.5</v>
          </cell>
          <cell r="HZ150">
            <v>67</v>
          </cell>
          <cell r="IA150">
            <v>67</v>
          </cell>
          <cell r="IB150">
            <v>67</v>
          </cell>
          <cell r="IC150">
            <v>67</v>
          </cell>
          <cell r="ID150">
            <v>67</v>
          </cell>
          <cell r="IE150">
            <v>67</v>
          </cell>
          <cell r="IF150">
            <v>66.5</v>
          </cell>
          <cell r="IG150">
            <v>67</v>
          </cell>
          <cell r="IH150">
            <v>67</v>
          </cell>
          <cell r="II150">
            <v>67</v>
          </cell>
          <cell r="IJ150">
            <v>67</v>
          </cell>
          <cell r="IK150">
            <v>67</v>
          </cell>
          <cell r="IL150">
            <v>67.2</v>
          </cell>
          <cell r="IM150">
            <v>67.2</v>
          </cell>
          <cell r="IN150">
            <v>66.7</v>
          </cell>
          <cell r="IO150">
            <v>66.7</v>
          </cell>
          <cell r="IP150">
            <v>66.7</v>
          </cell>
          <cell r="IQ150">
            <v>66.7</v>
          </cell>
          <cell r="IR150">
            <v>66.7</v>
          </cell>
          <cell r="IS150">
            <v>66.7</v>
          </cell>
          <cell r="IT150">
            <v>68.7</v>
          </cell>
          <cell r="IU150">
            <v>68.7</v>
          </cell>
          <cell r="IV150">
            <v>68.7</v>
          </cell>
          <cell r="IW150">
            <v>68.7</v>
          </cell>
          <cell r="IX150">
            <v>68.5</v>
          </cell>
          <cell r="IY150">
            <v>68.2</v>
          </cell>
          <cell r="IZ150">
            <v>68.2</v>
          </cell>
          <cell r="JA150">
            <v>68.2</v>
          </cell>
          <cell r="JB150">
            <v>68.2</v>
          </cell>
          <cell r="JC150">
            <v>68.7</v>
          </cell>
          <cell r="JD150">
            <v>68.7</v>
          </cell>
          <cell r="JE150">
            <v>68.7</v>
          </cell>
          <cell r="JF150">
            <v>68.7</v>
          </cell>
          <cell r="JG150">
            <v>68.7</v>
          </cell>
          <cell r="JH150">
            <v>69</v>
          </cell>
          <cell r="JI150">
            <v>69</v>
          </cell>
          <cell r="JJ150">
            <v>69.2</v>
          </cell>
          <cell r="JK150">
            <v>69.2</v>
          </cell>
          <cell r="JL150">
            <v>69.2</v>
          </cell>
          <cell r="JM150">
            <v>69.2</v>
          </cell>
          <cell r="JN150">
            <v>69.2</v>
          </cell>
          <cell r="JO150">
            <v>69.5</v>
          </cell>
          <cell r="JP150">
            <v>69.2</v>
          </cell>
          <cell r="JQ150">
            <v>69.2</v>
          </cell>
          <cell r="JR150">
            <v>69.2</v>
          </cell>
          <cell r="JS150">
            <v>70.5</v>
          </cell>
          <cell r="JT150">
            <v>70.2</v>
          </cell>
          <cell r="JU150">
            <v>63</v>
          </cell>
          <cell r="JV150">
            <v>63.2</v>
          </cell>
          <cell r="JW150">
            <v>63.2</v>
          </cell>
          <cell r="JX150">
            <v>63.7</v>
          </cell>
          <cell r="JY150">
            <v>63.5</v>
          </cell>
          <cell r="JZ150">
            <v>63.5</v>
          </cell>
          <cell r="KA150">
            <v>63</v>
          </cell>
          <cell r="KB150">
            <v>63</v>
          </cell>
          <cell r="KC150">
            <v>63</v>
          </cell>
          <cell r="KD150">
            <v>63</v>
          </cell>
          <cell r="KE150">
            <v>63</v>
          </cell>
          <cell r="KF150">
            <v>62.7</v>
          </cell>
          <cell r="KG150">
            <v>62.7</v>
          </cell>
          <cell r="KH150">
            <v>62.7</v>
          </cell>
          <cell r="KI150">
            <v>62.7</v>
          </cell>
          <cell r="KJ150">
            <v>62.7</v>
          </cell>
          <cell r="KK150">
            <v>66.5</v>
          </cell>
          <cell r="KL150">
            <v>66.5</v>
          </cell>
          <cell r="KM150">
            <v>66.5</v>
          </cell>
          <cell r="KN150">
            <v>66.5</v>
          </cell>
          <cell r="KO150">
            <v>66.5</v>
          </cell>
          <cell r="KP150">
            <v>66.5</v>
          </cell>
          <cell r="KQ150">
            <v>66.5</v>
          </cell>
          <cell r="KR150">
            <v>66.5</v>
          </cell>
          <cell r="KS150">
            <v>65.2</v>
          </cell>
          <cell r="KT150">
            <v>65.2</v>
          </cell>
          <cell r="KU150">
            <v>64.5</v>
          </cell>
          <cell r="KV150">
            <v>64.5</v>
          </cell>
          <cell r="KW150">
            <v>64.5</v>
          </cell>
          <cell r="KX150">
            <v>64.5</v>
          </cell>
          <cell r="KY150">
            <v>66</v>
          </cell>
          <cell r="KZ150">
            <v>65.5</v>
          </cell>
          <cell r="LA150">
            <v>65.5</v>
          </cell>
          <cell r="LB150">
            <v>65.5</v>
          </cell>
          <cell r="LC150">
            <v>65.2</v>
          </cell>
          <cell r="LD150">
            <v>65</v>
          </cell>
          <cell r="LE150">
            <v>64.7</v>
          </cell>
          <cell r="LF150">
            <v>64.7</v>
          </cell>
          <cell r="LG150">
            <v>64.7</v>
          </cell>
          <cell r="LH150">
            <v>61</v>
          </cell>
          <cell r="LI150">
            <v>60.7</v>
          </cell>
          <cell r="LJ150">
            <v>61.7</v>
          </cell>
          <cell r="LK150">
            <v>61.7</v>
          </cell>
          <cell r="LL150">
            <v>61.7</v>
          </cell>
          <cell r="LM150">
            <v>61.7</v>
          </cell>
          <cell r="LN150">
            <v>61.7</v>
          </cell>
          <cell r="LO150">
            <v>61.5</v>
          </cell>
          <cell r="LS150">
            <v>11.83</v>
          </cell>
          <cell r="LV150">
            <v>11.81</v>
          </cell>
          <cell r="LY150">
            <v>8.621528601828075</v>
          </cell>
          <cell r="MB150">
            <v>8.64</v>
          </cell>
          <cell r="MC150">
            <v>8.64</v>
          </cell>
          <cell r="MD150">
            <v>8.64</v>
          </cell>
          <cell r="ME150">
            <v>8.64</v>
          </cell>
          <cell r="MF150">
            <v>8.64</v>
          </cell>
          <cell r="MG150">
            <v>8.64</v>
          </cell>
          <cell r="MH150">
            <v>8.64</v>
          </cell>
          <cell r="MI150">
            <v>8.64</v>
          </cell>
          <cell r="MJ150">
            <v>8.64</v>
          </cell>
          <cell r="MK150">
            <v>7.64</v>
          </cell>
          <cell r="ML150">
            <v>7.64</v>
          </cell>
          <cell r="MM150">
            <v>7.64</v>
          </cell>
          <cell r="MN150">
            <v>7.64</v>
          </cell>
          <cell r="MO150">
            <v>7.64</v>
          </cell>
          <cell r="MP150">
            <v>7.64</v>
          </cell>
          <cell r="MQ150">
            <v>7.64</v>
          </cell>
          <cell r="MR150">
            <v>7.64</v>
          </cell>
          <cell r="MS150">
            <v>7.64</v>
          </cell>
          <cell r="MT150">
            <v>8.14</v>
          </cell>
          <cell r="MU150">
            <v>8.14</v>
          </cell>
          <cell r="MV150">
            <v>8.14</v>
          </cell>
          <cell r="MW150">
            <v>7.8</v>
          </cell>
          <cell r="ND150" t="str">
            <v>Sao Tome &amp; Principe</v>
          </cell>
          <cell r="NE150">
            <v>7.8</v>
          </cell>
          <cell r="NF150">
            <v>7.8</v>
          </cell>
        </row>
        <row r="151">
          <cell r="A151" t="str">
            <v>Saudi Arabia</v>
          </cell>
          <cell r="B151">
            <v>43</v>
          </cell>
          <cell r="C151">
            <v>43</v>
          </cell>
          <cell r="D151">
            <v>40</v>
          </cell>
          <cell r="E151">
            <v>41.5</v>
          </cell>
          <cell r="F151">
            <v>41</v>
          </cell>
          <cell r="G151">
            <v>41</v>
          </cell>
          <cell r="H151">
            <v>41.5</v>
          </cell>
          <cell r="I151">
            <v>42.5</v>
          </cell>
          <cell r="J151">
            <v>43</v>
          </cell>
          <cell r="K151">
            <v>42.5</v>
          </cell>
          <cell r="L151">
            <v>43.5</v>
          </cell>
          <cell r="M151">
            <v>43.5</v>
          </cell>
          <cell r="N151">
            <v>43.5</v>
          </cell>
          <cell r="O151">
            <v>43.5</v>
          </cell>
          <cell r="P151">
            <v>43.5</v>
          </cell>
          <cell r="Q151">
            <v>43.5</v>
          </cell>
          <cell r="R151">
            <v>45.5</v>
          </cell>
          <cell r="S151">
            <v>45.5</v>
          </cell>
          <cell r="T151">
            <v>45.5</v>
          </cell>
          <cell r="U151">
            <v>46</v>
          </cell>
          <cell r="V151">
            <v>46</v>
          </cell>
          <cell r="W151">
            <v>47</v>
          </cell>
          <cell r="X151">
            <v>47</v>
          </cell>
          <cell r="Y151">
            <v>47</v>
          </cell>
          <cell r="Z151">
            <v>47</v>
          </cell>
          <cell r="AA151">
            <v>47</v>
          </cell>
          <cell r="AB151">
            <v>47</v>
          </cell>
          <cell r="AC151">
            <v>48</v>
          </cell>
          <cell r="AD151">
            <v>48</v>
          </cell>
          <cell r="AE151">
            <v>48</v>
          </cell>
          <cell r="AF151">
            <v>47.5</v>
          </cell>
          <cell r="AG151">
            <v>47</v>
          </cell>
          <cell r="AH151">
            <v>46</v>
          </cell>
          <cell r="AI151">
            <v>46</v>
          </cell>
          <cell r="AJ151">
            <v>46</v>
          </cell>
          <cell r="AK151">
            <v>46</v>
          </cell>
          <cell r="AL151">
            <v>46</v>
          </cell>
          <cell r="AM151">
            <v>45.5</v>
          </cell>
          <cell r="AN151">
            <v>44.5</v>
          </cell>
          <cell r="AO151">
            <v>44.5</v>
          </cell>
          <cell r="AP151">
            <v>44.5</v>
          </cell>
          <cell r="AQ151">
            <v>43.5</v>
          </cell>
          <cell r="AR151">
            <v>42</v>
          </cell>
          <cell r="AS151">
            <v>41</v>
          </cell>
          <cell r="AT151">
            <v>39.5</v>
          </cell>
          <cell r="AU151">
            <v>37.5</v>
          </cell>
          <cell r="AV151">
            <v>37.5</v>
          </cell>
          <cell r="AW151">
            <v>37</v>
          </cell>
          <cell r="AX151">
            <v>39</v>
          </cell>
          <cell r="AY151">
            <v>38</v>
          </cell>
          <cell r="AZ151">
            <v>38.5</v>
          </cell>
          <cell r="BA151">
            <v>38.5</v>
          </cell>
          <cell r="BB151">
            <v>38.5</v>
          </cell>
          <cell r="BC151">
            <v>38</v>
          </cell>
          <cell r="BD151">
            <v>38</v>
          </cell>
          <cell r="BE151">
            <v>38</v>
          </cell>
          <cell r="BF151">
            <v>38</v>
          </cell>
          <cell r="BG151">
            <v>40</v>
          </cell>
          <cell r="BH151">
            <v>40.5</v>
          </cell>
          <cell r="BI151">
            <v>39.5</v>
          </cell>
          <cell r="BJ151">
            <v>39.5</v>
          </cell>
          <cell r="BK151">
            <v>39.5</v>
          </cell>
          <cell r="BL151">
            <v>39.5</v>
          </cell>
          <cell r="BM151">
            <v>40.5</v>
          </cell>
          <cell r="BN151">
            <v>39.5</v>
          </cell>
          <cell r="BO151">
            <v>39.5</v>
          </cell>
          <cell r="BP151">
            <v>39.5</v>
          </cell>
          <cell r="BQ151">
            <v>40</v>
          </cell>
          <cell r="BR151">
            <v>40.5</v>
          </cell>
          <cell r="BS151">
            <v>41.5</v>
          </cell>
          <cell r="BT151">
            <v>41.5</v>
          </cell>
          <cell r="BU151">
            <v>43</v>
          </cell>
          <cell r="BV151">
            <v>43</v>
          </cell>
          <cell r="BW151">
            <v>43.5</v>
          </cell>
          <cell r="BX151">
            <v>44</v>
          </cell>
          <cell r="BY151">
            <v>44.5</v>
          </cell>
          <cell r="BZ151">
            <v>44.5</v>
          </cell>
          <cell r="CA151">
            <v>43.5</v>
          </cell>
          <cell r="CB151">
            <v>42.5</v>
          </cell>
          <cell r="CC151">
            <v>42.5</v>
          </cell>
          <cell r="CD151">
            <v>43</v>
          </cell>
          <cell r="CE151">
            <v>44.5</v>
          </cell>
          <cell r="CF151">
            <v>45</v>
          </cell>
          <cell r="CG151">
            <v>45</v>
          </cell>
          <cell r="CH151">
            <v>45</v>
          </cell>
          <cell r="CI151">
            <v>46</v>
          </cell>
          <cell r="CJ151">
            <v>44.5</v>
          </cell>
          <cell r="CK151">
            <v>44</v>
          </cell>
          <cell r="CL151">
            <v>44.5</v>
          </cell>
          <cell r="CM151">
            <v>45</v>
          </cell>
          <cell r="CN151">
            <v>45</v>
          </cell>
          <cell r="CO151">
            <v>45</v>
          </cell>
          <cell r="CP151">
            <v>44</v>
          </cell>
          <cell r="CQ151">
            <v>43.5</v>
          </cell>
          <cell r="CR151">
            <v>43.5</v>
          </cell>
          <cell r="CS151">
            <v>43.5</v>
          </cell>
          <cell r="CT151">
            <v>52</v>
          </cell>
          <cell r="CU151">
            <v>52</v>
          </cell>
          <cell r="CV151">
            <v>53</v>
          </cell>
          <cell r="CW151">
            <v>53</v>
          </cell>
          <cell r="CX151">
            <v>52.5</v>
          </cell>
          <cell r="CY151">
            <v>52.5</v>
          </cell>
          <cell r="CZ151">
            <v>51.5</v>
          </cell>
          <cell r="DA151">
            <v>52.5</v>
          </cell>
          <cell r="DB151">
            <v>52.5</v>
          </cell>
          <cell r="DC151">
            <v>53</v>
          </cell>
          <cell r="DD151">
            <v>53.5</v>
          </cell>
          <cell r="DE151">
            <v>53.5</v>
          </cell>
          <cell r="DF151">
            <v>54</v>
          </cell>
          <cell r="DG151">
            <v>54</v>
          </cell>
          <cell r="DH151">
            <v>54.5</v>
          </cell>
          <cell r="DI151">
            <v>55</v>
          </cell>
          <cell r="DJ151">
            <v>56.5</v>
          </cell>
          <cell r="DK151">
            <v>56</v>
          </cell>
          <cell r="DL151">
            <v>53</v>
          </cell>
          <cell r="DM151">
            <v>53</v>
          </cell>
          <cell r="DN151">
            <v>53</v>
          </cell>
          <cell r="DO151">
            <v>55</v>
          </cell>
          <cell r="DP151">
            <v>55</v>
          </cell>
          <cell r="DQ151">
            <v>55.5</v>
          </cell>
          <cell r="DR151">
            <v>56</v>
          </cell>
          <cell r="DS151">
            <v>56</v>
          </cell>
          <cell r="DT151">
            <v>56</v>
          </cell>
          <cell r="DU151">
            <v>56.5</v>
          </cell>
          <cell r="DV151">
            <v>55</v>
          </cell>
          <cell r="DW151">
            <v>55.5</v>
          </cell>
          <cell r="DX151">
            <v>55.5</v>
          </cell>
          <cell r="DY151">
            <v>55.5</v>
          </cell>
          <cell r="DZ151">
            <v>55.5</v>
          </cell>
          <cell r="EA151">
            <v>55</v>
          </cell>
          <cell r="EB151">
            <v>55</v>
          </cell>
          <cell r="EC151">
            <v>55</v>
          </cell>
          <cell r="ED151">
            <v>55</v>
          </cell>
          <cell r="EE151">
            <v>55</v>
          </cell>
          <cell r="EF151">
            <v>54</v>
          </cell>
          <cell r="EG151">
            <v>54.5</v>
          </cell>
          <cell r="EH151">
            <v>57</v>
          </cell>
          <cell r="EI151">
            <v>59.5</v>
          </cell>
          <cell r="EJ151">
            <v>59.5</v>
          </cell>
          <cell r="EK151">
            <v>59.5</v>
          </cell>
          <cell r="EL151">
            <v>59</v>
          </cell>
          <cell r="EM151">
            <v>59</v>
          </cell>
          <cell r="EN151">
            <v>59</v>
          </cell>
          <cell r="EO151">
            <v>58.5</v>
          </cell>
          <cell r="EP151">
            <v>61</v>
          </cell>
          <cell r="EQ151">
            <v>62</v>
          </cell>
          <cell r="ER151">
            <v>62</v>
          </cell>
          <cell r="ES151">
            <v>62</v>
          </cell>
          <cell r="ET151">
            <v>62</v>
          </cell>
          <cell r="EU151">
            <v>61.5</v>
          </cell>
          <cell r="EV151">
            <v>59</v>
          </cell>
          <cell r="EW151">
            <v>62</v>
          </cell>
          <cell r="EX151">
            <v>61</v>
          </cell>
          <cell r="EY151">
            <v>61</v>
          </cell>
          <cell r="EZ151">
            <v>56</v>
          </cell>
          <cell r="FA151">
            <v>56</v>
          </cell>
          <cell r="FB151">
            <v>55.5</v>
          </cell>
          <cell r="FC151">
            <v>55.5</v>
          </cell>
          <cell r="FD151">
            <v>55.5</v>
          </cell>
          <cell r="FE151">
            <v>56.5</v>
          </cell>
          <cell r="FF151">
            <v>57.5</v>
          </cell>
          <cell r="FG151">
            <v>61.5</v>
          </cell>
          <cell r="FH151">
            <v>61.5</v>
          </cell>
          <cell r="FI151">
            <v>64</v>
          </cell>
          <cell r="FJ151">
            <v>64.3</v>
          </cell>
          <cell r="FK151">
            <v>64.2</v>
          </cell>
          <cell r="FL151">
            <v>64.2</v>
          </cell>
          <cell r="FM151">
            <v>64.2</v>
          </cell>
          <cell r="FN151">
            <v>64.7</v>
          </cell>
          <cell r="FO151">
            <v>64.5</v>
          </cell>
          <cell r="FP151">
            <v>63.7</v>
          </cell>
          <cell r="FQ151">
            <v>63</v>
          </cell>
          <cell r="FR151">
            <v>62.5</v>
          </cell>
          <cell r="FS151">
            <v>61.7</v>
          </cell>
          <cell r="FT151">
            <v>61.7</v>
          </cell>
          <cell r="FU151">
            <v>61</v>
          </cell>
          <cell r="FV151">
            <v>61</v>
          </cell>
          <cell r="FW151">
            <v>61</v>
          </cell>
          <cell r="FX151">
            <v>58.7</v>
          </cell>
          <cell r="FY151">
            <v>59</v>
          </cell>
          <cell r="FZ151">
            <v>59</v>
          </cell>
          <cell r="GA151">
            <v>59.7</v>
          </cell>
          <cell r="GB151">
            <v>58.7</v>
          </cell>
          <cell r="GC151">
            <v>57.7</v>
          </cell>
          <cell r="GD151">
            <v>60.7</v>
          </cell>
          <cell r="GE151">
            <v>61.7</v>
          </cell>
          <cell r="GF151">
            <v>61.8</v>
          </cell>
          <cell r="GG151">
            <v>61.5</v>
          </cell>
          <cell r="GH151">
            <v>62</v>
          </cell>
          <cell r="GI151">
            <v>58.7</v>
          </cell>
          <cell r="GJ151">
            <v>59</v>
          </cell>
          <cell r="GK151">
            <v>59</v>
          </cell>
          <cell r="GL151">
            <v>61.5</v>
          </cell>
          <cell r="GM151">
            <v>59.2</v>
          </cell>
          <cell r="GN151">
            <v>58.7</v>
          </cell>
          <cell r="GO151">
            <v>60</v>
          </cell>
          <cell r="GP151">
            <v>59.5</v>
          </cell>
          <cell r="GQ151">
            <v>59.7</v>
          </cell>
          <cell r="GR151">
            <v>59.7</v>
          </cell>
          <cell r="GS151">
            <v>59</v>
          </cell>
          <cell r="GT151">
            <v>57.5</v>
          </cell>
          <cell r="GU151">
            <v>57.7</v>
          </cell>
          <cell r="GV151">
            <v>57</v>
          </cell>
          <cell r="GW151">
            <v>57.2</v>
          </cell>
          <cell r="GX151">
            <v>58.5</v>
          </cell>
          <cell r="GY151">
            <v>58.8</v>
          </cell>
          <cell r="GZ151">
            <v>59.5</v>
          </cell>
          <cell r="HA151">
            <v>58.7</v>
          </cell>
          <cell r="HB151">
            <v>59.7</v>
          </cell>
          <cell r="HC151">
            <v>58.2</v>
          </cell>
          <cell r="HD151">
            <v>57.2</v>
          </cell>
          <cell r="HE151">
            <v>57.5</v>
          </cell>
          <cell r="HF151">
            <v>57.5</v>
          </cell>
          <cell r="HG151">
            <v>54.5</v>
          </cell>
          <cell r="HH151">
            <v>53.7</v>
          </cell>
          <cell r="HI151">
            <v>53.5</v>
          </cell>
          <cell r="HJ151">
            <v>53</v>
          </cell>
          <cell r="HK151">
            <v>52</v>
          </cell>
          <cell r="HL151">
            <v>51</v>
          </cell>
          <cell r="HM151">
            <v>49</v>
          </cell>
          <cell r="HN151">
            <v>51</v>
          </cell>
          <cell r="HO151">
            <v>51.5</v>
          </cell>
          <cell r="HP151">
            <v>49.2</v>
          </cell>
          <cell r="HQ151">
            <v>48.5</v>
          </cell>
          <cell r="HR151">
            <v>48.7</v>
          </cell>
          <cell r="HS151">
            <v>49</v>
          </cell>
          <cell r="HT151">
            <v>50</v>
          </cell>
          <cell r="HU151">
            <v>48</v>
          </cell>
          <cell r="HV151">
            <v>50.7</v>
          </cell>
          <cell r="HW151">
            <v>51</v>
          </cell>
          <cell r="HX151">
            <v>49.5</v>
          </cell>
          <cell r="HY151">
            <v>50.2</v>
          </cell>
          <cell r="HZ151">
            <v>51.2</v>
          </cell>
          <cell r="IA151">
            <v>52.2</v>
          </cell>
          <cell r="IB151">
            <v>52.5</v>
          </cell>
          <cell r="IC151">
            <v>52.5</v>
          </cell>
          <cell r="ID151">
            <v>52.7</v>
          </cell>
          <cell r="IE151">
            <v>53</v>
          </cell>
          <cell r="IF151">
            <v>53</v>
          </cell>
          <cell r="IG151">
            <v>53.7</v>
          </cell>
          <cell r="IH151">
            <v>62.2</v>
          </cell>
          <cell r="II151">
            <v>62.2</v>
          </cell>
          <cell r="IJ151">
            <v>62.2</v>
          </cell>
          <cell r="IK151">
            <v>62.2</v>
          </cell>
          <cell r="IL151">
            <v>58.5</v>
          </cell>
          <cell r="IM151">
            <v>58.5</v>
          </cell>
          <cell r="IN151">
            <v>58.5</v>
          </cell>
          <cell r="IO151">
            <v>58.5</v>
          </cell>
          <cell r="IP151">
            <v>58.5</v>
          </cell>
          <cell r="IQ151">
            <v>58.5</v>
          </cell>
          <cell r="IR151">
            <v>59.5</v>
          </cell>
          <cell r="IS151">
            <v>59.5</v>
          </cell>
          <cell r="IT151">
            <v>59.7</v>
          </cell>
          <cell r="IU151">
            <v>59.7</v>
          </cell>
          <cell r="IV151">
            <v>59.7</v>
          </cell>
          <cell r="IW151">
            <v>59.7</v>
          </cell>
          <cell r="IX151">
            <v>59.7</v>
          </cell>
          <cell r="IY151">
            <v>62.2</v>
          </cell>
          <cell r="IZ151">
            <v>62.2</v>
          </cell>
          <cell r="JA151">
            <v>62.2</v>
          </cell>
          <cell r="JB151">
            <v>62</v>
          </cell>
          <cell r="JC151">
            <v>62</v>
          </cell>
          <cell r="JD151">
            <v>62</v>
          </cell>
          <cell r="JE151">
            <v>60.5</v>
          </cell>
          <cell r="JF151">
            <v>59.2</v>
          </cell>
          <cell r="JG151">
            <v>59.2</v>
          </cell>
          <cell r="JH151">
            <v>59.2</v>
          </cell>
          <cell r="JI151">
            <v>59.5</v>
          </cell>
          <cell r="JJ151">
            <v>61.5</v>
          </cell>
          <cell r="JK151">
            <v>62.2</v>
          </cell>
          <cell r="JL151">
            <v>62.7</v>
          </cell>
          <cell r="JM151">
            <v>63.5</v>
          </cell>
          <cell r="JN151">
            <v>63.2</v>
          </cell>
          <cell r="JO151">
            <v>62.7</v>
          </cell>
          <cell r="JP151">
            <v>62.2</v>
          </cell>
          <cell r="JQ151">
            <v>61.5</v>
          </cell>
          <cell r="JR151">
            <v>60.7</v>
          </cell>
          <cell r="JS151">
            <v>60.7</v>
          </cell>
          <cell r="JT151">
            <v>60.7</v>
          </cell>
          <cell r="JU151">
            <v>60.7</v>
          </cell>
          <cell r="JV151">
            <v>63.2</v>
          </cell>
          <cell r="JW151">
            <v>63.5</v>
          </cell>
          <cell r="JX151">
            <v>63.5</v>
          </cell>
          <cell r="JY151">
            <v>64.5</v>
          </cell>
          <cell r="JZ151">
            <v>64.5</v>
          </cell>
          <cell r="KA151">
            <v>64.5</v>
          </cell>
          <cell r="KB151">
            <v>64.2</v>
          </cell>
          <cell r="KC151">
            <v>64.5</v>
          </cell>
          <cell r="KD151">
            <v>64.5</v>
          </cell>
          <cell r="KE151">
            <v>64.2</v>
          </cell>
          <cell r="KF151">
            <v>64.5</v>
          </cell>
          <cell r="KG151">
            <v>64.5</v>
          </cell>
          <cell r="KH151">
            <v>64</v>
          </cell>
          <cell r="KI151">
            <v>63.7</v>
          </cell>
          <cell r="KJ151">
            <v>67</v>
          </cell>
          <cell r="KK151">
            <v>67</v>
          </cell>
          <cell r="KL151">
            <v>67.2</v>
          </cell>
          <cell r="KM151">
            <v>67.5</v>
          </cell>
          <cell r="KN151">
            <v>67.2</v>
          </cell>
          <cell r="KO151">
            <v>66</v>
          </cell>
          <cell r="KP151">
            <v>66.2</v>
          </cell>
          <cell r="KQ151">
            <v>65</v>
          </cell>
          <cell r="KR151">
            <v>64.7</v>
          </cell>
          <cell r="KS151">
            <v>64.7</v>
          </cell>
          <cell r="KT151">
            <v>65</v>
          </cell>
          <cell r="KU151">
            <v>65.5</v>
          </cell>
          <cell r="KV151">
            <v>64.2</v>
          </cell>
          <cell r="KW151">
            <v>65</v>
          </cell>
          <cell r="KX151">
            <v>67.2</v>
          </cell>
          <cell r="KY151">
            <v>66.5</v>
          </cell>
          <cell r="KZ151">
            <v>67.7</v>
          </cell>
          <cell r="LA151">
            <v>67.5</v>
          </cell>
          <cell r="LB151">
            <v>66</v>
          </cell>
          <cell r="LC151">
            <v>66.2</v>
          </cell>
          <cell r="LD151">
            <v>66.2</v>
          </cell>
          <cell r="LE151">
            <v>66.7</v>
          </cell>
          <cell r="LF151">
            <v>66.7</v>
          </cell>
          <cell r="LG151">
            <v>66.7</v>
          </cell>
          <cell r="LH151">
            <v>66.5</v>
          </cell>
          <cell r="LI151">
            <v>66.5</v>
          </cell>
          <cell r="LJ151">
            <v>68.2</v>
          </cell>
          <cell r="LK151">
            <v>68.5</v>
          </cell>
          <cell r="LL151">
            <v>68.5</v>
          </cell>
          <cell r="LM151">
            <v>68.5</v>
          </cell>
          <cell r="LN151">
            <v>69.5</v>
          </cell>
          <cell r="LO151">
            <v>69.5</v>
          </cell>
          <cell r="LS151">
            <v>62.76</v>
          </cell>
          <cell r="LV151">
            <v>66.11</v>
          </cell>
          <cell r="LY151">
            <v>63.579000000000001</v>
          </cell>
          <cell r="MB151">
            <v>64.180000000000007</v>
          </cell>
          <cell r="MC151">
            <v>64.11</v>
          </cell>
          <cell r="MD151">
            <v>64.11</v>
          </cell>
          <cell r="ME151">
            <v>64.17</v>
          </cell>
          <cell r="MF151">
            <v>64.12</v>
          </cell>
          <cell r="MG151">
            <v>64.12</v>
          </cell>
          <cell r="MH151">
            <v>65.099999999999994</v>
          </cell>
          <cell r="MI151">
            <v>65.099999999999994</v>
          </cell>
          <cell r="MJ151">
            <v>65.099999999999994</v>
          </cell>
          <cell r="MK151">
            <v>67.27</v>
          </cell>
          <cell r="ML151">
            <v>67.28</v>
          </cell>
          <cell r="MM151">
            <v>67.28</v>
          </cell>
          <cell r="MN151">
            <v>67.02</v>
          </cell>
          <cell r="MO151">
            <v>67.02</v>
          </cell>
          <cell r="MP151">
            <v>67.02</v>
          </cell>
          <cell r="MQ151">
            <v>66.900000000000006</v>
          </cell>
          <cell r="MR151">
            <v>66.900000000000006</v>
          </cell>
          <cell r="MS151">
            <v>66.900000000000006</v>
          </cell>
          <cell r="MT151">
            <v>66.650000000000006</v>
          </cell>
          <cell r="MU151">
            <v>66.66</v>
          </cell>
          <cell r="MV151">
            <v>66.67</v>
          </cell>
          <cell r="MW151">
            <v>66.55</v>
          </cell>
          <cell r="ND151" t="str">
            <v>Saudi Arabia</v>
          </cell>
          <cell r="NE151">
            <v>66.55</v>
          </cell>
          <cell r="NF151">
            <v>66.55</v>
          </cell>
        </row>
        <row r="152">
          <cell r="A152" t="str">
            <v>Senegal</v>
          </cell>
          <cell r="B152">
            <v>42</v>
          </cell>
          <cell r="C152">
            <v>44</v>
          </cell>
          <cell r="D152">
            <v>45</v>
          </cell>
          <cell r="E152">
            <v>45</v>
          </cell>
          <cell r="F152">
            <v>44</v>
          </cell>
          <cell r="G152">
            <v>44.5</v>
          </cell>
          <cell r="H152">
            <v>44.5</v>
          </cell>
          <cell r="I152">
            <v>44.5</v>
          </cell>
          <cell r="J152">
            <v>44.5</v>
          </cell>
          <cell r="K152">
            <v>45</v>
          </cell>
          <cell r="L152">
            <v>45.5</v>
          </cell>
          <cell r="M152">
            <v>45.5</v>
          </cell>
          <cell r="N152">
            <v>47.5</v>
          </cell>
          <cell r="O152">
            <v>47.5</v>
          </cell>
          <cell r="P152">
            <v>48</v>
          </cell>
          <cell r="Q152">
            <v>48.5</v>
          </cell>
          <cell r="R152">
            <v>49</v>
          </cell>
          <cell r="S152">
            <v>49</v>
          </cell>
          <cell r="T152">
            <v>49</v>
          </cell>
          <cell r="U152">
            <v>49</v>
          </cell>
          <cell r="V152">
            <v>49</v>
          </cell>
          <cell r="W152">
            <v>49.5</v>
          </cell>
          <cell r="X152">
            <v>49.5</v>
          </cell>
          <cell r="Y152">
            <v>49.5</v>
          </cell>
          <cell r="Z152">
            <v>49.5</v>
          </cell>
          <cell r="AA152">
            <v>49.5</v>
          </cell>
          <cell r="AB152">
            <v>49.5</v>
          </cell>
          <cell r="AC152">
            <v>49.5</v>
          </cell>
          <cell r="AD152">
            <v>48.5</v>
          </cell>
          <cell r="AE152">
            <v>48</v>
          </cell>
          <cell r="AF152">
            <v>48.5</v>
          </cell>
          <cell r="AG152">
            <v>47</v>
          </cell>
          <cell r="AH152">
            <v>47</v>
          </cell>
          <cell r="AI152">
            <v>46</v>
          </cell>
          <cell r="AJ152">
            <v>46</v>
          </cell>
          <cell r="AK152">
            <v>46</v>
          </cell>
          <cell r="AL152">
            <v>46</v>
          </cell>
          <cell r="AM152">
            <v>46.5</v>
          </cell>
          <cell r="AN152">
            <v>47</v>
          </cell>
          <cell r="AO152">
            <v>48</v>
          </cell>
          <cell r="AP152">
            <v>48</v>
          </cell>
          <cell r="AQ152">
            <v>47.5</v>
          </cell>
          <cell r="AR152">
            <v>46.5</v>
          </cell>
          <cell r="AS152">
            <v>47.5</v>
          </cell>
          <cell r="AT152">
            <v>49</v>
          </cell>
          <cell r="AU152">
            <v>49</v>
          </cell>
          <cell r="AV152">
            <v>49</v>
          </cell>
          <cell r="AW152">
            <v>49.5</v>
          </cell>
          <cell r="AX152">
            <v>50</v>
          </cell>
          <cell r="AY152">
            <v>49</v>
          </cell>
          <cell r="AZ152">
            <v>49</v>
          </cell>
          <cell r="BA152">
            <v>49.5</v>
          </cell>
          <cell r="BB152">
            <v>49.5</v>
          </cell>
          <cell r="BC152">
            <v>51</v>
          </cell>
          <cell r="BD152">
            <v>52</v>
          </cell>
          <cell r="BE152">
            <v>52.5</v>
          </cell>
          <cell r="BF152">
            <v>52</v>
          </cell>
          <cell r="BG152">
            <v>52</v>
          </cell>
          <cell r="BH152">
            <v>52</v>
          </cell>
          <cell r="BI152">
            <v>51.5</v>
          </cell>
          <cell r="BJ152">
            <v>52</v>
          </cell>
          <cell r="BK152">
            <v>52</v>
          </cell>
          <cell r="BL152">
            <v>52.5</v>
          </cell>
          <cell r="BM152">
            <v>52.5</v>
          </cell>
          <cell r="BN152">
            <v>51.5</v>
          </cell>
          <cell r="BO152">
            <v>51.5</v>
          </cell>
          <cell r="BP152">
            <v>52.5</v>
          </cell>
          <cell r="BQ152">
            <v>52</v>
          </cell>
          <cell r="BR152">
            <v>52</v>
          </cell>
          <cell r="BS152">
            <v>52</v>
          </cell>
          <cell r="BT152">
            <v>51.5</v>
          </cell>
          <cell r="BU152">
            <v>51.5</v>
          </cell>
          <cell r="BV152">
            <v>50.5</v>
          </cell>
          <cell r="BW152">
            <v>50.5</v>
          </cell>
          <cell r="BX152">
            <v>50.5</v>
          </cell>
          <cell r="BY152">
            <v>50.5</v>
          </cell>
          <cell r="BZ152">
            <v>50.5</v>
          </cell>
          <cell r="CA152">
            <v>49.5</v>
          </cell>
          <cell r="CB152">
            <v>49.5</v>
          </cell>
          <cell r="CC152">
            <v>49.5</v>
          </cell>
          <cell r="CD152">
            <v>50</v>
          </cell>
          <cell r="CE152">
            <v>50</v>
          </cell>
          <cell r="CF152">
            <v>50</v>
          </cell>
          <cell r="CG152">
            <v>50</v>
          </cell>
          <cell r="CH152">
            <v>49.5</v>
          </cell>
          <cell r="CI152">
            <v>49.5</v>
          </cell>
          <cell r="CJ152">
            <v>49.5</v>
          </cell>
          <cell r="CK152">
            <v>50</v>
          </cell>
          <cell r="CL152">
            <v>49.5</v>
          </cell>
          <cell r="CM152">
            <v>49.5</v>
          </cell>
          <cell r="CN152">
            <v>50</v>
          </cell>
          <cell r="CO152">
            <v>50</v>
          </cell>
          <cell r="CP152">
            <v>51.5</v>
          </cell>
          <cell r="CQ152">
            <v>51.5</v>
          </cell>
          <cell r="CR152">
            <v>52</v>
          </cell>
          <cell r="CS152">
            <v>52</v>
          </cell>
          <cell r="CT152">
            <v>56</v>
          </cell>
          <cell r="CU152">
            <v>56</v>
          </cell>
          <cell r="CV152">
            <v>56</v>
          </cell>
          <cell r="CW152">
            <v>57</v>
          </cell>
          <cell r="CX152">
            <v>55.5</v>
          </cell>
          <cell r="CY152">
            <v>55</v>
          </cell>
          <cell r="CZ152">
            <v>54.5</v>
          </cell>
          <cell r="DA152">
            <v>55</v>
          </cell>
          <cell r="DB152">
            <v>54</v>
          </cell>
          <cell r="DC152">
            <v>53.5</v>
          </cell>
          <cell r="DD152">
            <v>53.5</v>
          </cell>
          <cell r="DE152">
            <v>54</v>
          </cell>
          <cell r="DF152">
            <v>56.5</v>
          </cell>
          <cell r="DG152">
            <v>56.5</v>
          </cell>
          <cell r="DH152">
            <v>57.5</v>
          </cell>
          <cell r="DI152">
            <v>58</v>
          </cell>
          <cell r="DJ152">
            <v>61</v>
          </cell>
          <cell r="DK152">
            <v>60.5</v>
          </cell>
          <cell r="DL152">
            <v>60.5</v>
          </cell>
          <cell r="DM152">
            <v>60.5</v>
          </cell>
          <cell r="DN152">
            <v>60.5</v>
          </cell>
          <cell r="DO152">
            <v>60.5</v>
          </cell>
          <cell r="DP152">
            <v>61</v>
          </cell>
          <cell r="DQ152">
            <v>61</v>
          </cell>
          <cell r="DR152">
            <v>61.5</v>
          </cell>
          <cell r="DS152">
            <v>62</v>
          </cell>
          <cell r="DT152">
            <v>62</v>
          </cell>
          <cell r="DU152">
            <v>63</v>
          </cell>
          <cell r="DV152">
            <v>63</v>
          </cell>
          <cell r="DW152">
            <v>62.5</v>
          </cell>
          <cell r="DX152">
            <v>62.5</v>
          </cell>
          <cell r="DY152">
            <v>63</v>
          </cell>
          <cell r="DZ152">
            <v>63.5</v>
          </cell>
          <cell r="EA152">
            <v>64</v>
          </cell>
          <cell r="EB152">
            <v>63.5</v>
          </cell>
          <cell r="EC152">
            <v>63.5</v>
          </cell>
          <cell r="ED152">
            <v>63.5</v>
          </cell>
          <cell r="EE152">
            <v>63.5</v>
          </cell>
          <cell r="EF152">
            <v>63.5</v>
          </cell>
          <cell r="EG152">
            <v>64.5</v>
          </cell>
          <cell r="EH152">
            <v>65.5</v>
          </cell>
          <cell r="EI152">
            <v>66.5</v>
          </cell>
          <cell r="EJ152">
            <v>66.5</v>
          </cell>
          <cell r="EK152">
            <v>65.5</v>
          </cell>
          <cell r="EL152">
            <v>64.5</v>
          </cell>
          <cell r="EM152">
            <v>64.5</v>
          </cell>
          <cell r="EN152">
            <v>62.5</v>
          </cell>
          <cell r="EO152">
            <v>63</v>
          </cell>
          <cell r="EP152">
            <v>63.5</v>
          </cell>
          <cell r="EQ152">
            <v>63.5</v>
          </cell>
          <cell r="ER152">
            <v>63.5</v>
          </cell>
          <cell r="ES152">
            <v>63</v>
          </cell>
          <cell r="ET152">
            <v>61</v>
          </cell>
          <cell r="EU152">
            <v>61</v>
          </cell>
          <cell r="EV152">
            <v>61</v>
          </cell>
          <cell r="EW152">
            <v>60</v>
          </cell>
          <cell r="EX152">
            <v>60</v>
          </cell>
          <cell r="EY152">
            <v>59.5</v>
          </cell>
          <cell r="EZ152">
            <v>60</v>
          </cell>
          <cell r="FA152">
            <v>56</v>
          </cell>
          <cell r="FB152">
            <v>60</v>
          </cell>
          <cell r="FC152">
            <v>59</v>
          </cell>
          <cell r="FD152">
            <v>59</v>
          </cell>
          <cell r="FE152">
            <v>61</v>
          </cell>
          <cell r="FF152">
            <v>60.5</v>
          </cell>
          <cell r="FG152">
            <v>61</v>
          </cell>
          <cell r="FH152">
            <v>61</v>
          </cell>
          <cell r="FI152">
            <v>62</v>
          </cell>
          <cell r="FJ152">
            <v>63.3</v>
          </cell>
          <cell r="FK152">
            <v>64</v>
          </cell>
          <cell r="FL152">
            <v>61.7</v>
          </cell>
          <cell r="FM152">
            <v>60.7</v>
          </cell>
          <cell r="FN152">
            <v>57.7</v>
          </cell>
          <cell r="FO152">
            <v>57.5</v>
          </cell>
          <cell r="FP152">
            <v>57.7</v>
          </cell>
          <cell r="FQ152">
            <v>57.7</v>
          </cell>
          <cell r="FR152">
            <v>57.2</v>
          </cell>
          <cell r="FS152">
            <v>57</v>
          </cell>
          <cell r="FT152">
            <v>57.5</v>
          </cell>
          <cell r="FU152">
            <v>57</v>
          </cell>
          <cell r="FV152">
            <v>54.7</v>
          </cell>
          <cell r="FW152">
            <v>54.7</v>
          </cell>
          <cell r="FX152">
            <v>53.7</v>
          </cell>
          <cell r="FY152">
            <v>51</v>
          </cell>
          <cell r="FZ152">
            <v>51</v>
          </cell>
          <cell r="GA152">
            <v>52</v>
          </cell>
          <cell r="GB152">
            <v>51.7</v>
          </cell>
          <cell r="GC152">
            <v>51.5</v>
          </cell>
          <cell r="GD152">
            <v>51.2</v>
          </cell>
          <cell r="GE152">
            <v>51.7</v>
          </cell>
          <cell r="GF152">
            <v>51.8</v>
          </cell>
          <cell r="GG152">
            <v>51.8</v>
          </cell>
          <cell r="GH152">
            <v>55.2</v>
          </cell>
          <cell r="GI152">
            <v>56</v>
          </cell>
          <cell r="GJ152">
            <v>56.7</v>
          </cell>
          <cell r="GK152">
            <v>56.2</v>
          </cell>
          <cell r="GL152">
            <v>57.7</v>
          </cell>
          <cell r="GM152">
            <v>55.2</v>
          </cell>
          <cell r="GN152">
            <v>56</v>
          </cell>
          <cell r="GO152">
            <v>51.7</v>
          </cell>
          <cell r="GP152">
            <v>53.5</v>
          </cell>
          <cell r="GQ152">
            <v>49.2</v>
          </cell>
          <cell r="GR152">
            <v>49.2</v>
          </cell>
          <cell r="GS152">
            <v>47</v>
          </cell>
          <cell r="GT152">
            <v>44.5</v>
          </cell>
          <cell r="GU152">
            <v>44.7</v>
          </cell>
          <cell r="GV152">
            <v>43</v>
          </cell>
          <cell r="GW152">
            <v>40.200000000000003</v>
          </cell>
          <cell r="GX152">
            <v>40.700000000000003</v>
          </cell>
          <cell r="GY152">
            <v>41.3</v>
          </cell>
          <cell r="GZ152">
            <v>40.5</v>
          </cell>
          <cell r="HA152">
            <v>41.7</v>
          </cell>
          <cell r="HB152">
            <v>40.700000000000003</v>
          </cell>
          <cell r="HC152">
            <v>38</v>
          </cell>
          <cell r="HD152">
            <v>38.5</v>
          </cell>
          <cell r="HE152">
            <v>41</v>
          </cell>
          <cell r="HF152">
            <v>42.2</v>
          </cell>
          <cell r="HG152">
            <v>41.2</v>
          </cell>
          <cell r="HH152">
            <v>40.200000000000003</v>
          </cell>
          <cell r="HI152">
            <v>39</v>
          </cell>
          <cell r="HJ152">
            <v>39</v>
          </cell>
          <cell r="HK152">
            <v>38.700000000000003</v>
          </cell>
          <cell r="HL152">
            <v>39.200000000000003</v>
          </cell>
          <cell r="HM152">
            <v>38.5</v>
          </cell>
          <cell r="HN152">
            <v>37.700000000000003</v>
          </cell>
          <cell r="HO152">
            <v>37.200000000000003</v>
          </cell>
          <cell r="HP152">
            <v>37</v>
          </cell>
          <cell r="HQ152">
            <v>37</v>
          </cell>
          <cell r="HR152">
            <v>37.200000000000003</v>
          </cell>
          <cell r="HS152">
            <v>37.200000000000003</v>
          </cell>
          <cell r="HT152">
            <v>37.200000000000003</v>
          </cell>
          <cell r="HU152">
            <v>37</v>
          </cell>
          <cell r="HV152">
            <v>36.700000000000003</v>
          </cell>
          <cell r="HW152">
            <v>37</v>
          </cell>
          <cell r="HX152">
            <v>37</v>
          </cell>
          <cell r="HY152">
            <v>32.700000000000003</v>
          </cell>
          <cell r="HZ152">
            <v>32.700000000000003</v>
          </cell>
          <cell r="IA152">
            <v>34.5</v>
          </cell>
          <cell r="IB152">
            <v>35.5</v>
          </cell>
          <cell r="IC152">
            <v>35.5</v>
          </cell>
          <cell r="ID152">
            <v>34.200000000000003</v>
          </cell>
          <cell r="IE152">
            <v>34.200000000000003</v>
          </cell>
          <cell r="IF152">
            <v>34.200000000000003</v>
          </cell>
          <cell r="IG152">
            <v>35.5</v>
          </cell>
          <cell r="IH152">
            <v>35.5</v>
          </cell>
          <cell r="II152">
            <v>35.5</v>
          </cell>
          <cell r="IJ152">
            <v>35</v>
          </cell>
          <cell r="IK152">
            <v>35</v>
          </cell>
          <cell r="IL152">
            <v>35</v>
          </cell>
          <cell r="IM152">
            <v>35.700000000000003</v>
          </cell>
          <cell r="IN152">
            <v>35.700000000000003</v>
          </cell>
          <cell r="IO152">
            <v>35.700000000000003</v>
          </cell>
          <cell r="IP152">
            <v>36.200000000000003</v>
          </cell>
          <cell r="IQ152">
            <v>36.200000000000003</v>
          </cell>
          <cell r="IR152">
            <v>36.200000000000003</v>
          </cell>
          <cell r="IS152">
            <v>35.700000000000003</v>
          </cell>
          <cell r="IT152">
            <v>36</v>
          </cell>
          <cell r="IU152">
            <v>35.200000000000003</v>
          </cell>
          <cell r="IV152">
            <v>42</v>
          </cell>
          <cell r="IW152">
            <v>42.5</v>
          </cell>
          <cell r="IX152">
            <v>45.5</v>
          </cell>
          <cell r="IY152">
            <v>45</v>
          </cell>
          <cell r="IZ152">
            <v>41.5</v>
          </cell>
          <cell r="JA152">
            <v>41.2</v>
          </cell>
          <cell r="JB152">
            <v>43.5</v>
          </cell>
          <cell r="JC152">
            <v>43.5</v>
          </cell>
          <cell r="JD152">
            <v>43.5</v>
          </cell>
          <cell r="JE152">
            <v>43.5</v>
          </cell>
          <cell r="JF152">
            <v>43.5</v>
          </cell>
          <cell r="JG152">
            <v>43.5</v>
          </cell>
          <cell r="JH152">
            <v>43.2</v>
          </cell>
          <cell r="JI152">
            <v>43.2</v>
          </cell>
          <cell r="JJ152">
            <v>43.2</v>
          </cell>
          <cell r="JK152">
            <v>43</v>
          </cell>
          <cell r="JL152">
            <v>43</v>
          </cell>
          <cell r="JM152">
            <v>43</v>
          </cell>
          <cell r="JN152">
            <v>42.7</v>
          </cell>
          <cell r="JO152">
            <v>42.7</v>
          </cell>
          <cell r="JP152">
            <v>45.2</v>
          </cell>
          <cell r="JQ152">
            <v>45</v>
          </cell>
          <cell r="JR152">
            <v>45</v>
          </cell>
          <cell r="JS152">
            <v>45</v>
          </cell>
          <cell r="JT152">
            <v>43.5</v>
          </cell>
          <cell r="JU152">
            <v>43.5</v>
          </cell>
          <cell r="JV152">
            <v>43.5</v>
          </cell>
          <cell r="JW152">
            <v>43.5</v>
          </cell>
          <cell r="JX152">
            <v>43.5</v>
          </cell>
          <cell r="JY152">
            <v>43.5</v>
          </cell>
          <cell r="JZ152">
            <v>45.7</v>
          </cell>
          <cell r="KA152">
            <v>40.700000000000003</v>
          </cell>
          <cell r="KB152">
            <v>40.700000000000003</v>
          </cell>
          <cell r="KC152">
            <v>40.700000000000003</v>
          </cell>
          <cell r="KD152">
            <v>40.700000000000003</v>
          </cell>
          <cell r="KE152">
            <v>40.700000000000003</v>
          </cell>
          <cell r="KF152">
            <v>40.5</v>
          </cell>
          <cell r="KG152">
            <v>40.200000000000003</v>
          </cell>
          <cell r="KH152">
            <v>40.200000000000003</v>
          </cell>
          <cell r="KI152">
            <v>40.200000000000003</v>
          </cell>
          <cell r="KJ152">
            <v>40.5</v>
          </cell>
          <cell r="KK152">
            <v>37.5</v>
          </cell>
          <cell r="KL152">
            <v>39</v>
          </cell>
          <cell r="KM152">
            <v>40.200000000000003</v>
          </cell>
          <cell r="KN152">
            <v>38.200000000000003</v>
          </cell>
          <cell r="KO152">
            <v>35.700000000000003</v>
          </cell>
          <cell r="KP152">
            <v>35.700000000000003</v>
          </cell>
          <cell r="KQ152">
            <v>38.700000000000003</v>
          </cell>
          <cell r="KR152">
            <v>38.700000000000003</v>
          </cell>
          <cell r="KS152">
            <v>38.700000000000003</v>
          </cell>
          <cell r="KT152">
            <v>39</v>
          </cell>
          <cell r="KU152">
            <v>36.700000000000003</v>
          </cell>
          <cell r="KV152">
            <v>36.700000000000003</v>
          </cell>
          <cell r="KW152">
            <v>36.700000000000003</v>
          </cell>
          <cell r="KX152">
            <v>36.700000000000003</v>
          </cell>
          <cell r="KY152">
            <v>36.700000000000003</v>
          </cell>
          <cell r="KZ152">
            <v>43</v>
          </cell>
          <cell r="LA152">
            <v>43</v>
          </cell>
          <cell r="LB152">
            <v>48.2</v>
          </cell>
          <cell r="LC152">
            <v>48.2</v>
          </cell>
          <cell r="LD152">
            <v>48</v>
          </cell>
          <cell r="LE152">
            <v>48.2</v>
          </cell>
          <cell r="LF152">
            <v>48.2</v>
          </cell>
          <cell r="LG152">
            <v>48.5</v>
          </cell>
          <cell r="LH152">
            <v>48.5</v>
          </cell>
          <cell r="LI152">
            <v>48.5</v>
          </cell>
          <cell r="LJ152">
            <v>48.2</v>
          </cell>
          <cell r="LK152">
            <v>48.2</v>
          </cell>
          <cell r="LL152">
            <v>45.5</v>
          </cell>
          <cell r="LM152">
            <v>45.2</v>
          </cell>
          <cell r="LN152">
            <v>45.2</v>
          </cell>
          <cell r="LO152">
            <v>45.2</v>
          </cell>
          <cell r="LS152">
            <v>30.84</v>
          </cell>
          <cell r="LV152">
            <v>34.31</v>
          </cell>
          <cell r="LY152">
            <v>29.317</v>
          </cell>
          <cell r="MB152">
            <v>30.81</v>
          </cell>
          <cell r="MC152">
            <v>30.81</v>
          </cell>
          <cell r="MD152">
            <v>30.81</v>
          </cell>
          <cell r="ME152">
            <v>30.81</v>
          </cell>
          <cell r="MF152">
            <v>31.46</v>
          </cell>
          <cell r="MG152">
            <v>31.46</v>
          </cell>
          <cell r="MH152">
            <v>31.46</v>
          </cell>
          <cell r="MI152">
            <v>31.46</v>
          </cell>
          <cell r="MJ152">
            <v>31.46</v>
          </cell>
          <cell r="MK152">
            <v>31.46</v>
          </cell>
          <cell r="ML152">
            <v>31.46</v>
          </cell>
          <cell r="MM152">
            <v>31.46</v>
          </cell>
          <cell r="MN152">
            <v>32.47</v>
          </cell>
          <cell r="MO152">
            <v>32.47</v>
          </cell>
          <cell r="MP152">
            <v>32.47</v>
          </cell>
          <cell r="MQ152">
            <v>32.340000000000003</v>
          </cell>
          <cell r="MR152">
            <v>32.340000000000003</v>
          </cell>
          <cell r="MS152">
            <v>32.340000000000003</v>
          </cell>
          <cell r="MT152">
            <v>33.119999999999997</v>
          </cell>
          <cell r="MU152">
            <v>33.119999999999997</v>
          </cell>
          <cell r="MV152">
            <v>33.119999999999997</v>
          </cell>
          <cell r="MW152">
            <v>35.6</v>
          </cell>
          <cell r="ND152" t="str">
            <v>Senegal</v>
          </cell>
          <cell r="NE152">
            <v>35.6</v>
          </cell>
          <cell r="NF152">
            <v>35.6</v>
          </cell>
        </row>
        <row r="153">
          <cell r="A153" t="str">
            <v>Serbia</v>
          </cell>
          <cell r="LS153">
            <v>44.4</v>
          </cell>
          <cell r="LV153">
            <v>47.75</v>
          </cell>
          <cell r="LY153">
            <v>42.888036344351669</v>
          </cell>
          <cell r="MB153">
            <v>42.41</v>
          </cell>
          <cell r="MC153">
            <v>42.41</v>
          </cell>
          <cell r="MD153">
            <v>42.41</v>
          </cell>
          <cell r="ME153">
            <v>42.14</v>
          </cell>
          <cell r="MF153">
            <v>41.79</v>
          </cell>
          <cell r="MG153">
            <v>41.79</v>
          </cell>
          <cell r="MH153">
            <v>40.08</v>
          </cell>
          <cell r="MI153">
            <v>40.08</v>
          </cell>
          <cell r="MJ153">
            <v>40.08</v>
          </cell>
          <cell r="MK153">
            <v>38.92</v>
          </cell>
          <cell r="ML153">
            <v>38.92</v>
          </cell>
          <cell r="MM153">
            <v>38.92</v>
          </cell>
          <cell r="MN153">
            <v>38.619999999999997</v>
          </cell>
          <cell r="MO153">
            <v>38.619999999999997</v>
          </cell>
          <cell r="MP153">
            <v>38.619999999999997</v>
          </cell>
          <cell r="MQ153">
            <v>38.69</v>
          </cell>
          <cell r="MR153">
            <v>38.69</v>
          </cell>
          <cell r="MS153">
            <v>38.81</v>
          </cell>
          <cell r="MT153">
            <v>39.020000000000003</v>
          </cell>
          <cell r="MU153">
            <v>39.020000000000003</v>
          </cell>
          <cell r="MV153">
            <v>39.020000000000003</v>
          </cell>
          <cell r="MW153">
            <v>39.19</v>
          </cell>
          <cell r="ND153" t="str">
            <v>Serbia</v>
          </cell>
          <cell r="NE153">
            <v>39.19</v>
          </cell>
          <cell r="NF153">
            <v>39.19</v>
          </cell>
        </row>
        <row r="154">
          <cell r="A154" t="str">
            <v>Seychelles</v>
          </cell>
          <cell r="LS154">
            <v>40.270000000000003</v>
          </cell>
          <cell r="LV154">
            <v>44.25</v>
          </cell>
          <cell r="LY154">
            <v>42.293709054242825</v>
          </cell>
          <cell r="MB154">
            <v>38.94</v>
          </cell>
          <cell r="MC154">
            <v>38.94</v>
          </cell>
          <cell r="MD154">
            <v>38.94</v>
          </cell>
          <cell r="ME154">
            <v>38.94</v>
          </cell>
          <cell r="MF154">
            <v>38.94</v>
          </cell>
          <cell r="MG154">
            <v>38.94</v>
          </cell>
          <cell r="MH154">
            <v>38.94</v>
          </cell>
          <cell r="MI154">
            <v>38.94</v>
          </cell>
          <cell r="MJ154">
            <v>38.94</v>
          </cell>
          <cell r="MK154">
            <v>37.97</v>
          </cell>
          <cell r="ML154">
            <v>37.97</v>
          </cell>
          <cell r="MM154">
            <v>37.97</v>
          </cell>
          <cell r="MN154">
            <v>40.97</v>
          </cell>
          <cell r="MO154">
            <v>40.97</v>
          </cell>
          <cell r="MP154">
            <v>40.97</v>
          </cell>
          <cell r="MQ154">
            <v>40.97</v>
          </cell>
          <cell r="MR154">
            <v>40.97</v>
          </cell>
          <cell r="MS154">
            <v>40.97</v>
          </cell>
          <cell r="MT154">
            <v>39.369999999999997</v>
          </cell>
          <cell r="MU154">
            <v>39.369999999999997</v>
          </cell>
          <cell r="MV154">
            <v>39.369999999999997</v>
          </cell>
          <cell r="MW154">
            <v>38.93</v>
          </cell>
          <cell r="ND154" t="str">
            <v>Seychelles</v>
          </cell>
          <cell r="NE154">
            <v>38.93</v>
          </cell>
          <cell r="NF154">
            <v>38.93</v>
          </cell>
        </row>
        <row r="155">
          <cell r="A155" t="str">
            <v>Sierra Leone</v>
          </cell>
          <cell r="LS155">
            <v>35.79</v>
          </cell>
          <cell r="LV155">
            <v>32.74</v>
          </cell>
          <cell r="LY155">
            <v>28.379775349943142</v>
          </cell>
          <cell r="MB155">
            <v>28.08</v>
          </cell>
          <cell r="MC155">
            <v>28.08</v>
          </cell>
          <cell r="MD155">
            <v>28.08</v>
          </cell>
          <cell r="ME155">
            <v>28.08</v>
          </cell>
          <cell r="MF155">
            <v>30.41</v>
          </cell>
          <cell r="MG155">
            <v>30.41</v>
          </cell>
          <cell r="MH155">
            <v>30.41</v>
          </cell>
          <cell r="MI155">
            <v>30.41</v>
          </cell>
          <cell r="MJ155">
            <v>30.41</v>
          </cell>
          <cell r="MK155">
            <v>28.99</v>
          </cell>
          <cell r="ML155">
            <v>28.99</v>
          </cell>
          <cell r="MM155">
            <v>28.99</v>
          </cell>
          <cell r="MN155">
            <v>32.520000000000003</v>
          </cell>
          <cell r="MO155">
            <v>32.520000000000003</v>
          </cell>
          <cell r="MP155">
            <v>32.520000000000003</v>
          </cell>
          <cell r="MQ155">
            <v>32.520000000000003</v>
          </cell>
          <cell r="MR155">
            <v>32.520000000000003</v>
          </cell>
          <cell r="MS155">
            <v>32.520000000000003</v>
          </cell>
          <cell r="MT155">
            <v>31.69</v>
          </cell>
          <cell r="MU155">
            <v>31.69</v>
          </cell>
          <cell r="MV155">
            <v>31.69</v>
          </cell>
          <cell r="MW155">
            <v>31.06</v>
          </cell>
          <cell r="ND155" t="str">
            <v>Sierra Leone</v>
          </cell>
          <cell r="NE155">
            <v>31.06</v>
          </cell>
          <cell r="NF155">
            <v>31.06</v>
          </cell>
        </row>
        <row r="156">
          <cell r="A156" t="str">
            <v>Singapore</v>
          </cell>
          <cell r="LS156">
            <v>87.65</v>
          </cell>
          <cell r="LV156">
            <v>88.42</v>
          </cell>
          <cell r="LY156">
            <v>88.506</v>
          </cell>
          <cell r="MB156">
            <v>88.04</v>
          </cell>
          <cell r="MC156">
            <v>88.04</v>
          </cell>
          <cell r="MD156">
            <v>88.04</v>
          </cell>
          <cell r="ME156">
            <v>88.05</v>
          </cell>
          <cell r="MF156">
            <v>88.03</v>
          </cell>
          <cell r="MG156">
            <v>88.03</v>
          </cell>
          <cell r="MH156">
            <v>87.04</v>
          </cell>
          <cell r="MI156">
            <v>87.21</v>
          </cell>
          <cell r="MJ156">
            <v>87.21</v>
          </cell>
          <cell r="MK156">
            <v>86.84</v>
          </cell>
          <cell r="ML156">
            <v>86.84</v>
          </cell>
          <cell r="MM156">
            <v>86.84</v>
          </cell>
          <cell r="MN156">
            <v>86.74</v>
          </cell>
          <cell r="MO156">
            <v>86.64</v>
          </cell>
          <cell r="MP156">
            <v>86.64</v>
          </cell>
          <cell r="MQ156">
            <v>86.59</v>
          </cell>
          <cell r="MR156">
            <v>86.59</v>
          </cell>
          <cell r="MS156">
            <v>86.59</v>
          </cell>
          <cell r="MT156">
            <v>87.2</v>
          </cell>
          <cell r="MU156">
            <v>87.2</v>
          </cell>
          <cell r="MV156">
            <v>87.2</v>
          </cell>
          <cell r="MW156">
            <v>87.76</v>
          </cell>
          <cell r="ND156" t="str">
            <v>Singapore</v>
          </cell>
          <cell r="NE156">
            <v>87.76</v>
          </cell>
          <cell r="NF156">
            <v>87.76</v>
          </cell>
        </row>
        <row r="157">
          <cell r="A157" t="str">
            <v>Slovakia</v>
          </cell>
          <cell r="LS157">
            <v>74.02</v>
          </cell>
          <cell r="LV157">
            <v>73.39</v>
          </cell>
          <cell r="LY157">
            <v>70.366257905985748</v>
          </cell>
          <cell r="MB157">
            <v>69.5</v>
          </cell>
          <cell r="MC157">
            <v>69.5</v>
          </cell>
          <cell r="MD157">
            <v>69.5</v>
          </cell>
          <cell r="ME157">
            <v>69.28</v>
          </cell>
          <cell r="MF157">
            <v>69.33</v>
          </cell>
          <cell r="MG157">
            <v>69.33</v>
          </cell>
          <cell r="MH157">
            <v>68.84</v>
          </cell>
          <cell r="MI157">
            <v>68.84</v>
          </cell>
          <cell r="MJ157">
            <v>68.489999999999995</v>
          </cell>
          <cell r="MK157">
            <v>69.05</v>
          </cell>
          <cell r="ML157">
            <v>69.05</v>
          </cell>
          <cell r="MM157">
            <v>69.05</v>
          </cell>
          <cell r="MN157">
            <v>70.319999999999993</v>
          </cell>
          <cell r="MO157">
            <v>70.319999999999993</v>
          </cell>
          <cell r="MP157">
            <v>70.319999999999993</v>
          </cell>
          <cell r="MQ157">
            <v>70.040000000000006</v>
          </cell>
          <cell r="MR157">
            <v>70.040000000000006</v>
          </cell>
          <cell r="MS157">
            <v>70.040000000000006</v>
          </cell>
          <cell r="MT157">
            <v>68.84</v>
          </cell>
          <cell r="MU157">
            <v>68.84</v>
          </cell>
          <cell r="MV157">
            <v>68.84</v>
          </cell>
          <cell r="MW157">
            <v>67.77</v>
          </cell>
          <cell r="ND157" t="str">
            <v>Slovakia</v>
          </cell>
          <cell r="NE157">
            <v>67.77</v>
          </cell>
          <cell r="NF157">
            <v>67.77</v>
          </cell>
        </row>
        <row r="158">
          <cell r="A158" t="str">
            <v>Slovenia</v>
          </cell>
          <cell r="LS158">
            <v>74.92</v>
          </cell>
          <cell r="LV158">
            <v>74.95</v>
          </cell>
          <cell r="LY158">
            <v>71.662352739426865</v>
          </cell>
          <cell r="MB158">
            <v>67.209999999999994</v>
          </cell>
          <cell r="MC158">
            <v>67.209999999999994</v>
          </cell>
          <cell r="MD158">
            <v>67.209999999999994</v>
          </cell>
          <cell r="ME158">
            <v>66.53</v>
          </cell>
          <cell r="MF158">
            <v>66.31</v>
          </cell>
          <cell r="MG158">
            <v>66.31</v>
          </cell>
          <cell r="MH158">
            <v>61.26</v>
          </cell>
          <cell r="MI158">
            <v>61.26</v>
          </cell>
          <cell r="MJ158">
            <v>61.19</v>
          </cell>
          <cell r="MK158">
            <v>60.54</v>
          </cell>
          <cell r="ML158">
            <v>60.54</v>
          </cell>
          <cell r="MM158">
            <v>60.54</v>
          </cell>
          <cell r="MN158">
            <v>61.32</v>
          </cell>
          <cell r="MO158">
            <v>61.32</v>
          </cell>
          <cell r="MP158">
            <v>61.32</v>
          </cell>
          <cell r="MQ158">
            <v>59.94</v>
          </cell>
          <cell r="MR158">
            <v>59.94</v>
          </cell>
          <cell r="MS158">
            <v>59.94</v>
          </cell>
          <cell r="MT158">
            <v>59.04</v>
          </cell>
          <cell r="MU158">
            <v>59.04</v>
          </cell>
          <cell r="MV158">
            <v>59.04</v>
          </cell>
          <cell r="MW158">
            <v>57.79</v>
          </cell>
          <cell r="ND158" t="str">
            <v>Slovenia</v>
          </cell>
          <cell r="NE158">
            <v>57.79</v>
          </cell>
          <cell r="NF158">
            <v>57.79</v>
          </cell>
        </row>
        <row r="159">
          <cell r="A159" t="str">
            <v>Solomon Islands</v>
          </cell>
          <cell r="LS159">
            <v>15.2</v>
          </cell>
          <cell r="LV159">
            <v>15.18</v>
          </cell>
          <cell r="LY159">
            <v>10.985866872824799</v>
          </cell>
          <cell r="MB159">
            <v>11.01</v>
          </cell>
          <cell r="MC159">
            <v>11.01</v>
          </cell>
          <cell r="MD159">
            <v>11.01</v>
          </cell>
          <cell r="ME159">
            <v>11.01</v>
          </cell>
          <cell r="MF159">
            <v>11.01</v>
          </cell>
          <cell r="MG159">
            <v>11.01</v>
          </cell>
          <cell r="MH159">
            <v>11.01</v>
          </cell>
          <cell r="MI159">
            <v>11.01</v>
          </cell>
          <cell r="MJ159">
            <v>11.01</v>
          </cell>
          <cell r="MK159">
            <v>11.28</v>
          </cell>
          <cell r="ML159">
            <v>11.28</v>
          </cell>
          <cell r="MM159">
            <v>11.28</v>
          </cell>
          <cell r="MN159">
            <v>16.28</v>
          </cell>
          <cell r="MO159">
            <v>16.28</v>
          </cell>
          <cell r="MP159">
            <v>16.28</v>
          </cell>
          <cell r="MQ159">
            <v>16.28</v>
          </cell>
          <cell r="MR159">
            <v>16.28</v>
          </cell>
          <cell r="MS159">
            <v>16.28</v>
          </cell>
          <cell r="MT159">
            <v>15.28</v>
          </cell>
          <cell r="MU159">
            <v>15.28</v>
          </cell>
          <cell r="MV159">
            <v>15.28</v>
          </cell>
          <cell r="MW159">
            <v>14.92</v>
          </cell>
          <cell r="ND159" t="str">
            <v>Solomon Islands</v>
          </cell>
          <cell r="NE159">
            <v>14.92</v>
          </cell>
          <cell r="NF159">
            <v>14.92</v>
          </cell>
        </row>
        <row r="160">
          <cell r="A160" t="str">
            <v>Somalia</v>
          </cell>
          <cell r="LS160">
            <v>13.85</v>
          </cell>
          <cell r="LV160">
            <v>13.8</v>
          </cell>
          <cell r="LY160">
            <v>13.8</v>
          </cell>
          <cell r="MB160">
            <v>13.85</v>
          </cell>
          <cell r="MC160">
            <v>13.85</v>
          </cell>
          <cell r="MD160">
            <v>13.85</v>
          </cell>
          <cell r="ME160">
            <v>13.85</v>
          </cell>
          <cell r="MF160">
            <v>13.85</v>
          </cell>
          <cell r="MG160">
            <v>13.85</v>
          </cell>
          <cell r="MH160">
            <v>13.85</v>
          </cell>
          <cell r="MI160">
            <v>13.85</v>
          </cell>
          <cell r="MJ160">
            <v>13.85</v>
          </cell>
          <cell r="MK160">
            <v>13.85</v>
          </cell>
          <cell r="ML160">
            <v>13.85</v>
          </cell>
          <cell r="MM160">
            <v>13.85</v>
          </cell>
          <cell r="MN160">
            <v>13.85</v>
          </cell>
          <cell r="MO160">
            <v>13.85</v>
          </cell>
          <cell r="MP160">
            <v>13.85</v>
          </cell>
          <cell r="MQ160">
            <v>13.85</v>
          </cell>
          <cell r="MR160">
            <v>13.85</v>
          </cell>
          <cell r="MS160">
            <v>13.85</v>
          </cell>
          <cell r="MT160">
            <v>13.85</v>
          </cell>
          <cell r="MU160">
            <v>13.85</v>
          </cell>
          <cell r="MV160">
            <v>13.85</v>
          </cell>
          <cell r="MW160">
            <v>15.65</v>
          </cell>
          <cell r="ND160" t="str">
            <v>Somalia</v>
          </cell>
          <cell r="NE160">
            <v>15.65</v>
          </cell>
          <cell r="NF160">
            <v>15.65</v>
          </cell>
        </row>
        <row r="161">
          <cell r="A161" t="str">
            <v>South Africa</v>
          </cell>
          <cell r="LS161">
            <v>58.68</v>
          </cell>
          <cell r="LV161">
            <v>62.02</v>
          </cell>
          <cell r="LY161">
            <v>58.25969517319372</v>
          </cell>
          <cell r="MB161">
            <v>56.51</v>
          </cell>
          <cell r="MC161">
            <v>56.51</v>
          </cell>
          <cell r="MD161">
            <v>56.51</v>
          </cell>
          <cell r="ME161">
            <v>56.38</v>
          </cell>
          <cell r="MF161">
            <v>56.72</v>
          </cell>
          <cell r="MG161">
            <v>56.74</v>
          </cell>
          <cell r="MH161">
            <v>57.85</v>
          </cell>
          <cell r="MI161">
            <v>57.85</v>
          </cell>
          <cell r="MJ161">
            <v>57.85</v>
          </cell>
          <cell r="MK161">
            <v>56.95</v>
          </cell>
          <cell r="ML161">
            <v>56.95</v>
          </cell>
          <cell r="MM161">
            <v>56.95</v>
          </cell>
          <cell r="MN161">
            <v>56.23</v>
          </cell>
          <cell r="MO161">
            <v>56.23</v>
          </cell>
          <cell r="MP161">
            <v>56.23</v>
          </cell>
          <cell r="MQ161">
            <v>56.02</v>
          </cell>
          <cell r="MR161">
            <v>56.02</v>
          </cell>
          <cell r="MS161">
            <v>55.88</v>
          </cell>
          <cell r="MT161">
            <v>56.27</v>
          </cell>
          <cell r="MU161">
            <v>56.27</v>
          </cell>
          <cell r="MV161">
            <v>56.26</v>
          </cell>
          <cell r="MW161">
            <v>54.58</v>
          </cell>
          <cell r="ND161" t="str">
            <v>South Africa</v>
          </cell>
          <cell r="NE161">
            <v>54.58</v>
          </cell>
          <cell r="NF161">
            <v>54.58</v>
          </cell>
        </row>
        <row r="162">
          <cell r="A162" t="str">
            <v>South Korea</v>
          </cell>
          <cell r="LS162">
            <v>72.41</v>
          </cell>
          <cell r="LV162">
            <v>71.790000000000006</v>
          </cell>
          <cell r="LY162">
            <v>69.267073162056661</v>
          </cell>
          <cell r="MB162">
            <v>68.540000000000006</v>
          </cell>
          <cell r="MC162">
            <v>68.540000000000006</v>
          </cell>
          <cell r="MD162">
            <v>68.540000000000006</v>
          </cell>
          <cell r="ME162">
            <v>68.989999999999995</v>
          </cell>
          <cell r="MF162">
            <v>68.7</v>
          </cell>
          <cell r="MG162">
            <v>68.7</v>
          </cell>
          <cell r="MH162">
            <v>67.400000000000006</v>
          </cell>
          <cell r="MI162">
            <v>67.400000000000006</v>
          </cell>
          <cell r="MJ162">
            <v>67.400000000000006</v>
          </cell>
          <cell r="MK162">
            <v>66.31</v>
          </cell>
          <cell r="ML162">
            <v>66.31</v>
          </cell>
          <cell r="MM162">
            <v>66.31</v>
          </cell>
          <cell r="MN162">
            <v>65.39</v>
          </cell>
          <cell r="MO162">
            <v>65.66</v>
          </cell>
          <cell r="MP162">
            <v>65.66</v>
          </cell>
          <cell r="MQ162">
            <v>65.44</v>
          </cell>
          <cell r="MR162">
            <v>65.44</v>
          </cell>
          <cell r="MS162">
            <v>65.44</v>
          </cell>
          <cell r="MT162">
            <v>66.099999999999994</v>
          </cell>
          <cell r="MU162">
            <v>66.099999999999994</v>
          </cell>
          <cell r="MV162">
            <v>66.099999999999994</v>
          </cell>
          <cell r="MW162">
            <v>66.760000000000005</v>
          </cell>
          <cell r="ND162" t="str">
            <v>South Korea</v>
          </cell>
          <cell r="NE162">
            <v>66.760000000000005</v>
          </cell>
          <cell r="NF162">
            <v>66.760000000000005</v>
          </cell>
        </row>
        <row r="163">
          <cell r="A163" t="str">
            <v>Spain</v>
          </cell>
          <cell r="LS163">
            <v>66.53</v>
          </cell>
          <cell r="LV163">
            <v>65.77</v>
          </cell>
          <cell r="LY163">
            <v>62.272984680711794</v>
          </cell>
          <cell r="MB163">
            <v>59.7</v>
          </cell>
          <cell r="MC163">
            <v>59.66</v>
          </cell>
          <cell r="MD163">
            <v>59.63</v>
          </cell>
          <cell r="ME163">
            <v>58.85</v>
          </cell>
          <cell r="MF163">
            <v>56.74</v>
          </cell>
          <cell r="MG163">
            <v>56.74</v>
          </cell>
          <cell r="MH163">
            <v>54.87</v>
          </cell>
          <cell r="MI163">
            <v>54.87</v>
          </cell>
          <cell r="MJ163">
            <v>54.87</v>
          </cell>
          <cell r="MK163">
            <v>54.07</v>
          </cell>
          <cell r="ML163">
            <v>54.07</v>
          </cell>
          <cell r="MM163">
            <v>54.07</v>
          </cell>
          <cell r="MN163">
            <v>53.54</v>
          </cell>
          <cell r="MO163">
            <v>53.54</v>
          </cell>
          <cell r="MP163">
            <v>53.54</v>
          </cell>
          <cell r="MQ163">
            <v>53.64</v>
          </cell>
          <cell r="MR163">
            <v>53.64</v>
          </cell>
          <cell r="MS163">
            <v>53.59</v>
          </cell>
          <cell r="MT163">
            <v>54.4</v>
          </cell>
          <cell r="MU163">
            <v>54.4</v>
          </cell>
          <cell r="MV163">
            <v>54.44</v>
          </cell>
          <cell r="MW163">
            <v>54.42</v>
          </cell>
          <cell r="ND163" t="str">
            <v>Spain</v>
          </cell>
          <cell r="NE163">
            <v>54.42</v>
          </cell>
          <cell r="NF163">
            <v>54.42</v>
          </cell>
        </row>
        <row r="164">
          <cell r="A164" t="str">
            <v>Sri Lanka</v>
          </cell>
          <cell r="LS164">
            <v>53.32</v>
          </cell>
          <cell r="LV164">
            <v>52.69</v>
          </cell>
          <cell r="LY164">
            <v>48.898082006223817</v>
          </cell>
          <cell r="MB164">
            <v>43.18</v>
          </cell>
          <cell r="MC164">
            <v>43.18</v>
          </cell>
          <cell r="MD164">
            <v>43.18</v>
          </cell>
          <cell r="ME164">
            <v>42.66</v>
          </cell>
          <cell r="MF164">
            <v>42.63</v>
          </cell>
          <cell r="MG164">
            <v>42.63</v>
          </cell>
          <cell r="MH164">
            <v>46.22</v>
          </cell>
          <cell r="MI164">
            <v>46.22</v>
          </cell>
          <cell r="MJ164">
            <v>46.22</v>
          </cell>
          <cell r="MK164">
            <v>45.69</v>
          </cell>
          <cell r="ML164">
            <v>45.69</v>
          </cell>
          <cell r="MM164">
            <v>45.69</v>
          </cell>
          <cell r="MN164">
            <v>46.58</v>
          </cell>
          <cell r="MO164">
            <v>46.58</v>
          </cell>
          <cell r="MP164">
            <v>46.58</v>
          </cell>
          <cell r="MQ164">
            <v>46.52</v>
          </cell>
          <cell r="MR164">
            <v>46.52</v>
          </cell>
          <cell r="MS164">
            <v>46.52</v>
          </cell>
          <cell r="MT164">
            <v>46.85</v>
          </cell>
          <cell r="MU164">
            <v>46.85</v>
          </cell>
          <cell r="MV164">
            <v>46.91</v>
          </cell>
          <cell r="MW164">
            <v>45.65</v>
          </cell>
          <cell r="ND164" t="str">
            <v>Sri Lanka</v>
          </cell>
          <cell r="NE164">
            <v>45.65</v>
          </cell>
          <cell r="NF164">
            <v>45.65</v>
          </cell>
        </row>
        <row r="165">
          <cell r="A165" t="str">
            <v>St. Lucia</v>
          </cell>
          <cell r="LS165">
            <v>19.579999999999998</v>
          </cell>
          <cell r="LV165">
            <v>19.55</v>
          </cell>
          <cell r="LY165">
            <v>15.792761057476646</v>
          </cell>
          <cell r="MB165">
            <v>15.83</v>
          </cell>
          <cell r="MC165">
            <v>15.83</v>
          </cell>
          <cell r="MD165">
            <v>15.83</v>
          </cell>
          <cell r="ME165">
            <v>15.83</v>
          </cell>
          <cell r="MF165">
            <v>15.83</v>
          </cell>
          <cell r="MG165">
            <v>15.83</v>
          </cell>
          <cell r="MH165">
            <v>17.829999999999998</v>
          </cell>
          <cell r="MI165">
            <v>17.829999999999998</v>
          </cell>
          <cell r="MJ165">
            <v>17.829999999999998</v>
          </cell>
          <cell r="MK165">
            <v>27.86</v>
          </cell>
          <cell r="ML165">
            <v>27.86</v>
          </cell>
          <cell r="MM165">
            <v>27.86</v>
          </cell>
          <cell r="MN165">
            <v>36.76</v>
          </cell>
          <cell r="MO165">
            <v>36.76</v>
          </cell>
          <cell r="MP165">
            <v>36.76</v>
          </cell>
          <cell r="MQ165">
            <v>36.76</v>
          </cell>
          <cell r="MR165">
            <v>36.76</v>
          </cell>
          <cell r="MS165">
            <v>36.76</v>
          </cell>
          <cell r="MT165">
            <v>33.26</v>
          </cell>
          <cell r="MU165">
            <v>33.26</v>
          </cell>
          <cell r="MV165">
            <v>33.26</v>
          </cell>
          <cell r="MW165">
            <v>34.17</v>
          </cell>
          <cell r="ND165" t="str">
            <v>St. Lucia</v>
          </cell>
          <cell r="NE165">
            <v>34.17</v>
          </cell>
          <cell r="NF165">
            <v>34.17</v>
          </cell>
        </row>
        <row r="166">
          <cell r="A166" t="str">
            <v>St. Vincent &amp; Grenadines</v>
          </cell>
          <cell r="LS166">
            <v>20.2</v>
          </cell>
          <cell r="LV166">
            <v>20.170000000000002</v>
          </cell>
          <cell r="LY166">
            <v>16.143477749778107</v>
          </cell>
          <cell r="MB166">
            <v>16.170000000000002</v>
          </cell>
          <cell r="MC166">
            <v>16.170000000000002</v>
          </cell>
          <cell r="MD166">
            <v>16.170000000000002</v>
          </cell>
          <cell r="ME166">
            <v>16.170000000000002</v>
          </cell>
          <cell r="MF166">
            <v>16.170000000000002</v>
          </cell>
          <cell r="MG166">
            <v>16.170000000000002</v>
          </cell>
          <cell r="MH166">
            <v>18.18</v>
          </cell>
          <cell r="MI166">
            <v>18.18</v>
          </cell>
          <cell r="MJ166">
            <v>18.18</v>
          </cell>
          <cell r="MK166">
            <v>28.6</v>
          </cell>
          <cell r="ML166">
            <v>28.6</v>
          </cell>
          <cell r="MM166">
            <v>28.6</v>
          </cell>
          <cell r="MN166">
            <v>37.85</v>
          </cell>
          <cell r="MO166">
            <v>37.85</v>
          </cell>
          <cell r="MP166">
            <v>37.85</v>
          </cell>
          <cell r="MQ166">
            <v>37.85</v>
          </cell>
          <cell r="MR166">
            <v>37.85</v>
          </cell>
          <cell r="MS166">
            <v>37.85</v>
          </cell>
          <cell r="MT166">
            <v>33.520000000000003</v>
          </cell>
          <cell r="MU166">
            <v>33.520000000000003</v>
          </cell>
          <cell r="MV166">
            <v>33.520000000000003</v>
          </cell>
          <cell r="MW166">
            <v>35.04</v>
          </cell>
          <cell r="ND166" t="str">
            <v>St. Vincent &amp; Grenadines</v>
          </cell>
          <cell r="NE166">
            <v>35.04</v>
          </cell>
          <cell r="NF166">
            <v>35.04</v>
          </cell>
        </row>
        <row r="167">
          <cell r="A167" t="str">
            <v>Sudan</v>
          </cell>
          <cell r="LS167">
            <v>29.23</v>
          </cell>
          <cell r="LV167">
            <v>29.9</v>
          </cell>
          <cell r="LY167">
            <v>26.417560351839079</v>
          </cell>
          <cell r="MB167">
            <v>26.98</v>
          </cell>
          <cell r="MC167">
            <v>26.98</v>
          </cell>
          <cell r="MD167">
            <v>26.98</v>
          </cell>
          <cell r="ME167">
            <v>24.11</v>
          </cell>
          <cell r="MF167">
            <v>23.54</v>
          </cell>
          <cell r="MG167">
            <v>23.54</v>
          </cell>
          <cell r="MH167">
            <v>24.28</v>
          </cell>
          <cell r="MI167">
            <v>24.28</v>
          </cell>
          <cell r="MJ167">
            <v>24.28</v>
          </cell>
          <cell r="MK167">
            <v>23.27</v>
          </cell>
          <cell r="ML167">
            <v>23.27</v>
          </cell>
          <cell r="MM167">
            <v>23.27</v>
          </cell>
          <cell r="MN167">
            <v>23.12</v>
          </cell>
          <cell r="MO167">
            <v>23.12</v>
          </cell>
          <cell r="MP167">
            <v>23.12</v>
          </cell>
          <cell r="MQ167">
            <v>23.59</v>
          </cell>
          <cell r="MR167">
            <v>23.59</v>
          </cell>
          <cell r="MS167">
            <v>23.59</v>
          </cell>
          <cell r="MT167">
            <v>23.26</v>
          </cell>
          <cell r="MU167">
            <v>23.26</v>
          </cell>
          <cell r="MV167">
            <v>23.26</v>
          </cell>
          <cell r="MW167">
            <v>20.39</v>
          </cell>
          <cell r="ND167" t="str">
            <v>Sudan</v>
          </cell>
          <cell r="NE167">
            <v>20.39</v>
          </cell>
          <cell r="NF167">
            <v>20.39</v>
          </cell>
        </row>
        <row r="168">
          <cell r="A168" t="str">
            <v>Suriname</v>
          </cell>
          <cell r="LS168">
            <v>33.57</v>
          </cell>
          <cell r="LV168">
            <v>33.47</v>
          </cell>
          <cell r="LY168">
            <v>33.47</v>
          </cell>
          <cell r="MB168">
            <v>33.99</v>
          </cell>
          <cell r="MC168">
            <v>33.99</v>
          </cell>
          <cell r="MD168">
            <v>33.99</v>
          </cell>
          <cell r="ME168">
            <v>33.99</v>
          </cell>
          <cell r="MF168">
            <v>35.869999999999997</v>
          </cell>
          <cell r="MG168">
            <v>35.869999999999997</v>
          </cell>
          <cell r="MH168">
            <v>36.409999999999997</v>
          </cell>
          <cell r="MI168">
            <v>36.409999999999997</v>
          </cell>
          <cell r="MJ168">
            <v>36.409999999999997</v>
          </cell>
          <cell r="MK168">
            <v>36.409999999999997</v>
          </cell>
          <cell r="ML168">
            <v>36.409999999999997</v>
          </cell>
          <cell r="MM168">
            <v>36.409999999999997</v>
          </cell>
          <cell r="MN168">
            <v>36.409999999999997</v>
          </cell>
          <cell r="MO168">
            <v>36.409999999999997</v>
          </cell>
          <cell r="MP168">
            <v>36.409999999999997</v>
          </cell>
          <cell r="MQ168">
            <v>36.409999999999997</v>
          </cell>
          <cell r="MR168">
            <v>36.409999999999997</v>
          </cell>
          <cell r="MS168">
            <v>36.409999999999997</v>
          </cell>
          <cell r="MT168">
            <v>36.409999999999997</v>
          </cell>
          <cell r="MU168">
            <v>36.409999999999997</v>
          </cell>
          <cell r="MV168">
            <v>36.409999999999997</v>
          </cell>
          <cell r="MW168">
            <v>38.83</v>
          </cell>
          <cell r="ND168" t="str">
            <v>Suriname</v>
          </cell>
          <cell r="NE168">
            <v>38.83</v>
          </cell>
          <cell r="NF168">
            <v>38.83</v>
          </cell>
        </row>
        <row r="169">
          <cell r="A169" t="str">
            <v>Swaziland</v>
          </cell>
          <cell r="LS169">
            <v>29.32</v>
          </cell>
          <cell r="LV169">
            <v>29.39</v>
          </cell>
          <cell r="LY169">
            <v>20.768999999999998</v>
          </cell>
          <cell r="MB169">
            <v>16.29</v>
          </cell>
          <cell r="MC169">
            <v>16.29</v>
          </cell>
          <cell r="MD169">
            <v>16.29</v>
          </cell>
          <cell r="ME169">
            <v>16.29</v>
          </cell>
          <cell r="MF169">
            <v>16.29</v>
          </cell>
          <cell r="MG169">
            <v>16.29</v>
          </cell>
          <cell r="MH169">
            <v>15.86</v>
          </cell>
          <cell r="MI169">
            <v>15.86</v>
          </cell>
          <cell r="MJ169">
            <v>15.86</v>
          </cell>
          <cell r="MK169">
            <v>20.75</v>
          </cell>
          <cell r="ML169">
            <v>20.75</v>
          </cell>
          <cell r="MM169">
            <v>20.75</v>
          </cell>
          <cell r="MN169">
            <v>23.42</v>
          </cell>
          <cell r="MO169">
            <v>23.42</v>
          </cell>
          <cell r="MP169">
            <v>23.42</v>
          </cell>
          <cell r="MQ169">
            <v>23.28</v>
          </cell>
          <cell r="MR169">
            <v>23.28</v>
          </cell>
          <cell r="MS169">
            <v>23.28</v>
          </cell>
          <cell r="MT169">
            <v>23.44</v>
          </cell>
          <cell r="MU169">
            <v>23.44</v>
          </cell>
          <cell r="MV169">
            <v>23.44</v>
          </cell>
          <cell r="MW169">
            <v>23.23</v>
          </cell>
          <cell r="ND169" t="str">
            <v>Swaziland</v>
          </cell>
          <cell r="NE169">
            <v>23.23</v>
          </cell>
          <cell r="NF169">
            <v>23.23</v>
          </cell>
        </row>
        <row r="170">
          <cell r="A170" t="str">
            <v>Sweden</v>
          </cell>
          <cell r="LS170">
            <v>88.72</v>
          </cell>
          <cell r="LV170">
            <v>86.77</v>
          </cell>
          <cell r="LY170">
            <v>85.076061195510917</v>
          </cell>
          <cell r="MB170">
            <v>86.7</v>
          </cell>
          <cell r="MC170">
            <v>86.7</v>
          </cell>
          <cell r="MD170">
            <v>86.7</v>
          </cell>
          <cell r="ME170">
            <v>86.69</v>
          </cell>
          <cell r="MF170">
            <v>86.79</v>
          </cell>
          <cell r="MG170">
            <v>86.85</v>
          </cell>
          <cell r="MH170">
            <v>86.97</v>
          </cell>
          <cell r="MI170">
            <v>86.97</v>
          </cell>
          <cell r="MJ170">
            <v>86.97</v>
          </cell>
          <cell r="MK170">
            <v>86.81</v>
          </cell>
          <cell r="ML170">
            <v>86.81</v>
          </cell>
          <cell r="MM170">
            <v>86.81</v>
          </cell>
          <cell r="MN170">
            <v>86.73</v>
          </cell>
          <cell r="MO170">
            <v>86.73</v>
          </cell>
          <cell r="MP170">
            <v>86.73</v>
          </cell>
          <cell r="MQ170">
            <v>86.55</v>
          </cell>
          <cell r="MR170">
            <v>86.55</v>
          </cell>
          <cell r="MS170">
            <v>86.41</v>
          </cell>
          <cell r="MT170">
            <v>85.86</v>
          </cell>
          <cell r="MU170">
            <v>85.86</v>
          </cell>
          <cell r="MV170">
            <v>85.86</v>
          </cell>
          <cell r="MW170">
            <v>82.94</v>
          </cell>
          <cell r="ND170" t="str">
            <v>Sweden</v>
          </cell>
          <cell r="NE170">
            <v>82.94</v>
          </cell>
          <cell r="NF170">
            <v>82.94</v>
          </cell>
        </row>
        <row r="171">
          <cell r="A171" t="str">
            <v>Switzerland</v>
          </cell>
          <cell r="LS171">
            <v>90.2</v>
          </cell>
          <cell r="LV171">
            <v>89.75</v>
          </cell>
          <cell r="LY171">
            <v>88.4</v>
          </cell>
          <cell r="MB171">
            <v>89.12</v>
          </cell>
          <cell r="MC171">
            <v>89.12</v>
          </cell>
          <cell r="MD171">
            <v>89.12</v>
          </cell>
          <cell r="ME171">
            <v>88.83</v>
          </cell>
          <cell r="MF171">
            <v>88.83</v>
          </cell>
          <cell r="MG171">
            <v>88.83</v>
          </cell>
          <cell r="MH171">
            <v>88.2</v>
          </cell>
          <cell r="MI171">
            <v>88.2</v>
          </cell>
          <cell r="MJ171">
            <v>88.2</v>
          </cell>
          <cell r="MK171">
            <v>86.78</v>
          </cell>
          <cell r="ML171">
            <v>86.78</v>
          </cell>
          <cell r="MM171">
            <v>86.78</v>
          </cell>
          <cell r="MN171">
            <v>87.33</v>
          </cell>
          <cell r="MO171">
            <v>87.33</v>
          </cell>
          <cell r="MP171">
            <v>87.33</v>
          </cell>
          <cell r="MQ171">
            <v>87.5</v>
          </cell>
          <cell r="MR171">
            <v>87.5</v>
          </cell>
          <cell r="MS171">
            <v>87.44</v>
          </cell>
          <cell r="MT171">
            <v>87.33</v>
          </cell>
          <cell r="MU171">
            <v>87.33</v>
          </cell>
          <cell r="MV171">
            <v>87.33</v>
          </cell>
          <cell r="MW171">
            <v>88.51</v>
          </cell>
          <cell r="ND171" t="str">
            <v>Switzerland</v>
          </cell>
          <cell r="NE171">
            <v>88.51</v>
          </cell>
          <cell r="NF171">
            <v>88.51</v>
          </cell>
        </row>
        <row r="172">
          <cell r="A172" t="str">
            <v>Syria</v>
          </cell>
          <cell r="LS172">
            <v>32.18</v>
          </cell>
          <cell r="LV172">
            <v>32.44</v>
          </cell>
          <cell r="LY172">
            <v>26.878999999999998</v>
          </cell>
          <cell r="MB172">
            <v>23.27</v>
          </cell>
          <cell r="MC172">
            <v>23.27</v>
          </cell>
          <cell r="MD172">
            <v>23.27</v>
          </cell>
          <cell r="ME172">
            <v>19.47</v>
          </cell>
          <cell r="MF172">
            <v>19.38</v>
          </cell>
          <cell r="MG172">
            <v>19.38</v>
          </cell>
          <cell r="MH172">
            <v>18.489999999999998</v>
          </cell>
          <cell r="MI172">
            <v>18.489999999999998</v>
          </cell>
          <cell r="MJ172">
            <v>18.489999999999998</v>
          </cell>
          <cell r="MK172">
            <v>23.36</v>
          </cell>
          <cell r="ML172">
            <v>23.36</v>
          </cell>
          <cell r="MM172">
            <v>23.36</v>
          </cell>
          <cell r="MN172">
            <v>22.8</v>
          </cell>
          <cell r="MO172">
            <v>22.8</v>
          </cell>
          <cell r="MP172">
            <v>22.8</v>
          </cell>
          <cell r="MQ172">
            <v>22.82</v>
          </cell>
          <cell r="MR172">
            <v>22.82</v>
          </cell>
          <cell r="MS172">
            <v>22.82</v>
          </cell>
          <cell r="MT172">
            <v>21.82</v>
          </cell>
          <cell r="MU172">
            <v>21.91</v>
          </cell>
          <cell r="MV172">
            <v>21.91</v>
          </cell>
          <cell r="MW172">
            <v>21.01</v>
          </cell>
          <cell r="ND172" t="str">
            <v>Syria</v>
          </cell>
          <cell r="NE172">
            <v>21.01</v>
          </cell>
          <cell r="NF172">
            <v>21.01</v>
          </cell>
        </row>
        <row r="173">
          <cell r="A173" t="str">
            <v>Taiwan</v>
          </cell>
          <cell r="LS173">
            <v>81.89</v>
          </cell>
          <cell r="LV173">
            <v>79.88</v>
          </cell>
          <cell r="LY173">
            <v>76.188999999999993</v>
          </cell>
          <cell r="MB173">
            <v>75.17</v>
          </cell>
          <cell r="MC173">
            <v>75.17</v>
          </cell>
          <cell r="MD173">
            <v>75.17</v>
          </cell>
          <cell r="ME173">
            <v>74.569999999999993</v>
          </cell>
          <cell r="MF173">
            <v>74.69</v>
          </cell>
          <cell r="MG173">
            <v>74.69</v>
          </cell>
          <cell r="MH173">
            <v>73.319999999999993</v>
          </cell>
          <cell r="MI173">
            <v>73.319999999999993</v>
          </cell>
          <cell r="MJ173">
            <v>73.319999999999993</v>
          </cell>
          <cell r="MK173">
            <v>73.75</v>
          </cell>
          <cell r="ML173">
            <v>73.75</v>
          </cell>
          <cell r="MM173">
            <v>73.75</v>
          </cell>
          <cell r="MN173">
            <v>74.91</v>
          </cell>
          <cell r="MO173">
            <v>74.91</v>
          </cell>
          <cell r="MP173">
            <v>74.89</v>
          </cell>
          <cell r="MQ173">
            <v>74.72</v>
          </cell>
          <cell r="MR173">
            <v>74.72</v>
          </cell>
          <cell r="MS173">
            <v>74.72</v>
          </cell>
          <cell r="MT173">
            <v>75.760000000000005</v>
          </cell>
          <cell r="MU173">
            <v>75.599999999999994</v>
          </cell>
          <cell r="MV173">
            <v>75.430000000000007</v>
          </cell>
          <cell r="MW173">
            <v>74.73</v>
          </cell>
          <cell r="ND173" t="str">
            <v>Taiwan</v>
          </cell>
          <cell r="NE173">
            <v>74.73</v>
          </cell>
          <cell r="NF173">
            <v>74.73</v>
          </cell>
        </row>
        <row r="174">
          <cell r="A174" t="str">
            <v>Tajikistan</v>
          </cell>
          <cell r="LS174">
            <v>21.99</v>
          </cell>
          <cell r="LV174">
            <v>24.48</v>
          </cell>
          <cell r="LY174">
            <v>20.530377223571662</v>
          </cell>
          <cell r="MB174">
            <v>16.86</v>
          </cell>
          <cell r="MC174">
            <v>16.86</v>
          </cell>
          <cell r="MD174">
            <v>16.86</v>
          </cell>
          <cell r="ME174">
            <v>16.86</v>
          </cell>
          <cell r="MF174">
            <v>16.86</v>
          </cell>
          <cell r="MG174">
            <v>16.86</v>
          </cell>
          <cell r="MH174">
            <v>16.86</v>
          </cell>
          <cell r="MI174">
            <v>16.86</v>
          </cell>
          <cell r="MJ174">
            <v>16.86</v>
          </cell>
          <cell r="MK174">
            <v>15.83</v>
          </cell>
          <cell r="ML174">
            <v>15.83</v>
          </cell>
          <cell r="MM174">
            <v>15.83</v>
          </cell>
          <cell r="MN174">
            <v>15.83</v>
          </cell>
          <cell r="MO174">
            <v>15.83</v>
          </cell>
          <cell r="MP174">
            <v>15.83</v>
          </cell>
          <cell r="MQ174">
            <v>16.09</v>
          </cell>
          <cell r="MR174">
            <v>16.09</v>
          </cell>
          <cell r="MS174">
            <v>16.09</v>
          </cell>
          <cell r="MT174">
            <v>17.07</v>
          </cell>
          <cell r="MU174">
            <v>17.07</v>
          </cell>
          <cell r="MV174">
            <v>17.07</v>
          </cell>
          <cell r="MW174">
            <v>18.309999999999999</v>
          </cell>
          <cell r="ND174" t="str">
            <v>Tajikistan</v>
          </cell>
          <cell r="NE174">
            <v>18.309999999999999</v>
          </cell>
          <cell r="NF174">
            <v>18.309999999999999</v>
          </cell>
        </row>
        <row r="175">
          <cell r="A175" t="str">
            <v>Tanzania</v>
          </cell>
          <cell r="LS175">
            <v>38.409999999999997</v>
          </cell>
          <cell r="LV175">
            <v>42.95</v>
          </cell>
          <cell r="LY175">
            <v>40.107515332657975</v>
          </cell>
          <cell r="MB175">
            <v>34.9</v>
          </cell>
          <cell r="MC175">
            <v>34.9</v>
          </cell>
          <cell r="MD175">
            <v>34.9</v>
          </cell>
          <cell r="ME175">
            <v>34.9</v>
          </cell>
          <cell r="MF175">
            <v>37.75</v>
          </cell>
          <cell r="MG175">
            <v>37.75</v>
          </cell>
          <cell r="MH175">
            <v>37.75</v>
          </cell>
          <cell r="MI175">
            <v>37.75</v>
          </cell>
          <cell r="MJ175">
            <v>37.75</v>
          </cell>
          <cell r="MK175">
            <v>37.08</v>
          </cell>
          <cell r="ML175">
            <v>37.08</v>
          </cell>
          <cell r="MM175">
            <v>37.08</v>
          </cell>
          <cell r="MN175">
            <v>38.21</v>
          </cell>
          <cell r="MO175">
            <v>38.21</v>
          </cell>
          <cell r="MP175">
            <v>38.21</v>
          </cell>
          <cell r="MQ175">
            <v>38.21</v>
          </cell>
          <cell r="MR175">
            <v>38.21</v>
          </cell>
          <cell r="MS175">
            <v>38.21</v>
          </cell>
          <cell r="MT175">
            <v>37.75</v>
          </cell>
          <cell r="MU175">
            <v>37.75</v>
          </cell>
          <cell r="MV175">
            <v>37.75</v>
          </cell>
          <cell r="MW175">
            <v>35.69</v>
          </cell>
          <cell r="ND175" t="str">
            <v>Tanzania</v>
          </cell>
          <cell r="NE175">
            <v>35.69</v>
          </cell>
          <cell r="NF175">
            <v>35.69</v>
          </cell>
        </row>
        <row r="176">
          <cell r="A176" t="str">
            <v>Thailand</v>
          </cell>
          <cell r="LS176">
            <v>62.4</v>
          </cell>
          <cell r="LV176">
            <v>60.63</v>
          </cell>
          <cell r="LY176">
            <v>55.378466223226027</v>
          </cell>
          <cell r="MB176">
            <v>57</v>
          </cell>
          <cell r="MC176">
            <v>57</v>
          </cell>
          <cell r="MD176">
            <v>57</v>
          </cell>
          <cell r="ME176">
            <v>57.36</v>
          </cell>
          <cell r="MF176">
            <v>57.46</v>
          </cell>
          <cell r="MG176">
            <v>57.67</v>
          </cell>
          <cell r="MH176">
            <v>56.38</v>
          </cell>
          <cell r="MI176">
            <v>56.23</v>
          </cell>
          <cell r="MJ176">
            <v>56.23</v>
          </cell>
          <cell r="MK176">
            <v>56.22</v>
          </cell>
          <cell r="ML176">
            <v>56.22</v>
          </cell>
          <cell r="MM176">
            <v>56.22</v>
          </cell>
          <cell r="MN176">
            <v>56.46</v>
          </cell>
          <cell r="MO176">
            <v>56.46</v>
          </cell>
          <cell r="MP176">
            <v>56.46</v>
          </cell>
          <cell r="MQ176">
            <v>56.26</v>
          </cell>
          <cell r="MR176">
            <v>56.26</v>
          </cell>
          <cell r="MS176">
            <v>56.26</v>
          </cell>
          <cell r="MT176">
            <v>55.48</v>
          </cell>
          <cell r="MU176">
            <v>55.48</v>
          </cell>
          <cell r="MV176">
            <v>55.48</v>
          </cell>
          <cell r="MW176">
            <v>53.92</v>
          </cell>
          <cell r="ND176" t="str">
            <v>Thailand</v>
          </cell>
          <cell r="NE176">
            <v>53.92</v>
          </cell>
          <cell r="NF176">
            <v>53.92</v>
          </cell>
        </row>
        <row r="177">
          <cell r="A177" t="str">
            <v>Togo</v>
          </cell>
          <cell r="LS177">
            <v>32.72</v>
          </cell>
          <cell r="LV177">
            <v>34.130000000000003</v>
          </cell>
          <cell r="LY177">
            <v>29.799999999999997</v>
          </cell>
          <cell r="MB177">
            <v>28.39</v>
          </cell>
          <cell r="MC177">
            <v>28.39</v>
          </cell>
          <cell r="MD177">
            <v>28.39</v>
          </cell>
          <cell r="ME177">
            <v>28.39</v>
          </cell>
          <cell r="MF177">
            <v>28.39</v>
          </cell>
          <cell r="MG177">
            <v>28.39</v>
          </cell>
          <cell r="MH177">
            <v>28.39</v>
          </cell>
          <cell r="MI177">
            <v>28.39</v>
          </cell>
          <cell r="MJ177">
            <v>28.39</v>
          </cell>
          <cell r="MK177">
            <v>28.39</v>
          </cell>
          <cell r="ML177">
            <v>28.39</v>
          </cell>
          <cell r="MM177">
            <v>28.39</v>
          </cell>
          <cell r="MN177">
            <v>28.72</v>
          </cell>
          <cell r="MO177">
            <v>28.72</v>
          </cell>
          <cell r="MP177">
            <v>28.72</v>
          </cell>
          <cell r="MQ177">
            <v>28.72</v>
          </cell>
          <cell r="MR177">
            <v>28.72</v>
          </cell>
          <cell r="MS177">
            <v>28.72</v>
          </cell>
          <cell r="MT177">
            <v>27.89</v>
          </cell>
          <cell r="MU177">
            <v>27.89</v>
          </cell>
          <cell r="MV177">
            <v>27.89</v>
          </cell>
          <cell r="MW177">
            <v>30.56</v>
          </cell>
          <cell r="ND177" t="str">
            <v>Togo</v>
          </cell>
          <cell r="NE177">
            <v>30.56</v>
          </cell>
          <cell r="NF177">
            <v>30.56</v>
          </cell>
        </row>
        <row r="178">
          <cell r="A178" t="str">
            <v>Tonga</v>
          </cell>
          <cell r="LS178">
            <v>16.43</v>
          </cell>
          <cell r="LV178">
            <v>16.399999999999999</v>
          </cell>
          <cell r="LY178">
            <v>8.4</v>
          </cell>
          <cell r="MB178">
            <v>8.43</v>
          </cell>
          <cell r="MC178">
            <v>8.43</v>
          </cell>
          <cell r="MD178">
            <v>8.43</v>
          </cell>
          <cell r="ME178">
            <v>8.43</v>
          </cell>
          <cell r="MF178">
            <v>8.43</v>
          </cell>
          <cell r="MG178">
            <v>8.43</v>
          </cell>
          <cell r="MH178">
            <v>8.43</v>
          </cell>
          <cell r="MI178">
            <v>8.43</v>
          </cell>
          <cell r="MJ178">
            <v>8.43</v>
          </cell>
          <cell r="MK178">
            <v>12.61</v>
          </cell>
          <cell r="ML178">
            <v>12.61</v>
          </cell>
          <cell r="MM178">
            <v>12.61</v>
          </cell>
          <cell r="MN178">
            <v>18.11</v>
          </cell>
          <cell r="MO178">
            <v>18.11</v>
          </cell>
          <cell r="MP178">
            <v>18.11</v>
          </cell>
          <cell r="MQ178">
            <v>18.11</v>
          </cell>
          <cell r="MR178">
            <v>18.11</v>
          </cell>
          <cell r="MS178">
            <v>18.11</v>
          </cell>
          <cell r="MT178">
            <v>18.11</v>
          </cell>
          <cell r="MU178">
            <v>18.11</v>
          </cell>
          <cell r="MV178">
            <v>18.11</v>
          </cell>
          <cell r="MW178">
            <v>17.21</v>
          </cell>
          <cell r="ND178" t="str">
            <v>Tonga</v>
          </cell>
          <cell r="NE178">
            <v>17.21</v>
          </cell>
          <cell r="NF178">
            <v>17.21</v>
          </cell>
        </row>
        <row r="179">
          <cell r="A179" t="str">
            <v>Trinidad &amp; Tobago</v>
          </cell>
          <cell r="LS179">
            <v>39.32</v>
          </cell>
          <cell r="LV179">
            <v>39.14</v>
          </cell>
          <cell r="LY179">
            <v>46.479366004063159</v>
          </cell>
          <cell r="MB179">
            <v>55.79</v>
          </cell>
          <cell r="MC179">
            <v>55.79</v>
          </cell>
          <cell r="MD179">
            <v>55.79</v>
          </cell>
          <cell r="ME179">
            <v>55.79</v>
          </cell>
          <cell r="MF179">
            <v>55.63</v>
          </cell>
          <cell r="MG179">
            <v>55.63</v>
          </cell>
          <cell r="MH179">
            <v>56.13</v>
          </cell>
          <cell r="MI179">
            <v>56.13</v>
          </cell>
          <cell r="MJ179">
            <v>56.13</v>
          </cell>
          <cell r="MK179">
            <v>57.12</v>
          </cell>
          <cell r="ML179">
            <v>57.12</v>
          </cell>
          <cell r="MM179">
            <v>57.12</v>
          </cell>
          <cell r="MN179">
            <v>59.72</v>
          </cell>
          <cell r="MO179">
            <v>59.72</v>
          </cell>
          <cell r="MP179">
            <v>59.72</v>
          </cell>
          <cell r="MQ179">
            <v>60.04</v>
          </cell>
          <cell r="MR179">
            <v>60.04</v>
          </cell>
          <cell r="MS179">
            <v>60.04</v>
          </cell>
          <cell r="MT179">
            <v>57.41</v>
          </cell>
          <cell r="MU179">
            <v>57.41</v>
          </cell>
          <cell r="MV179">
            <v>57.41</v>
          </cell>
          <cell r="MW179">
            <v>57.36</v>
          </cell>
          <cell r="ND179" t="str">
            <v>Trinidad &amp; Tobago</v>
          </cell>
          <cell r="NE179">
            <v>57.36</v>
          </cell>
          <cell r="NF179">
            <v>57.36</v>
          </cell>
        </row>
        <row r="180">
          <cell r="A180" t="str">
            <v>Tunisia</v>
          </cell>
          <cell r="LS180">
            <v>46.15</v>
          </cell>
          <cell r="LV180">
            <v>48.16</v>
          </cell>
          <cell r="LY180">
            <v>45.171383430811687</v>
          </cell>
          <cell r="MB180">
            <v>47.3</v>
          </cell>
          <cell r="MC180">
            <v>47.3</v>
          </cell>
          <cell r="MD180">
            <v>47.3</v>
          </cell>
          <cell r="ME180">
            <v>47.19</v>
          </cell>
          <cell r="MF180">
            <v>47.08</v>
          </cell>
          <cell r="MG180">
            <v>47.08</v>
          </cell>
          <cell r="MH180">
            <v>46.7</v>
          </cell>
          <cell r="MI180">
            <v>46.7</v>
          </cell>
          <cell r="MJ180">
            <v>46.7</v>
          </cell>
          <cell r="MK180">
            <v>45.95</v>
          </cell>
          <cell r="ML180">
            <v>45.95</v>
          </cell>
          <cell r="MM180">
            <v>45.95</v>
          </cell>
          <cell r="MN180">
            <v>43.87</v>
          </cell>
          <cell r="MO180">
            <v>43.87</v>
          </cell>
          <cell r="MP180">
            <v>43.87</v>
          </cell>
          <cell r="MQ180">
            <v>43.72</v>
          </cell>
          <cell r="MR180">
            <v>43.72</v>
          </cell>
          <cell r="MS180">
            <v>43.72</v>
          </cell>
          <cell r="MT180">
            <v>42.26</v>
          </cell>
          <cell r="MU180">
            <v>42.26</v>
          </cell>
          <cell r="MV180">
            <v>42.26</v>
          </cell>
          <cell r="MW180">
            <v>40.69</v>
          </cell>
          <cell r="ND180" t="str">
            <v>Tunisia</v>
          </cell>
          <cell r="NE180">
            <v>40.69</v>
          </cell>
          <cell r="NF180">
            <v>40.69</v>
          </cell>
        </row>
        <row r="181">
          <cell r="A181" t="str">
            <v>Turkey</v>
          </cell>
          <cell r="LS181">
            <v>56.34</v>
          </cell>
          <cell r="LV181">
            <v>60.25</v>
          </cell>
          <cell r="LY181">
            <v>56.72550488710791</v>
          </cell>
          <cell r="MB181">
            <v>55</v>
          </cell>
          <cell r="MC181">
            <v>55</v>
          </cell>
          <cell r="MD181">
            <v>55</v>
          </cell>
          <cell r="ME181">
            <v>55.19</v>
          </cell>
          <cell r="MF181">
            <v>55.27</v>
          </cell>
          <cell r="MG181">
            <v>55.27</v>
          </cell>
          <cell r="MH181">
            <v>57.51</v>
          </cell>
          <cell r="MI181">
            <v>57.51</v>
          </cell>
          <cell r="MJ181">
            <v>57.52</v>
          </cell>
          <cell r="MK181">
            <v>57.01</v>
          </cell>
          <cell r="ML181">
            <v>56.72</v>
          </cell>
          <cell r="MM181">
            <v>56.72</v>
          </cell>
          <cell r="MN181">
            <v>56.88</v>
          </cell>
          <cell r="MO181">
            <v>56.88</v>
          </cell>
          <cell r="MP181">
            <v>56.84</v>
          </cell>
          <cell r="MQ181">
            <v>56.26</v>
          </cell>
          <cell r="MR181">
            <v>56.26</v>
          </cell>
          <cell r="MS181">
            <v>56.26</v>
          </cell>
          <cell r="MT181">
            <v>55.93</v>
          </cell>
          <cell r="MU181">
            <v>55.93</v>
          </cell>
          <cell r="MV181">
            <v>55.87</v>
          </cell>
          <cell r="MW181">
            <v>55.79</v>
          </cell>
          <cell r="ND181" t="str">
            <v>Turkey</v>
          </cell>
          <cell r="NE181">
            <v>55.79</v>
          </cell>
          <cell r="NF181">
            <v>55.79</v>
          </cell>
        </row>
        <row r="182">
          <cell r="A182" t="str">
            <v>Turkmenistan</v>
          </cell>
          <cell r="LS182">
            <v>23.41</v>
          </cell>
          <cell r="LV182">
            <v>23.88</v>
          </cell>
          <cell r="LY182">
            <v>18.371999999999996</v>
          </cell>
          <cell r="MB182">
            <v>19.809999999999999</v>
          </cell>
          <cell r="MC182">
            <v>19.809999999999999</v>
          </cell>
          <cell r="MD182">
            <v>19.809999999999999</v>
          </cell>
          <cell r="ME182">
            <v>19.809999999999999</v>
          </cell>
          <cell r="MF182">
            <v>19.809999999999999</v>
          </cell>
          <cell r="MG182">
            <v>19.809999999999999</v>
          </cell>
          <cell r="MH182">
            <v>19.809999999999999</v>
          </cell>
          <cell r="MI182">
            <v>19.809999999999999</v>
          </cell>
          <cell r="MJ182">
            <v>19.809999999999999</v>
          </cell>
          <cell r="MK182">
            <v>19.809999999999999</v>
          </cell>
          <cell r="ML182">
            <v>19.809999999999999</v>
          </cell>
          <cell r="MM182">
            <v>19.809999999999999</v>
          </cell>
          <cell r="MN182">
            <v>19.809999999999999</v>
          </cell>
          <cell r="MO182">
            <v>20.010000000000002</v>
          </cell>
          <cell r="MP182">
            <v>20.010000000000002</v>
          </cell>
          <cell r="MQ182">
            <v>20.010000000000002</v>
          </cell>
          <cell r="MR182">
            <v>20.010000000000002</v>
          </cell>
          <cell r="MS182">
            <v>20.010000000000002</v>
          </cell>
          <cell r="MT182">
            <v>20.329999999999998</v>
          </cell>
          <cell r="MU182">
            <v>20.329999999999998</v>
          </cell>
          <cell r="MV182">
            <v>20.329999999999998</v>
          </cell>
          <cell r="MW182">
            <v>25.26</v>
          </cell>
          <cell r="ND182" t="str">
            <v>Turkmenistan</v>
          </cell>
          <cell r="NE182">
            <v>25.26</v>
          </cell>
          <cell r="NF182">
            <v>25.26</v>
          </cell>
        </row>
        <row r="183">
          <cell r="A183" t="str">
            <v>UAE</v>
          </cell>
          <cell r="LS183">
            <v>68.25</v>
          </cell>
          <cell r="LV183">
            <v>68.849999999999994</v>
          </cell>
          <cell r="MB183">
            <v>60.46</v>
          </cell>
          <cell r="MC183">
            <v>60.46</v>
          </cell>
          <cell r="MD183">
            <v>60.46</v>
          </cell>
          <cell r="ME183">
            <v>61</v>
          </cell>
          <cell r="MF183">
            <v>60.99</v>
          </cell>
          <cell r="MG183">
            <v>61</v>
          </cell>
          <cell r="MH183">
            <v>61.06</v>
          </cell>
          <cell r="MI183">
            <v>61.06</v>
          </cell>
          <cell r="MJ183">
            <v>61.06</v>
          </cell>
          <cell r="MK183">
            <v>66.209999999999994</v>
          </cell>
          <cell r="ML183">
            <v>66.209999999999994</v>
          </cell>
          <cell r="MM183">
            <v>66.209999999999994</v>
          </cell>
          <cell r="MN183">
            <v>67.23</v>
          </cell>
          <cell r="MO183">
            <v>67.23</v>
          </cell>
          <cell r="MP183">
            <v>67.23</v>
          </cell>
          <cell r="MQ183">
            <v>67.34</v>
          </cell>
          <cell r="MR183">
            <v>67.34</v>
          </cell>
          <cell r="MS183">
            <v>67.34</v>
          </cell>
          <cell r="MT183">
            <v>67.14</v>
          </cell>
          <cell r="MU183">
            <v>67.180000000000007</v>
          </cell>
          <cell r="MV183">
            <v>67.260000000000005</v>
          </cell>
          <cell r="MW183">
            <v>68.84</v>
          </cell>
          <cell r="ND183" t="str">
            <v>UAE</v>
          </cell>
          <cell r="NE183">
            <v>68.84</v>
          </cell>
          <cell r="NF183">
            <v>68.84</v>
          </cell>
        </row>
        <row r="184">
          <cell r="A184" t="str">
            <v>Uganda</v>
          </cell>
          <cell r="LS184">
            <v>38.39</v>
          </cell>
          <cell r="LV184">
            <v>40.51</v>
          </cell>
          <cell r="LY184">
            <v>36.720514718162363</v>
          </cell>
          <cell r="MB184">
            <v>33.950000000000003</v>
          </cell>
          <cell r="MC184">
            <v>34.06</v>
          </cell>
          <cell r="MD184">
            <v>34.06</v>
          </cell>
          <cell r="ME184">
            <v>34.56</v>
          </cell>
          <cell r="MF184">
            <v>37.21</v>
          </cell>
          <cell r="MG184">
            <v>37.21</v>
          </cell>
          <cell r="MH184">
            <v>37.51</v>
          </cell>
          <cell r="MI184">
            <v>37.51</v>
          </cell>
          <cell r="MJ184">
            <v>37.51</v>
          </cell>
          <cell r="MK184">
            <v>34.880000000000003</v>
          </cell>
          <cell r="ML184">
            <v>34.880000000000003</v>
          </cell>
          <cell r="MM184">
            <v>34.880000000000003</v>
          </cell>
          <cell r="MN184">
            <v>35.76</v>
          </cell>
          <cell r="MO184">
            <v>35.76</v>
          </cell>
          <cell r="MP184">
            <v>35.76</v>
          </cell>
          <cell r="MQ184">
            <v>35.880000000000003</v>
          </cell>
          <cell r="MR184">
            <v>35.880000000000003</v>
          </cell>
          <cell r="MS184">
            <v>35.880000000000003</v>
          </cell>
          <cell r="MT184">
            <v>36.03</v>
          </cell>
          <cell r="MU184">
            <v>36.03</v>
          </cell>
          <cell r="MV184">
            <v>36.03</v>
          </cell>
          <cell r="MW184">
            <v>33.94</v>
          </cell>
          <cell r="ND184" t="str">
            <v>Uganda</v>
          </cell>
          <cell r="NE184">
            <v>33.94</v>
          </cell>
          <cell r="NF184">
            <v>33.94</v>
          </cell>
        </row>
        <row r="185">
          <cell r="A185" t="str">
            <v>United Kingdom</v>
          </cell>
          <cell r="LS185">
            <v>80.23</v>
          </cell>
          <cell r="LV185">
            <v>78.97</v>
          </cell>
          <cell r="LY185">
            <v>75.195100766524547</v>
          </cell>
          <cell r="MB185">
            <v>74.680000000000007</v>
          </cell>
          <cell r="MC185">
            <v>74.680000000000007</v>
          </cell>
          <cell r="MD185">
            <v>74.58</v>
          </cell>
          <cell r="ME185">
            <v>74.53</v>
          </cell>
          <cell r="MF185">
            <v>74.209999999999994</v>
          </cell>
          <cell r="MG185">
            <v>74.19</v>
          </cell>
          <cell r="MH185">
            <v>73.5</v>
          </cell>
          <cell r="MI185">
            <v>73.5</v>
          </cell>
          <cell r="MJ185">
            <v>73.5</v>
          </cell>
          <cell r="MK185">
            <v>72.89</v>
          </cell>
          <cell r="ML185">
            <v>72.89</v>
          </cell>
          <cell r="MM185">
            <v>72.88</v>
          </cell>
          <cell r="MN185">
            <v>72.540000000000006</v>
          </cell>
          <cell r="MO185">
            <v>72.569999999999993</v>
          </cell>
          <cell r="MP185">
            <v>72.569999999999993</v>
          </cell>
          <cell r="MQ185">
            <v>72.319999999999993</v>
          </cell>
          <cell r="MR185">
            <v>72.319999999999993</v>
          </cell>
          <cell r="MS185">
            <v>72.319999999999993</v>
          </cell>
          <cell r="MT185">
            <v>72.16</v>
          </cell>
          <cell r="MU185">
            <v>72.17</v>
          </cell>
          <cell r="MV185">
            <v>72.17</v>
          </cell>
          <cell r="MW185">
            <v>71.52</v>
          </cell>
          <cell r="ND185" t="str">
            <v>United Kingdom</v>
          </cell>
          <cell r="NE185">
            <v>71.52</v>
          </cell>
          <cell r="NF185">
            <v>71.52</v>
          </cell>
        </row>
        <row r="186">
          <cell r="A186" t="str">
            <v>Ukraine</v>
          </cell>
          <cell r="LS186">
            <v>44.15</v>
          </cell>
          <cell r="LV186">
            <v>43.24</v>
          </cell>
          <cell r="LY186">
            <v>38.671790506042242</v>
          </cell>
          <cell r="MB186">
            <v>39.61</v>
          </cell>
          <cell r="MC186">
            <v>39.520000000000003</v>
          </cell>
          <cell r="MD186">
            <v>39.520000000000003</v>
          </cell>
          <cell r="ME186">
            <v>38.78</v>
          </cell>
          <cell r="MF186">
            <v>38.65</v>
          </cell>
          <cell r="MG186">
            <v>38.65</v>
          </cell>
          <cell r="MH186">
            <v>37.950000000000003</v>
          </cell>
          <cell r="MI186">
            <v>37.950000000000003</v>
          </cell>
          <cell r="MJ186">
            <v>37.9</v>
          </cell>
          <cell r="MK186">
            <v>34.1</v>
          </cell>
          <cell r="ML186">
            <v>34.1</v>
          </cell>
          <cell r="MM186">
            <v>34.1</v>
          </cell>
          <cell r="MN186">
            <v>33.33</v>
          </cell>
          <cell r="MO186">
            <v>33.28</v>
          </cell>
          <cell r="MP186">
            <v>33.28</v>
          </cell>
          <cell r="MQ186">
            <v>33.14</v>
          </cell>
          <cell r="MR186">
            <v>33.14</v>
          </cell>
          <cell r="MS186">
            <v>32.9</v>
          </cell>
          <cell r="MT186">
            <v>32.729999999999997</v>
          </cell>
          <cell r="MU186">
            <v>32.729999999999997</v>
          </cell>
          <cell r="MV186">
            <v>32.729999999999997</v>
          </cell>
          <cell r="MW186">
            <v>32.01</v>
          </cell>
          <cell r="ND186" t="str">
            <v>Ukraine</v>
          </cell>
          <cell r="NE186">
            <v>32.01</v>
          </cell>
          <cell r="NF186">
            <v>32.01</v>
          </cell>
        </row>
        <row r="187">
          <cell r="A187" t="str">
            <v>United States</v>
          </cell>
          <cell r="LS187">
            <v>82.07</v>
          </cell>
          <cell r="LV187">
            <v>80.19</v>
          </cell>
          <cell r="LY187">
            <v>76.283226682064111</v>
          </cell>
          <cell r="MB187">
            <v>75.7</v>
          </cell>
          <cell r="MC187">
            <v>75.7</v>
          </cell>
          <cell r="MD187">
            <v>75.7</v>
          </cell>
          <cell r="ME187">
            <v>75.84</v>
          </cell>
          <cell r="MF187">
            <v>75.73</v>
          </cell>
          <cell r="MG187">
            <v>75.69</v>
          </cell>
          <cell r="MH187">
            <v>75.27</v>
          </cell>
          <cell r="MI187">
            <v>75.27</v>
          </cell>
          <cell r="MJ187">
            <v>75.27</v>
          </cell>
          <cell r="MK187">
            <v>74.650000000000006</v>
          </cell>
          <cell r="ML187">
            <v>74.680000000000007</v>
          </cell>
          <cell r="MM187">
            <v>74.69</v>
          </cell>
          <cell r="MN187">
            <v>75.27</v>
          </cell>
          <cell r="MO187">
            <v>75.27</v>
          </cell>
          <cell r="MP187">
            <v>75.27</v>
          </cell>
          <cell r="MQ187">
            <v>75.59</v>
          </cell>
          <cell r="MR187">
            <v>75.59</v>
          </cell>
          <cell r="MS187">
            <v>75.59</v>
          </cell>
          <cell r="MT187">
            <v>75.47</v>
          </cell>
          <cell r="MU187">
            <v>75.47</v>
          </cell>
          <cell r="MV187">
            <v>75.459999999999994</v>
          </cell>
          <cell r="MW187">
            <v>74.75</v>
          </cell>
          <cell r="ND187" t="str">
            <v>United States</v>
          </cell>
          <cell r="NE187">
            <v>74.75</v>
          </cell>
          <cell r="NF187">
            <v>74.75</v>
          </cell>
        </row>
        <row r="188">
          <cell r="A188" t="str">
            <v>Uruguay</v>
          </cell>
          <cell r="LS188">
            <v>49.64</v>
          </cell>
          <cell r="LV188">
            <v>51.93</v>
          </cell>
          <cell r="LY188">
            <v>50.259276436117609</v>
          </cell>
          <cell r="MB188">
            <v>51.03</v>
          </cell>
          <cell r="MC188">
            <v>51.03</v>
          </cell>
          <cell r="MD188">
            <v>51.03</v>
          </cell>
          <cell r="ME188">
            <v>51.2</v>
          </cell>
          <cell r="MF188">
            <v>51.17</v>
          </cell>
          <cell r="MG188">
            <v>51.17</v>
          </cell>
          <cell r="MH188">
            <v>52.47</v>
          </cell>
          <cell r="MI188">
            <v>52.47</v>
          </cell>
          <cell r="MJ188">
            <v>52.47</v>
          </cell>
          <cell r="MK188">
            <v>51.92</v>
          </cell>
          <cell r="ML188">
            <v>51.92</v>
          </cell>
          <cell r="MM188">
            <v>51.92</v>
          </cell>
          <cell r="MN188">
            <v>53.03</v>
          </cell>
          <cell r="MO188">
            <v>53.03</v>
          </cell>
          <cell r="MP188">
            <v>53.03</v>
          </cell>
          <cell r="MQ188">
            <v>53.19</v>
          </cell>
          <cell r="MR188">
            <v>53.19</v>
          </cell>
          <cell r="MS188">
            <v>53.19</v>
          </cell>
          <cell r="MT188">
            <v>54.02</v>
          </cell>
          <cell r="MU188">
            <v>54.02</v>
          </cell>
          <cell r="MV188">
            <v>54.01</v>
          </cell>
          <cell r="MW188">
            <v>54.89</v>
          </cell>
          <cell r="ND188" t="str">
            <v>Uruguay</v>
          </cell>
          <cell r="NE188">
            <v>54.89</v>
          </cell>
          <cell r="NF188">
            <v>54.89</v>
          </cell>
        </row>
        <row r="189">
          <cell r="A189" t="str">
            <v>Uzbekistan</v>
          </cell>
          <cell r="LS189">
            <v>24.91</v>
          </cell>
          <cell r="LV189">
            <v>26.4</v>
          </cell>
          <cell r="LY189">
            <v>21.090999999999998</v>
          </cell>
          <cell r="MB189">
            <v>22.7</v>
          </cell>
          <cell r="MC189">
            <v>22.7</v>
          </cell>
          <cell r="MD189">
            <v>22.7</v>
          </cell>
          <cell r="ME189">
            <v>22.7</v>
          </cell>
          <cell r="MF189">
            <v>22.7</v>
          </cell>
          <cell r="MG189">
            <v>22.7</v>
          </cell>
          <cell r="MH189">
            <v>22.7</v>
          </cell>
          <cell r="MI189">
            <v>22.7</v>
          </cell>
          <cell r="MJ189">
            <v>22.7</v>
          </cell>
          <cell r="MK189">
            <v>22.7</v>
          </cell>
          <cell r="ML189">
            <v>22.7</v>
          </cell>
          <cell r="MM189">
            <v>22.7</v>
          </cell>
          <cell r="MN189">
            <v>22.7</v>
          </cell>
          <cell r="MO189">
            <v>22.51</v>
          </cell>
          <cell r="MP189">
            <v>22.51</v>
          </cell>
          <cell r="MQ189">
            <v>22.51</v>
          </cell>
          <cell r="MR189">
            <v>22.51</v>
          </cell>
          <cell r="MS189">
            <v>22.51</v>
          </cell>
          <cell r="MT189">
            <v>22.8</v>
          </cell>
          <cell r="MU189">
            <v>22.8</v>
          </cell>
          <cell r="MV189">
            <v>22.8</v>
          </cell>
          <cell r="MW189">
            <v>27.28</v>
          </cell>
          <cell r="ND189" t="str">
            <v>Uzbekistan</v>
          </cell>
          <cell r="NE189">
            <v>27.28</v>
          </cell>
          <cell r="NF189">
            <v>27.28</v>
          </cell>
        </row>
        <row r="190">
          <cell r="A190" t="str">
            <v>Vanuatu</v>
          </cell>
          <cell r="LS190">
            <v>12.96</v>
          </cell>
          <cell r="LV190">
            <v>12.93</v>
          </cell>
          <cell r="LY190">
            <v>13.244554438539858</v>
          </cell>
          <cell r="MB190">
            <v>13.27</v>
          </cell>
          <cell r="MC190">
            <v>13.27</v>
          </cell>
          <cell r="MD190">
            <v>13.27</v>
          </cell>
          <cell r="ME190">
            <v>13.27</v>
          </cell>
          <cell r="MF190">
            <v>13.27</v>
          </cell>
          <cell r="MG190">
            <v>13.27</v>
          </cell>
          <cell r="MH190">
            <v>13.27</v>
          </cell>
          <cell r="MI190">
            <v>13.27</v>
          </cell>
          <cell r="MJ190">
            <v>13.27</v>
          </cell>
          <cell r="MK190">
            <v>12.71</v>
          </cell>
          <cell r="ML190">
            <v>12.71</v>
          </cell>
          <cell r="MM190">
            <v>12.71</v>
          </cell>
          <cell r="MN190">
            <v>32.06</v>
          </cell>
          <cell r="MO190">
            <v>32.06</v>
          </cell>
          <cell r="MP190">
            <v>32.06</v>
          </cell>
          <cell r="MQ190">
            <v>32.06</v>
          </cell>
          <cell r="MR190">
            <v>32.06</v>
          </cell>
          <cell r="MS190">
            <v>32.06</v>
          </cell>
          <cell r="MT190">
            <v>32.06</v>
          </cell>
          <cell r="MU190">
            <v>32.06</v>
          </cell>
          <cell r="MV190">
            <v>32.06</v>
          </cell>
          <cell r="MW190">
            <v>30.34</v>
          </cell>
          <cell r="ND190" t="str">
            <v>Vanuatu</v>
          </cell>
          <cell r="NE190">
            <v>30.34</v>
          </cell>
          <cell r="NF190">
            <v>30.34</v>
          </cell>
        </row>
        <row r="191">
          <cell r="A191" t="str">
            <v>Venezuela</v>
          </cell>
          <cell r="LS191">
            <v>41.41</v>
          </cell>
          <cell r="LV191">
            <v>39.799999999999997</v>
          </cell>
          <cell r="LY191">
            <v>36.045260350341366</v>
          </cell>
          <cell r="MB191">
            <v>35.909999999999997</v>
          </cell>
          <cell r="MC191">
            <v>35.909999999999997</v>
          </cell>
          <cell r="MD191">
            <v>35.909999999999997</v>
          </cell>
          <cell r="ME191">
            <v>35.72</v>
          </cell>
          <cell r="MF191">
            <v>35.46</v>
          </cell>
          <cell r="MG191">
            <v>35.46</v>
          </cell>
          <cell r="MH191">
            <v>34.29</v>
          </cell>
          <cell r="MI191">
            <v>34.229999999999997</v>
          </cell>
          <cell r="MJ191">
            <v>34.229999999999997</v>
          </cell>
          <cell r="MK191">
            <v>33.659999999999997</v>
          </cell>
          <cell r="ML191">
            <v>33.53</v>
          </cell>
          <cell r="MM191">
            <v>33.590000000000003</v>
          </cell>
          <cell r="MN191">
            <v>32.74</v>
          </cell>
          <cell r="MO191">
            <v>32.74</v>
          </cell>
          <cell r="MP191">
            <v>32.74</v>
          </cell>
          <cell r="MQ191">
            <v>31.59</v>
          </cell>
          <cell r="MR191">
            <v>31.59</v>
          </cell>
          <cell r="MS191">
            <v>31.59</v>
          </cell>
          <cell r="MT191">
            <v>29.35</v>
          </cell>
          <cell r="MU191">
            <v>29.35</v>
          </cell>
          <cell r="MV191">
            <v>29.27</v>
          </cell>
          <cell r="MW191">
            <v>29.06</v>
          </cell>
          <cell r="ND191" t="str">
            <v>Venezuela</v>
          </cell>
          <cell r="NE191">
            <v>29.06</v>
          </cell>
          <cell r="NF191">
            <v>29.06</v>
          </cell>
        </row>
        <row r="192">
          <cell r="A192" t="str">
            <v>Vietnam</v>
          </cell>
          <cell r="LS192">
            <v>48.16</v>
          </cell>
          <cell r="LV192">
            <v>45.27</v>
          </cell>
          <cell r="LY192">
            <v>42.739588192969769</v>
          </cell>
          <cell r="MB192">
            <v>40.78</v>
          </cell>
          <cell r="MC192">
            <v>40.78</v>
          </cell>
          <cell r="MD192">
            <v>40.78</v>
          </cell>
          <cell r="ME192">
            <v>40.83</v>
          </cell>
          <cell r="MF192">
            <v>40.479999999999997</v>
          </cell>
          <cell r="MG192">
            <v>40.479999999999997</v>
          </cell>
          <cell r="MH192">
            <v>39.590000000000003</v>
          </cell>
          <cell r="MI192">
            <v>39.520000000000003</v>
          </cell>
          <cell r="MJ192">
            <v>39.520000000000003</v>
          </cell>
          <cell r="MK192">
            <v>38.89</v>
          </cell>
          <cell r="ML192">
            <v>38.89</v>
          </cell>
          <cell r="MM192">
            <v>38.89</v>
          </cell>
          <cell r="MN192">
            <v>40.81</v>
          </cell>
          <cell r="MO192">
            <v>40.81</v>
          </cell>
          <cell r="MP192">
            <v>40.81</v>
          </cell>
          <cell r="MQ192">
            <v>40.78</v>
          </cell>
          <cell r="MR192">
            <v>40.78</v>
          </cell>
          <cell r="MS192">
            <v>40.78</v>
          </cell>
          <cell r="MT192">
            <v>39.450000000000003</v>
          </cell>
          <cell r="MU192">
            <v>39.450000000000003</v>
          </cell>
          <cell r="MV192">
            <v>39.43</v>
          </cell>
          <cell r="MW192">
            <v>40.04</v>
          </cell>
          <cell r="ND192" t="str">
            <v>Vietnam</v>
          </cell>
          <cell r="NE192">
            <v>40.04</v>
          </cell>
          <cell r="NF192">
            <v>40.04</v>
          </cell>
        </row>
        <row r="193">
          <cell r="A193" t="str">
            <v>Yemen</v>
          </cell>
          <cell r="LS193">
            <v>27.38</v>
          </cell>
          <cell r="LV193">
            <v>27.25</v>
          </cell>
          <cell r="LY193">
            <v>22.012</v>
          </cell>
          <cell r="MB193">
            <v>22.07</v>
          </cell>
          <cell r="MC193">
            <v>22.07</v>
          </cell>
          <cell r="MD193">
            <v>22.07</v>
          </cell>
          <cell r="ME193">
            <v>22.07</v>
          </cell>
          <cell r="MF193">
            <v>21.38</v>
          </cell>
          <cell r="MG193">
            <v>21.38</v>
          </cell>
          <cell r="MH193">
            <v>22.66</v>
          </cell>
          <cell r="MI193">
            <v>22.66</v>
          </cell>
          <cell r="MJ193">
            <v>22.66</v>
          </cell>
          <cell r="MK193">
            <v>27.9</v>
          </cell>
          <cell r="ML193">
            <v>27.9</v>
          </cell>
          <cell r="MM193">
            <v>27.9</v>
          </cell>
          <cell r="MN193">
            <v>28.09</v>
          </cell>
          <cell r="MO193">
            <v>28.09</v>
          </cell>
          <cell r="MP193">
            <v>28.09</v>
          </cell>
          <cell r="MQ193">
            <v>28.21</v>
          </cell>
          <cell r="MR193">
            <v>28.21</v>
          </cell>
          <cell r="MS193">
            <v>28.21</v>
          </cell>
          <cell r="MT193">
            <v>26.77</v>
          </cell>
          <cell r="MU193">
            <v>26.77</v>
          </cell>
          <cell r="MV193">
            <v>26.77</v>
          </cell>
          <cell r="MW193">
            <v>25.77</v>
          </cell>
          <cell r="ND193" t="str">
            <v>Yemen</v>
          </cell>
          <cell r="NE193">
            <v>25.77</v>
          </cell>
          <cell r="NF193">
            <v>25.77</v>
          </cell>
        </row>
        <row r="194">
          <cell r="A194" t="str">
            <v>Zambia</v>
          </cell>
          <cell r="LS194">
            <v>35.65</v>
          </cell>
          <cell r="LV194">
            <v>41.02</v>
          </cell>
          <cell r="LY194">
            <v>37.991488398560726</v>
          </cell>
          <cell r="MB194">
            <v>35.15</v>
          </cell>
          <cell r="MC194">
            <v>35.15</v>
          </cell>
          <cell r="MD194">
            <v>35.15</v>
          </cell>
          <cell r="ME194">
            <v>35.15</v>
          </cell>
          <cell r="MF194">
            <v>37.159999999999997</v>
          </cell>
          <cell r="MG194">
            <v>37.159999999999997</v>
          </cell>
          <cell r="MH194">
            <v>37.159999999999997</v>
          </cell>
          <cell r="MI194">
            <v>37.159999999999997</v>
          </cell>
          <cell r="MJ194">
            <v>37.159999999999997</v>
          </cell>
          <cell r="MK194">
            <v>36.96</v>
          </cell>
          <cell r="ML194">
            <v>36.96</v>
          </cell>
          <cell r="MM194">
            <v>36.96</v>
          </cell>
          <cell r="MN194">
            <v>36.76</v>
          </cell>
          <cell r="MO194">
            <v>36.76</v>
          </cell>
          <cell r="MP194">
            <v>36.76</v>
          </cell>
          <cell r="MQ194">
            <v>36.6</v>
          </cell>
          <cell r="MR194">
            <v>36.6</v>
          </cell>
          <cell r="MS194">
            <v>36.6</v>
          </cell>
          <cell r="MT194">
            <v>36.56</v>
          </cell>
          <cell r="MU194">
            <v>36.56</v>
          </cell>
          <cell r="MV194">
            <v>36.56</v>
          </cell>
          <cell r="MW194">
            <v>35.42</v>
          </cell>
          <cell r="ND194" t="str">
            <v>Zambia</v>
          </cell>
          <cell r="NE194">
            <v>35.42</v>
          </cell>
          <cell r="NF194">
            <v>35.42</v>
          </cell>
        </row>
        <row r="195">
          <cell r="A195" t="str">
            <v>Zimbabwe</v>
          </cell>
          <cell r="LS195">
            <v>18.88</v>
          </cell>
          <cell r="LV195">
            <v>22.54</v>
          </cell>
          <cell r="LY195">
            <v>22.003</v>
          </cell>
          <cell r="MB195">
            <v>16.63</v>
          </cell>
          <cell r="MC195">
            <v>16.63</v>
          </cell>
          <cell r="MD195">
            <v>16.63</v>
          </cell>
          <cell r="ME195">
            <v>16.600000000000001</v>
          </cell>
          <cell r="MF195">
            <v>16.27</v>
          </cell>
          <cell r="MG195">
            <v>16.27</v>
          </cell>
          <cell r="MH195">
            <v>15.58</v>
          </cell>
          <cell r="MI195">
            <v>15.58</v>
          </cell>
          <cell r="MJ195">
            <v>15.58</v>
          </cell>
          <cell r="MK195">
            <v>16.46</v>
          </cell>
          <cell r="ML195">
            <v>16.46</v>
          </cell>
          <cell r="MM195">
            <v>16.46</v>
          </cell>
          <cell r="MN195">
            <v>16.899999999999999</v>
          </cell>
          <cell r="MO195">
            <v>16.899999999999999</v>
          </cell>
          <cell r="MP195">
            <v>16.899999999999999</v>
          </cell>
          <cell r="MQ195">
            <v>15.18</v>
          </cell>
          <cell r="MR195">
            <v>15.18</v>
          </cell>
          <cell r="MS195">
            <v>15.18</v>
          </cell>
          <cell r="MT195">
            <v>15.65</v>
          </cell>
          <cell r="MU195">
            <v>15.65</v>
          </cell>
          <cell r="MV195">
            <v>16</v>
          </cell>
          <cell r="MW195">
            <v>17.809999999999999</v>
          </cell>
          <cell r="ND195" t="str">
            <v>Zimbabwe</v>
          </cell>
          <cell r="NE195">
            <v>17.809999999999999</v>
          </cell>
          <cell r="NF195">
            <v>17.809999999999999</v>
          </cell>
        </row>
        <row r="196">
          <cell r="A196" t="str">
            <v>Count</v>
          </cell>
          <cell r="LP196">
            <v>0</v>
          </cell>
          <cell r="LQ196">
            <v>0</v>
          </cell>
          <cell r="LR196">
            <v>0</v>
          </cell>
          <cell r="LS196">
            <v>186</v>
          </cell>
          <cell r="LT196">
            <v>0</v>
          </cell>
          <cell r="LU196">
            <v>0</v>
          </cell>
          <cell r="LV196">
            <v>186</v>
          </cell>
          <cell r="LW196">
            <v>0</v>
          </cell>
          <cell r="LX196">
            <v>0</v>
          </cell>
          <cell r="LY196">
            <v>184</v>
          </cell>
          <cell r="LZ196">
            <v>0</v>
          </cell>
          <cell r="MA196">
            <v>0</v>
          </cell>
          <cell r="MB196">
            <v>186</v>
          </cell>
          <cell r="MC196">
            <v>186</v>
          </cell>
          <cell r="MD196">
            <v>186</v>
          </cell>
          <cell r="ME196">
            <v>186</v>
          </cell>
          <cell r="MF196">
            <v>186</v>
          </cell>
          <cell r="MG196">
            <v>186</v>
          </cell>
          <cell r="MH196">
            <v>186</v>
          </cell>
          <cell r="MI196">
            <v>186</v>
          </cell>
          <cell r="MJ196">
            <v>186</v>
          </cell>
          <cell r="MK196">
            <v>186</v>
          </cell>
          <cell r="ML196">
            <v>186</v>
          </cell>
          <cell r="MM196">
            <v>186</v>
          </cell>
          <cell r="MN196">
            <v>186</v>
          </cell>
          <cell r="MO196">
            <v>186</v>
          </cell>
          <cell r="MP196">
            <v>186</v>
          </cell>
          <cell r="MQ196">
            <v>186</v>
          </cell>
          <cell r="MR196">
            <v>186</v>
          </cell>
          <cell r="MS196">
            <v>186</v>
          </cell>
          <cell r="MT196">
            <v>186</v>
          </cell>
          <cell r="MU196">
            <v>186</v>
          </cell>
          <cell r="MV196">
            <v>186</v>
          </cell>
          <cell r="MW196">
            <v>186</v>
          </cell>
          <cell r="NE196">
            <v>7947.4999999999982</v>
          </cell>
          <cell r="NF196">
            <v>7947.4999999999982</v>
          </cell>
          <cell r="NG196" t="b">
            <v>1</v>
          </cell>
        </row>
        <row r="197">
          <cell r="A197">
            <v>1</v>
          </cell>
          <cell r="B197">
            <v>2</v>
          </cell>
          <cell r="C197">
            <v>3</v>
          </cell>
          <cell r="D197">
            <v>4</v>
          </cell>
          <cell r="E197">
            <v>5</v>
          </cell>
          <cell r="F197">
            <v>6</v>
          </cell>
          <cell r="G197">
            <v>7</v>
          </cell>
          <cell r="H197">
            <v>8</v>
          </cell>
          <cell r="I197">
            <v>9</v>
          </cell>
          <cell r="J197">
            <v>10</v>
          </cell>
          <cell r="K197">
            <v>11</v>
          </cell>
          <cell r="L197">
            <v>12</v>
          </cell>
          <cell r="M197">
            <v>13</v>
          </cell>
          <cell r="N197">
            <v>14</v>
          </cell>
          <cell r="O197">
            <v>15</v>
          </cell>
          <cell r="P197">
            <v>16</v>
          </cell>
          <cell r="Q197">
            <v>17</v>
          </cell>
          <cell r="R197">
            <v>18</v>
          </cell>
          <cell r="S197">
            <v>19</v>
          </cell>
          <cell r="T197">
            <v>20</v>
          </cell>
          <cell r="U197">
            <v>21</v>
          </cell>
          <cell r="V197">
            <v>22</v>
          </cell>
          <cell r="W197">
            <v>23</v>
          </cell>
          <cell r="X197">
            <v>24</v>
          </cell>
          <cell r="Y197">
            <v>25</v>
          </cell>
          <cell r="Z197">
            <v>26</v>
          </cell>
          <cell r="AA197">
            <v>27</v>
          </cell>
          <cell r="AB197">
            <v>28</v>
          </cell>
          <cell r="AC197">
            <v>29</v>
          </cell>
          <cell r="AD197">
            <v>30</v>
          </cell>
          <cell r="AE197">
            <v>31</v>
          </cell>
          <cell r="AF197">
            <v>32</v>
          </cell>
          <cell r="AG197">
            <v>33</v>
          </cell>
          <cell r="AH197">
            <v>34</v>
          </cell>
          <cell r="AI197">
            <v>35</v>
          </cell>
          <cell r="AJ197">
            <v>36</v>
          </cell>
          <cell r="AK197">
            <v>37</v>
          </cell>
          <cell r="AL197">
            <v>38</v>
          </cell>
          <cell r="AM197">
            <v>39</v>
          </cell>
          <cell r="AN197">
            <v>40</v>
          </cell>
          <cell r="AO197">
            <v>41</v>
          </cell>
          <cell r="AP197">
            <v>42</v>
          </cell>
          <cell r="AQ197">
            <v>43</v>
          </cell>
          <cell r="AR197">
            <v>44</v>
          </cell>
          <cell r="AS197">
            <v>45</v>
          </cell>
          <cell r="AT197">
            <v>46</v>
          </cell>
          <cell r="AU197">
            <v>47</v>
          </cell>
          <cell r="AV197">
            <v>48</v>
          </cell>
          <cell r="AW197">
            <v>49</v>
          </cell>
          <cell r="AX197">
            <v>50</v>
          </cell>
          <cell r="AY197">
            <v>51</v>
          </cell>
          <cell r="AZ197">
            <v>52</v>
          </cell>
          <cell r="BA197">
            <v>53</v>
          </cell>
          <cell r="BB197">
            <v>54</v>
          </cell>
          <cell r="BC197">
            <v>55</v>
          </cell>
          <cell r="BD197">
            <v>56</v>
          </cell>
          <cell r="BE197">
            <v>57</v>
          </cell>
          <cell r="BF197">
            <v>58</v>
          </cell>
          <cell r="BG197">
            <v>59</v>
          </cell>
          <cell r="BH197">
            <v>60</v>
          </cell>
          <cell r="BI197">
            <v>61</v>
          </cell>
          <cell r="BJ197">
            <v>62</v>
          </cell>
          <cell r="BK197">
            <v>63</v>
          </cell>
          <cell r="BL197">
            <v>64</v>
          </cell>
          <cell r="BM197">
            <v>65</v>
          </cell>
          <cell r="BN197">
            <v>66</v>
          </cell>
          <cell r="BO197">
            <v>67</v>
          </cell>
          <cell r="BP197">
            <v>68</v>
          </cell>
          <cell r="BQ197">
            <v>69</v>
          </cell>
          <cell r="BR197">
            <v>70</v>
          </cell>
          <cell r="BS197">
            <v>71</v>
          </cell>
          <cell r="BT197">
            <v>72</v>
          </cell>
          <cell r="BU197">
            <v>73</v>
          </cell>
          <cell r="BV197">
            <v>74</v>
          </cell>
          <cell r="BW197">
            <v>75</v>
          </cell>
          <cell r="BX197">
            <v>76</v>
          </cell>
          <cell r="BY197">
            <v>77</v>
          </cell>
          <cell r="BZ197">
            <v>78</v>
          </cell>
          <cell r="CA197">
            <v>79</v>
          </cell>
          <cell r="CB197">
            <v>80</v>
          </cell>
          <cell r="CC197">
            <v>81</v>
          </cell>
          <cell r="CD197">
            <v>82</v>
          </cell>
          <cell r="CE197">
            <v>83</v>
          </cell>
          <cell r="CF197">
            <v>84</v>
          </cell>
          <cell r="CG197">
            <v>85</v>
          </cell>
          <cell r="CH197">
            <v>86</v>
          </cell>
          <cell r="CI197">
            <v>87</v>
          </cell>
          <cell r="CJ197">
            <v>88</v>
          </cell>
          <cell r="CK197">
            <v>89</v>
          </cell>
          <cell r="CL197">
            <v>90</v>
          </cell>
          <cell r="CM197">
            <v>91</v>
          </cell>
          <cell r="CN197">
            <v>92</v>
          </cell>
          <cell r="CO197">
            <v>93</v>
          </cell>
          <cell r="CP197">
            <v>94</v>
          </cell>
          <cell r="CQ197">
            <v>95</v>
          </cell>
          <cell r="CR197">
            <v>96</v>
          </cell>
          <cell r="CS197">
            <v>97</v>
          </cell>
          <cell r="CT197">
            <v>98</v>
          </cell>
          <cell r="CU197">
            <v>99</v>
          </cell>
          <cell r="CV197">
            <v>100</v>
          </cell>
          <cell r="CW197">
            <v>101</v>
          </cell>
          <cell r="CX197">
            <v>102</v>
          </cell>
          <cell r="CY197">
            <v>103</v>
          </cell>
          <cell r="CZ197">
            <v>104</v>
          </cell>
          <cell r="DA197">
            <v>105</v>
          </cell>
          <cell r="DB197">
            <v>106</v>
          </cell>
          <cell r="DC197">
            <v>107</v>
          </cell>
          <cell r="DD197">
            <v>108</v>
          </cell>
          <cell r="DE197">
            <v>109</v>
          </cell>
          <cell r="DF197">
            <v>110</v>
          </cell>
          <cell r="DG197">
            <v>111</v>
          </cell>
          <cell r="DH197">
            <v>112</v>
          </cell>
          <cell r="DI197">
            <v>113</v>
          </cell>
          <cell r="DJ197">
            <v>114</v>
          </cell>
          <cell r="DK197">
            <v>115</v>
          </cell>
          <cell r="DL197">
            <v>116</v>
          </cell>
          <cell r="DM197">
            <v>117</v>
          </cell>
          <cell r="DN197">
            <v>118</v>
          </cell>
          <cell r="DO197">
            <v>119</v>
          </cell>
          <cell r="DP197">
            <v>120</v>
          </cell>
          <cell r="DQ197">
            <v>121</v>
          </cell>
          <cell r="DR197">
            <v>122</v>
          </cell>
          <cell r="DS197">
            <v>123</v>
          </cell>
          <cell r="DT197">
            <v>124</v>
          </cell>
          <cell r="DU197">
            <v>125</v>
          </cell>
          <cell r="DV197">
            <v>126</v>
          </cell>
          <cell r="DW197">
            <v>127</v>
          </cell>
          <cell r="DX197">
            <v>128</v>
          </cell>
          <cell r="DY197">
            <v>129</v>
          </cell>
          <cell r="DZ197">
            <v>130</v>
          </cell>
          <cell r="EA197">
            <v>131</v>
          </cell>
          <cell r="EB197">
            <v>132</v>
          </cell>
          <cell r="EC197">
            <v>133</v>
          </cell>
          <cell r="ED197">
            <v>134</v>
          </cell>
          <cell r="EE197">
            <v>135</v>
          </cell>
          <cell r="EF197">
            <v>136</v>
          </cell>
          <cell r="EG197">
            <v>137</v>
          </cell>
          <cell r="EH197">
            <v>138</v>
          </cell>
          <cell r="EI197">
            <v>139</v>
          </cell>
          <cell r="EJ197">
            <v>140</v>
          </cell>
          <cell r="EK197">
            <v>141</v>
          </cell>
          <cell r="EL197">
            <v>142</v>
          </cell>
          <cell r="EM197">
            <v>143</v>
          </cell>
          <cell r="EN197">
            <v>144</v>
          </cell>
          <cell r="EO197">
            <v>145</v>
          </cell>
          <cell r="EP197">
            <v>146</v>
          </cell>
          <cell r="EQ197">
            <v>147</v>
          </cell>
          <cell r="ER197">
            <v>148</v>
          </cell>
          <cell r="ES197">
            <v>149</v>
          </cell>
          <cell r="ET197">
            <v>150</v>
          </cell>
          <cell r="EU197">
            <v>151</v>
          </cell>
          <cell r="EV197">
            <v>152</v>
          </cell>
          <cell r="EW197">
            <v>153</v>
          </cell>
          <cell r="EX197">
            <v>154</v>
          </cell>
          <cell r="EY197">
            <v>155</v>
          </cell>
          <cell r="EZ197">
            <v>156</v>
          </cell>
          <cell r="FA197">
            <v>157</v>
          </cell>
          <cell r="FB197">
            <v>158</v>
          </cell>
          <cell r="FC197">
            <v>159</v>
          </cell>
          <cell r="FD197">
            <v>160</v>
          </cell>
          <cell r="FE197">
            <v>161</v>
          </cell>
          <cell r="FF197">
            <v>162</v>
          </cell>
          <cell r="FG197">
            <v>163</v>
          </cell>
          <cell r="FH197">
            <v>164</v>
          </cell>
          <cell r="FI197">
            <v>165</v>
          </cell>
          <cell r="FJ197">
            <v>166</v>
          </cell>
          <cell r="FK197">
            <v>167</v>
          </cell>
          <cell r="FL197">
            <v>168</v>
          </cell>
          <cell r="FM197">
            <v>169</v>
          </cell>
          <cell r="FN197">
            <v>170</v>
          </cell>
          <cell r="FO197">
            <v>171</v>
          </cell>
          <cell r="FP197">
            <v>172</v>
          </cell>
          <cell r="FQ197">
            <v>173</v>
          </cell>
          <cell r="FR197">
            <v>174</v>
          </cell>
          <cell r="FS197">
            <v>175</v>
          </cell>
          <cell r="FT197">
            <v>176</v>
          </cell>
          <cell r="FU197">
            <v>177</v>
          </cell>
          <cell r="FV197">
            <v>178</v>
          </cell>
          <cell r="FW197">
            <v>179</v>
          </cell>
          <cell r="FX197">
            <v>180</v>
          </cell>
          <cell r="FY197">
            <v>181</v>
          </cell>
          <cell r="FZ197">
            <v>182</v>
          </cell>
          <cell r="GA197">
            <v>183</v>
          </cell>
          <cell r="GB197">
            <v>184</v>
          </cell>
          <cell r="GC197">
            <v>185</v>
          </cell>
          <cell r="GD197">
            <v>186</v>
          </cell>
          <cell r="GE197">
            <v>187</v>
          </cell>
          <cell r="GF197">
            <v>188</v>
          </cell>
          <cell r="GG197">
            <v>189</v>
          </cell>
          <cell r="GH197">
            <v>190</v>
          </cell>
          <cell r="GI197">
            <v>191</v>
          </cell>
          <cell r="GJ197">
            <v>192</v>
          </cell>
          <cell r="GK197">
            <v>193</v>
          </cell>
          <cell r="GL197">
            <v>194</v>
          </cell>
          <cell r="GM197">
            <v>195</v>
          </cell>
          <cell r="GN197">
            <v>196</v>
          </cell>
          <cell r="GO197">
            <v>197</v>
          </cell>
          <cell r="GP197">
            <v>198</v>
          </cell>
          <cell r="GQ197">
            <v>199</v>
          </cell>
          <cell r="GR197">
            <v>200</v>
          </cell>
          <cell r="GS197">
            <v>201</v>
          </cell>
          <cell r="GT197">
            <v>202</v>
          </cell>
          <cell r="GU197">
            <v>203</v>
          </cell>
          <cell r="GV197">
            <v>204</v>
          </cell>
          <cell r="GW197">
            <v>205</v>
          </cell>
          <cell r="GX197">
            <v>206</v>
          </cell>
          <cell r="GY197">
            <v>207</v>
          </cell>
          <cell r="GZ197">
            <v>208</v>
          </cell>
          <cell r="HA197">
            <v>209</v>
          </cell>
          <cell r="HB197">
            <v>210</v>
          </cell>
          <cell r="HC197">
            <v>211</v>
          </cell>
          <cell r="HD197">
            <v>212</v>
          </cell>
          <cell r="HE197">
            <v>213</v>
          </cell>
          <cell r="HF197">
            <v>214</v>
          </cell>
          <cell r="HG197">
            <v>215</v>
          </cell>
          <cell r="HH197">
            <v>216</v>
          </cell>
          <cell r="HI197">
            <v>217</v>
          </cell>
          <cell r="HJ197">
            <v>218</v>
          </cell>
          <cell r="HK197">
            <v>219</v>
          </cell>
          <cell r="HL197">
            <v>220</v>
          </cell>
          <cell r="HM197">
            <v>221</v>
          </cell>
          <cell r="HN197">
            <v>222</v>
          </cell>
          <cell r="HO197">
            <v>223</v>
          </cell>
          <cell r="HP197">
            <v>224</v>
          </cell>
          <cell r="HQ197">
            <v>225</v>
          </cell>
          <cell r="HR197">
            <v>226</v>
          </cell>
          <cell r="HS197">
            <v>227</v>
          </cell>
          <cell r="HT197">
            <v>228</v>
          </cell>
          <cell r="HU197">
            <v>229</v>
          </cell>
          <cell r="HV197">
            <v>230</v>
          </cell>
          <cell r="HW197">
            <v>231</v>
          </cell>
          <cell r="HX197">
            <v>232</v>
          </cell>
          <cell r="HY197">
            <v>233</v>
          </cell>
          <cell r="HZ197">
            <v>234</v>
          </cell>
          <cell r="IA197">
            <v>235</v>
          </cell>
          <cell r="IB197">
            <v>236</v>
          </cell>
          <cell r="IC197">
            <v>237</v>
          </cell>
          <cell r="ID197">
            <v>238</v>
          </cell>
          <cell r="IE197">
            <v>239</v>
          </cell>
          <cell r="IF197">
            <v>240</v>
          </cell>
          <cell r="IG197">
            <v>241</v>
          </cell>
          <cell r="IH197">
            <v>242</v>
          </cell>
          <cell r="II197">
            <v>243</v>
          </cell>
          <cell r="IJ197">
            <v>244</v>
          </cell>
          <cell r="IK197">
            <v>245</v>
          </cell>
          <cell r="IL197">
            <v>246</v>
          </cell>
          <cell r="IM197">
            <v>247</v>
          </cell>
          <cell r="IN197">
            <v>248</v>
          </cell>
          <cell r="IO197">
            <v>249</v>
          </cell>
          <cell r="IP197">
            <v>250</v>
          </cell>
          <cell r="IQ197">
            <v>251</v>
          </cell>
          <cell r="IR197">
            <v>252</v>
          </cell>
          <cell r="IS197">
            <v>253</v>
          </cell>
          <cell r="IT197">
            <v>254</v>
          </cell>
          <cell r="IU197">
            <v>255</v>
          </cell>
          <cell r="IV197">
            <v>256</v>
          </cell>
          <cell r="IW197">
            <v>257</v>
          </cell>
          <cell r="IX197">
            <v>258</v>
          </cell>
          <cell r="IY197">
            <v>259</v>
          </cell>
          <cell r="IZ197">
            <v>260</v>
          </cell>
          <cell r="JA197">
            <v>261</v>
          </cell>
          <cell r="JB197">
            <v>262</v>
          </cell>
          <cell r="JC197">
            <v>263</v>
          </cell>
          <cell r="JD197">
            <v>264</v>
          </cell>
          <cell r="JE197">
            <v>265</v>
          </cell>
          <cell r="JF197">
            <v>266</v>
          </cell>
          <cell r="JG197">
            <v>267</v>
          </cell>
          <cell r="JH197">
            <v>268</v>
          </cell>
          <cell r="JI197">
            <v>269</v>
          </cell>
          <cell r="JJ197">
            <v>270</v>
          </cell>
          <cell r="JK197">
            <v>271</v>
          </cell>
          <cell r="JL197">
            <v>272</v>
          </cell>
          <cell r="JM197">
            <v>273</v>
          </cell>
          <cell r="JN197">
            <v>274</v>
          </cell>
          <cell r="JO197">
            <v>275</v>
          </cell>
          <cell r="JP197">
            <v>276</v>
          </cell>
          <cell r="JQ197">
            <v>277</v>
          </cell>
          <cell r="JR197">
            <v>278</v>
          </cell>
          <cell r="JS197">
            <v>279</v>
          </cell>
          <cell r="JT197">
            <v>280</v>
          </cell>
          <cell r="JU197">
            <v>281</v>
          </cell>
          <cell r="JV197">
            <v>282</v>
          </cell>
          <cell r="JW197">
            <v>283</v>
          </cell>
          <cell r="JX197">
            <v>284</v>
          </cell>
          <cell r="JY197">
            <v>285</v>
          </cell>
          <cell r="JZ197">
            <v>286</v>
          </cell>
          <cell r="KA197">
            <v>287</v>
          </cell>
          <cell r="KB197">
            <v>288</v>
          </cell>
          <cell r="KC197">
            <v>289</v>
          </cell>
          <cell r="KD197">
            <v>290</v>
          </cell>
          <cell r="KE197">
            <v>291</v>
          </cell>
          <cell r="KF197">
            <v>292</v>
          </cell>
          <cell r="KG197">
            <v>293</v>
          </cell>
          <cell r="KH197">
            <v>294</v>
          </cell>
          <cell r="KI197">
            <v>295</v>
          </cell>
          <cell r="KJ197">
            <v>296</v>
          </cell>
          <cell r="KK197">
            <v>297</v>
          </cell>
          <cell r="KL197">
            <v>298</v>
          </cell>
          <cell r="KM197">
            <v>299</v>
          </cell>
          <cell r="KN197">
            <v>300</v>
          </cell>
          <cell r="KO197">
            <v>301</v>
          </cell>
          <cell r="KP197">
            <v>302</v>
          </cell>
          <cell r="KQ197">
            <v>303</v>
          </cell>
          <cell r="KR197">
            <v>304</v>
          </cell>
          <cell r="KS197">
            <v>305</v>
          </cell>
          <cell r="KT197">
            <v>306</v>
          </cell>
          <cell r="KU197">
            <v>307</v>
          </cell>
          <cell r="KV197">
            <v>308</v>
          </cell>
          <cell r="KW197">
            <v>309</v>
          </cell>
          <cell r="KX197">
            <v>310</v>
          </cell>
          <cell r="KY197">
            <v>311</v>
          </cell>
          <cell r="KZ197">
            <v>312</v>
          </cell>
          <cell r="LA197">
            <v>313</v>
          </cell>
          <cell r="LB197">
            <v>314</v>
          </cell>
          <cell r="LC197">
            <v>315</v>
          </cell>
          <cell r="LD197">
            <v>316</v>
          </cell>
          <cell r="LE197">
            <v>317</v>
          </cell>
          <cell r="LF197">
            <v>318</v>
          </cell>
          <cell r="LG197">
            <v>319</v>
          </cell>
          <cell r="LH197">
            <v>320</v>
          </cell>
          <cell r="LI197">
            <v>321</v>
          </cell>
          <cell r="LJ197">
            <v>322</v>
          </cell>
          <cell r="LK197">
            <v>323</v>
          </cell>
          <cell r="LL197">
            <v>324</v>
          </cell>
          <cell r="LM197">
            <v>325</v>
          </cell>
          <cell r="LN197">
            <v>326</v>
          </cell>
          <cell r="LO197">
            <v>327</v>
          </cell>
          <cell r="LP197">
            <v>328</v>
          </cell>
          <cell r="LQ197">
            <v>329</v>
          </cell>
          <cell r="LR197">
            <v>330</v>
          </cell>
          <cell r="LS197">
            <v>331</v>
          </cell>
          <cell r="LT197">
            <v>332</v>
          </cell>
          <cell r="LU197">
            <v>333</v>
          </cell>
          <cell r="LV197">
            <v>334</v>
          </cell>
          <cell r="LW197">
            <v>335</v>
          </cell>
          <cell r="LX197">
            <v>336</v>
          </cell>
          <cell r="LY197">
            <v>337</v>
          </cell>
          <cell r="LZ197">
            <v>338</v>
          </cell>
          <cell r="MA197">
            <v>339</v>
          </cell>
          <cell r="MB197">
            <v>340</v>
          </cell>
          <cell r="MC197">
            <v>341</v>
          </cell>
          <cell r="MD197">
            <v>342</v>
          </cell>
          <cell r="ME197">
            <v>343</v>
          </cell>
          <cell r="MF197">
            <v>344</v>
          </cell>
          <cell r="MG197">
            <v>345</v>
          </cell>
          <cell r="MH197">
            <v>346</v>
          </cell>
          <cell r="MI197">
            <v>347</v>
          </cell>
          <cell r="MJ197">
            <v>348</v>
          </cell>
          <cell r="MK197">
            <v>349</v>
          </cell>
          <cell r="ML197">
            <v>350</v>
          </cell>
          <cell r="MM197">
            <v>351</v>
          </cell>
          <cell r="MN197">
            <v>352</v>
          </cell>
          <cell r="MO197">
            <v>353</v>
          </cell>
          <cell r="MP197">
            <v>354</v>
          </cell>
          <cell r="MQ197">
            <v>355</v>
          </cell>
          <cell r="MR197">
            <v>356</v>
          </cell>
          <cell r="MS197">
            <v>357</v>
          </cell>
          <cell r="MT197">
            <v>358</v>
          </cell>
          <cell r="MU197">
            <v>359</v>
          </cell>
          <cell r="MV197">
            <v>360</v>
          </cell>
          <cell r="MW197">
            <v>361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&gt;&gt;"/>
      <sheetName val="Watch List"/>
      <sheetName val="Normalizing Adj"/>
      <sheetName val="Overall Summary USD"/>
      <sheetName val="_CIQHiddenCacheSheet"/>
      <sheetName val="USD Inputs"/>
      <sheetName val="Overall Summary EUR"/>
      <sheetName val="EUR Inputs"/>
      <sheetName val="Inputs&gt;&gt;"/>
      <sheetName val="Ratings"/>
      <sheetName val="Euromoney Data 06.29.12"/>
      <sheetName val="USD S&amp;P Regression"/>
      <sheetName val="USD Euromoney Regression "/>
      <sheetName val="EUR S&amp;P Regression"/>
      <sheetName val="EUR Euromoney Regression"/>
      <sheetName val="Watch List Data"/>
      <sheetName val="Release Notes"/>
      <sheetName val="RV Summary"/>
      <sheetName val="Data ==&gt;"/>
      <sheetName val="Data Sources"/>
      <sheetName val="Annualized Simple STD DEV USD"/>
      <sheetName val="Annualized Exact STD DEV USD"/>
      <sheetName val="Annualized Simple STD DEV Euro"/>
      <sheetName val="Annualized Exact STD DEV Euro "/>
      <sheetName val="Risk Free Rates"/>
      <sheetName val="Normalizing Example"/>
      <sheetName val="German Treasury Bond"/>
      <sheetName val="U.S. Treasury Bonds "/>
      <sheetName val="ECR Scorce June 29, 2012 "/>
      <sheetName val="Ratings Summary 6-29-2012"/>
      <sheetName val="PRS (For Comparison Only) ---&gt;"/>
      <sheetName val="PRS Data 03.31.12"/>
      <sheetName val="USD PRS Regression"/>
      <sheetName val="EUR PRS Regression"/>
    </sheetNames>
    <sheetDataSet>
      <sheetData sheetId="0"/>
      <sheetData sheetId="1"/>
      <sheetData sheetId="2"/>
      <sheetData sheetId="3"/>
      <sheetData sheetId="4"/>
      <sheetData sheetId="5">
        <row r="35">
          <cell r="B35" t="str">
            <v>Afghanistan</v>
          </cell>
        </row>
      </sheetData>
      <sheetData sheetId="6"/>
      <sheetData sheetId="7">
        <row r="35">
          <cell r="B35" t="str">
            <v>Afghanistan</v>
          </cell>
        </row>
      </sheetData>
      <sheetData sheetId="8"/>
      <sheetData sheetId="9"/>
      <sheetData sheetId="10">
        <row r="8">
          <cell r="A8" t="str">
            <v>Afghanistan</v>
          </cell>
        </row>
        <row r="32">
          <cell r="ME32">
            <v>41061</v>
          </cell>
          <cell r="MF32">
            <v>341</v>
          </cell>
        </row>
        <row r="33">
          <cell r="ME33">
            <v>41092</v>
          </cell>
          <cell r="MF33">
            <v>342</v>
          </cell>
        </row>
        <row r="34">
          <cell r="ME34">
            <v>41123</v>
          </cell>
          <cell r="MF34">
            <v>343</v>
          </cell>
        </row>
        <row r="35">
          <cell r="ME35">
            <v>41154</v>
          </cell>
          <cell r="MF35">
            <v>344</v>
          </cell>
        </row>
        <row r="36">
          <cell r="ME36">
            <v>41185</v>
          </cell>
          <cell r="MF36">
            <v>345</v>
          </cell>
        </row>
        <row r="37">
          <cell r="ME37">
            <v>41216</v>
          </cell>
          <cell r="MF37">
            <v>346</v>
          </cell>
        </row>
        <row r="38">
          <cell r="ME38">
            <v>41247</v>
          </cell>
          <cell r="MF38">
            <v>347</v>
          </cell>
        </row>
        <row r="39">
          <cell r="ME39">
            <v>41278</v>
          </cell>
          <cell r="MF39">
            <v>348</v>
          </cell>
        </row>
        <row r="40">
          <cell r="ME40">
            <v>41309</v>
          </cell>
          <cell r="MF40">
            <v>349</v>
          </cell>
        </row>
        <row r="41">
          <cell r="ME41">
            <v>41340</v>
          </cell>
          <cell r="MF41">
            <v>350</v>
          </cell>
        </row>
        <row r="42">
          <cell r="ME42">
            <v>41371</v>
          </cell>
          <cell r="MF42">
            <v>351</v>
          </cell>
        </row>
        <row r="43">
          <cell r="ME43">
            <v>41402</v>
          </cell>
          <cell r="MF43">
            <v>352</v>
          </cell>
        </row>
        <row r="44">
          <cell r="ME44">
            <v>41433</v>
          </cell>
          <cell r="MF44">
            <v>353</v>
          </cell>
        </row>
        <row r="45">
          <cell r="ME45">
            <v>41464</v>
          </cell>
          <cell r="MF45">
            <v>354</v>
          </cell>
        </row>
        <row r="46">
          <cell r="ME46">
            <v>41495</v>
          </cell>
          <cell r="MF46">
            <v>355</v>
          </cell>
        </row>
        <row r="47">
          <cell r="ME47">
            <v>41526</v>
          </cell>
          <cell r="MF47">
            <v>356</v>
          </cell>
        </row>
        <row r="48">
          <cell r="ME48">
            <v>41557</v>
          </cell>
          <cell r="MF48">
            <v>357</v>
          </cell>
        </row>
        <row r="49">
          <cell r="ME49">
            <v>41588</v>
          </cell>
          <cell r="MF49">
            <v>358</v>
          </cell>
        </row>
        <row r="50">
          <cell r="ME50">
            <v>41619</v>
          </cell>
          <cell r="MF50">
            <v>359</v>
          </cell>
        </row>
        <row r="51">
          <cell r="ME51">
            <v>41650</v>
          </cell>
          <cell r="MF51">
            <v>360</v>
          </cell>
        </row>
        <row r="52">
          <cell r="ME52">
            <v>41681</v>
          </cell>
          <cell r="MF52">
            <v>361</v>
          </cell>
        </row>
        <row r="53">
          <cell r="ME53">
            <v>41712</v>
          </cell>
          <cell r="MF53">
            <v>362</v>
          </cell>
        </row>
        <row r="54">
          <cell r="ME54">
            <v>41743</v>
          </cell>
          <cell r="MF54">
            <v>363</v>
          </cell>
        </row>
        <row r="55">
          <cell r="ME55">
            <v>41774</v>
          </cell>
          <cell r="MF55">
            <v>364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A5" t="str">
            <v>Albania</v>
          </cell>
        </row>
      </sheetData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all Summary USD"/>
      <sheetName val="USD Inputs"/>
      <sheetName val="Overall Summary EUR"/>
      <sheetName val="EUR Inputs"/>
      <sheetName val="USD S&amp;P Regression"/>
      <sheetName val="USD PRS Regression"/>
      <sheetName val="Ratings"/>
      <sheetName val="PRS Data 6.30.11"/>
      <sheetName val="EUR S&amp;P Regression"/>
      <sheetName val="EUR PRS Regression"/>
      <sheetName val="Release Notes"/>
      <sheetName val="RV Summary"/>
      <sheetName val="Data ==&gt;"/>
      <sheetName val="Data Sources"/>
      <sheetName val="Annualized Simple STD DEV USD"/>
      <sheetName val="Annualized Exact STD DEV USD"/>
      <sheetName val="Annualized Simple STD DEV Euro"/>
      <sheetName val="Annualized Exact STD DEV Euro "/>
      <sheetName val="Risk Free Rates"/>
      <sheetName val="Country List"/>
    </sheetNames>
    <sheetDataSet>
      <sheetData sheetId="0" refreshError="1"/>
      <sheetData sheetId="1">
        <row r="26">
          <cell r="B26" t="str">
            <v>Albania</v>
          </cell>
          <cell r="E26">
            <v>0</v>
          </cell>
          <cell r="F26" t="str">
            <v>B+</v>
          </cell>
          <cell r="G26">
            <v>16</v>
          </cell>
        </row>
        <row r="27">
          <cell r="B27" t="str">
            <v>Algeria</v>
          </cell>
          <cell r="E27">
            <v>0</v>
          </cell>
          <cell r="G27">
            <v>0</v>
          </cell>
        </row>
        <row r="28">
          <cell r="B28" t="str">
            <v>Angola</v>
          </cell>
          <cell r="E28">
            <v>0</v>
          </cell>
          <cell r="F28" t="str">
            <v>B+</v>
          </cell>
          <cell r="G28">
            <v>16</v>
          </cell>
        </row>
        <row r="29">
          <cell r="B29" t="str">
            <v>Argentina</v>
          </cell>
          <cell r="C29">
            <v>7.8210000000000002E-2</v>
          </cell>
          <cell r="D29">
            <v>42888</v>
          </cell>
          <cell r="E29">
            <v>2.1010000000000001E-2</v>
          </cell>
          <cell r="F29" t="str">
            <v>B</v>
          </cell>
          <cell r="G29">
            <v>17</v>
          </cell>
        </row>
        <row r="30">
          <cell r="B30" t="str">
            <v>Armenia</v>
          </cell>
          <cell r="E30">
            <v>0</v>
          </cell>
          <cell r="G30">
            <v>0</v>
          </cell>
        </row>
        <row r="31">
          <cell r="B31" t="str">
            <v>Australia</v>
          </cell>
          <cell r="C31">
            <v>2.3439999999999999E-2</v>
          </cell>
          <cell r="D31">
            <v>42809</v>
          </cell>
          <cell r="E31">
            <v>2.0199999999999999E-2</v>
          </cell>
          <cell r="F31" t="str">
            <v>AAA</v>
          </cell>
          <cell r="G31">
            <v>2</v>
          </cell>
        </row>
        <row r="32">
          <cell r="B32" t="str">
            <v>Austria</v>
          </cell>
          <cell r="C32">
            <v>2.0490000000000001E-2</v>
          </cell>
          <cell r="D32">
            <v>42538</v>
          </cell>
          <cell r="E32">
            <v>1.704E-2</v>
          </cell>
          <cell r="F32" t="str">
            <v>AAA</v>
          </cell>
          <cell r="G32">
            <v>2</v>
          </cell>
        </row>
        <row r="33">
          <cell r="B33" t="str">
            <v>Azerbaijan</v>
          </cell>
          <cell r="E33">
            <v>0</v>
          </cell>
          <cell r="F33" t="str">
            <v>BB+</v>
          </cell>
          <cell r="G33">
            <v>13</v>
          </cell>
        </row>
        <row r="34">
          <cell r="B34" t="str">
            <v>Bahamas</v>
          </cell>
          <cell r="C34">
            <v>6.6180000000000003E-2</v>
          </cell>
          <cell r="D34">
            <v>48714</v>
          </cell>
          <cell r="E34">
            <v>4.0840000000000001E-2</v>
          </cell>
          <cell r="F34" t="str">
            <v>BBB+</v>
          </cell>
          <cell r="G34">
            <v>10</v>
          </cell>
        </row>
        <row r="35">
          <cell r="B35" t="str">
            <v>Bahrain</v>
          </cell>
          <cell r="C35">
            <v>5.8220000000000001E-2</v>
          </cell>
          <cell r="D35">
            <v>43921</v>
          </cell>
          <cell r="E35">
            <v>2.7619999999999999E-2</v>
          </cell>
          <cell r="F35" t="str">
            <v>BBB</v>
          </cell>
          <cell r="G35">
            <v>11</v>
          </cell>
        </row>
        <row r="36">
          <cell r="B36" t="str">
            <v>Bangladesh</v>
          </cell>
          <cell r="E36">
            <v>0</v>
          </cell>
          <cell r="F36" t="str">
            <v>BB-</v>
          </cell>
          <cell r="G36">
            <v>15</v>
          </cell>
        </row>
        <row r="37">
          <cell r="B37" t="str">
            <v>Barbados</v>
          </cell>
          <cell r="C37">
            <v>7.1609999999999993E-2</v>
          </cell>
          <cell r="D37">
            <v>49648</v>
          </cell>
          <cell r="E37">
            <v>4.2729999999999997E-2</v>
          </cell>
          <cell r="F37" t="str">
            <v>BBB-</v>
          </cell>
          <cell r="G37">
            <v>12</v>
          </cell>
        </row>
        <row r="38">
          <cell r="B38" t="str">
            <v>Belarus</v>
          </cell>
          <cell r="C38">
            <v>0.11567</v>
          </cell>
          <cell r="D38">
            <v>43126</v>
          </cell>
          <cell r="E38">
            <v>2.3300000000000001E-2</v>
          </cell>
          <cell r="F38" t="str">
            <v>B</v>
          </cell>
          <cell r="G38">
            <v>17</v>
          </cell>
        </row>
        <row r="39">
          <cell r="B39" t="str">
            <v>Belgium</v>
          </cell>
          <cell r="C39">
            <v>2.3570000000000001E-2</v>
          </cell>
          <cell r="D39">
            <v>42068</v>
          </cell>
          <cell r="E39">
            <v>1.146E-2</v>
          </cell>
          <cell r="F39" t="str">
            <v>AA+</v>
          </cell>
          <cell r="G39">
            <v>4</v>
          </cell>
        </row>
        <row r="40">
          <cell r="B40" t="str">
            <v>Belize</v>
          </cell>
          <cell r="E40">
            <v>0</v>
          </cell>
          <cell r="F40" t="str">
            <v>B</v>
          </cell>
          <cell r="G40">
            <v>17</v>
          </cell>
        </row>
        <row r="41">
          <cell r="B41" t="str">
            <v>Benin</v>
          </cell>
          <cell r="E41">
            <v>0</v>
          </cell>
          <cell r="F41" t="str">
            <v>B</v>
          </cell>
          <cell r="G41">
            <v>17</v>
          </cell>
        </row>
        <row r="42">
          <cell r="B42" t="str">
            <v>Bermuda</v>
          </cell>
          <cell r="E42">
            <v>0</v>
          </cell>
          <cell r="F42" t="str">
            <v>AA</v>
          </cell>
          <cell r="G42">
            <v>5</v>
          </cell>
        </row>
        <row r="43">
          <cell r="B43" t="str">
            <v>Bolivia</v>
          </cell>
          <cell r="E43">
            <v>0</v>
          </cell>
          <cell r="F43" t="str">
            <v>B+</v>
          </cell>
          <cell r="G43">
            <v>16</v>
          </cell>
        </row>
        <row r="44">
          <cell r="B44" t="str">
            <v>Bosnia &amp; Herzegovina</v>
          </cell>
          <cell r="E44">
            <v>0</v>
          </cell>
          <cell r="F44" t="str">
            <v>B+</v>
          </cell>
          <cell r="G44">
            <v>16</v>
          </cell>
        </row>
        <row r="45">
          <cell r="B45" t="str">
            <v>Botswana</v>
          </cell>
          <cell r="E45">
            <v>0</v>
          </cell>
          <cell r="F45" t="str">
            <v>A-</v>
          </cell>
          <cell r="G45">
            <v>9</v>
          </cell>
        </row>
        <row r="46">
          <cell r="B46" t="str">
            <v>Brazil</v>
          </cell>
          <cell r="C46">
            <v>5.4039999999999998E-2</v>
          </cell>
          <cell r="D46">
            <v>50060</v>
          </cell>
          <cell r="E46">
            <v>4.2900000000000001E-2</v>
          </cell>
          <cell r="F46" t="str">
            <v>BBB-</v>
          </cell>
          <cell r="G46">
            <v>12</v>
          </cell>
        </row>
        <row r="47">
          <cell r="B47" t="str">
            <v>Brunei</v>
          </cell>
        </row>
        <row r="48">
          <cell r="B48" t="str">
            <v>Bulgaria</v>
          </cell>
          <cell r="C48">
            <v>3.1379999999999998E-2</v>
          </cell>
          <cell r="D48">
            <v>42019</v>
          </cell>
          <cell r="E48">
            <v>1.0710000000000001E-2</v>
          </cell>
          <cell r="F48" t="str">
            <v>BBB</v>
          </cell>
          <cell r="G48">
            <v>11</v>
          </cell>
        </row>
        <row r="49">
          <cell r="B49" t="str">
            <v>Burkina Faso</v>
          </cell>
          <cell r="E49">
            <v>0</v>
          </cell>
          <cell r="F49" t="str">
            <v>B</v>
          </cell>
          <cell r="G49">
            <v>17</v>
          </cell>
        </row>
        <row r="50">
          <cell r="B50" t="str">
            <v>Cambodia</v>
          </cell>
          <cell r="E50">
            <v>0</v>
          </cell>
          <cell r="F50" t="str">
            <v>B+</v>
          </cell>
          <cell r="G50">
            <v>16</v>
          </cell>
        </row>
        <row r="51">
          <cell r="B51" t="str">
            <v>Cameroon</v>
          </cell>
          <cell r="E51">
            <v>0</v>
          </cell>
          <cell r="F51" t="str">
            <v>B</v>
          </cell>
          <cell r="G51">
            <v>17</v>
          </cell>
        </row>
        <row r="52">
          <cell r="B52" t="str">
            <v>Canada</v>
          </cell>
          <cell r="C52">
            <v>1.093E-2</v>
          </cell>
          <cell r="D52">
            <v>41892</v>
          </cell>
          <cell r="E52">
            <v>8.7600000000000004E-3</v>
          </cell>
          <cell r="F52" t="str">
            <v>AAA</v>
          </cell>
          <cell r="G52">
            <v>2</v>
          </cell>
        </row>
        <row r="53">
          <cell r="B53" t="str">
            <v>Cape Verde</v>
          </cell>
          <cell r="E53">
            <v>0</v>
          </cell>
          <cell r="F53" t="str">
            <v>B+</v>
          </cell>
          <cell r="G53">
            <v>16</v>
          </cell>
        </row>
        <row r="54">
          <cell r="B54" t="str">
            <v>Chile</v>
          </cell>
          <cell r="C54">
            <v>3.7249999999999998E-2</v>
          </cell>
          <cell r="D54">
            <v>44048</v>
          </cell>
          <cell r="E54">
            <v>2.8969999999999999E-2</v>
          </cell>
          <cell r="F54" t="str">
            <v>A+</v>
          </cell>
          <cell r="G54">
            <v>7</v>
          </cell>
        </row>
        <row r="55">
          <cell r="B55" t="str">
            <v>China</v>
          </cell>
          <cell r="C55">
            <v>5.092E-2</v>
          </cell>
          <cell r="D55">
            <v>46688</v>
          </cell>
          <cell r="E55">
            <v>3.9170000000000003E-2</v>
          </cell>
          <cell r="F55" t="str">
            <v>AA-</v>
          </cell>
          <cell r="G55">
            <v>6</v>
          </cell>
        </row>
        <row r="56">
          <cell r="B56" t="str">
            <v>Colombia</v>
          </cell>
          <cell r="C56">
            <v>5.4879999999999998E-2</v>
          </cell>
          <cell r="D56">
            <v>50301</v>
          </cell>
          <cell r="E56">
            <v>4.283E-2</v>
          </cell>
          <cell r="F56" t="str">
            <v>BBB-</v>
          </cell>
          <cell r="G56">
            <v>12</v>
          </cell>
        </row>
        <row r="57">
          <cell r="B57" t="str">
            <v>Congo</v>
          </cell>
          <cell r="E57">
            <v>0</v>
          </cell>
          <cell r="G57">
            <v>0</v>
          </cell>
        </row>
        <row r="58">
          <cell r="B58" t="str">
            <v>Congo, DR</v>
          </cell>
        </row>
        <row r="59">
          <cell r="B59" t="str">
            <v>Costa Rica</v>
          </cell>
          <cell r="C59">
            <v>4.8160000000000001E-2</v>
          </cell>
          <cell r="D59">
            <v>44044</v>
          </cell>
          <cell r="E59">
            <v>2.8969999999999999E-2</v>
          </cell>
          <cell r="F59" t="str">
            <v>BB</v>
          </cell>
          <cell r="G59">
            <v>14</v>
          </cell>
        </row>
        <row r="60">
          <cell r="B60" t="str">
            <v>Cote D'Ivoire</v>
          </cell>
        </row>
        <row r="61">
          <cell r="B61" t="str">
            <v>Croatia</v>
          </cell>
          <cell r="C61">
            <v>5.8310000000000001E-2</v>
          </cell>
          <cell r="D61">
            <v>44279</v>
          </cell>
          <cell r="E61">
            <v>3.014E-2</v>
          </cell>
          <cell r="F61" t="str">
            <v>BBB-</v>
          </cell>
          <cell r="G61">
            <v>12</v>
          </cell>
        </row>
        <row r="62">
          <cell r="B62" t="str">
            <v>Cuba</v>
          </cell>
          <cell r="E62">
            <v>0</v>
          </cell>
          <cell r="G62">
            <v>0</v>
          </cell>
        </row>
        <row r="63">
          <cell r="B63" t="str">
            <v>Cyprus</v>
          </cell>
          <cell r="E63">
            <v>0</v>
          </cell>
          <cell r="F63" t="str">
            <v>A-</v>
          </cell>
          <cell r="G63">
            <v>9</v>
          </cell>
        </row>
        <row r="64">
          <cell r="B64" t="str">
            <v>Czech Republic</v>
          </cell>
          <cell r="E64">
            <v>0</v>
          </cell>
          <cell r="F64" t="str">
            <v>A</v>
          </cell>
          <cell r="G64">
            <v>8</v>
          </cell>
        </row>
        <row r="65">
          <cell r="B65" t="str">
            <v>Denmark</v>
          </cell>
          <cell r="C65">
            <v>5.3099999999999996E-3</v>
          </cell>
          <cell r="D65">
            <v>41324</v>
          </cell>
          <cell r="E65">
            <v>3.79E-3</v>
          </cell>
          <cell r="F65" t="str">
            <v>AAA</v>
          </cell>
          <cell r="G65">
            <v>2</v>
          </cell>
        </row>
        <row r="66">
          <cell r="B66" t="str">
            <v>Dominican Republic</v>
          </cell>
          <cell r="F66" t="str">
            <v>B+</v>
          </cell>
          <cell r="G66">
            <v>16</v>
          </cell>
        </row>
        <row r="67">
          <cell r="B67" t="str">
            <v>Ecuador</v>
          </cell>
          <cell r="C67">
            <v>9.3890000000000001E-2</v>
          </cell>
          <cell r="D67">
            <v>42353</v>
          </cell>
          <cell r="E67">
            <v>1.5169999999999999E-2</v>
          </cell>
          <cell r="F67" t="str">
            <v>B-</v>
          </cell>
          <cell r="G67">
            <v>18</v>
          </cell>
        </row>
        <row r="68">
          <cell r="B68" t="str">
            <v>Egypt</v>
          </cell>
          <cell r="C68">
            <v>7.1470000000000006E-2</v>
          </cell>
          <cell r="D68">
            <v>51256</v>
          </cell>
          <cell r="E68">
            <v>4.3770000000000003E-2</v>
          </cell>
          <cell r="F68" t="str">
            <v>BB</v>
          </cell>
          <cell r="G68">
            <v>14</v>
          </cell>
        </row>
        <row r="69">
          <cell r="B69" t="str">
            <v>El Salvador</v>
          </cell>
          <cell r="C69">
            <v>7.3889999999999997E-2</v>
          </cell>
          <cell r="D69">
            <v>51533</v>
          </cell>
          <cell r="E69">
            <v>4.3659999999999997E-2</v>
          </cell>
          <cell r="F69" t="str">
            <v>BB-</v>
          </cell>
          <cell r="G69">
            <v>15</v>
          </cell>
        </row>
        <row r="70">
          <cell r="B70" t="str">
            <v>Estonia</v>
          </cell>
          <cell r="E70">
            <v>0</v>
          </cell>
          <cell r="F70" t="str">
            <v>A</v>
          </cell>
          <cell r="G70">
            <v>8</v>
          </cell>
        </row>
        <row r="71">
          <cell r="B71" t="str">
            <v>Ethiopia</v>
          </cell>
          <cell r="E71">
            <v>0</v>
          </cell>
          <cell r="G71">
            <v>0</v>
          </cell>
        </row>
        <row r="72">
          <cell r="B72" t="str">
            <v>Fiji</v>
          </cell>
          <cell r="E72">
            <v>0</v>
          </cell>
          <cell r="F72" t="str">
            <v>B-</v>
          </cell>
          <cell r="G72">
            <v>18</v>
          </cell>
        </row>
        <row r="73">
          <cell r="B73" t="str">
            <v>Finland</v>
          </cell>
          <cell r="C73">
            <v>1.8700000000000001E-2</v>
          </cell>
          <cell r="D73">
            <v>42446</v>
          </cell>
          <cell r="E73">
            <v>1.61E-2</v>
          </cell>
          <cell r="F73" t="str">
            <v>AAA</v>
          </cell>
          <cell r="G73">
            <v>2</v>
          </cell>
        </row>
        <row r="74">
          <cell r="B74" t="str">
            <v>France</v>
          </cell>
          <cell r="E74">
            <v>0</v>
          </cell>
          <cell r="F74" t="str">
            <v>AAA</v>
          </cell>
          <cell r="G74">
            <v>2</v>
          </cell>
        </row>
        <row r="75">
          <cell r="B75" t="str">
            <v>Gabon</v>
          </cell>
          <cell r="C75">
            <v>4.9959999999999997E-2</v>
          </cell>
          <cell r="D75">
            <v>43081</v>
          </cell>
          <cell r="E75">
            <v>2.2970000000000001E-2</v>
          </cell>
          <cell r="F75" t="str">
            <v>BB-</v>
          </cell>
          <cell r="G75">
            <v>15</v>
          </cell>
        </row>
        <row r="76">
          <cell r="B76" t="str">
            <v>Gambia</v>
          </cell>
          <cell r="E76">
            <v>0</v>
          </cell>
          <cell r="G76">
            <v>0</v>
          </cell>
        </row>
        <row r="77">
          <cell r="B77" t="str">
            <v>Georgia</v>
          </cell>
          <cell r="C77">
            <v>6.4460000000000003E-2</v>
          </cell>
          <cell r="D77">
            <v>44298</v>
          </cell>
          <cell r="E77">
            <v>3.0599999999999999E-2</v>
          </cell>
          <cell r="F77" t="str">
            <v>B+</v>
          </cell>
          <cell r="G77">
            <v>16</v>
          </cell>
        </row>
        <row r="78">
          <cell r="B78" t="str">
            <v>Germany</v>
          </cell>
          <cell r="C78">
            <v>3.3500000000000001E-3</v>
          </cell>
          <cell r="D78">
            <v>41173</v>
          </cell>
          <cell r="E78">
            <v>2.5999999999999999E-3</v>
          </cell>
          <cell r="F78" t="str">
            <v>AAA</v>
          </cell>
          <cell r="G78">
            <v>2</v>
          </cell>
        </row>
        <row r="79">
          <cell r="B79" t="str">
            <v>Ghana</v>
          </cell>
          <cell r="C79">
            <v>5.9270000000000003E-2</v>
          </cell>
          <cell r="D79">
            <v>43012</v>
          </cell>
          <cell r="E79">
            <v>2.257E-2</v>
          </cell>
          <cell r="F79" t="str">
            <v>B</v>
          </cell>
          <cell r="G79">
            <v>17</v>
          </cell>
        </row>
        <row r="80">
          <cell r="B80" t="str">
            <v>Greece</v>
          </cell>
          <cell r="C80">
            <v>0.20918</v>
          </cell>
          <cell r="D80">
            <v>41450</v>
          </cell>
          <cell r="E80">
            <v>4.47E-3</v>
          </cell>
          <cell r="F80" t="str">
            <v>CCC</v>
          </cell>
          <cell r="G80">
            <v>20</v>
          </cell>
        </row>
        <row r="81">
          <cell r="B81" t="str">
            <v>Grenada</v>
          </cell>
          <cell r="E81">
            <v>0</v>
          </cell>
          <cell r="F81" t="str">
            <v>B-</v>
          </cell>
          <cell r="G81">
            <v>18</v>
          </cell>
        </row>
        <row r="82">
          <cell r="B82" t="str">
            <v>Guatemala</v>
          </cell>
          <cell r="C82">
            <v>3.1210000000000002E-2</v>
          </cell>
          <cell r="D82">
            <v>41487</v>
          </cell>
          <cell r="E82">
            <v>4.5199999999999997E-3</v>
          </cell>
          <cell r="F82" t="str">
            <v>BB</v>
          </cell>
          <cell r="G82">
            <v>14</v>
          </cell>
        </row>
        <row r="83">
          <cell r="B83" t="str">
            <v>Guinea</v>
          </cell>
          <cell r="E83">
            <v>0</v>
          </cell>
          <cell r="G83">
            <v>0</v>
          </cell>
        </row>
        <row r="84">
          <cell r="B84" t="str">
            <v>Guinea-Bissau</v>
          </cell>
          <cell r="E84">
            <v>0</v>
          </cell>
          <cell r="G84">
            <v>0</v>
          </cell>
        </row>
        <row r="85">
          <cell r="B85" t="str">
            <v>Guyana</v>
          </cell>
          <cell r="E85">
            <v>0</v>
          </cell>
          <cell r="G85">
            <v>0</v>
          </cell>
        </row>
        <row r="86">
          <cell r="B86" t="str">
            <v>Haiti</v>
          </cell>
          <cell r="E86">
            <v>0</v>
          </cell>
          <cell r="G86">
            <v>0</v>
          </cell>
        </row>
        <row r="87">
          <cell r="B87" t="str">
            <v>Honduras</v>
          </cell>
          <cell r="E87">
            <v>0</v>
          </cell>
          <cell r="F87" t="str">
            <v>B</v>
          </cell>
          <cell r="G87">
            <v>17</v>
          </cell>
        </row>
        <row r="88">
          <cell r="B88" t="str">
            <v>Hong Kong</v>
          </cell>
          <cell r="E88">
            <v>0</v>
          </cell>
          <cell r="F88" t="str">
            <v>AAA</v>
          </cell>
          <cell r="G88">
            <v>2</v>
          </cell>
        </row>
        <row r="89">
          <cell r="B89" t="str">
            <v>Hungary</v>
          </cell>
          <cell r="C89">
            <v>6.9599999999999995E-2</v>
          </cell>
          <cell r="D89">
            <v>51589</v>
          </cell>
          <cell r="E89">
            <v>4.3810000000000002E-2</v>
          </cell>
          <cell r="F89" t="str">
            <v>BBB-</v>
          </cell>
          <cell r="G89">
            <v>12</v>
          </cell>
        </row>
        <row r="90">
          <cell r="B90" t="str">
            <v>Iceland</v>
          </cell>
          <cell r="E90">
            <v>0</v>
          </cell>
          <cell r="F90" t="str">
            <v>BBB-</v>
          </cell>
          <cell r="G90">
            <v>12</v>
          </cell>
        </row>
        <row r="91">
          <cell r="B91" t="str">
            <v>India</v>
          </cell>
          <cell r="E91">
            <v>0</v>
          </cell>
          <cell r="F91" t="str">
            <v>BBB-</v>
          </cell>
          <cell r="G91">
            <v>12</v>
          </cell>
        </row>
        <row r="92">
          <cell r="B92" t="str">
            <v>Indonesia</v>
          </cell>
          <cell r="C92">
            <v>5.8979999999999998E-2</v>
          </cell>
          <cell r="D92">
            <v>50422</v>
          </cell>
          <cell r="E92">
            <v>4.3200000000000002E-2</v>
          </cell>
          <cell r="F92" t="str">
            <v>BB+</v>
          </cell>
          <cell r="G92">
            <v>13</v>
          </cell>
        </row>
        <row r="93">
          <cell r="B93" t="str">
            <v>Iran</v>
          </cell>
          <cell r="E93">
            <v>0</v>
          </cell>
          <cell r="G93">
            <v>0</v>
          </cell>
        </row>
        <row r="94">
          <cell r="B94" t="str">
            <v>Iraq</v>
          </cell>
          <cell r="E94">
            <v>0</v>
          </cell>
          <cell r="G94">
            <v>0</v>
          </cell>
        </row>
        <row r="95">
          <cell r="B95" t="str">
            <v>Ireland</v>
          </cell>
          <cell r="E95">
            <v>0</v>
          </cell>
          <cell r="F95" t="str">
            <v>BBB+</v>
          </cell>
          <cell r="G95">
            <v>10</v>
          </cell>
        </row>
        <row r="96">
          <cell r="B96" t="str">
            <v>Israel</v>
          </cell>
          <cell r="C96">
            <v>5.9479999999999998E-2</v>
          </cell>
          <cell r="D96">
            <v>47102</v>
          </cell>
          <cell r="E96">
            <v>4.0030000000000003E-2</v>
          </cell>
          <cell r="F96" t="str">
            <v>A</v>
          </cell>
          <cell r="G96">
            <v>8</v>
          </cell>
        </row>
        <row r="97">
          <cell r="B97" t="str">
            <v>Italy</v>
          </cell>
          <cell r="C97">
            <v>5.5129999999999998E-2</v>
          </cell>
          <cell r="D97">
            <v>48745</v>
          </cell>
          <cell r="E97">
            <v>4.0840000000000001E-2</v>
          </cell>
          <cell r="F97" t="str">
            <v>A+</v>
          </cell>
          <cell r="G97">
            <v>7</v>
          </cell>
        </row>
        <row r="98">
          <cell r="B98" t="str">
            <v>Jamaica</v>
          </cell>
          <cell r="C98">
            <v>7.8460000000000002E-2</v>
          </cell>
          <cell r="D98">
            <v>49733</v>
          </cell>
          <cell r="E98">
            <v>4.2729999999999997E-2</v>
          </cell>
          <cell r="F98" t="str">
            <v>B-</v>
          </cell>
          <cell r="G98">
            <v>18</v>
          </cell>
        </row>
        <row r="99">
          <cell r="B99" t="str">
            <v>Japan</v>
          </cell>
          <cell r="E99">
            <v>0</v>
          </cell>
          <cell r="F99" t="str">
            <v>AA-</v>
          </cell>
          <cell r="G99">
            <v>6</v>
          </cell>
        </row>
        <row r="100">
          <cell r="B100" t="str">
            <v>Jordan</v>
          </cell>
          <cell r="C100">
            <v>5.006E-2</v>
          </cell>
          <cell r="D100">
            <v>42320</v>
          </cell>
          <cell r="E100">
            <v>1.447E-2</v>
          </cell>
          <cell r="F100" t="str">
            <v>BB</v>
          </cell>
          <cell r="G100">
            <v>14</v>
          </cell>
        </row>
        <row r="101">
          <cell r="B101" t="str">
            <v>Kazakhstan</v>
          </cell>
          <cell r="E101">
            <v>0</v>
          </cell>
          <cell r="F101" t="str">
            <v>BBB</v>
          </cell>
          <cell r="G101">
            <v>11</v>
          </cell>
        </row>
        <row r="102">
          <cell r="B102" t="str">
            <v>Kenya</v>
          </cell>
          <cell r="E102">
            <v>0</v>
          </cell>
          <cell r="F102" t="str">
            <v>B+</v>
          </cell>
          <cell r="G102">
            <v>16</v>
          </cell>
        </row>
        <row r="103">
          <cell r="B103" t="str">
            <v>Kuwait</v>
          </cell>
          <cell r="E103">
            <v>0</v>
          </cell>
          <cell r="F103" t="str">
            <v>AA-</v>
          </cell>
          <cell r="G103">
            <v>6</v>
          </cell>
        </row>
        <row r="104">
          <cell r="B104" t="str">
            <v>Latvia</v>
          </cell>
          <cell r="E104">
            <v>0</v>
          </cell>
          <cell r="F104" t="str">
            <v>BB+</v>
          </cell>
          <cell r="G104">
            <v>13</v>
          </cell>
        </row>
        <row r="105">
          <cell r="B105" t="str">
            <v>Lebanon</v>
          </cell>
          <cell r="C105">
            <v>6.5949999999999995E-2</v>
          </cell>
          <cell r="D105">
            <v>45629</v>
          </cell>
          <cell r="E105">
            <v>3.6179999999999997E-2</v>
          </cell>
          <cell r="F105" t="str">
            <v>B</v>
          </cell>
          <cell r="G105">
            <v>17</v>
          </cell>
        </row>
        <row r="106">
          <cell r="B106" t="str">
            <v>Liberia</v>
          </cell>
          <cell r="E106">
            <v>0</v>
          </cell>
          <cell r="G106">
            <v>0</v>
          </cell>
        </row>
        <row r="107">
          <cell r="B107" t="str">
            <v>Libya</v>
          </cell>
          <cell r="E107">
            <v>0</v>
          </cell>
          <cell r="G107">
            <v>0</v>
          </cell>
        </row>
        <row r="108">
          <cell r="B108" t="str">
            <v>Liechtenstein</v>
          </cell>
          <cell r="E108">
            <v>0</v>
          </cell>
          <cell r="F108" t="str">
            <v>AAA</v>
          </cell>
          <cell r="G108">
            <v>2</v>
          </cell>
        </row>
        <row r="109">
          <cell r="B109" t="str">
            <v>Lithuania</v>
          </cell>
          <cell r="C109">
            <v>5.2350000000000001E-2</v>
          </cell>
          <cell r="D109">
            <v>44264</v>
          </cell>
          <cell r="E109">
            <v>3.1029999999999999E-2</v>
          </cell>
          <cell r="F109" t="str">
            <v>BBB</v>
          </cell>
          <cell r="G109">
            <v>11</v>
          </cell>
        </row>
        <row r="110">
          <cell r="B110" t="str">
            <v>Luxembourg</v>
          </cell>
          <cell r="E110">
            <v>0</v>
          </cell>
          <cell r="F110" t="str">
            <v>AAA</v>
          </cell>
          <cell r="G110">
            <v>2</v>
          </cell>
        </row>
        <row r="111">
          <cell r="B111" t="str">
            <v>Macedonia</v>
          </cell>
          <cell r="E111">
            <v>0</v>
          </cell>
          <cell r="F111" t="str">
            <v>BB</v>
          </cell>
          <cell r="G111">
            <v>14</v>
          </cell>
        </row>
        <row r="112">
          <cell r="B112" t="str">
            <v>Madagascar</v>
          </cell>
          <cell r="E112">
            <v>0</v>
          </cell>
          <cell r="G112">
            <v>0</v>
          </cell>
        </row>
        <row r="113">
          <cell r="B113" t="str">
            <v>Malawi</v>
          </cell>
          <cell r="E113">
            <v>0</v>
          </cell>
          <cell r="G113">
            <v>0</v>
          </cell>
        </row>
        <row r="114">
          <cell r="B114" t="str">
            <v>Malaysia</v>
          </cell>
          <cell r="F114" t="str">
            <v>A-</v>
          </cell>
          <cell r="G114">
            <v>9</v>
          </cell>
        </row>
        <row r="115">
          <cell r="B115" t="str">
            <v>Mali</v>
          </cell>
          <cell r="E115">
            <v>0</v>
          </cell>
          <cell r="G115">
            <v>0</v>
          </cell>
        </row>
        <row r="116">
          <cell r="B116" t="str">
            <v>Malta</v>
          </cell>
          <cell r="E116">
            <v>0</v>
          </cell>
          <cell r="F116" t="str">
            <v>A</v>
          </cell>
          <cell r="G116">
            <v>8</v>
          </cell>
        </row>
        <row r="117">
          <cell r="B117" t="str">
            <v>Mauritius</v>
          </cell>
          <cell r="G117">
            <v>0</v>
          </cell>
        </row>
        <row r="118">
          <cell r="B118" t="str">
            <v>Mexico</v>
          </cell>
          <cell r="C118">
            <v>5.4870000000000002E-2</v>
          </cell>
          <cell r="D118">
            <v>49214</v>
          </cell>
          <cell r="E118">
            <v>4.2729999999999997E-2</v>
          </cell>
          <cell r="F118" t="str">
            <v>BBB</v>
          </cell>
          <cell r="G118">
            <v>11</v>
          </cell>
        </row>
        <row r="119">
          <cell r="B119" t="str">
            <v>Moldova</v>
          </cell>
          <cell r="E119">
            <v>0</v>
          </cell>
          <cell r="G119">
            <v>0</v>
          </cell>
        </row>
        <row r="120">
          <cell r="B120" t="str">
            <v>Mongolia</v>
          </cell>
          <cell r="E120">
            <v>0</v>
          </cell>
          <cell r="F120" t="str">
            <v>BB-</v>
          </cell>
          <cell r="G120">
            <v>15</v>
          </cell>
        </row>
        <row r="121">
          <cell r="B121" t="str">
            <v>Montenegro</v>
          </cell>
          <cell r="E121">
            <v>0</v>
          </cell>
          <cell r="F121" t="str">
            <v>BB</v>
          </cell>
          <cell r="G121">
            <v>14</v>
          </cell>
        </row>
        <row r="122">
          <cell r="B122" t="str">
            <v>Morocco</v>
          </cell>
          <cell r="E122">
            <v>0</v>
          </cell>
          <cell r="F122" t="str">
            <v>BBB-</v>
          </cell>
          <cell r="G122">
            <v>12</v>
          </cell>
        </row>
        <row r="123">
          <cell r="B123" t="str">
            <v>Mozambique</v>
          </cell>
          <cell r="E123">
            <v>0</v>
          </cell>
          <cell r="F123" t="str">
            <v>B+</v>
          </cell>
          <cell r="G123">
            <v>16</v>
          </cell>
        </row>
        <row r="124">
          <cell r="B124" t="str">
            <v>Myanmar</v>
          </cell>
          <cell r="E124">
            <v>0</v>
          </cell>
          <cell r="G124">
            <v>0</v>
          </cell>
        </row>
        <row r="125">
          <cell r="B125" t="str">
            <v>Namibia</v>
          </cell>
          <cell r="E125">
            <v>0</v>
          </cell>
          <cell r="G125">
            <v>0</v>
          </cell>
        </row>
        <row r="126">
          <cell r="B126" t="str">
            <v>Netherlands</v>
          </cell>
          <cell r="E126">
            <v>0</v>
          </cell>
          <cell r="F126" t="str">
            <v>AAA</v>
          </cell>
          <cell r="G126">
            <v>2</v>
          </cell>
        </row>
        <row r="127">
          <cell r="B127" t="str">
            <v>New Zealand</v>
          </cell>
          <cell r="C127">
            <v>2.266E-2</v>
          </cell>
          <cell r="D127">
            <v>42638</v>
          </cell>
          <cell r="E127">
            <v>1.83E-2</v>
          </cell>
          <cell r="F127" t="str">
            <v>AA+</v>
          </cell>
          <cell r="G127">
            <v>4</v>
          </cell>
        </row>
        <row r="128">
          <cell r="B128" t="str">
            <v>Nicaragua</v>
          </cell>
          <cell r="E128">
            <v>0</v>
          </cell>
          <cell r="G128">
            <v>0</v>
          </cell>
        </row>
        <row r="129">
          <cell r="B129" t="str">
            <v>Niger</v>
          </cell>
          <cell r="E129">
            <v>0</v>
          </cell>
          <cell r="G129">
            <v>0</v>
          </cell>
        </row>
        <row r="130">
          <cell r="B130" t="str">
            <v>Nigeria</v>
          </cell>
          <cell r="C130">
            <v>6.053E-2</v>
          </cell>
          <cell r="D130">
            <v>44224</v>
          </cell>
          <cell r="E130">
            <v>3.1029999999999999E-2</v>
          </cell>
          <cell r="F130" t="str">
            <v>B+</v>
          </cell>
          <cell r="G130">
            <v>16</v>
          </cell>
        </row>
        <row r="131">
          <cell r="B131" t="str">
            <v>North Korea</v>
          </cell>
        </row>
        <row r="132">
          <cell r="B132" t="str">
            <v>Norway</v>
          </cell>
          <cell r="E132">
            <v>0</v>
          </cell>
          <cell r="F132" t="str">
            <v>AAA</v>
          </cell>
          <cell r="G132">
            <v>2</v>
          </cell>
        </row>
        <row r="133">
          <cell r="B133" t="str">
            <v>Oman</v>
          </cell>
          <cell r="E133">
            <v>0</v>
          </cell>
          <cell r="F133" t="str">
            <v>A</v>
          </cell>
          <cell r="G133">
            <v>8</v>
          </cell>
        </row>
        <row r="134">
          <cell r="B134" t="str">
            <v>Pakistan</v>
          </cell>
          <cell r="C134">
            <v>0.11176999999999999</v>
          </cell>
          <cell r="D134">
            <v>49765</v>
          </cell>
          <cell r="E134">
            <v>4.2729999999999997E-2</v>
          </cell>
          <cell r="F134" t="str">
            <v>B-</v>
          </cell>
          <cell r="G134">
            <v>18</v>
          </cell>
        </row>
        <row r="135">
          <cell r="B135" t="str">
            <v>Panama</v>
          </cell>
          <cell r="C135">
            <v>5.6800000000000003E-2</v>
          </cell>
          <cell r="D135">
            <v>49062</v>
          </cell>
          <cell r="E135">
            <v>4.2729999999999997E-2</v>
          </cell>
          <cell r="F135" t="str">
            <v>BBB-</v>
          </cell>
          <cell r="G135">
            <v>12</v>
          </cell>
        </row>
        <row r="136">
          <cell r="B136" t="str">
            <v>Papua New Guinea</v>
          </cell>
          <cell r="E136">
            <v>0</v>
          </cell>
          <cell r="F136" t="str">
            <v>B+</v>
          </cell>
          <cell r="G136">
            <v>16</v>
          </cell>
        </row>
        <row r="137">
          <cell r="B137" t="str">
            <v>Paraguay</v>
          </cell>
          <cell r="E137">
            <v>0</v>
          </cell>
          <cell r="F137" t="str">
            <v>B+</v>
          </cell>
          <cell r="G137">
            <v>16</v>
          </cell>
        </row>
        <row r="138">
          <cell r="B138" t="str">
            <v>Peru</v>
          </cell>
          <cell r="C138">
            <v>5.8099999999999999E-2</v>
          </cell>
          <cell r="D138">
            <v>48904</v>
          </cell>
          <cell r="E138">
            <v>4.0840000000000001E-2</v>
          </cell>
          <cell r="F138" t="str">
            <v>BBB-</v>
          </cell>
          <cell r="G138">
            <v>12</v>
          </cell>
        </row>
        <row r="139">
          <cell r="B139" t="str">
            <v>Philippines</v>
          </cell>
          <cell r="C139">
            <v>5.6370000000000003E-2</v>
          </cell>
          <cell r="D139">
            <v>49240</v>
          </cell>
          <cell r="E139">
            <v>4.2729999999999997E-2</v>
          </cell>
          <cell r="F139" t="str">
            <v>BB</v>
          </cell>
          <cell r="G139">
            <v>14</v>
          </cell>
        </row>
        <row r="140">
          <cell r="B140" t="str">
            <v>Poland</v>
          </cell>
          <cell r="C140">
            <v>5.423E-2</v>
          </cell>
          <cell r="D140">
            <v>49601</v>
          </cell>
          <cell r="E140">
            <v>4.2729999999999997E-2</v>
          </cell>
          <cell r="F140" t="str">
            <v>A-</v>
          </cell>
          <cell r="G140">
            <v>9</v>
          </cell>
        </row>
        <row r="141">
          <cell r="B141" t="str">
            <v>Portugal</v>
          </cell>
          <cell r="C141">
            <v>0.10138</v>
          </cell>
          <cell r="D141">
            <v>42088</v>
          </cell>
          <cell r="E141">
            <v>1.14E-2</v>
          </cell>
          <cell r="F141" t="str">
            <v>BBB-</v>
          </cell>
          <cell r="G141">
            <v>12</v>
          </cell>
        </row>
        <row r="142">
          <cell r="B142" t="str">
            <v>Qatar</v>
          </cell>
          <cell r="C142">
            <v>5.4919999999999997E-2</v>
          </cell>
          <cell r="D142">
            <v>47649</v>
          </cell>
          <cell r="E142">
            <v>4.0300000000000002E-2</v>
          </cell>
          <cell r="F142" t="str">
            <v>AA</v>
          </cell>
          <cell r="G142">
            <v>5</v>
          </cell>
        </row>
        <row r="143">
          <cell r="B143" t="str">
            <v>Romania</v>
          </cell>
          <cell r="E143">
            <v>0</v>
          </cell>
          <cell r="F143" t="str">
            <v>BB+</v>
          </cell>
          <cell r="G143">
            <v>13</v>
          </cell>
        </row>
        <row r="144">
          <cell r="B144" t="str">
            <v>Russia</v>
          </cell>
          <cell r="C144">
            <v>4.5289999999999997E-2</v>
          </cell>
          <cell r="D144">
            <v>43950</v>
          </cell>
          <cell r="E144">
            <v>2.827E-2</v>
          </cell>
          <cell r="F144" t="str">
            <v>BBB</v>
          </cell>
          <cell r="G144">
            <v>11</v>
          </cell>
        </row>
        <row r="145">
          <cell r="B145" t="str">
            <v>Saudi Arabia</v>
          </cell>
          <cell r="E145">
            <v>0</v>
          </cell>
          <cell r="F145" t="str">
            <v>AA-</v>
          </cell>
          <cell r="G145">
            <v>6</v>
          </cell>
        </row>
        <row r="146">
          <cell r="B146" t="str">
            <v>Senegal</v>
          </cell>
          <cell r="E146">
            <v>0</v>
          </cell>
          <cell r="F146" t="str">
            <v>B+</v>
          </cell>
          <cell r="G146">
            <v>16</v>
          </cell>
        </row>
        <row r="147">
          <cell r="B147" t="str">
            <v>Serbia</v>
          </cell>
          <cell r="E147">
            <v>0</v>
          </cell>
          <cell r="F147" t="str">
            <v>BB</v>
          </cell>
          <cell r="G147">
            <v>14</v>
          </cell>
        </row>
        <row r="148">
          <cell r="B148" t="str">
            <v>Sierra Leone</v>
          </cell>
          <cell r="E148">
            <v>0</v>
          </cell>
          <cell r="G148">
            <v>0</v>
          </cell>
        </row>
        <row r="149">
          <cell r="B149" t="str">
            <v>Singapore</v>
          </cell>
          <cell r="E149">
            <v>0</v>
          </cell>
          <cell r="F149" t="str">
            <v>AAA</v>
          </cell>
          <cell r="G149">
            <v>2</v>
          </cell>
        </row>
        <row r="150">
          <cell r="B150" t="str">
            <v>Slovakia</v>
          </cell>
          <cell r="E150">
            <v>0</v>
          </cell>
          <cell r="F150" t="str">
            <v>A+</v>
          </cell>
          <cell r="G150">
            <v>7</v>
          </cell>
        </row>
        <row r="151">
          <cell r="B151" t="str">
            <v>Slovenia</v>
          </cell>
          <cell r="E151">
            <v>0</v>
          </cell>
          <cell r="F151" t="str">
            <v>AA</v>
          </cell>
          <cell r="G151">
            <v>5</v>
          </cell>
        </row>
        <row r="152">
          <cell r="B152" t="str">
            <v>Somalia</v>
          </cell>
          <cell r="E152">
            <v>0</v>
          </cell>
          <cell r="G152">
            <v>0</v>
          </cell>
        </row>
        <row r="153">
          <cell r="B153" t="str">
            <v>South Africa</v>
          </cell>
          <cell r="C153">
            <v>5.747E-2</v>
          </cell>
          <cell r="D153">
            <v>51568</v>
          </cell>
          <cell r="E153">
            <v>4.3659999999999997E-2</v>
          </cell>
          <cell r="F153" t="str">
            <v>BBB+</v>
          </cell>
          <cell r="G153">
            <v>10</v>
          </cell>
        </row>
        <row r="154">
          <cell r="B154" t="str">
            <v>South Korea</v>
          </cell>
          <cell r="C154">
            <v>4.795E-2</v>
          </cell>
          <cell r="D154">
            <v>45964</v>
          </cell>
          <cell r="E154">
            <v>3.7150000000000002E-2</v>
          </cell>
          <cell r="F154" t="str">
            <v>A</v>
          </cell>
          <cell r="G154">
            <v>8</v>
          </cell>
        </row>
        <row r="155">
          <cell r="B155" t="str">
            <v>Spain</v>
          </cell>
          <cell r="C155">
            <v>2.2950000000000002E-2</v>
          </cell>
          <cell r="D155">
            <v>41442</v>
          </cell>
          <cell r="E155">
            <v>4.47E-3</v>
          </cell>
          <cell r="F155" t="str">
            <v>AA</v>
          </cell>
          <cell r="G155">
            <v>5</v>
          </cell>
        </row>
        <row r="156">
          <cell r="B156" t="str">
            <v>Sri Lanka</v>
          </cell>
          <cell r="C156">
            <v>6.1940000000000002E-2</v>
          </cell>
          <cell r="D156">
            <v>44108</v>
          </cell>
          <cell r="E156">
            <v>3.0710000000000001E-2</v>
          </cell>
          <cell r="F156" t="str">
            <v>B+</v>
          </cell>
          <cell r="G156">
            <v>16</v>
          </cell>
        </row>
        <row r="157">
          <cell r="B157" t="str">
            <v>Sudan</v>
          </cell>
          <cell r="E157">
            <v>0</v>
          </cell>
          <cell r="G157">
            <v>0</v>
          </cell>
        </row>
        <row r="158">
          <cell r="B158" t="str">
            <v>Suriname</v>
          </cell>
          <cell r="E158">
            <v>0</v>
          </cell>
          <cell r="F158" t="str">
            <v>B+</v>
          </cell>
          <cell r="G158">
            <v>16</v>
          </cell>
        </row>
        <row r="159">
          <cell r="B159" t="str">
            <v>Sweden</v>
          </cell>
          <cell r="C159">
            <v>1.6559999999999998E-2</v>
          </cell>
          <cell r="D159">
            <v>42156</v>
          </cell>
          <cell r="E159">
            <v>1.2189999999999999E-2</v>
          </cell>
          <cell r="F159" t="str">
            <v>AAA</v>
          </cell>
          <cell r="G159">
            <v>2</v>
          </cell>
        </row>
        <row r="160">
          <cell r="B160" t="str">
            <v>Switzerland</v>
          </cell>
          <cell r="E160">
            <v>0</v>
          </cell>
          <cell r="F160" t="str">
            <v>AAA</v>
          </cell>
          <cell r="G160">
            <v>2</v>
          </cell>
        </row>
        <row r="161">
          <cell r="B161" t="str">
            <v>Syria</v>
          </cell>
          <cell r="E161">
            <v>0</v>
          </cell>
          <cell r="G161">
            <v>0</v>
          </cell>
        </row>
        <row r="162">
          <cell r="B162" t="str">
            <v>Taiwan</v>
          </cell>
          <cell r="E162">
            <v>0</v>
          </cell>
          <cell r="F162" t="str">
            <v>AA-</v>
          </cell>
          <cell r="G162">
            <v>6</v>
          </cell>
        </row>
        <row r="163">
          <cell r="B163" t="str">
            <v>Tanzania</v>
          </cell>
          <cell r="E163">
            <v>0</v>
          </cell>
          <cell r="G163">
            <v>0</v>
          </cell>
        </row>
        <row r="164">
          <cell r="B164" t="str">
            <v>Thailand</v>
          </cell>
          <cell r="E164">
            <v>0</v>
          </cell>
          <cell r="F164" t="str">
            <v>BBB+</v>
          </cell>
          <cell r="G164">
            <v>10</v>
          </cell>
        </row>
        <row r="165">
          <cell r="B165" t="str">
            <v>Togo</v>
          </cell>
          <cell r="E165">
            <v>0</v>
          </cell>
          <cell r="G165">
            <v>0</v>
          </cell>
        </row>
        <row r="166">
          <cell r="B166" t="str">
            <v>Trinidad &amp; Tobago</v>
          </cell>
          <cell r="C166">
            <v>5.1200000000000002E-2</v>
          </cell>
          <cell r="D166">
            <v>46524</v>
          </cell>
          <cell r="E166">
            <v>3.8890000000000001E-2</v>
          </cell>
          <cell r="F166" t="str">
            <v>A</v>
          </cell>
          <cell r="G166">
            <v>8</v>
          </cell>
        </row>
        <row r="167">
          <cell r="B167" t="str">
            <v>Tunisia</v>
          </cell>
          <cell r="F167" t="str">
            <v>BBB-</v>
          </cell>
          <cell r="G167">
            <v>12</v>
          </cell>
        </row>
        <row r="168">
          <cell r="B168" t="str">
            <v>Turkey</v>
          </cell>
          <cell r="C168">
            <v>6.1710000000000001E-2</v>
          </cell>
          <cell r="D168">
            <v>51515</v>
          </cell>
          <cell r="E168">
            <v>4.3659999999999997E-2</v>
          </cell>
          <cell r="F168" t="str">
            <v>BB</v>
          </cell>
          <cell r="G168">
            <v>14</v>
          </cell>
        </row>
        <row r="169">
          <cell r="B169" t="str">
            <v>UAE</v>
          </cell>
          <cell r="E169">
            <v>0</v>
          </cell>
          <cell r="G169">
            <v>0</v>
          </cell>
        </row>
        <row r="170">
          <cell r="B170" t="str">
            <v>Uganda</v>
          </cell>
          <cell r="E170">
            <v>0</v>
          </cell>
          <cell r="F170" t="str">
            <v>B+</v>
          </cell>
          <cell r="G170">
            <v>16</v>
          </cell>
        </row>
        <row r="171">
          <cell r="B171" t="str">
            <v>United Kingdom</v>
          </cell>
          <cell r="E171">
            <v>0</v>
          </cell>
          <cell r="F171" t="str">
            <v>AAA</v>
          </cell>
          <cell r="G171">
            <v>2</v>
          </cell>
        </row>
        <row r="172">
          <cell r="B172" t="str">
            <v>Ukraine</v>
          </cell>
          <cell r="C172">
            <v>7.3160000000000003E-2</v>
          </cell>
          <cell r="D172">
            <v>44250</v>
          </cell>
          <cell r="E172">
            <v>3.1029999999999999E-2</v>
          </cell>
          <cell r="F172" t="str">
            <v>B+</v>
          </cell>
          <cell r="G172">
            <v>16</v>
          </cell>
        </row>
        <row r="173">
          <cell r="B173" t="str">
            <v>United States</v>
          </cell>
          <cell r="E173">
            <v>0</v>
          </cell>
          <cell r="F173" t="str">
            <v>AAA</v>
          </cell>
          <cell r="G173">
            <v>2</v>
          </cell>
        </row>
        <row r="174">
          <cell r="B174" t="str">
            <v>Uruguay</v>
          </cell>
          <cell r="C174">
            <v>5.4359999999999999E-2</v>
          </cell>
          <cell r="D174">
            <v>46583</v>
          </cell>
          <cell r="E174">
            <v>3.8890000000000001E-2</v>
          </cell>
          <cell r="F174" t="str">
            <v>BB</v>
          </cell>
          <cell r="G174">
            <v>14</v>
          </cell>
        </row>
        <row r="175">
          <cell r="B175" t="str">
            <v>Venezuela</v>
          </cell>
          <cell r="C175">
            <v>0.12449</v>
          </cell>
          <cell r="D175">
            <v>50495</v>
          </cell>
          <cell r="E175">
            <v>4.326E-2</v>
          </cell>
          <cell r="F175" t="str">
            <v>BB-</v>
          </cell>
          <cell r="G175">
            <v>15</v>
          </cell>
        </row>
        <row r="176">
          <cell r="B176" t="str">
            <v>Vietnam</v>
          </cell>
          <cell r="C176">
            <v>6.0949999999999997E-2</v>
          </cell>
          <cell r="D176">
            <v>43859</v>
          </cell>
          <cell r="E176">
            <v>2.8570000000000002E-2</v>
          </cell>
          <cell r="F176" t="str">
            <v>BB-</v>
          </cell>
          <cell r="G176">
            <v>15</v>
          </cell>
        </row>
        <row r="177">
          <cell r="B177" t="str">
            <v>Yemen</v>
          </cell>
          <cell r="E177">
            <v>0</v>
          </cell>
          <cell r="G177">
            <v>0</v>
          </cell>
        </row>
        <row r="178">
          <cell r="B178" t="str">
            <v>Zambia</v>
          </cell>
          <cell r="E178">
            <v>0</v>
          </cell>
          <cell r="F178" t="str">
            <v>B+</v>
          </cell>
          <cell r="G178">
            <v>16</v>
          </cell>
        </row>
        <row r="179">
          <cell r="B179" t="str">
            <v>Zimbabwe</v>
          </cell>
          <cell r="E179">
            <v>0</v>
          </cell>
          <cell r="G179">
            <v>0</v>
          </cell>
        </row>
      </sheetData>
      <sheetData sheetId="2" refreshError="1"/>
      <sheetData sheetId="3">
        <row r="26">
          <cell r="B26" t="str">
            <v>Albania</v>
          </cell>
          <cell r="C26">
            <v>8.3729999999999999E-2</v>
          </cell>
          <cell r="D26">
            <v>42312</v>
          </cell>
          <cell r="E26">
            <v>2.1100000000000001E-2</v>
          </cell>
        </row>
        <row r="27">
          <cell r="B27" t="str">
            <v>Algeria</v>
          </cell>
          <cell r="E27">
            <v>0</v>
          </cell>
        </row>
        <row r="28">
          <cell r="B28" t="str">
            <v>Angola</v>
          </cell>
        </row>
        <row r="29">
          <cell r="B29" t="str">
            <v>Argentina</v>
          </cell>
        </row>
        <row r="30">
          <cell r="B30" t="str">
            <v>Armenia</v>
          </cell>
        </row>
        <row r="31">
          <cell r="B31" t="str">
            <v>Australia</v>
          </cell>
        </row>
        <row r="32">
          <cell r="B32" t="str">
            <v>Austria</v>
          </cell>
        </row>
        <row r="33">
          <cell r="B33" t="str">
            <v>Azerbaijan</v>
          </cell>
        </row>
        <row r="34">
          <cell r="B34" t="str">
            <v>Bahamas</v>
          </cell>
        </row>
        <row r="35">
          <cell r="B35" t="str">
            <v>Bahrain</v>
          </cell>
        </row>
        <row r="36">
          <cell r="B36" t="str">
            <v>Bangladesh</v>
          </cell>
        </row>
        <row r="37">
          <cell r="B37" t="str">
            <v>Barbados</v>
          </cell>
        </row>
        <row r="38">
          <cell r="B38" t="str">
            <v>Belarus</v>
          </cell>
        </row>
        <row r="39">
          <cell r="B39" t="str">
            <v>Belgium</v>
          </cell>
          <cell r="C39">
            <v>4.7169999999999997E-2</v>
          </cell>
          <cell r="D39">
            <v>51588</v>
          </cell>
          <cell r="E39">
            <v>3.7499999999999999E-2</v>
          </cell>
        </row>
        <row r="40">
          <cell r="B40" t="str">
            <v>Belize</v>
          </cell>
        </row>
        <row r="41">
          <cell r="B41" t="str">
            <v>Benin</v>
          </cell>
        </row>
        <row r="42">
          <cell r="B42" t="str">
            <v>Bermuda</v>
          </cell>
        </row>
        <row r="43">
          <cell r="B43" t="str">
            <v>Bolivia</v>
          </cell>
        </row>
        <row r="44">
          <cell r="B44" t="str">
            <v>Bosnia &amp; Herzegovina</v>
          </cell>
        </row>
        <row r="45">
          <cell r="B45" t="str">
            <v>Botswana</v>
          </cell>
        </row>
        <row r="46">
          <cell r="B46" t="str">
            <v>Brazil</v>
          </cell>
          <cell r="C46">
            <v>4.4170000000000001E-2</v>
          </cell>
          <cell r="D46">
            <v>42912</v>
          </cell>
          <cell r="E46">
            <v>2.46E-2</v>
          </cell>
        </row>
        <row r="47">
          <cell r="B47" t="str">
            <v>Brunei</v>
          </cell>
        </row>
        <row r="48">
          <cell r="B48" t="str">
            <v>Bulgaria</v>
          </cell>
          <cell r="C48">
            <v>3.0429999999999999E-2</v>
          </cell>
          <cell r="D48">
            <v>41289</v>
          </cell>
          <cell r="E48">
            <v>1.46E-2</v>
          </cell>
        </row>
        <row r="49">
          <cell r="B49" t="str">
            <v>Burkina Faso</v>
          </cell>
        </row>
        <row r="50">
          <cell r="B50" t="str">
            <v>Cambodia</v>
          </cell>
        </row>
        <row r="51">
          <cell r="B51" t="str">
            <v>Cameroon</v>
          </cell>
        </row>
        <row r="52">
          <cell r="B52" t="str">
            <v>Canada</v>
          </cell>
        </row>
        <row r="53">
          <cell r="B53" t="str">
            <v>Cape Verde</v>
          </cell>
        </row>
        <row r="54">
          <cell r="B54" t="str">
            <v>Chile</v>
          </cell>
        </row>
        <row r="55">
          <cell r="B55" t="str">
            <v>China</v>
          </cell>
          <cell r="C55">
            <v>2.674E-2</v>
          </cell>
          <cell r="D55">
            <v>41940</v>
          </cell>
          <cell r="E55">
            <v>1.8200000000000001E-2</v>
          </cell>
        </row>
        <row r="56">
          <cell r="B56" t="str">
            <v>Colombia</v>
          </cell>
        </row>
        <row r="57">
          <cell r="B57" t="str">
            <v>Congo</v>
          </cell>
        </row>
        <row r="58">
          <cell r="B58" t="str">
            <v>Congo, DR</v>
          </cell>
        </row>
        <row r="59">
          <cell r="B59" t="str">
            <v>Costa Rica</v>
          </cell>
        </row>
        <row r="60">
          <cell r="B60" t="str">
            <v>Cote D'Ivoire</v>
          </cell>
        </row>
        <row r="61">
          <cell r="B61" t="str">
            <v>Croatia</v>
          </cell>
          <cell r="C61">
            <v>5.0110000000000002E-2</v>
          </cell>
          <cell r="D61">
            <v>42009</v>
          </cell>
          <cell r="E61">
            <v>1.9E-2</v>
          </cell>
        </row>
        <row r="62">
          <cell r="B62" t="str">
            <v>Cuba</v>
          </cell>
        </row>
        <row r="63">
          <cell r="B63" t="str">
            <v>Cyprus</v>
          </cell>
          <cell r="C63">
            <v>8.6019999999999999E-2</v>
          </cell>
          <cell r="D63">
            <v>44356</v>
          </cell>
          <cell r="E63">
            <v>2.98E-2</v>
          </cell>
        </row>
        <row r="64">
          <cell r="B64" t="str">
            <v>Czech Republic</v>
          </cell>
          <cell r="C64">
            <v>4.3090000000000003E-2</v>
          </cell>
          <cell r="D64">
            <v>44300</v>
          </cell>
          <cell r="E64">
            <v>2.92E-2</v>
          </cell>
        </row>
        <row r="65">
          <cell r="B65" t="str">
            <v>Denmark</v>
          </cell>
          <cell r="C65">
            <v>2.5690000000000001E-2</v>
          </cell>
          <cell r="D65">
            <v>42445</v>
          </cell>
          <cell r="E65">
            <v>2.2200000000000001E-2</v>
          </cell>
        </row>
        <row r="66">
          <cell r="B66" t="str">
            <v>Dominican Republic</v>
          </cell>
        </row>
        <row r="67">
          <cell r="B67" t="str">
            <v>Ecuador</v>
          </cell>
        </row>
        <row r="68">
          <cell r="B68" t="str">
            <v>Egypt</v>
          </cell>
        </row>
        <row r="69">
          <cell r="B69" t="str">
            <v>El Salvador</v>
          </cell>
        </row>
        <row r="70">
          <cell r="B70" t="str">
            <v>Estonia</v>
          </cell>
        </row>
        <row r="71">
          <cell r="B71" t="str">
            <v>Ethiopia</v>
          </cell>
        </row>
        <row r="72">
          <cell r="B72" t="str">
            <v>Fiji</v>
          </cell>
        </row>
        <row r="73">
          <cell r="B73" t="str">
            <v>Finland</v>
          </cell>
        </row>
        <row r="74">
          <cell r="B74" t="str">
            <v>France</v>
          </cell>
        </row>
        <row r="75">
          <cell r="B75" t="str">
            <v>Gabon</v>
          </cell>
        </row>
        <row r="76">
          <cell r="B76" t="str">
            <v>Gambia</v>
          </cell>
        </row>
        <row r="77">
          <cell r="B77" t="str">
            <v>Georgia</v>
          </cell>
        </row>
        <row r="78">
          <cell r="B78" t="str">
            <v>Germany</v>
          </cell>
        </row>
        <row r="79">
          <cell r="B79" t="str">
            <v>Ghana</v>
          </cell>
        </row>
        <row r="80">
          <cell r="B80" t="str">
            <v>Greece</v>
          </cell>
          <cell r="C80">
            <v>0.12281</v>
          </cell>
          <cell r="D80">
            <v>49142</v>
          </cell>
          <cell r="E80">
            <v>3.7699999999999997E-2</v>
          </cell>
        </row>
        <row r="81">
          <cell r="B81" t="str">
            <v>Grenada</v>
          </cell>
        </row>
        <row r="82">
          <cell r="B82" t="str">
            <v>Guatemala</v>
          </cell>
        </row>
        <row r="83">
          <cell r="B83" t="str">
            <v>Guinea</v>
          </cell>
        </row>
        <row r="84">
          <cell r="B84" t="str">
            <v>Guinea-Bissau</v>
          </cell>
        </row>
        <row r="85">
          <cell r="B85" t="str">
            <v>Guyana</v>
          </cell>
        </row>
        <row r="86">
          <cell r="B86" t="str">
            <v>Haiti</v>
          </cell>
        </row>
        <row r="87">
          <cell r="B87" t="str">
            <v>Honduras</v>
          </cell>
        </row>
        <row r="88">
          <cell r="B88" t="str">
            <v>Hong Kong</v>
          </cell>
        </row>
        <row r="89">
          <cell r="B89" t="str">
            <v>Hungary</v>
          </cell>
          <cell r="C89">
            <v>5.978E-2</v>
          </cell>
          <cell r="D89">
            <v>43885</v>
          </cell>
          <cell r="E89">
            <v>2.81E-2</v>
          </cell>
        </row>
        <row r="90">
          <cell r="B90" t="str">
            <v>Iceland</v>
          </cell>
        </row>
        <row r="91">
          <cell r="B91" t="str">
            <v>India</v>
          </cell>
        </row>
        <row r="92">
          <cell r="B92" t="str">
            <v>Indonesia</v>
          </cell>
        </row>
        <row r="93">
          <cell r="B93" t="str">
            <v>Iran</v>
          </cell>
        </row>
        <row r="94">
          <cell r="B94" t="str">
            <v>Iraq</v>
          </cell>
        </row>
        <row r="95">
          <cell r="B95" t="str">
            <v>Ireland</v>
          </cell>
          <cell r="C95">
            <v>0.10616</v>
          </cell>
          <cell r="D95">
            <v>45747</v>
          </cell>
          <cell r="E95">
            <v>3.2399999999999998E-2</v>
          </cell>
        </row>
        <row r="96">
          <cell r="B96" t="str">
            <v>Israel</v>
          </cell>
        </row>
        <row r="97">
          <cell r="B97" t="str">
            <v>Italy</v>
          </cell>
          <cell r="C97">
            <v>5.8200000000000002E-2</v>
          </cell>
          <cell r="D97">
            <v>49156</v>
          </cell>
          <cell r="E97">
            <v>3.7699999999999997E-2</v>
          </cell>
        </row>
        <row r="98">
          <cell r="B98" t="str">
            <v>Jamaica</v>
          </cell>
          <cell r="C98">
            <v>7.4590000000000004E-2</v>
          </cell>
          <cell r="D98">
            <v>41939</v>
          </cell>
          <cell r="E98">
            <v>1.8200000000000001E-2</v>
          </cell>
        </row>
        <row r="99">
          <cell r="B99" t="str">
            <v>Japan</v>
          </cell>
        </row>
        <row r="100">
          <cell r="B100" t="str">
            <v>Jordan</v>
          </cell>
        </row>
        <row r="101">
          <cell r="B101" t="str">
            <v>Kazakhstan</v>
          </cell>
        </row>
        <row r="102">
          <cell r="B102" t="str">
            <v>Kenya</v>
          </cell>
        </row>
        <row r="103">
          <cell r="B103" t="str">
            <v>Kuwait</v>
          </cell>
        </row>
        <row r="104">
          <cell r="B104" t="str">
            <v>Latvia</v>
          </cell>
          <cell r="C104">
            <v>4.8840000000000001E-2</v>
          </cell>
          <cell r="D104">
            <v>43164</v>
          </cell>
          <cell r="E104">
            <v>2.5499999999999998E-2</v>
          </cell>
        </row>
        <row r="105">
          <cell r="B105" t="str">
            <v>Lebanon</v>
          </cell>
          <cell r="C105">
            <v>3.1730000000000001E-2</v>
          </cell>
          <cell r="D105">
            <v>41011</v>
          </cell>
          <cell r="E105">
            <v>1.38E-2</v>
          </cell>
        </row>
        <row r="106">
          <cell r="B106" t="str">
            <v>Liberia</v>
          </cell>
        </row>
        <row r="107">
          <cell r="B107" t="str">
            <v>Libya</v>
          </cell>
        </row>
        <row r="108">
          <cell r="B108" t="str">
            <v>Liechtenstein</v>
          </cell>
        </row>
        <row r="109">
          <cell r="B109" t="str">
            <v>Lithuania</v>
          </cell>
          <cell r="C109">
            <v>4.5539999999999997E-2</v>
          </cell>
          <cell r="D109">
            <v>43138</v>
          </cell>
          <cell r="E109">
            <v>2.5499999999999998E-2</v>
          </cell>
        </row>
        <row r="110">
          <cell r="B110" t="str">
            <v>Luxembourg</v>
          </cell>
          <cell r="C110">
            <v>3.2070000000000001E-2</v>
          </cell>
          <cell r="D110">
            <v>43969</v>
          </cell>
          <cell r="E110">
            <v>2.87E-2</v>
          </cell>
        </row>
        <row r="111">
          <cell r="B111" t="str">
            <v>Macedonia</v>
          </cell>
          <cell r="C111">
            <v>5.5629999999999999E-2</v>
          </cell>
          <cell r="D111">
            <v>42346</v>
          </cell>
          <cell r="E111">
            <v>2.1600000000000001E-2</v>
          </cell>
        </row>
        <row r="112">
          <cell r="B112" t="str">
            <v>Madagascar</v>
          </cell>
        </row>
        <row r="113">
          <cell r="B113" t="str">
            <v>Malawi</v>
          </cell>
        </row>
        <row r="114">
          <cell r="B114" t="str">
            <v>Malaysia</v>
          </cell>
        </row>
        <row r="115">
          <cell r="B115" t="str">
            <v>Mali</v>
          </cell>
        </row>
        <row r="116">
          <cell r="B116" t="str">
            <v>Malta</v>
          </cell>
        </row>
        <row r="117">
          <cell r="B117" t="str">
            <v>Mauritius</v>
          </cell>
        </row>
        <row r="118">
          <cell r="B118" t="str">
            <v>Mexico</v>
          </cell>
          <cell r="C118">
            <v>4.4990000000000002E-2</v>
          </cell>
          <cell r="D118">
            <v>43878</v>
          </cell>
          <cell r="E118">
            <v>2.81E-2</v>
          </cell>
        </row>
        <row r="119">
          <cell r="B119" t="str">
            <v>Moldova</v>
          </cell>
        </row>
        <row r="120">
          <cell r="B120" t="str">
            <v>Mongolia</v>
          </cell>
        </row>
        <row r="121">
          <cell r="B121" t="str">
            <v>Montenegro</v>
          </cell>
        </row>
        <row r="122">
          <cell r="B122" t="str">
            <v>Morocco</v>
          </cell>
          <cell r="C122">
            <v>5.722E-2</v>
          </cell>
          <cell r="D122">
            <v>44109</v>
          </cell>
          <cell r="E122">
            <v>2.8899999999999999E-2</v>
          </cell>
        </row>
        <row r="123">
          <cell r="B123" t="str">
            <v>Mozambique</v>
          </cell>
        </row>
        <row r="124">
          <cell r="B124" t="str">
            <v>Myanmar</v>
          </cell>
        </row>
        <row r="125">
          <cell r="B125" t="str">
            <v>Namibia</v>
          </cell>
        </row>
        <row r="126">
          <cell r="B126" t="str">
            <v>Netherlands</v>
          </cell>
          <cell r="C126">
            <v>3.8550000000000001E-2</v>
          </cell>
          <cell r="D126">
            <v>51881</v>
          </cell>
          <cell r="E126">
            <v>3.7400000000000003E-2</v>
          </cell>
        </row>
        <row r="127">
          <cell r="B127" t="str">
            <v>New Zealand</v>
          </cell>
        </row>
        <row r="128">
          <cell r="B128" t="str">
            <v>Nicaragua</v>
          </cell>
        </row>
        <row r="129">
          <cell r="B129" t="str">
            <v>Niger</v>
          </cell>
        </row>
        <row r="130">
          <cell r="B130" t="str">
            <v>Nigeria</v>
          </cell>
        </row>
        <row r="131">
          <cell r="B131" t="str">
            <v>North Korea</v>
          </cell>
        </row>
        <row r="132">
          <cell r="B132" t="str">
            <v>Norway</v>
          </cell>
        </row>
        <row r="133">
          <cell r="B133" t="str">
            <v>Oman</v>
          </cell>
        </row>
        <row r="134">
          <cell r="B134" t="str">
            <v>Pakistan</v>
          </cell>
        </row>
        <row r="135">
          <cell r="B135" t="str">
            <v>Panama</v>
          </cell>
        </row>
        <row r="136">
          <cell r="B136" t="str">
            <v>Papua New Guinea</v>
          </cell>
        </row>
        <row r="137">
          <cell r="B137" t="str">
            <v>Paraguay</v>
          </cell>
        </row>
        <row r="138">
          <cell r="B138" t="str">
            <v>Peru</v>
          </cell>
          <cell r="C138">
            <v>3.8190000000000002E-2</v>
          </cell>
          <cell r="D138">
            <v>41926</v>
          </cell>
          <cell r="E138">
            <v>1.8200000000000001E-2</v>
          </cell>
        </row>
        <row r="139">
          <cell r="B139" t="str">
            <v>Philippines</v>
          </cell>
          <cell r="C139">
            <v>4.2099999999999999E-2</v>
          </cell>
          <cell r="D139">
            <v>42444</v>
          </cell>
          <cell r="E139">
            <v>2.2200000000000001E-2</v>
          </cell>
        </row>
        <row r="140">
          <cell r="B140" t="str">
            <v>Poland</v>
          </cell>
          <cell r="C140">
            <v>5.9119999999999999E-2</v>
          </cell>
          <cell r="D140">
            <v>49342</v>
          </cell>
          <cell r="E140">
            <v>3.7699999999999997E-2</v>
          </cell>
        </row>
        <row r="141">
          <cell r="B141" t="str">
            <v>Portugal</v>
          </cell>
          <cell r="C141">
            <v>8.5370000000000001E-2</v>
          </cell>
          <cell r="D141">
            <v>50145</v>
          </cell>
          <cell r="E141">
            <v>3.7699999999999997E-2</v>
          </cell>
        </row>
        <row r="142">
          <cell r="B142" t="str">
            <v>Qatar</v>
          </cell>
        </row>
        <row r="143">
          <cell r="B143" t="str">
            <v>Romania</v>
          </cell>
          <cell r="C143">
            <v>5.697E-2</v>
          </cell>
          <cell r="D143">
            <v>43269</v>
          </cell>
          <cell r="E143">
            <v>2.6200000000000001E-2</v>
          </cell>
        </row>
        <row r="144">
          <cell r="B144" t="str">
            <v>Russia</v>
          </cell>
        </row>
        <row r="145">
          <cell r="B145" t="str">
            <v>Saudi Arabia</v>
          </cell>
        </row>
        <row r="146">
          <cell r="B146" t="str">
            <v>Senegal</v>
          </cell>
        </row>
        <row r="147">
          <cell r="B147" t="str">
            <v>Serbia</v>
          </cell>
        </row>
        <row r="148">
          <cell r="B148" t="str">
            <v>Sierra Leone</v>
          </cell>
        </row>
        <row r="149">
          <cell r="B149" t="str">
            <v>Singapore</v>
          </cell>
        </row>
        <row r="150">
          <cell r="B150" t="str">
            <v>Slovakia</v>
          </cell>
          <cell r="C150">
            <v>4.2560000000000001E-2</v>
          </cell>
          <cell r="D150">
            <v>44281</v>
          </cell>
          <cell r="E150">
            <v>2.92E-2</v>
          </cell>
        </row>
        <row r="151">
          <cell r="B151" t="str">
            <v>Slovenia</v>
          </cell>
          <cell r="C151">
            <v>4.2110000000000002E-2</v>
          </cell>
          <cell r="D151">
            <v>43181</v>
          </cell>
          <cell r="E151">
            <v>2.5499999999999998E-2</v>
          </cell>
        </row>
        <row r="152">
          <cell r="B152" t="str">
            <v>Somalia</v>
          </cell>
        </row>
        <row r="153">
          <cell r="B153" t="str">
            <v>South Africa</v>
          </cell>
          <cell r="C153">
            <v>3.9079999999999997E-2</v>
          </cell>
          <cell r="D153">
            <v>42465</v>
          </cell>
          <cell r="E153">
            <v>2.2499999999999999E-2</v>
          </cell>
        </row>
        <row r="154">
          <cell r="B154" t="str">
            <v>South Korea</v>
          </cell>
          <cell r="C154">
            <v>4.6199999999999998E-2</v>
          </cell>
          <cell r="D154">
            <v>44537</v>
          </cell>
          <cell r="E154">
            <v>2.98E-2</v>
          </cell>
        </row>
        <row r="155">
          <cell r="B155" t="str">
            <v>Spain</v>
          </cell>
          <cell r="C155">
            <v>5.9220000000000002E-2</v>
          </cell>
          <cell r="D155">
            <v>51712</v>
          </cell>
          <cell r="E155">
            <v>3.7499999999999999E-2</v>
          </cell>
        </row>
        <row r="156">
          <cell r="B156" t="str">
            <v>Sri Lanka</v>
          </cell>
        </row>
        <row r="157">
          <cell r="B157" t="str">
            <v>Sudan</v>
          </cell>
        </row>
        <row r="158">
          <cell r="B158" t="str">
            <v>Suriname</v>
          </cell>
        </row>
        <row r="159">
          <cell r="B159" t="str">
            <v>Sweden</v>
          </cell>
          <cell r="C159">
            <v>3.9379999999999998E-2</v>
          </cell>
          <cell r="D159">
            <v>46384</v>
          </cell>
          <cell r="E159">
            <v>3.5299999999999998E-2</v>
          </cell>
        </row>
        <row r="160">
          <cell r="B160" t="str">
            <v>Switzerland</v>
          </cell>
        </row>
        <row r="161">
          <cell r="B161" t="str">
            <v>Syria</v>
          </cell>
        </row>
        <row r="162">
          <cell r="B162" t="str">
            <v>Taiwan</v>
          </cell>
        </row>
        <row r="163">
          <cell r="B163" t="str">
            <v>Tanzania</v>
          </cell>
        </row>
        <row r="164">
          <cell r="B164" t="str">
            <v>Thailand</v>
          </cell>
        </row>
        <row r="165">
          <cell r="B165" t="str">
            <v>Togo</v>
          </cell>
        </row>
        <row r="166">
          <cell r="B166" t="str">
            <v>Trinidad &amp; Tobago</v>
          </cell>
        </row>
        <row r="167">
          <cell r="B167" t="str">
            <v>Tunisia</v>
          </cell>
        </row>
        <row r="168">
          <cell r="B168" t="str">
            <v>Turkey</v>
          </cell>
          <cell r="C168">
            <v>5.1490000000000001E-2</v>
          </cell>
          <cell r="D168">
            <v>43969</v>
          </cell>
          <cell r="E168">
            <v>2.87E-2</v>
          </cell>
        </row>
        <row r="169">
          <cell r="B169" t="str">
            <v>UAE</v>
          </cell>
        </row>
        <row r="170">
          <cell r="B170" t="str">
            <v>Uganda</v>
          </cell>
        </row>
        <row r="171">
          <cell r="B171" t="str">
            <v>United Kingdom</v>
          </cell>
        </row>
        <row r="172">
          <cell r="B172" t="str">
            <v>Ukraine</v>
          </cell>
          <cell r="C172">
            <v>7.1620000000000003E-2</v>
          </cell>
          <cell r="D172">
            <v>42290</v>
          </cell>
          <cell r="E172">
            <v>2.1100000000000001E-2</v>
          </cell>
        </row>
        <row r="173">
          <cell r="B173" t="str">
            <v>United States</v>
          </cell>
        </row>
        <row r="174">
          <cell r="B174" t="str">
            <v>Uruguay</v>
          </cell>
          <cell r="C174">
            <v>5.1200000000000002E-2</v>
          </cell>
          <cell r="D174">
            <v>43644</v>
          </cell>
          <cell r="E174">
            <v>2.76E-2</v>
          </cell>
        </row>
        <row r="175">
          <cell r="B175" t="str">
            <v>Venezuela</v>
          </cell>
          <cell r="C175">
            <v>0.11083</v>
          </cell>
          <cell r="D175">
            <v>42079</v>
          </cell>
          <cell r="E175">
            <v>1.95E-2</v>
          </cell>
        </row>
        <row r="176">
          <cell r="B176" t="str">
            <v>Vietnam</v>
          </cell>
        </row>
        <row r="177">
          <cell r="B177" t="str">
            <v>Yemen</v>
          </cell>
        </row>
        <row r="178">
          <cell r="B178" t="str">
            <v>Zambia</v>
          </cell>
          <cell r="E178">
            <v>0</v>
          </cell>
        </row>
        <row r="179">
          <cell r="B179" t="str">
            <v>Zimbabwe</v>
          </cell>
          <cell r="E179">
            <v>0</v>
          </cell>
        </row>
      </sheetData>
      <sheetData sheetId="4" refreshError="1"/>
      <sheetData sheetId="5" refreshError="1"/>
      <sheetData sheetId="6" refreshError="1"/>
      <sheetData sheetId="7">
        <row r="5">
          <cell r="A5" t="str">
            <v>Albania</v>
          </cell>
          <cell r="B5" t="str">
            <v xml:space="preserve"> </v>
          </cell>
          <cell r="C5" t="str">
            <v xml:space="preserve"> </v>
          </cell>
          <cell r="D5" t="str">
            <v xml:space="preserve"> </v>
          </cell>
          <cell r="E5" t="str">
            <v xml:space="preserve"> </v>
          </cell>
          <cell r="F5" t="str">
            <v xml:space="preserve"> </v>
          </cell>
          <cell r="G5" t="str">
            <v xml:space="preserve"> </v>
          </cell>
          <cell r="H5" t="str">
            <v xml:space="preserve"> </v>
          </cell>
          <cell r="I5" t="str">
            <v xml:space="preserve"> 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  <cell r="N5" t="str">
            <v xml:space="preserve"> </v>
          </cell>
          <cell r="O5" t="str">
            <v xml:space="preserve"> </v>
          </cell>
          <cell r="P5" t="str">
            <v xml:space="preserve"> </v>
          </cell>
          <cell r="Q5" t="str">
            <v xml:space="preserve"> </v>
          </cell>
          <cell r="R5" t="str">
            <v xml:space="preserve"> </v>
          </cell>
          <cell r="S5" t="str">
            <v xml:space="preserve"> </v>
          </cell>
          <cell r="T5" t="str">
            <v xml:space="preserve"> </v>
          </cell>
          <cell r="U5" t="str">
            <v xml:space="preserve"> </v>
          </cell>
          <cell r="V5" t="str">
            <v xml:space="preserve"> </v>
          </cell>
          <cell r="W5">
            <v>60.5</v>
          </cell>
          <cell r="X5">
            <v>60.5</v>
          </cell>
          <cell r="Y5">
            <v>61</v>
          </cell>
          <cell r="Z5">
            <v>61</v>
          </cell>
          <cell r="AA5">
            <v>61</v>
          </cell>
          <cell r="AB5">
            <v>61</v>
          </cell>
          <cell r="AC5">
            <v>61</v>
          </cell>
          <cell r="AD5">
            <v>62</v>
          </cell>
          <cell r="AE5">
            <v>62.5</v>
          </cell>
          <cell r="AF5">
            <v>62.5</v>
          </cell>
          <cell r="AG5">
            <v>62.5</v>
          </cell>
          <cell r="AH5">
            <v>62.5</v>
          </cell>
          <cell r="AI5">
            <v>62.5</v>
          </cell>
          <cell r="AJ5">
            <v>62.5</v>
          </cell>
          <cell r="AK5">
            <v>62.5</v>
          </cell>
          <cell r="AL5">
            <v>62.5</v>
          </cell>
          <cell r="AM5">
            <v>62.5</v>
          </cell>
          <cell r="AN5">
            <v>62</v>
          </cell>
          <cell r="AO5">
            <v>62</v>
          </cell>
          <cell r="AP5">
            <v>61.5</v>
          </cell>
          <cell r="AQ5">
            <v>61</v>
          </cell>
          <cell r="AR5">
            <v>61</v>
          </cell>
          <cell r="AS5">
            <v>61</v>
          </cell>
          <cell r="AT5">
            <v>61</v>
          </cell>
          <cell r="AU5">
            <v>61.5</v>
          </cell>
          <cell r="AV5">
            <v>61.5</v>
          </cell>
          <cell r="AW5">
            <v>61.5</v>
          </cell>
          <cell r="AX5">
            <v>61.5</v>
          </cell>
          <cell r="AY5">
            <v>61.5</v>
          </cell>
          <cell r="AZ5">
            <v>61.5</v>
          </cell>
          <cell r="BA5">
            <v>61.5</v>
          </cell>
          <cell r="BB5">
            <v>61.5</v>
          </cell>
          <cell r="BC5">
            <v>61.5</v>
          </cell>
          <cell r="BD5">
            <v>62.5</v>
          </cell>
          <cell r="BE5">
            <v>62.5</v>
          </cell>
          <cell r="BF5">
            <v>62.5</v>
          </cell>
          <cell r="BG5">
            <v>62.5</v>
          </cell>
          <cell r="BH5">
            <v>62.5</v>
          </cell>
          <cell r="BI5">
            <v>62.5</v>
          </cell>
          <cell r="BJ5">
            <v>62.5</v>
          </cell>
          <cell r="BK5">
            <v>62.5</v>
          </cell>
          <cell r="BL5">
            <v>62.5</v>
          </cell>
          <cell r="BM5">
            <v>62.5</v>
          </cell>
          <cell r="BN5">
            <v>62.5</v>
          </cell>
          <cell r="BO5">
            <v>62.5</v>
          </cell>
          <cell r="BP5">
            <v>61.5</v>
          </cell>
          <cell r="BQ5">
            <v>62.5</v>
          </cell>
          <cell r="BR5">
            <v>62.5</v>
          </cell>
          <cell r="BS5">
            <v>62.5</v>
          </cell>
          <cell r="BT5">
            <v>62.5</v>
          </cell>
          <cell r="BU5">
            <v>63</v>
          </cell>
          <cell r="BV5">
            <v>63</v>
          </cell>
          <cell r="BW5">
            <v>63</v>
          </cell>
          <cell r="BX5">
            <v>63</v>
          </cell>
          <cell r="BY5">
            <v>63</v>
          </cell>
          <cell r="BZ5">
            <v>63</v>
          </cell>
          <cell r="CA5">
            <v>63</v>
          </cell>
          <cell r="CB5">
            <v>61</v>
          </cell>
          <cell r="CC5">
            <v>61</v>
          </cell>
          <cell r="CD5">
            <v>61</v>
          </cell>
          <cell r="CE5">
            <v>61</v>
          </cell>
          <cell r="CF5">
            <v>62</v>
          </cell>
          <cell r="CG5">
            <v>62</v>
          </cell>
          <cell r="CH5">
            <v>62.5</v>
          </cell>
          <cell r="CI5">
            <v>61.5</v>
          </cell>
          <cell r="CJ5">
            <v>58.5</v>
          </cell>
          <cell r="CK5">
            <v>58.5</v>
          </cell>
          <cell r="CL5">
            <v>58</v>
          </cell>
          <cell r="CM5">
            <v>53.5</v>
          </cell>
          <cell r="CN5">
            <v>53.5</v>
          </cell>
          <cell r="CO5">
            <v>52</v>
          </cell>
          <cell r="CP5">
            <v>45.5</v>
          </cell>
          <cell r="CQ5">
            <v>45.5</v>
          </cell>
          <cell r="CR5">
            <v>44</v>
          </cell>
          <cell r="CS5">
            <v>43.5</v>
          </cell>
          <cell r="CT5">
            <v>43.5</v>
          </cell>
          <cell r="CU5">
            <v>43.5</v>
          </cell>
          <cell r="CV5">
            <v>40.5</v>
          </cell>
          <cell r="CW5">
            <v>42.5</v>
          </cell>
          <cell r="CX5">
            <v>43.5</v>
          </cell>
          <cell r="CY5">
            <v>44</v>
          </cell>
          <cell r="CZ5">
            <v>43.5</v>
          </cell>
          <cell r="DA5">
            <v>42</v>
          </cell>
          <cell r="DB5">
            <v>42</v>
          </cell>
          <cell r="DC5">
            <v>42</v>
          </cell>
          <cell r="DD5">
            <v>42</v>
          </cell>
          <cell r="DE5">
            <v>43</v>
          </cell>
          <cell r="DF5">
            <v>43</v>
          </cell>
          <cell r="DG5">
            <v>45</v>
          </cell>
          <cell r="DH5">
            <v>48.5</v>
          </cell>
          <cell r="DI5">
            <v>49</v>
          </cell>
          <cell r="DJ5">
            <v>49</v>
          </cell>
          <cell r="DK5">
            <v>49</v>
          </cell>
          <cell r="DL5">
            <v>49</v>
          </cell>
          <cell r="DM5">
            <v>49</v>
          </cell>
          <cell r="DN5">
            <v>50</v>
          </cell>
          <cell r="DO5">
            <v>50</v>
          </cell>
          <cell r="DP5">
            <v>50</v>
          </cell>
          <cell r="DQ5">
            <v>50</v>
          </cell>
          <cell r="DR5">
            <v>51</v>
          </cell>
          <cell r="DS5">
            <v>53.5</v>
          </cell>
          <cell r="DT5">
            <v>55</v>
          </cell>
          <cell r="DU5">
            <v>55.5</v>
          </cell>
          <cell r="DV5">
            <v>57.5</v>
          </cell>
          <cell r="DW5">
            <v>57.5</v>
          </cell>
          <cell r="DX5">
            <v>57.5</v>
          </cell>
          <cell r="DY5">
            <v>60.5</v>
          </cell>
          <cell r="DZ5">
            <v>60.5</v>
          </cell>
          <cell r="EA5">
            <v>60.5</v>
          </cell>
          <cell r="EB5">
            <v>60.5</v>
          </cell>
          <cell r="EC5">
            <v>59</v>
          </cell>
          <cell r="ED5">
            <v>59.5</v>
          </cell>
          <cell r="EE5">
            <v>59.5</v>
          </cell>
          <cell r="EF5">
            <v>60</v>
          </cell>
          <cell r="EG5">
            <v>60</v>
          </cell>
          <cell r="EH5">
            <v>60</v>
          </cell>
          <cell r="EI5">
            <v>60</v>
          </cell>
          <cell r="EJ5">
            <v>60.5</v>
          </cell>
          <cell r="EK5">
            <v>60.5</v>
          </cell>
          <cell r="EL5">
            <v>60</v>
          </cell>
          <cell r="EM5">
            <v>60</v>
          </cell>
          <cell r="EN5">
            <v>60</v>
          </cell>
          <cell r="EO5">
            <v>60.5</v>
          </cell>
          <cell r="EP5">
            <v>63.5</v>
          </cell>
          <cell r="EQ5">
            <v>64.5</v>
          </cell>
          <cell r="ER5">
            <v>64.5</v>
          </cell>
          <cell r="ES5">
            <v>68</v>
          </cell>
          <cell r="ET5">
            <v>67.5</v>
          </cell>
          <cell r="EU5">
            <v>69</v>
          </cell>
          <cell r="EV5">
            <v>67.5</v>
          </cell>
          <cell r="EW5">
            <v>67</v>
          </cell>
          <cell r="EX5">
            <v>66</v>
          </cell>
          <cell r="EY5">
            <v>66</v>
          </cell>
          <cell r="EZ5">
            <v>64</v>
          </cell>
          <cell r="FA5">
            <v>64.5</v>
          </cell>
          <cell r="FB5">
            <v>66</v>
          </cell>
          <cell r="FC5">
            <v>63</v>
          </cell>
          <cell r="FD5">
            <v>53.5</v>
          </cell>
          <cell r="FE5">
            <v>47</v>
          </cell>
          <cell r="FF5">
            <v>47.5</v>
          </cell>
          <cell r="FG5">
            <v>48.5</v>
          </cell>
          <cell r="FH5">
            <v>51</v>
          </cell>
          <cell r="FI5">
            <v>53.5</v>
          </cell>
          <cell r="FJ5">
            <v>52.8</v>
          </cell>
          <cell r="FK5">
            <v>53</v>
          </cell>
          <cell r="FL5">
            <v>55</v>
          </cell>
          <cell r="FM5">
            <v>52.2</v>
          </cell>
          <cell r="FN5">
            <v>51.5</v>
          </cell>
          <cell r="FO5">
            <v>53.2</v>
          </cell>
          <cell r="FP5">
            <v>52.2</v>
          </cell>
          <cell r="FQ5">
            <v>51.7</v>
          </cell>
          <cell r="FR5">
            <v>51.5</v>
          </cell>
          <cell r="FS5">
            <v>53.2</v>
          </cell>
          <cell r="FT5">
            <v>53.2</v>
          </cell>
          <cell r="FU5">
            <v>53.5</v>
          </cell>
          <cell r="FV5">
            <v>53.5</v>
          </cell>
          <cell r="FW5">
            <v>56.5</v>
          </cell>
          <cell r="FX5">
            <v>56.5</v>
          </cell>
          <cell r="FY5">
            <v>57</v>
          </cell>
          <cell r="FZ5">
            <v>57.5</v>
          </cell>
          <cell r="GA5">
            <v>60.5</v>
          </cell>
          <cell r="GB5">
            <v>60.2</v>
          </cell>
          <cell r="GC5">
            <v>60.5</v>
          </cell>
          <cell r="GD5">
            <v>59.3</v>
          </cell>
          <cell r="GE5">
            <v>56</v>
          </cell>
          <cell r="GF5">
            <v>56</v>
          </cell>
          <cell r="GG5">
            <v>60</v>
          </cell>
          <cell r="GH5">
            <v>62.5</v>
          </cell>
          <cell r="GI5">
            <v>64.7</v>
          </cell>
          <cell r="GJ5">
            <v>63.7</v>
          </cell>
          <cell r="GK5">
            <v>64.7</v>
          </cell>
          <cell r="GL5">
            <v>59.7</v>
          </cell>
          <cell r="GM5">
            <v>62.7</v>
          </cell>
          <cell r="GN5">
            <v>62.5</v>
          </cell>
          <cell r="GO5">
            <v>62.5</v>
          </cell>
          <cell r="GP5">
            <v>62.5</v>
          </cell>
          <cell r="GQ5">
            <v>62.5</v>
          </cell>
          <cell r="GR5">
            <v>63</v>
          </cell>
          <cell r="GS5">
            <v>63</v>
          </cell>
          <cell r="GT5">
            <v>62.5</v>
          </cell>
          <cell r="GU5">
            <v>62.5</v>
          </cell>
          <cell r="GV5">
            <v>62.5</v>
          </cell>
          <cell r="GW5">
            <v>62.2</v>
          </cell>
          <cell r="GX5">
            <v>62.2</v>
          </cell>
          <cell r="GY5">
            <v>62.8</v>
          </cell>
          <cell r="GZ5">
            <v>62.2</v>
          </cell>
          <cell r="HA5">
            <v>63</v>
          </cell>
          <cell r="HB5">
            <v>63.5</v>
          </cell>
          <cell r="HC5">
            <v>63.5</v>
          </cell>
          <cell r="HD5">
            <v>63.2</v>
          </cell>
          <cell r="HE5">
            <v>63</v>
          </cell>
          <cell r="HF5">
            <v>63.2</v>
          </cell>
          <cell r="HG5">
            <v>63</v>
          </cell>
          <cell r="HH5">
            <v>62.7</v>
          </cell>
          <cell r="HI5">
            <v>62.5</v>
          </cell>
          <cell r="HJ5">
            <v>62.5</v>
          </cell>
          <cell r="HK5">
            <v>61.7</v>
          </cell>
          <cell r="HL5">
            <v>62.7</v>
          </cell>
          <cell r="HM5">
            <v>62.7</v>
          </cell>
          <cell r="HN5">
            <v>62.7</v>
          </cell>
          <cell r="HO5">
            <v>62.7</v>
          </cell>
          <cell r="HP5">
            <v>65</v>
          </cell>
          <cell r="HQ5">
            <v>64.5</v>
          </cell>
          <cell r="HR5">
            <v>65</v>
          </cell>
          <cell r="HS5">
            <v>66.5</v>
          </cell>
          <cell r="HT5">
            <v>66.5</v>
          </cell>
          <cell r="HU5">
            <v>67.2</v>
          </cell>
          <cell r="HV5">
            <v>67.5</v>
          </cell>
          <cell r="HW5">
            <v>67.2</v>
          </cell>
          <cell r="HX5">
            <v>66.7</v>
          </cell>
          <cell r="HY5">
            <v>66.7</v>
          </cell>
          <cell r="HZ5">
            <v>67</v>
          </cell>
          <cell r="IA5">
            <v>66.7</v>
          </cell>
          <cell r="IB5">
            <v>67</v>
          </cell>
          <cell r="IC5">
            <v>67</v>
          </cell>
          <cell r="ID5">
            <v>67</v>
          </cell>
          <cell r="IE5">
            <v>66.7</v>
          </cell>
          <cell r="IF5">
            <v>66</v>
          </cell>
          <cell r="IG5">
            <v>66</v>
          </cell>
          <cell r="IH5">
            <v>65.5</v>
          </cell>
          <cell r="II5">
            <v>65</v>
          </cell>
          <cell r="IJ5">
            <v>64.7</v>
          </cell>
          <cell r="IK5">
            <v>65</v>
          </cell>
          <cell r="IL5">
            <v>65.2</v>
          </cell>
          <cell r="IM5">
            <v>65.5</v>
          </cell>
          <cell r="IN5">
            <v>64.7</v>
          </cell>
          <cell r="IO5">
            <v>64.7</v>
          </cell>
          <cell r="IP5">
            <v>64.7</v>
          </cell>
          <cell r="IQ5">
            <v>66.5</v>
          </cell>
          <cell r="IR5">
            <v>66.5</v>
          </cell>
          <cell r="IS5">
            <v>66.7</v>
          </cell>
          <cell r="IT5">
            <v>66.5</v>
          </cell>
          <cell r="IU5">
            <v>66.7</v>
          </cell>
          <cell r="IV5">
            <v>66.7</v>
          </cell>
          <cell r="IW5">
            <v>66.7</v>
          </cell>
          <cell r="IX5">
            <v>68.2</v>
          </cell>
          <cell r="IY5">
            <v>68.2</v>
          </cell>
          <cell r="IZ5">
            <v>67.7</v>
          </cell>
          <cell r="JA5">
            <v>68.7</v>
          </cell>
          <cell r="JB5">
            <v>69.5</v>
          </cell>
          <cell r="JC5">
            <v>70.2</v>
          </cell>
          <cell r="JD5">
            <v>69.7</v>
          </cell>
          <cell r="JE5">
            <v>68.7</v>
          </cell>
          <cell r="JF5">
            <v>69.2</v>
          </cell>
          <cell r="JG5">
            <v>69.2</v>
          </cell>
          <cell r="JH5">
            <v>69.2</v>
          </cell>
          <cell r="JI5">
            <v>69.5</v>
          </cell>
          <cell r="JJ5">
            <v>69.5</v>
          </cell>
          <cell r="JK5">
            <v>69.5</v>
          </cell>
          <cell r="JL5">
            <v>69.5</v>
          </cell>
          <cell r="JM5">
            <v>69.5</v>
          </cell>
          <cell r="JN5">
            <v>69.5</v>
          </cell>
          <cell r="JO5">
            <v>69.5</v>
          </cell>
          <cell r="JP5">
            <v>69.5</v>
          </cell>
          <cell r="JQ5">
            <v>69.7</v>
          </cell>
          <cell r="JR5">
            <v>69.5</v>
          </cell>
          <cell r="JS5">
            <v>71.2</v>
          </cell>
          <cell r="JT5">
            <v>70.7</v>
          </cell>
          <cell r="JU5">
            <v>70.7</v>
          </cell>
          <cell r="JV5">
            <v>70.5</v>
          </cell>
          <cell r="JW5">
            <v>70.5</v>
          </cell>
          <cell r="JX5">
            <v>70.5</v>
          </cell>
          <cell r="JY5">
            <v>70.7</v>
          </cell>
          <cell r="JZ5">
            <v>71</v>
          </cell>
          <cell r="KA5">
            <v>71.7</v>
          </cell>
          <cell r="KB5">
            <v>71.7</v>
          </cell>
          <cell r="KC5">
            <v>71.7</v>
          </cell>
          <cell r="KD5">
            <v>72</v>
          </cell>
          <cell r="KE5">
            <v>72</v>
          </cell>
          <cell r="KF5">
            <v>71.7</v>
          </cell>
          <cell r="KG5">
            <v>71.7</v>
          </cell>
          <cell r="KH5">
            <v>72.7</v>
          </cell>
          <cell r="KI5">
            <v>72.7</v>
          </cell>
          <cell r="KJ5">
            <v>72.7</v>
          </cell>
          <cell r="KK5">
            <v>73</v>
          </cell>
          <cell r="KL5">
            <v>73</v>
          </cell>
          <cell r="KM5">
            <v>72.2</v>
          </cell>
          <cell r="KN5">
            <v>72.2</v>
          </cell>
          <cell r="KO5">
            <v>72.5</v>
          </cell>
          <cell r="KP5">
            <v>72</v>
          </cell>
          <cell r="KQ5">
            <v>70.7</v>
          </cell>
          <cell r="KR5">
            <v>70.5</v>
          </cell>
          <cell r="KS5">
            <v>71</v>
          </cell>
          <cell r="KT5">
            <v>65.5</v>
          </cell>
          <cell r="KU5">
            <v>65.5</v>
          </cell>
          <cell r="KV5">
            <v>68.5</v>
          </cell>
          <cell r="KW5">
            <v>69</v>
          </cell>
          <cell r="KX5">
            <v>69.5</v>
          </cell>
          <cell r="KY5">
            <v>69</v>
          </cell>
          <cell r="KZ5">
            <v>68.5</v>
          </cell>
          <cell r="LA5">
            <v>68.5</v>
          </cell>
          <cell r="LB5">
            <v>68.5</v>
          </cell>
          <cell r="LC5">
            <v>68.5</v>
          </cell>
          <cell r="LD5">
            <v>69.2</v>
          </cell>
          <cell r="LE5">
            <v>68.5</v>
          </cell>
          <cell r="LF5">
            <v>66.2</v>
          </cell>
          <cell r="LG5">
            <v>66.2</v>
          </cell>
          <cell r="LH5">
            <v>67.5</v>
          </cell>
          <cell r="LI5">
            <v>67</v>
          </cell>
          <cell r="LJ5">
            <v>67.5</v>
          </cell>
          <cell r="LK5">
            <v>68</v>
          </cell>
          <cell r="LL5">
            <v>68</v>
          </cell>
          <cell r="LM5">
            <v>67.7</v>
          </cell>
          <cell r="LN5">
            <v>68</v>
          </cell>
          <cell r="LO5">
            <v>67.5</v>
          </cell>
          <cell r="LP5">
            <v>67.7</v>
          </cell>
          <cell r="LQ5">
            <v>67.2</v>
          </cell>
          <cell r="LR5">
            <v>65.7</v>
          </cell>
          <cell r="LS5">
            <v>66</v>
          </cell>
          <cell r="LT5">
            <v>66</v>
          </cell>
          <cell r="LV5" t="str">
            <v>**</v>
          </cell>
          <cell r="LW5">
            <v>40724</v>
          </cell>
          <cell r="LX5">
            <v>40725</v>
          </cell>
          <cell r="LY5">
            <v>332</v>
          </cell>
          <cell r="MA5" t="str">
            <v>Albania</v>
          </cell>
          <cell r="MB5">
            <v>66</v>
          </cell>
          <cell r="MC5">
            <v>66</v>
          </cell>
        </row>
        <row r="6">
          <cell r="A6" t="str">
            <v>Algeria</v>
          </cell>
          <cell r="B6">
            <v>57</v>
          </cell>
          <cell r="C6">
            <v>57</v>
          </cell>
          <cell r="D6">
            <v>58</v>
          </cell>
          <cell r="E6">
            <v>57.5</v>
          </cell>
          <cell r="F6">
            <v>57</v>
          </cell>
          <cell r="G6">
            <v>54.5</v>
          </cell>
          <cell r="H6">
            <v>54</v>
          </cell>
          <cell r="I6">
            <v>54.5</v>
          </cell>
          <cell r="J6">
            <v>55</v>
          </cell>
          <cell r="K6">
            <v>55.5</v>
          </cell>
          <cell r="L6">
            <v>55</v>
          </cell>
          <cell r="M6">
            <v>55</v>
          </cell>
          <cell r="N6">
            <v>57</v>
          </cell>
          <cell r="O6">
            <v>57</v>
          </cell>
          <cell r="P6">
            <v>57</v>
          </cell>
          <cell r="Q6">
            <v>58.5</v>
          </cell>
          <cell r="R6">
            <v>58.5</v>
          </cell>
          <cell r="S6">
            <v>58.5</v>
          </cell>
          <cell r="T6">
            <v>59</v>
          </cell>
          <cell r="U6">
            <v>59</v>
          </cell>
          <cell r="V6">
            <v>59</v>
          </cell>
          <cell r="W6">
            <v>59</v>
          </cell>
          <cell r="X6">
            <v>59</v>
          </cell>
          <cell r="Y6">
            <v>59</v>
          </cell>
          <cell r="Z6">
            <v>59</v>
          </cell>
          <cell r="AA6">
            <v>57.5</v>
          </cell>
          <cell r="AB6">
            <v>57.5</v>
          </cell>
          <cell r="AC6">
            <v>57</v>
          </cell>
          <cell r="AD6">
            <v>57</v>
          </cell>
          <cell r="AE6">
            <v>57</v>
          </cell>
          <cell r="AF6">
            <v>56</v>
          </cell>
          <cell r="AG6">
            <v>56.5</v>
          </cell>
          <cell r="AH6">
            <v>55.5</v>
          </cell>
          <cell r="AI6">
            <v>55</v>
          </cell>
          <cell r="AJ6">
            <v>55</v>
          </cell>
          <cell r="AK6">
            <v>55</v>
          </cell>
          <cell r="AL6">
            <v>55</v>
          </cell>
          <cell r="AM6">
            <v>54.5</v>
          </cell>
          <cell r="AN6">
            <v>54</v>
          </cell>
          <cell r="AO6">
            <v>53.5</v>
          </cell>
          <cell r="AP6">
            <v>53.5</v>
          </cell>
          <cell r="AQ6">
            <v>54</v>
          </cell>
          <cell r="AR6">
            <v>54</v>
          </cell>
          <cell r="AS6">
            <v>54</v>
          </cell>
          <cell r="AT6">
            <v>56</v>
          </cell>
          <cell r="AU6">
            <v>56</v>
          </cell>
          <cell r="AV6">
            <v>57</v>
          </cell>
          <cell r="AW6">
            <v>58</v>
          </cell>
          <cell r="AX6">
            <v>59</v>
          </cell>
          <cell r="AY6">
            <v>60</v>
          </cell>
          <cell r="AZ6">
            <v>59.5</v>
          </cell>
          <cell r="BA6">
            <v>60</v>
          </cell>
          <cell r="BB6">
            <v>59.5</v>
          </cell>
          <cell r="BC6">
            <v>59</v>
          </cell>
          <cell r="BD6">
            <v>59.5</v>
          </cell>
          <cell r="BE6">
            <v>59.5</v>
          </cell>
          <cell r="BF6">
            <v>59.5</v>
          </cell>
          <cell r="BG6">
            <v>56</v>
          </cell>
          <cell r="BH6">
            <v>54</v>
          </cell>
          <cell r="BI6">
            <v>53</v>
          </cell>
          <cell r="BJ6">
            <v>53</v>
          </cell>
          <cell r="BK6">
            <v>54</v>
          </cell>
          <cell r="BL6">
            <v>54.5</v>
          </cell>
          <cell r="BM6">
            <v>54.5</v>
          </cell>
          <cell r="BN6">
            <v>54</v>
          </cell>
          <cell r="BO6">
            <v>54</v>
          </cell>
          <cell r="BP6">
            <v>55</v>
          </cell>
          <cell r="BQ6">
            <v>55</v>
          </cell>
          <cell r="BR6">
            <v>55</v>
          </cell>
          <cell r="BS6">
            <v>55</v>
          </cell>
          <cell r="BT6">
            <v>55</v>
          </cell>
          <cell r="BU6">
            <v>55</v>
          </cell>
          <cell r="BV6">
            <v>55</v>
          </cell>
          <cell r="BW6">
            <v>55</v>
          </cell>
          <cell r="BX6">
            <v>55</v>
          </cell>
          <cell r="BY6">
            <v>55</v>
          </cell>
          <cell r="BZ6">
            <v>55</v>
          </cell>
          <cell r="CA6">
            <v>56</v>
          </cell>
          <cell r="CB6">
            <v>56</v>
          </cell>
          <cell r="CC6">
            <v>56.5</v>
          </cell>
          <cell r="CD6">
            <v>58.5</v>
          </cell>
          <cell r="CE6">
            <v>58.5</v>
          </cell>
          <cell r="CF6">
            <v>58.5</v>
          </cell>
          <cell r="CG6">
            <v>59.5</v>
          </cell>
          <cell r="CH6">
            <v>61.5</v>
          </cell>
          <cell r="CI6">
            <v>61</v>
          </cell>
          <cell r="CJ6">
            <v>61.5</v>
          </cell>
          <cell r="CK6">
            <v>59.5</v>
          </cell>
          <cell r="CL6">
            <v>60</v>
          </cell>
          <cell r="CM6">
            <v>57.5</v>
          </cell>
          <cell r="CN6">
            <v>58</v>
          </cell>
          <cell r="CO6">
            <v>58.5</v>
          </cell>
          <cell r="CP6">
            <v>57.5</v>
          </cell>
          <cell r="CQ6">
            <v>57.5</v>
          </cell>
          <cell r="CR6">
            <v>59</v>
          </cell>
          <cell r="CS6">
            <v>58.5</v>
          </cell>
          <cell r="CT6">
            <v>55.5</v>
          </cell>
          <cell r="CU6">
            <v>54</v>
          </cell>
          <cell r="CV6">
            <v>53.5</v>
          </cell>
          <cell r="CW6">
            <v>53</v>
          </cell>
          <cell r="CX6">
            <v>53</v>
          </cell>
          <cell r="CY6">
            <v>52.5</v>
          </cell>
          <cell r="CZ6">
            <v>50.5</v>
          </cell>
          <cell r="DA6">
            <v>51.5</v>
          </cell>
          <cell r="DB6">
            <v>51.5</v>
          </cell>
          <cell r="DC6">
            <v>52</v>
          </cell>
          <cell r="DD6">
            <v>52</v>
          </cell>
          <cell r="DE6">
            <v>52</v>
          </cell>
          <cell r="DF6">
            <v>52.5</v>
          </cell>
          <cell r="DG6">
            <v>54</v>
          </cell>
          <cell r="DH6">
            <v>54</v>
          </cell>
          <cell r="DI6">
            <v>53</v>
          </cell>
          <cell r="DJ6">
            <v>52.5</v>
          </cell>
          <cell r="DK6">
            <v>52.5</v>
          </cell>
          <cell r="DL6">
            <v>53</v>
          </cell>
          <cell r="DM6">
            <v>53</v>
          </cell>
          <cell r="DN6">
            <v>52.5</v>
          </cell>
          <cell r="DO6">
            <v>54</v>
          </cell>
          <cell r="DP6">
            <v>53.5</v>
          </cell>
          <cell r="DQ6">
            <v>53.5</v>
          </cell>
          <cell r="DR6">
            <v>56</v>
          </cell>
          <cell r="DS6">
            <v>53.5</v>
          </cell>
          <cell r="DT6">
            <v>53.5</v>
          </cell>
          <cell r="DU6">
            <v>53.5</v>
          </cell>
          <cell r="DV6">
            <v>54</v>
          </cell>
          <cell r="DW6">
            <v>52.5</v>
          </cell>
          <cell r="DX6">
            <v>53</v>
          </cell>
          <cell r="DY6">
            <v>54</v>
          </cell>
          <cell r="DZ6">
            <v>54</v>
          </cell>
          <cell r="EA6">
            <v>54.5</v>
          </cell>
          <cell r="EB6">
            <v>52.5</v>
          </cell>
          <cell r="EC6">
            <v>52.5</v>
          </cell>
          <cell r="ED6">
            <v>54</v>
          </cell>
          <cell r="EE6">
            <v>54</v>
          </cell>
          <cell r="EF6">
            <v>53</v>
          </cell>
          <cell r="EG6">
            <v>53</v>
          </cell>
          <cell r="EH6">
            <v>52.5</v>
          </cell>
          <cell r="EI6">
            <v>52.5</v>
          </cell>
          <cell r="EJ6">
            <v>53</v>
          </cell>
          <cell r="EK6">
            <v>53.5</v>
          </cell>
          <cell r="EL6">
            <v>54.5</v>
          </cell>
          <cell r="EM6">
            <v>54</v>
          </cell>
          <cell r="EN6">
            <v>53.5</v>
          </cell>
          <cell r="EO6">
            <v>54.5</v>
          </cell>
          <cell r="EP6">
            <v>55.5</v>
          </cell>
          <cell r="EQ6">
            <v>56</v>
          </cell>
          <cell r="ER6">
            <v>56</v>
          </cell>
          <cell r="ES6">
            <v>54.5</v>
          </cell>
          <cell r="ET6">
            <v>56</v>
          </cell>
          <cell r="EU6">
            <v>58.5</v>
          </cell>
          <cell r="EV6">
            <v>57.5</v>
          </cell>
          <cell r="EW6">
            <v>57</v>
          </cell>
          <cell r="EX6">
            <v>57</v>
          </cell>
          <cell r="EY6">
            <v>58</v>
          </cell>
          <cell r="EZ6">
            <v>58</v>
          </cell>
          <cell r="FA6">
            <v>59</v>
          </cell>
          <cell r="FB6">
            <v>59</v>
          </cell>
          <cell r="FC6">
            <v>59</v>
          </cell>
          <cell r="FD6">
            <v>58.5</v>
          </cell>
          <cell r="FE6">
            <v>58.5</v>
          </cell>
          <cell r="FF6">
            <v>58.5</v>
          </cell>
          <cell r="FG6">
            <v>58</v>
          </cell>
          <cell r="FH6">
            <v>56.8</v>
          </cell>
          <cell r="FI6">
            <v>58.3</v>
          </cell>
          <cell r="FJ6">
            <v>59</v>
          </cell>
          <cell r="FK6">
            <v>59.2</v>
          </cell>
          <cell r="FL6">
            <v>61</v>
          </cell>
          <cell r="FM6">
            <v>60.5</v>
          </cell>
          <cell r="FN6">
            <v>60</v>
          </cell>
          <cell r="FO6">
            <v>59.2</v>
          </cell>
          <cell r="FP6">
            <v>59.5</v>
          </cell>
          <cell r="FQ6">
            <v>59.5</v>
          </cell>
          <cell r="FR6">
            <v>59.5</v>
          </cell>
          <cell r="FS6">
            <v>59.2</v>
          </cell>
          <cell r="FT6">
            <v>58.7</v>
          </cell>
          <cell r="FU6">
            <v>58.5</v>
          </cell>
          <cell r="FV6">
            <v>58</v>
          </cell>
          <cell r="FW6">
            <v>57</v>
          </cell>
          <cell r="FX6">
            <v>56.2</v>
          </cell>
          <cell r="FY6">
            <v>56.5</v>
          </cell>
          <cell r="FZ6">
            <v>54.7</v>
          </cell>
          <cell r="GA6">
            <v>52.7</v>
          </cell>
          <cell r="GB6">
            <v>52.7</v>
          </cell>
          <cell r="GC6">
            <v>54</v>
          </cell>
          <cell r="GD6">
            <v>52.1</v>
          </cell>
          <cell r="GE6">
            <v>50.8</v>
          </cell>
          <cell r="GF6">
            <v>50.9</v>
          </cell>
          <cell r="GG6">
            <v>51.9</v>
          </cell>
          <cell r="GH6">
            <v>51.7</v>
          </cell>
          <cell r="GI6">
            <v>51.5</v>
          </cell>
          <cell r="GJ6">
            <v>52.7</v>
          </cell>
          <cell r="GK6">
            <v>52.5</v>
          </cell>
          <cell r="GL6">
            <v>54.5</v>
          </cell>
          <cell r="GM6">
            <v>55.5</v>
          </cell>
          <cell r="GN6">
            <v>56.7</v>
          </cell>
          <cell r="GO6">
            <v>56.2</v>
          </cell>
          <cell r="GP6">
            <v>55.5</v>
          </cell>
          <cell r="GQ6">
            <v>56.2</v>
          </cell>
          <cell r="GR6">
            <v>56.7</v>
          </cell>
          <cell r="GS6">
            <v>56</v>
          </cell>
          <cell r="GT6">
            <v>55</v>
          </cell>
          <cell r="GU6">
            <v>55.5</v>
          </cell>
          <cell r="GV6">
            <v>55.2</v>
          </cell>
          <cell r="GW6">
            <v>59</v>
          </cell>
          <cell r="GX6">
            <v>62.2</v>
          </cell>
          <cell r="GY6">
            <v>61.8</v>
          </cell>
          <cell r="GZ6">
            <v>60.2</v>
          </cell>
          <cell r="HA6">
            <v>63.7</v>
          </cell>
          <cell r="HB6">
            <v>60.2</v>
          </cell>
          <cell r="HC6">
            <v>64.2</v>
          </cell>
          <cell r="HD6">
            <v>63</v>
          </cell>
          <cell r="HE6">
            <v>61.5</v>
          </cell>
          <cell r="HF6">
            <v>61.7</v>
          </cell>
          <cell r="HG6">
            <v>62</v>
          </cell>
          <cell r="HH6">
            <v>62</v>
          </cell>
          <cell r="HI6">
            <v>62.2</v>
          </cell>
          <cell r="HJ6">
            <v>61.5</v>
          </cell>
          <cell r="HK6">
            <v>61.2</v>
          </cell>
          <cell r="HL6">
            <v>60.5</v>
          </cell>
          <cell r="HM6">
            <v>61</v>
          </cell>
          <cell r="HN6">
            <v>61.5</v>
          </cell>
          <cell r="HO6">
            <v>61.7</v>
          </cell>
          <cell r="HP6">
            <v>62</v>
          </cell>
          <cell r="HQ6">
            <v>61.7</v>
          </cell>
          <cell r="HR6">
            <v>61.5</v>
          </cell>
          <cell r="HS6">
            <v>61.2</v>
          </cell>
          <cell r="HT6">
            <v>63.7</v>
          </cell>
          <cell r="HU6">
            <v>63.7</v>
          </cell>
          <cell r="HV6">
            <v>63.7</v>
          </cell>
          <cell r="HW6">
            <v>65.7</v>
          </cell>
          <cell r="HX6">
            <v>65.5</v>
          </cell>
          <cell r="HY6">
            <v>65.5</v>
          </cell>
          <cell r="HZ6">
            <v>65</v>
          </cell>
          <cell r="IA6">
            <v>65</v>
          </cell>
          <cell r="IB6">
            <v>65</v>
          </cell>
          <cell r="IC6">
            <v>66.2</v>
          </cell>
          <cell r="ID6">
            <v>66.2</v>
          </cell>
          <cell r="IE6">
            <v>66.2</v>
          </cell>
          <cell r="IF6">
            <v>66</v>
          </cell>
          <cell r="IG6">
            <v>65.7</v>
          </cell>
          <cell r="IH6">
            <v>65.5</v>
          </cell>
          <cell r="II6">
            <v>65.5</v>
          </cell>
          <cell r="IJ6">
            <v>65.5</v>
          </cell>
          <cell r="IK6">
            <v>68.2</v>
          </cell>
          <cell r="IL6">
            <v>71.5</v>
          </cell>
          <cell r="IM6">
            <v>71.7</v>
          </cell>
          <cell r="IN6">
            <v>73.2</v>
          </cell>
          <cell r="IO6">
            <v>74.7</v>
          </cell>
          <cell r="IP6">
            <v>74.7</v>
          </cell>
          <cell r="IQ6">
            <v>74.7</v>
          </cell>
          <cell r="IR6">
            <v>75.5</v>
          </cell>
          <cell r="IS6">
            <v>75.5</v>
          </cell>
          <cell r="IT6">
            <v>76</v>
          </cell>
          <cell r="IU6">
            <v>76.7</v>
          </cell>
          <cell r="IV6">
            <v>76.7</v>
          </cell>
          <cell r="IW6">
            <v>76.7</v>
          </cell>
          <cell r="IX6">
            <v>78</v>
          </cell>
          <cell r="IY6">
            <v>78</v>
          </cell>
          <cell r="IZ6">
            <v>77</v>
          </cell>
          <cell r="JA6">
            <v>77.2</v>
          </cell>
          <cell r="JB6">
            <v>77.2</v>
          </cell>
          <cell r="JC6">
            <v>77.7</v>
          </cell>
          <cell r="JD6">
            <v>77.5</v>
          </cell>
          <cell r="JE6">
            <v>77.2</v>
          </cell>
          <cell r="JF6">
            <v>77.2</v>
          </cell>
          <cell r="JG6">
            <v>77.8</v>
          </cell>
          <cell r="JH6">
            <v>78</v>
          </cell>
          <cell r="JI6">
            <v>78</v>
          </cell>
          <cell r="JJ6">
            <v>78.2</v>
          </cell>
          <cell r="JK6">
            <v>78.2</v>
          </cell>
          <cell r="JL6">
            <v>78.5</v>
          </cell>
          <cell r="JM6">
            <v>77.7</v>
          </cell>
          <cell r="JN6">
            <v>77.7</v>
          </cell>
          <cell r="JO6">
            <v>77.7</v>
          </cell>
          <cell r="JP6">
            <v>78</v>
          </cell>
          <cell r="JQ6">
            <v>77.7</v>
          </cell>
          <cell r="JR6">
            <v>78.2</v>
          </cell>
          <cell r="JS6">
            <v>78.5</v>
          </cell>
          <cell r="JT6">
            <v>78.5</v>
          </cell>
          <cell r="JU6">
            <v>78.5</v>
          </cell>
          <cell r="JV6">
            <v>78.5</v>
          </cell>
          <cell r="JW6">
            <v>78</v>
          </cell>
          <cell r="JX6">
            <v>77.7</v>
          </cell>
          <cell r="JY6">
            <v>77.7</v>
          </cell>
          <cell r="JZ6">
            <v>77.7</v>
          </cell>
          <cell r="KA6">
            <v>77.5</v>
          </cell>
          <cell r="KB6">
            <v>77.7</v>
          </cell>
          <cell r="KC6">
            <v>77.7</v>
          </cell>
          <cell r="KD6">
            <v>77.5</v>
          </cell>
          <cell r="KE6">
            <v>77.5</v>
          </cell>
          <cell r="KF6">
            <v>77.5</v>
          </cell>
          <cell r="KG6">
            <v>77.2</v>
          </cell>
          <cell r="KH6">
            <v>77.5</v>
          </cell>
          <cell r="KI6">
            <v>77.5</v>
          </cell>
          <cell r="KJ6">
            <v>77.5</v>
          </cell>
          <cell r="KK6">
            <v>77</v>
          </cell>
          <cell r="KL6">
            <v>77.2</v>
          </cell>
          <cell r="KM6">
            <v>77</v>
          </cell>
          <cell r="KN6">
            <v>76.7</v>
          </cell>
          <cell r="KO6">
            <v>76.7</v>
          </cell>
          <cell r="KP6">
            <v>76.7</v>
          </cell>
          <cell r="KQ6">
            <v>76.2</v>
          </cell>
          <cell r="KR6">
            <v>76.5</v>
          </cell>
          <cell r="KS6">
            <v>76</v>
          </cell>
          <cell r="KT6">
            <v>76</v>
          </cell>
          <cell r="KU6">
            <v>72</v>
          </cell>
          <cell r="KV6">
            <v>71</v>
          </cell>
          <cell r="KW6">
            <v>70.5</v>
          </cell>
          <cell r="KX6">
            <v>70.5</v>
          </cell>
          <cell r="KY6">
            <v>72.2</v>
          </cell>
          <cell r="KZ6">
            <v>72.2</v>
          </cell>
          <cell r="LA6">
            <v>70.7</v>
          </cell>
          <cell r="LB6">
            <v>70.7</v>
          </cell>
          <cell r="LC6">
            <v>70.7</v>
          </cell>
          <cell r="LD6">
            <v>71</v>
          </cell>
          <cell r="LE6">
            <v>71</v>
          </cell>
          <cell r="LF6">
            <v>71</v>
          </cell>
          <cell r="LG6">
            <v>73</v>
          </cell>
          <cell r="LH6">
            <v>72.7</v>
          </cell>
          <cell r="LI6">
            <v>72.7</v>
          </cell>
          <cell r="LJ6">
            <v>72.7</v>
          </cell>
          <cell r="LK6">
            <v>72.7</v>
          </cell>
          <cell r="LL6">
            <v>72.2</v>
          </cell>
          <cell r="LM6">
            <v>72</v>
          </cell>
          <cell r="LN6">
            <v>71.2</v>
          </cell>
          <cell r="LO6">
            <v>70.7</v>
          </cell>
          <cell r="LP6">
            <v>70.5</v>
          </cell>
          <cell r="LQ6">
            <v>70.5</v>
          </cell>
          <cell r="LR6">
            <v>71</v>
          </cell>
          <cell r="LS6">
            <v>71</v>
          </cell>
          <cell r="LT6">
            <v>73.5</v>
          </cell>
          <cell r="LW6">
            <v>40663</v>
          </cell>
          <cell r="LX6">
            <v>40664</v>
          </cell>
          <cell r="LY6">
            <v>333</v>
          </cell>
          <cell r="MA6" t="str">
            <v>Algeria</v>
          </cell>
          <cell r="MB6">
            <v>73.5</v>
          </cell>
          <cell r="MC6">
            <v>73.5</v>
          </cell>
        </row>
        <row r="7">
          <cell r="A7" t="str">
            <v>Angola</v>
          </cell>
          <cell r="B7" t="str">
            <v xml:space="preserve"> </v>
          </cell>
          <cell r="C7" t="str">
            <v xml:space="preserve"> </v>
          </cell>
          <cell r="D7" t="str">
            <v xml:space="preserve"> </v>
          </cell>
          <cell r="E7" t="str">
            <v xml:space="preserve"> </v>
          </cell>
          <cell r="F7" t="str">
            <v xml:space="preserve"> </v>
          </cell>
          <cell r="G7" t="str">
            <v xml:space="preserve"> </v>
          </cell>
          <cell r="H7" t="str">
            <v xml:space="preserve"> </v>
          </cell>
          <cell r="I7" t="str">
            <v xml:space="preserve"> </v>
          </cell>
          <cell r="J7" t="str">
            <v xml:space="preserve"> </v>
          </cell>
          <cell r="K7" t="str">
            <v xml:space="preserve"> </v>
          </cell>
          <cell r="L7" t="str">
            <v xml:space="preserve"> </v>
          </cell>
          <cell r="M7" t="str">
            <v xml:space="preserve"> </v>
          </cell>
          <cell r="N7" t="str">
            <v xml:space="preserve"> </v>
          </cell>
          <cell r="O7" t="str">
            <v xml:space="preserve"> </v>
          </cell>
          <cell r="P7" t="str">
            <v xml:space="preserve"> </v>
          </cell>
          <cell r="Q7" t="str">
            <v xml:space="preserve"> </v>
          </cell>
          <cell r="R7" t="str">
            <v xml:space="preserve"> </v>
          </cell>
          <cell r="S7" t="str">
            <v xml:space="preserve"> </v>
          </cell>
          <cell r="T7" t="str">
            <v xml:space="preserve"> </v>
          </cell>
          <cell r="U7" t="str">
            <v xml:space="preserve"> </v>
          </cell>
          <cell r="V7" t="str">
            <v xml:space="preserve"> </v>
          </cell>
          <cell r="W7">
            <v>48</v>
          </cell>
          <cell r="X7">
            <v>48</v>
          </cell>
          <cell r="Y7">
            <v>48</v>
          </cell>
          <cell r="Z7">
            <v>48</v>
          </cell>
          <cell r="AA7">
            <v>46.5</v>
          </cell>
          <cell r="AB7">
            <v>46</v>
          </cell>
          <cell r="AC7">
            <v>46</v>
          </cell>
          <cell r="AD7">
            <v>46</v>
          </cell>
          <cell r="AE7">
            <v>46</v>
          </cell>
          <cell r="AF7">
            <v>45.5</v>
          </cell>
          <cell r="AG7">
            <v>45</v>
          </cell>
          <cell r="AH7">
            <v>45</v>
          </cell>
          <cell r="AI7">
            <v>45</v>
          </cell>
          <cell r="AJ7">
            <v>45.5</v>
          </cell>
          <cell r="AK7">
            <v>45.5</v>
          </cell>
          <cell r="AL7">
            <v>45.5</v>
          </cell>
          <cell r="AM7">
            <v>46</v>
          </cell>
          <cell r="AN7">
            <v>46</v>
          </cell>
          <cell r="AO7">
            <v>45</v>
          </cell>
          <cell r="AP7">
            <v>45</v>
          </cell>
          <cell r="AQ7">
            <v>45</v>
          </cell>
          <cell r="AR7">
            <v>45.5</v>
          </cell>
          <cell r="AS7">
            <v>45.5</v>
          </cell>
          <cell r="AT7">
            <v>46</v>
          </cell>
          <cell r="AU7">
            <v>46.5</v>
          </cell>
          <cell r="AV7">
            <v>46.5</v>
          </cell>
          <cell r="AW7">
            <v>48</v>
          </cell>
          <cell r="AX7">
            <v>45</v>
          </cell>
          <cell r="AY7">
            <v>47.5</v>
          </cell>
          <cell r="AZ7">
            <v>47</v>
          </cell>
          <cell r="BA7">
            <v>47.5</v>
          </cell>
          <cell r="BB7">
            <v>48.5</v>
          </cell>
          <cell r="BC7">
            <v>49.5</v>
          </cell>
          <cell r="BD7">
            <v>48.5</v>
          </cell>
          <cell r="BE7">
            <v>49.5</v>
          </cell>
          <cell r="BF7">
            <v>49</v>
          </cell>
          <cell r="BG7">
            <v>49.5</v>
          </cell>
          <cell r="BH7">
            <v>50</v>
          </cell>
          <cell r="BI7">
            <v>48.5</v>
          </cell>
          <cell r="BJ7">
            <v>49</v>
          </cell>
          <cell r="BK7">
            <v>49</v>
          </cell>
          <cell r="BL7">
            <v>49</v>
          </cell>
          <cell r="BM7">
            <v>48.5</v>
          </cell>
          <cell r="BN7">
            <v>48</v>
          </cell>
          <cell r="BO7">
            <v>48.5</v>
          </cell>
          <cell r="BP7">
            <v>49.5</v>
          </cell>
          <cell r="BQ7">
            <v>49</v>
          </cell>
          <cell r="BR7">
            <v>49</v>
          </cell>
          <cell r="BS7">
            <v>49</v>
          </cell>
          <cell r="BT7">
            <v>49</v>
          </cell>
          <cell r="BU7">
            <v>48.5</v>
          </cell>
          <cell r="BV7">
            <v>48.5</v>
          </cell>
          <cell r="BW7">
            <v>48.5</v>
          </cell>
          <cell r="BX7">
            <v>47.5</v>
          </cell>
          <cell r="BY7">
            <v>47.5</v>
          </cell>
          <cell r="BZ7">
            <v>47.5</v>
          </cell>
          <cell r="CA7">
            <v>48</v>
          </cell>
          <cell r="CB7">
            <v>48</v>
          </cell>
          <cell r="CC7">
            <v>49.5</v>
          </cell>
          <cell r="CD7">
            <v>49.5</v>
          </cell>
          <cell r="CE7">
            <v>49.5</v>
          </cell>
          <cell r="CF7">
            <v>50</v>
          </cell>
          <cell r="CG7">
            <v>50</v>
          </cell>
          <cell r="CH7">
            <v>50.5</v>
          </cell>
          <cell r="CI7">
            <v>51</v>
          </cell>
          <cell r="CJ7">
            <v>51</v>
          </cell>
          <cell r="CK7">
            <v>51</v>
          </cell>
          <cell r="CL7">
            <v>53.5</v>
          </cell>
          <cell r="CM7">
            <v>53.5</v>
          </cell>
          <cell r="CN7">
            <v>52.5</v>
          </cell>
          <cell r="CO7">
            <v>52.5</v>
          </cell>
          <cell r="CP7">
            <v>52.5</v>
          </cell>
          <cell r="CQ7">
            <v>52.5</v>
          </cell>
          <cell r="CR7">
            <v>50.5</v>
          </cell>
          <cell r="CS7">
            <v>50.5</v>
          </cell>
          <cell r="CT7">
            <v>54.5</v>
          </cell>
          <cell r="CU7">
            <v>54.5</v>
          </cell>
          <cell r="CV7">
            <v>54</v>
          </cell>
          <cell r="CW7">
            <v>51</v>
          </cell>
          <cell r="CX7">
            <v>50.5</v>
          </cell>
          <cell r="CY7">
            <v>50.5</v>
          </cell>
          <cell r="CZ7">
            <v>48</v>
          </cell>
          <cell r="DA7">
            <v>48</v>
          </cell>
          <cell r="DB7">
            <v>50.5</v>
          </cell>
          <cell r="DC7">
            <v>50</v>
          </cell>
          <cell r="DD7">
            <v>49.5</v>
          </cell>
          <cell r="DE7">
            <v>50</v>
          </cell>
          <cell r="DF7">
            <v>50.5</v>
          </cell>
          <cell r="DG7">
            <v>50.5</v>
          </cell>
          <cell r="DH7">
            <v>46.5</v>
          </cell>
          <cell r="DI7">
            <v>46.5</v>
          </cell>
          <cell r="DJ7">
            <v>45.5</v>
          </cell>
          <cell r="DK7">
            <v>45</v>
          </cell>
          <cell r="DL7">
            <v>45</v>
          </cell>
          <cell r="DM7">
            <v>45</v>
          </cell>
          <cell r="DN7">
            <v>44</v>
          </cell>
          <cell r="DO7">
            <v>44</v>
          </cell>
          <cell r="DP7">
            <v>42.5</v>
          </cell>
          <cell r="DQ7">
            <v>42.5</v>
          </cell>
          <cell r="DR7">
            <v>43.5</v>
          </cell>
          <cell r="DS7">
            <v>43.5</v>
          </cell>
          <cell r="DT7">
            <v>43.5</v>
          </cell>
          <cell r="DU7">
            <v>42.5</v>
          </cell>
          <cell r="DV7">
            <v>42.5</v>
          </cell>
          <cell r="DW7">
            <v>42.5</v>
          </cell>
          <cell r="DX7">
            <v>42.5</v>
          </cell>
          <cell r="DY7">
            <v>44.5</v>
          </cell>
          <cell r="DZ7">
            <v>44.5</v>
          </cell>
          <cell r="EA7">
            <v>44.5</v>
          </cell>
          <cell r="EB7">
            <v>45</v>
          </cell>
          <cell r="EC7">
            <v>45</v>
          </cell>
          <cell r="ED7">
            <v>48.5</v>
          </cell>
          <cell r="EE7">
            <v>48.5</v>
          </cell>
          <cell r="EF7">
            <v>48.5</v>
          </cell>
          <cell r="EG7">
            <v>49</v>
          </cell>
          <cell r="EH7">
            <v>49</v>
          </cell>
          <cell r="EI7">
            <v>52.5</v>
          </cell>
          <cell r="EJ7">
            <v>52.5</v>
          </cell>
          <cell r="EK7">
            <v>53</v>
          </cell>
          <cell r="EL7">
            <v>54</v>
          </cell>
          <cell r="EM7">
            <v>54.5</v>
          </cell>
          <cell r="EN7">
            <v>54.5</v>
          </cell>
          <cell r="EO7">
            <v>55</v>
          </cell>
          <cell r="EP7">
            <v>55.5</v>
          </cell>
          <cell r="EQ7">
            <v>55</v>
          </cell>
          <cell r="ER7">
            <v>55</v>
          </cell>
          <cell r="ES7">
            <v>54</v>
          </cell>
          <cell r="ET7">
            <v>52</v>
          </cell>
          <cell r="EU7">
            <v>49</v>
          </cell>
          <cell r="EV7">
            <v>49.5</v>
          </cell>
          <cell r="EW7">
            <v>51</v>
          </cell>
          <cell r="EX7">
            <v>51</v>
          </cell>
          <cell r="EY7">
            <v>51</v>
          </cell>
          <cell r="EZ7">
            <v>48</v>
          </cell>
          <cell r="FA7">
            <v>48.5</v>
          </cell>
          <cell r="FB7">
            <v>48.5</v>
          </cell>
          <cell r="FC7">
            <v>48.5</v>
          </cell>
          <cell r="FD7">
            <v>48.5</v>
          </cell>
          <cell r="FE7">
            <v>49</v>
          </cell>
          <cell r="FF7">
            <v>49</v>
          </cell>
          <cell r="FG7">
            <v>50</v>
          </cell>
          <cell r="FH7">
            <v>49.5</v>
          </cell>
          <cell r="FI7">
            <v>49.3</v>
          </cell>
          <cell r="FJ7">
            <v>44.8</v>
          </cell>
          <cell r="FK7">
            <v>43.7</v>
          </cell>
          <cell r="FL7">
            <v>45</v>
          </cell>
          <cell r="FM7">
            <v>45</v>
          </cell>
          <cell r="FN7">
            <v>44.7</v>
          </cell>
          <cell r="FO7">
            <v>45.7</v>
          </cell>
          <cell r="FP7">
            <v>46</v>
          </cell>
          <cell r="FQ7">
            <v>45</v>
          </cell>
          <cell r="FR7">
            <v>44.7</v>
          </cell>
          <cell r="FS7">
            <v>45.2</v>
          </cell>
          <cell r="FT7">
            <v>45.2</v>
          </cell>
          <cell r="FU7">
            <v>45</v>
          </cell>
          <cell r="FV7">
            <v>44.7</v>
          </cell>
          <cell r="FW7">
            <v>48.7</v>
          </cell>
          <cell r="FX7">
            <v>49.7</v>
          </cell>
          <cell r="FY7">
            <v>49.7</v>
          </cell>
          <cell r="FZ7">
            <v>50</v>
          </cell>
          <cell r="GA7">
            <v>46.5</v>
          </cell>
          <cell r="GB7">
            <v>46.5</v>
          </cell>
          <cell r="GC7">
            <v>46</v>
          </cell>
          <cell r="GD7">
            <v>44.5</v>
          </cell>
          <cell r="GE7">
            <v>44</v>
          </cell>
          <cell r="GF7">
            <v>44.1</v>
          </cell>
          <cell r="GG7">
            <v>39.6</v>
          </cell>
          <cell r="GH7">
            <v>39.200000000000003</v>
          </cell>
          <cell r="GI7">
            <v>39.200000000000003</v>
          </cell>
          <cell r="GJ7">
            <v>40.700000000000003</v>
          </cell>
          <cell r="GK7">
            <v>41.2</v>
          </cell>
          <cell r="GL7">
            <v>46</v>
          </cell>
          <cell r="GM7">
            <v>42.5</v>
          </cell>
          <cell r="GN7">
            <v>45</v>
          </cell>
          <cell r="GO7">
            <v>45.5</v>
          </cell>
          <cell r="GP7">
            <v>45.5</v>
          </cell>
          <cell r="GQ7">
            <v>45.5</v>
          </cell>
          <cell r="GR7">
            <v>46</v>
          </cell>
          <cell r="GS7">
            <v>45.7</v>
          </cell>
          <cell r="GT7">
            <v>49</v>
          </cell>
          <cell r="GU7">
            <v>49</v>
          </cell>
          <cell r="GV7">
            <v>49.5</v>
          </cell>
          <cell r="GW7">
            <v>49.2</v>
          </cell>
          <cell r="GX7">
            <v>51.2</v>
          </cell>
          <cell r="GY7">
            <v>48.8</v>
          </cell>
          <cell r="GZ7">
            <v>48.7</v>
          </cell>
          <cell r="HA7">
            <v>52.2</v>
          </cell>
          <cell r="HB7">
            <v>52.5</v>
          </cell>
          <cell r="HC7">
            <v>52.5</v>
          </cell>
          <cell r="HD7">
            <v>53</v>
          </cell>
          <cell r="HE7">
            <v>53</v>
          </cell>
          <cell r="HF7">
            <v>52.2</v>
          </cell>
          <cell r="HG7">
            <v>50.5</v>
          </cell>
          <cell r="HH7">
            <v>50.5</v>
          </cell>
          <cell r="HI7">
            <v>50.5</v>
          </cell>
          <cell r="HJ7">
            <v>50.5</v>
          </cell>
          <cell r="HK7">
            <v>51</v>
          </cell>
          <cell r="HL7">
            <v>51</v>
          </cell>
          <cell r="HM7">
            <v>51.7</v>
          </cell>
          <cell r="HN7">
            <v>52</v>
          </cell>
          <cell r="HO7">
            <v>51.7</v>
          </cell>
          <cell r="HP7">
            <v>52.5</v>
          </cell>
          <cell r="HQ7">
            <v>52.2</v>
          </cell>
          <cell r="HR7">
            <v>52.5</v>
          </cell>
          <cell r="HS7">
            <v>53.2</v>
          </cell>
          <cell r="HT7">
            <v>53.5</v>
          </cell>
          <cell r="HU7">
            <v>53.7</v>
          </cell>
          <cell r="HV7">
            <v>55</v>
          </cell>
          <cell r="HW7">
            <v>54.7</v>
          </cell>
          <cell r="HX7">
            <v>54.2</v>
          </cell>
          <cell r="HY7">
            <v>54.2</v>
          </cell>
          <cell r="HZ7">
            <v>56.7</v>
          </cell>
          <cell r="IA7">
            <v>56.7</v>
          </cell>
          <cell r="IB7">
            <v>55</v>
          </cell>
          <cell r="IC7">
            <v>55</v>
          </cell>
          <cell r="ID7">
            <v>55</v>
          </cell>
          <cell r="IE7">
            <v>53.2</v>
          </cell>
          <cell r="IF7">
            <v>54</v>
          </cell>
          <cell r="IG7">
            <v>54.5</v>
          </cell>
          <cell r="IH7">
            <v>56.2</v>
          </cell>
          <cell r="II7">
            <v>56.7</v>
          </cell>
          <cell r="IJ7">
            <v>57</v>
          </cell>
          <cell r="IK7">
            <v>58</v>
          </cell>
          <cell r="IL7">
            <v>57.2</v>
          </cell>
          <cell r="IM7">
            <v>57.2</v>
          </cell>
          <cell r="IN7">
            <v>57.5</v>
          </cell>
          <cell r="IO7">
            <v>57.5</v>
          </cell>
          <cell r="IP7">
            <v>57.5</v>
          </cell>
          <cell r="IQ7">
            <v>59.2</v>
          </cell>
          <cell r="IR7">
            <v>59.2</v>
          </cell>
          <cell r="IS7">
            <v>59.2</v>
          </cell>
          <cell r="IT7">
            <v>59.5</v>
          </cell>
          <cell r="IU7">
            <v>59.5</v>
          </cell>
          <cell r="IV7">
            <v>59.5</v>
          </cell>
          <cell r="IW7">
            <v>62.2</v>
          </cell>
          <cell r="IX7">
            <v>62.2</v>
          </cell>
          <cell r="IY7">
            <v>62</v>
          </cell>
          <cell r="IZ7">
            <v>60.2</v>
          </cell>
          <cell r="JA7">
            <v>60.2</v>
          </cell>
          <cell r="JB7">
            <v>60.2</v>
          </cell>
          <cell r="JC7">
            <v>63.5</v>
          </cell>
          <cell r="JD7">
            <v>63.7</v>
          </cell>
          <cell r="JE7">
            <v>64.5</v>
          </cell>
          <cell r="JF7">
            <v>65.2</v>
          </cell>
          <cell r="JG7">
            <v>65.2</v>
          </cell>
          <cell r="JH7">
            <v>65.5</v>
          </cell>
          <cell r="JI7">
            <v>69.7</v>
          </cell>
          <cell r="JJ7">
            <v>70</v>
          </cell>
          <cell r="JK7">
            <v>70</v>
          </cell>
          <cell r="JL7">
            <v>70.2</v>
          </cell>
          <cell r="JM7">
            <v>70.2</v>
          </cell>
          <cell r="JN7">
            <v>70.5</v>
          </cell>
          <cell r="JO7">
            <v>68.2</v>
          </cell>
          <cell r="JP7">
            <v>68.2</v>
          </cell>
          <cell r="JQ7">
            <v>68.2</v>
          </cell>
          <cell r="JR7">
            <v>68.5</v>
          </cell>
          <cell r="JS7">
            <v>68.5</v>
          </cell>
          <cell r="JT7">
            <v>68.5</v>
          </cell>
          <cell r="JU7">
            <v>71</v>
          </cell>
          <cell r="JV7">
            <v>71.2</v>
          </cell>
          <cell r="JW7">
            <v>71.2</v>
          </cell>
          <cell r="JX7">
            <v>71.2</v>
          </cell>
          <cell r="JY7">
            <v>70</v>
          </cell>
          <cell r="JZ7">
            <v>70</v>
          </cell>
          <cell r="KA7">
            <v>70</v>
          </cell>
          <cell r="KB7">
            <v>70</v>
          </cell>
          <cell r="KC7">
            <v>70</v>
          </cell>
          <cell r="KD7">
            <v>70</v>
          </cell>
          <cell r="KE7">
            <v>71.7</v>
          </cell>
          <cell r="KF7">
            <v>71.7</v>
          </cell>
          <cell r="KG7">
            <v>71.5</v>
          </cell>
          <cell r="KH7">
            <v>71.5</v>
          </cell>
          <cell r="KI7">
            <v>71.7</v>
          </cell>
          <cell r="KJ7">
            <v>71.7</v>
          </cell>
          <cell r="KK7">
            <v>71.7</v>
          </cell>
          <cell r="KL7">
            <v>72.5</v>
          </cell>
          <cell r="KM7">
            <v>71.7</v>
          </cell>
          <cell r="KN7">
            <v>71.7</v>
          </cell>
          <cell r="KO7">
            <v>72</v>
          </cell>
          <cell r="KP7">
            <v>72</v>
          </cell>
          <cell r="KQ7">
            <v>72.2</v>
          </cell>
          <cell r="KR7">
            <v>72.2</v>
          </cell>
          <cell r="KS7">
            <v>72.2</v>
          </cell>
          <cell r="KT7">
            <v>72.2</v>
          </cell>
          <cell r="KU7">
            <v>72.2</v>
          </cell>
          <cell r="KV7">
            <v>72</v>
          </cell>
          <cell r="KW7">
            <v>70</v>
          </cell>
          <cell r="KX7">
            <v>70</v>
          </cell>
          <cell r="KY7">
            <v>69</v>
          </cell>
          <cell r="KZ7">
            <v>69</v>
          </cell>
          <cell r="LA7">
            <v>68.7</v>
          </cell>
          <cell r="LB7">
            <v>68.5</v>
          </cell>
          <cell r="LC7">
            <v>68.5</v>
          </cell>
          <cell r="LD7">
            <v>68.7</v>
          </cell>
          <cell r="LE7">
            <v>68.5</v>
          </cell>
          <cell r="LF7">
            <v>68.5</v>
          </cell>
          <cell r="LG7">
            <v>69.7</v>
          </cell>
          <cell r="LH7">
            <v>69.7</v>
          </cell>
          <cell r="LI7">
            <v>69.7</v>
          </cell>
          <cell r="LJ7">
            <v>70.7</v>
          </cell>
          <cell r="LK7">
            <v>70.5</v>
          </cell>
          <cell r="LL7">
            <v>70.2</v>
          </cell>
          <cell r="LM7">
            <v>70.2</v>
          </cell>
          <cell r="LN7">
            <v>70</v>
          </cell>
          <cell r="LO7">
            <v>70</v>
          </cell>
          <cell r="LP7">
            <v>70</v>
          </cell>
          <cell r="LQ7">
            <v>70.2</v>
          </cell>
          <cell r="LR7">
            <v>70</v>
          </cell>
          <cell r="LS7">
            <v>69.7</v>
          </cell>
          <cell r="LT7">
            <v>70</v>
          </cell>
          <cell r="LW7">
            <v>40694</v>
          </cell>
          <cell r="LX7">
            <v>40695</v>
          </cell>
          <cell r="LY7">
            <v>334</v>
          </cell>
          <cell r="MA7" t="str">
            <v>Angola</v>
          </cell>
          <cell r="MB7">
            <v>70</v>
          </cell>
          <cell r="MC7">
            <v>70</v>
          </cell>
        </row>
        <row r="8">
          <cell r="A8" t="str">
            <v>Argentina</v>
          </cell>
          <cell r="B8">
            <v>40</v>
          </cell>
          <cell r="C8">
            <v>40</v>
          </cell>
          <cell r="D8">
            <v>39</v>
          </cell>
          <cell r="E8">
            <v>39.5</v>
          </cell>
          <cell r="F8">
            <v>41</v>
          </cell>
          <cell r="G8">
            <v>36</v>
          </cell>
          <cell r="H8">
            <v>37</v>
          </cell>
          <cell r="I8">
            <v>37.5</v>
          </cell>
          <cell r="J8">
            <v>37</v>
          </cell>
          <cell r="K8">
            <v>38</v>
          </cell>
          <cell r="L8">
            <v>38</v>
          </cell>
          <cell r="M8">
            <v>38.5</v>
          </cell>
          <cell r="N8">
            <v>40</v>
          </cell>
          <cell r="O8">
            <v>40</v>
          </cell>
          <cell r="P8">
            <v>39</v>
          </cell>
          <cell r="Q8">
            <v>38.5</v>
          </cell>
          <cell r="R8">
            <v>38</v>
          </cell>
          <cell r="S8">
            <v>37.5</v>
          </cell>
          <cell r="T8">
            <v>38.5</v>
          </cell>
          <cell r="U8">
            <v>38.5</v>
          </cell>
          <cell r="V8">
            <v>40</v>
          </cell>
          <cell r="W8">
            <v>40.5</v>
          </cell>
          <cell r="X8">
            <v>40.5</v>
          </cell>
          <cell r="Y8">
            <v>40.5</v>
          </cell>
          <cell r="Z8">
            <v>41</v>
          </cell>
          <cell r="AA8">
            <v>40.5</v>
          </cell>
          <cell r="AB8">
            <v>41</v>
          </cell>
          <cell r="AC8">
            <v>42</v>
          </cell>
          <cell r="AD8">
            <v>41.5</v>
          </cell>
          <cell r="AE8">
            <v>41.5</v>
          </cell>
          <cell r="AF8">
            <v>41.5</v>
          </cell>
          <cell r="AG8">
            <v>42</v>
          </cell>
          <cell r="AH8">
            <v>42.5</v>
          </cell>
          <cell r="AI8">
            <v>42</v>
          </cell>
          <cell r="AJ8">
            <v>41.5</v>
          </cell>
          <cell r="AK8">
            <v>41.5</v>
          </cell>
          <cell r="AL8">
            <v>41.5</v>
          </cell>
          <cell r="AM8">
            <v>43</v>
          </cell>
          <cell r="AN8">
            <v>43</v>
          </cell>
          <cell r="AO8">
            <v>43</v>
          </cell>
          <cell r="AP8">
            <v>44.5</v>
          </cell>
          <cell r="AQ8">
            <v>44</v>
          </cell>
          <cell r="AR8">
            <v>46</v>
          </cell>
          <cell r="AS8">
            <v>46</v>
          </cell>
          <cell r="AT8">
            <v>44.5</v>
          </cell>
          <cell r="AU8">
            <v>45.5</v>
          </cell>
          <cell r="AV8">
            <v>45</v>
          </cell>
          <cell r="AW8">
            <v>46</v>
          </cell>
          <cell r="AX8">
            <v>46</v>
          </cell>
          <cell r="AY8">
            <v>44.5</v>
          </cell>
          <cell r="AZ8">
            <v>44.5</v>
          </cell>
          <cell r="BA8">
            <v>45.5</v>
          </cell>
          <cell r="BB8">
            <v>46</v>
          </cell>
          <cell r="BC8">
            <v>46.5</v>
          </cell>
          <cell r="BD8">
            <v>48</v>
          </cell>
          <cell r="BE8">
            <v>47</v>
          </cell>
          <cell r="BF8">
            <v>46</v>
          </cell>
          <cell r="BG8">
            <v>46</v>
          </cell>
          <cell r="BH8">
            <v>48</v>
          </cell>
          <cell r="BI8">
            <v>47</v>
          </cell>
          <cell r="BJ8">
            <v>46</v>
          </cell>
          <cell r="BK8">
            <v>46.5</v>
          </cell>
          <cell r="BL8">
            <v>45</v>
          </cell>
          <cell r="BM8">
            <v>44</v>
          </cell>
          <cell r="BN8">
            <v>45</v>
          </cell>
          <cell r="BO8">
            <v>45.5</v>
          </cell>
          <cell r="BP8">
            <v>45</v>
          </cell>
          <cell r="BQ8">
            <v>44.5</v>
          </cell>
          <cell r="BR8">
            <v>44.5</v>
          </cell>
          <cell r="BS8">
            <v>45.5</v>
          </cell>
          <cell r="BT8">
            <v>47.5</v>
          </cell>
          <cell r="BU8">
            <v>48.5</v>
          </cell>
          <cell r="BV8">
            <v>47.5</v>
          </cell>
          <cell r="BW8">
            <v>47</v>
          </cell>
          <cell r="BX8">
            <v>46</v>
          </cell>
          <cell r="BY8">
            <v>48.5</v>
          </cell>
          <cell r="BZ8">
            <v>50.5</v>
          </cell>
          <cell r="CA8">
            <v>52</v>
          </cell>
          <cell r="CB8">
            <v>54</v>
          </cell>
          <cell r="CC8">
            <v>55</v>
          </cell>
          <cell r="CD8">
            <v>56</v>
          </cell>
          <cell r="CE8">
            <v>56.5</v>
          </cell>
          <cell r="CF8">
            <v>56.5</v>
          </cell>
          <cell r="CG8">
            <v>58</v>
          </cell>
          <cell r="CH8">
            <v>56</v>
          </cell>
          <cell r="CI8">
            <v>54.5</v>
          </cell>
          <cell r="CJ8">
            <v>54</v>
          </cell>
          <cell r="CK8">
            <v>54.5</v>
          </cell>
          <cell r="CL8">
            <v>57.5</v>
          </cell>
          <cell r="CM8">
            <v>58</v>
          </cell>
          <cell r="CN8">
            <v>58</v>
          </cell>
          <cell r="CO8">
            <v>58</v>
          </cell>
          <cell r="CP8">
            <v>60.5</v>
          </cell>
          <cell r="CQ8">
            <v>60.5</v>
          </cell>
          <cell r="CR8">
            <v>61.5</v>
          </cell>
          <cell r="CS8">
            <v>63</v>
          </cell>
          <cell r="CT8">
            <v>64.5</v>
          </cell>
          <cell r="CU8">
            <v>65</v>
          </cell>
          <cell r="CV8">
            <v>65</v>
          </cell>
          <cell r="CW8">
            <v>66</v>
          </cell>
          <cell r="CX8">
            <v>66</v>
          </cell>
          <cell r="CY8">
            <v>65.5</v>
          </cell>
          <cell r="CZ8">
            <v>65.5</v>
          </cell>
          <cell r="DA8">
            <v>65.5</v>
          </cell>
          <cell r="DB8">
            <v>65</v>
          </cell>
          <cell r="DC8">
            <v>64.5</v>
          </cell>
          <cell r="DD8">
            <v>64.5</v>
          </cell>
          <cell r="DE8">
            <v>65</v>
          </cell>
          <cell r="DF8">
            <v>65.5</v>
          </cell>
          <cell r="DG8">
            <v>65</v>
          </cell>
          <cell r="DH8">
            <v>65.5</v>
          </cell>
          <cell r="DI8">
            <v>64</v>
          </cell>
          <cell r="DJ8">
            <v>67</v>
          </cell>
          <cell r="DK8">
            <v>67</v>
          </cell>
          <cell r="DL8">
            <v>67</v>
          </cell>
          <cell r="DM8">
            <v>67.5</v>
          </cell>
          <cell r="DN8">
            <v>68.5</v>
          </cell>
          <cell r="DO8">
            <v>68.5</v>
          </cell>
          <cell r="DP8">
            <v>70</v>
          </cell>
          <cell r="DQ8">
            <v>71.5</v>
          </cell>
          <cell r="DR8">
            <v>72</v>
          </cell>
          <cell r="DS8">
            <v>72</v>
          </cell>
          <cell r="DT8">
            <v>72</v>
          </cell>
          <cell r="DU8">
            <v>72</v>
          </cell>
          <cell r="DV8">
            <v>72</v>
          </cell>
          <cell r="DW8">
            <v>73</v>
          </cell>
          <cell r="DX8">
            <v>74</v>
          </cell>
          <cell r="DY8">
            <v>74.5</v>
          </cell>
          <cell r="DZ8">
            <v>74</v>
          </cell>
          <cell r="EA8">
            <v>73</v>
          </cell>
          <cell r="EB8">
            <v>72.5</v>
          </cell>
          <cell r="EC8">
            <v>72.5</v>
          </cell>
          <cell r="ED8">
            <v>72.5</v>
          </cell>
          <cell r="EE8">
            <v>72.5</v>
          </cell>
          <cell r="EF8">
            <v>71.5</v>
          </cell>
          <cell r="EG8">
            <v>71</v>
          </cell>
          <cell r="EH8">
            <v>70.5</v>
          </cell>
          <cell r="EI8">
            <v>71</v>
          </cell>
          <cell r="EJ8">
            <v>71.5</v>
          </cell>
          <cell r="EK8">
            <v>71.5</v>
          </cell>
          <cell r="EL8">
            <v>68.5</v>
          </cell>
          <cell r="EM8">
            <v>70</v>
          </cell>
          <cell r="EN8">
            <v>71</v>
          </cell>
          <cell r="EO8">
            <v>71.5</v>
          </cell>
          <cell r="EP8">
            <v>72.5</v>
          </cell>
          <cell r="EQ8">
            <v>72.5</v>
          </cell>
          <cell r="ER8">
            <v>72.5</v>
          </cell>
          <cell r="ES8">
            <v>73</v>
          </cell>
          <cell r="ET8">
            <v>74</v>
          </cell>
          <cell r="EU8">
            <v>74.5</v>
          </cell>
          <cell r="EV8">
            <v>74.5</v>
          </cell>
          <cell r="EW8">
            <v>74</v>
          </cell>
          <cell r="EX8">
            <v>73</v>
          </cell>
          <cell r="EY8">
            <v>72</v>
          </cell>
          <cell r="EZ8">
            <v>73</v>
          </cell>
          <cell r="FA8">
            <v>73.5</v>
          </cell>
          <cell r="FB8">
            <v>73</v>
          </cell>
          <cell r="FC8">
            <v>73</v>
          </cell>
          <cell r="FD8">
            <v>73</v>
          </cell>
          <cell r="FE8">
            <v>73</v>
          </cell>
          <cell r="FF8">
            <v>73.5</v>
          </cell>
          <cell r="FG8">
            <v>74</v>
          </cell>
          <cell r="FH8">
            <v>73.5</v>
          </cell>
          <cell r="FI8">
            <v>73.5</v>
          </cell>
          <cell r="FJ8">
            <v>75.5</v>
          </cell>
          <cell r="FK8">
            <v>75.7</v>
          </cell>
          <cell r="FL8">
            <v>75.7</v>
          </cell>
          <cell r="FM8">
            <v>75.2</v>
          </cell>
          <cell r="FN8">
            <v>75.7</v>
          </cell>
          <cell r="FO8">
            <v>76.2</v>
          </cell>
          <cell r="FP8">
            <v>76.2</v>
          </cell>
          <cell r="FQ8">
            <v>76.2</v>
          </cell>
          <cell r="FR8">
            <v>76.2</v>
          </cell>
          <cell r="FS8">
            <v>74.2</v>
          </cell>
          <cell r="FT8">
            <v>74.2</v>
          </cell>
          <cell r="FU8">
            <v>74.2</v>
          </cell>
          <cell r="FV8">
            <v>74.2</v>
          </cell>
          <cell r="FW8">
            <v>74.2</v>
          </cell>
          <cell r="FX8">
            <v>74</v>
          </cell>
          <cell r="FY8">
            <v>74.5</v>
          </cell>
          <cell r="FZ8">
            <v>75</v>
          </cell>
          <cell r="GA8">
            <v>76.2</v>
          </cell>
          <cell r="GB8">
            <v>75.2</v>
          </cell>
          <cell r="GC8">
            <v>74.2</v>
          </cell>
          <cell r="GD8">
            <v>73.599999999999994</v>
          </cell>
          <cell r="GE8">
            <v>72.400000000000006</v>
          </cell>
          <cell r="GF8">
            <v>72.400000000000006</v>
          </cell>
          <cell r="GG8">
            <v>75.400000000000006</v>
          </cell>
          <cell r="GH8">
            <v>73</v>
          </cell>
          <cell r="GI8">
            <v>69.7</v>
          </cell>
          <cell r="GJ8">
            <v>66.7</v>
          </cell>
          <cell r="GK8">
            <v>67.5</v>
          </cell>
          <cell r="GL8">
            <v>71.2</v>
          </cell>
          <cell r="GM8">
            <v>71.2</v>
          </cell>
          <cell r="GN8">
            <v>71</v>
          </cell>
          <cell r="GO8">
            <v>71.2</v>
          </cell>
          <cell r="GP8">
            <v>70.2</v>
          </cell>
          <cell r="GQ8">
            <v>69.2</v>
          </cell>
          <cell r="GR8">
            <v>68.7</v>
          </cell>
          <cell r="GS8">
            <v>68.5</v>
          </cell>
          <cell r="GT8">
            <v>69</v>
          </cell>
          <cell r="GU8">
            <v>68.7</v>
          </cell>
          <cell r="GV8">
            <v>70.2</v>
          </cell>
          <cell r="GW8">
            <v>68.7</v>
          </cell>
          <cell r="GX8">
            <v>69.5</v>
          </cell>
          <cell r="GY8">
            <v>69.5</v>
          </cell>
          <cell r="GZ8">
            <v>69.2</v>
          </cell>
          <cell r="HA8">
            <v>71.5</v>
          </cell>
          <cell r="HB8">
            <v>71.5</v>
          </cell>
          <cell r="HC8">
            <v>71</v>
          </cell>
          <cell r="HD8">
            <v>71</v>
          </cell>
          <cell r="HE8">
            <v>68</v>
          </cell>
          <cell r="HF8">
            <v>66</v>
          </cell>
          <cell r="HG8">
            <v>66.7</v>
          </cell>
          <cell r="HH8">
            <v>65.5</v>
          </cell>
          <cell r="HI8">
            <v>64.7</v>
          </cell>
          <cell r="HJ8">
            <v>62.2</v>
          </cell>
          <cell r="HK8">
            <v>55.7</v>
          </cell>
          <cell r="HL8">
            <v>55.7</v>
          </cell>
          <cell r="HM8">
            <v>52.5</v>
          </cell>
          <cell r="HN8">
            <v>51.7</v>
          </cell>
          <cell r="HO8">
            <v>50.7</v>
          </cell>
          <cell r="HP8">
            <v>49.5</v>
          </cell>
          <cell r="HQ8">
            <v>49.7</v>
          </cell>
          <cell r="HR8">
            <v>49.2</v>
          </cell>
          <cell r="HS8">
            <v>49.2</v>
          </cell>
          <cell r="HT8">
            <v>48.7</v>
          </cell>
          <cell r="HU8">
            <v>48</v>
          </cell>
          <cell r="HV8">
            <v>50.5</v>
          </cell>
          <cell r="HW8">
            <v>51</v>
          </cell>
          <cell r="HX8">
            <v>51</v>
          </cell>
          <cell r="HY8">
            <v>56.2</v>
          </cell>
          <cell r="HZ8">
            <v>56.2</v>
          </cell>
          <cell r="IA8">
            <v>57</v>
          </cell>
          <cell r="IB8">
            <v>64.2</v>
          </cell>
          <cell r="IC8">
            <v>64.2</v>
          </cell>
          <cell r="ID8">
            <v>65</v>
          </cell>
          <cell r="IE8">
            <v>64</v>
          </cell>
          <cell r="IF8">
            <v>64</v>
          </cell>
          <cell r="IG8">
            <v>64.2</v>
          </cell>
          <cell r="IH8">
            <v>67</v>
          </cell>
          <cell r="II8">
            <v>66.5</v>
          </cell>
          <cell r="IJ8">
            <v>66.5</v>
          </cell>
          <cell r="IK8">
            <v>67.2</v>
          </cell>
          <cell r="IL8">
            <v>67.2</v>
          </cell>
          <cell r="IM8">
            <v>67.7</v>
          </cell>
          <cell r="IN8">
            <v>68</v>
          </cell>
          <cell r="IO8">
            <v>68</v>
          </cell>
          <cell r="IP8">
            <v>68</v>
          </cell>
          <cell r="IQ8">
            <v>67.5</v>
          </cell>
          <cell r="IR8">
            <v>67.5</v>
          </cell>
          <cell r="IS8">
            <v>67.5</v>
          </cell>
          <cell r="IT8">
            <v>67.5</v>
          </cell>
          <cell r="IU8">
            <v>67.7</v>
          </cell>
          <cell r="IV8">
            <v>67.7</v>
          </cell>
          <cell r="IW8">
            <v>68.5</v>
          </cell>
          <cell r="IX8">
            <v>70.7</v>
          </cell>
          <cell r="IY8">
            <v>70.7</v>
          </cell>
          <cell r="IZ8">
            <v>70.7</v>
          </cell>
          <cell r="JA8">
            <v>71.2</v>
          </cell>
          <cell r="JB8">
            <v>71.2</v>
          </cell>
          <cell r="JC8">
            <v>71.2</v>
          </cell>
          <cell r="JD8">
            <v>71.7</v>
          </cell>
          <cell r="JE8">
            <v>71.7</v>
          </cell>
          <cell r="JF8">
            <v>74.5</v>
          </cell>
          <cell r="JG8">
            <v>74.5</v>
          </cell>
          <cell r="JH8">
            <v>74.5</v>
          </cell>
          <cell r="JI8">
            <v>74.2</v>
          </cell>
          <cell r="JJ8">
            <v>74</v>
          </cell>
          <cell r="JK8">
            <v>74</v>
          </cell>
          <cell r="JL8">
            <v>74.7</v>
          </cell>
          <cell r="JM8">
            <v>74.7</v>
          </cell>
          <cell r="JN8">
            <v>74.7</v>
          </cell>
          <cell r="JO8">
            <v>75</v>
          </cell>
          <cell r="JP8">
            <v>75.2</v>
          </cell>
          <cell r="JQ8">
            <v>75</v>
          </cell>
          <cell r="JR8">
            <v>75.2</v>
          </cell>
          <cell r="JS8">
            <v>75.2</v>
          </cell>
          <cell r="JT8">
            <v>75.2</v>
          </cell>
          <cell r="JU8">
            <v>75.2</v>
          </cell>
          <cell r="JV8">
            <v>75.2</v>
          </cell>
          <cell r="JW8">
            <v>74.5</v>
          </cell>
          <cell r="JX8">
            <v>74.5</v>
          </cell>
          <cell r="JY8">
            <v>74.5</v>
          </cell>
          <cell r="JZ8">
            <v>74.2</v>
          </cell>
          <cell r="KA8">
            <v>74</v>
          </cell>
          <cell r="KB8">
            <v>74.2</v>
          </cell>
          <cell r="KC8">
            <v>74</v>
          </cell>
          <cell r="KD8">
            <v>74</v>
          </cell>
          <cell r="KE8">
            <v>74.2</v>
          </cell>
          <cell r="KF8">
            <v>74.2</v>
          </cell>
          <cell r="KG8">
            <v>73.5</v>
          </cell>
          <cell r="KH8">
            <v>71.5</v>
          </cell>
          <cell r="KI8">
            <v>71.5</v>
          </cell>
          <cell r="KJ8">
            <v>71.5</v>
          </cell>
          <cell r="KK8">
            <v>69.7</v>
          </cell>
          <cell r="KL8">
            <v>70</v>
          </cell>
          <cell r="KM8">
            <v>70</v>
          </cell>
          <cell r="KN8">
            <v>69.7</v>
          </cell>
          <cell r="KO8">
            <v>69</v>
          </cell>
          <cell r="KP8">
            <v>69.2</v>
          </cell>
          <cell r="KQ8">
            <v>69</v>
          </cell>
          <cell r="KR8">
            <v>68.5</v>
          </cell>
          <cell r="KS8">
            <v>66.2</v>
          </cell>
          <cell r="KT8">
            <v>65.7</v>
          </cell>
          <cell r="KU8">
            <v>65.5</v>
          </cell>
          <cell r="KV8">
            <v>64.7</v>
          </cell>
          <cell r="KW8">
            <v>64.7</v>
          </cell>
          <cell r="KX8">
            <v>65.5</v>
          </cell>
          <cell r="KY8">
            <v>65.5</v>
          </cell>
          <cell r="KZ8">
            <v>66</v>
          </cell>
          <cell r="LA8">
            <v>66</v>
          </cell>
          <cell r="LB8">
            <v>66</v>
          </cell>
          <cell r="LC8">
            <v>66.2</v>
          </cell>
          <cell r="LD8">
            <v>66.5</v>
          </cell>
          <cell r="LE8">
            <v>70</v>
          </cell>
          <cell r="LF8">
            <v>70.5</v>
          </cell>
          <cell r="LG8">
            <v>70.5</v>
          </cell>
          <cell r="LH8">
            <v>71.2</v>
          </cell>
          <cell r="LI8">
            <v>70.7</v>
          </cell>
          <cell r="LJ8">
            <v>71</v>
          </cell>
          <cell r="LK8">
            <v>71</v>
          </cell>
          <cell r="LL8">
            <v>73.5</v>
          </cell>
          <cell r="LM8">
            <v>73.5</v>
          </cell>
          <cell r="LN8">
            <v>73.5</v>
          </cell>
          <cell r="LO8">
            <v>73.5</v>
          </cell>
          <cell r="LP8">
            <v>73.2</v>
          </cell>
          <cell r="LQ8">
            <v>73.5</v>
          </cell>
          <cell r="LR8">
            <v>74.7</v>
          </cell>
          <cell r="LS8">
            <v>74.7</v>
          </cell>
          <cell r="LT8">
            <v>74.7</v>
          </cell>
          <cell r="LW8">
            <v>40724</v>
          </cell>
          <cell r="LX8">
            <v>40725</v>
          </cell>
          <cell r="LY8">
            <v>335</v>
          </cell>
          <cell r="MA8" t="str">
            <v>Argentina</v>
          </cell>
          <cell r="MB8">
            <v>74.7</v>
          </cell>
          <cell r="MC8">
            <v>74.7</v>
          </cell>
        </row>
        <row r="9">
          <cell r="A9" t="str">
            <v>Armenia</v>
          </cell>
          <cell r="B9" t="str">
            <v xml:space="preserve"> </v>
          </cell>
          <cell r="C9" t="str">
            <v xml:space="preserve"> </v>
          </cell>
          <cell r="D9" t="str">
            <v xml:space="preserve"> </v>
          </cell>
          <cell r="E9" t="str">
            <v xml:space="preserve"> </v>
          </cell>
          <cell r="F9" t="str">
            <v xml:space="preserve"> </v>
          </cell>
          <cell r="G9" t="str">
            <v xml:space="preserve"> </v>
          </cell>
          <cell r="H9" t="str">
            <v xml:space="preserve"> </v>
          </cell>
          <cell r="I9" t="str">
            <v xml:space="preserve"> </v>
          </cell>
          <cell r="J9" t="str">
            <v xml:space="preserve"> </v>
          </cell>
          <cell r="K9" t="str">
            <v xml:space="preserve"> </v>
          </cell>
          <cell r="L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  <cell r="S9" t="str">
            <v xml:space="preserve"> </v>
          </cell>
          <cell r="T9" t="str">
            <v xml:space="preserve"> </v>
          </cell>
          <cell r="U9" t="str">
            <v xml:space="preserve"> </v>
          </cell>
          <cell r="V9" t="str">
            <v xml:space="preserve"> </v>
          </cell>
          <cell r="W9" t="str">
            <v xml:space="preserve"> </v>
          </cell>
          <cell r="X9" t="str">
            <v xml:space="preserve"> 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 t="str">
            <v xml:space="preserve"> </v>
          </cell>
          <cell r="AC9" t="str">
            <v xml:space="preserve"> 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 xml:space="preserve"> </v>
          </cell>
          <cell r="AH9" t="str">
            <v xml:space="preserve"> </v>
          </cell>
          <cell r="AI9" t="str">
            <v xml:space="preserve"> </v>
          </cell>
          <cell r="AJ9" t="str">
            <v xml:space="preserve"> </v>
          </cell>
          <cell r="AK9" t="str">
            <v xml:space="preserve"> </v>
          </cell>
          <cell r="AL9" t="str">
            <v xml:space="preserve"> </v>
          </cell>
          <cell r="AM9" t="str">
            <v xml:space="preserve"> </v>
          </cell>
          <cell r="AN9" t="str">
            <v xml:space="preserve"> </v>
          </cell>
          <cell r="AO9" t="str">
            <v xml:space="preserve"> </v>
          </cell>
          <cell r="AP9" t="str">
            <v xml:space="preserve"> </v>
          </cell>
          <cell r="AQ9" t="str">
            <v xml:space="preserve"> </v>
          </cell>
          <cell r="AR9" t="str">
            <v xml:space="preserve"> </v>
          </cell>
          <cell r="AS9" t="str">
            <v xml:space="preserve"> </v>
          </cell>
          <cell r="AT9" t="str">
            <v xml:space="preserve"> </v>
          </cell>
          <cell r="AU9" t="str">
            <v xml:space="preserve"> </v>
          </cell>
          <cell r="AV9" t="str">
            <v xml:space="preserve"> </v>
          </cell>
          <cell r="AW9" t="str">
            <v xml:space="preserve"> </v>
          </cell>
          <cell r="AX9" t="str">
            <v xml:space="preserve"> </v>
          </cell>
          <cell r="AY9" t="str">
            <v xml:space="preserve"> </v>
          </cell>
          <cell r="AZ9" t="str">
            <v xml:space="preserve"> </v>
          </cell>
          <cell r="BA9" t="str">
            <v xml:space="preserve"> </v>
          </cell>
          <cell r="BB9" t="str">
            <v xml:space="preserve"> </v>
          </cell>
          <cell r="BC9" t="str">
            <v xml:space="preserve"> </v>
          </cell>
          <cell r="BD9" t="str">
            <v xml:space="preserve"> </v>
          </cell>
          <cell r="BE9" t="str">
            <v xml:space="preserve"> </v>
          </cell>
          <cell r="BF9" t="str">
            <v xml:space="preserve"> </v>
          </cell>
          <cell r="BG9" t="str">
            <v xml:space="preserve"> </v>
          </cell>
          <cell r="BH9" t="str">
            <v xml:space="preserve"> </v>
          </cell>
          <cell r="BI9" t="str">
            <v xml:space="preserve"> </v>
          </cell>
          <cell r="BJ9" t="str">
            <v xml:space="preserve"> </v>
          </cell>
          <cell r="BK9" t="str">
            <v xml:space="preserve"> </v>
          </cell>
          <cell r="BL9" t="str">
            <v xml:space="preserve"> </v>
          </cell>
          <cell r="BM9" t="str">
            <v xml:space="preserve"> </v>
          </cell>
          <cell r="BN9" t="str">
            <v xml:space="preserve"> </v>
          </cell>
          <cell r="BO9" t="str">
            <v xml:space="preserve"> </v>
          </cell>
          <cell r="BP9" t="str">
            <v xml:space="preserve"> </v>
          </cell>
          <cell r="BQ9" t="str">
            <v xml:space="preserve"> </v>
          </cell>
          <cell r="BR9" t="str">
            <v xml:space="preserve"> </v>
          </cell>
          <cell r="BS9" t="str">
            <v xml:space="preserve"> </v>
          </cell>
          <cell r="BT9" t="str">
            <v xml:space="preserve"> </v>
          </cell>
          <cell r="BU9" t="str">
            <v xml:space="preserve"> </v>
          </cell>
          <cell r="BV9" t="str">
            <v xml:space="preserve"> </v>
          </cell>
          <cell r="BW9" t="str">
            <v xml:space="preserve"> </v>
          </cell>
          <cell r="BX9" t="str">
            <v xml:space="preserve"> </v>
          </cell>
          <cell r="BY9" t="str">
            <v xml:space="preserve"> </v>
          </cell>
          <cell r="BZ9" t="str">
            <v xml:space="preserve"> </v>
          </cell>
          <cell r="CA9" t="str">
            <v xml:space="preserve"> </v>
          </cell>
          <cell r="CB9" t="str">
            <v xml:space="preserve"> </v>
          </cell>
          <cell r="CC9" t="str">
            <v xml:space="preserve"> </v>
          </cell>
          <cell r="CD9" t="str">
            <v xml:space="preserve"> </v>
          </cell>
          <cell r="CE9" t="str">
            <v xml:space="preserve"> </v>
          </cell>
          <cell r="CF9" t="str">
            <v xml:space="preserve"> </v>
          </cell>
          <cell r="CG9" t="str">
            <v xml:space="preserve"> </v>
          </cell>
          <cell r="CH9" t="str">
            <v xml:space="preserve"> </v>
          </cell>
          <cell r="CI9" t="str">
            <v xml:space="preserve"> </v>
          </cell>
          <cell r="CJ9" t="str">
            <v xml:space="preserve"> </v>
          </cell>
          <cell r="CK9" t="str">
            <v xml:space="preserve"> </v>
          </cell>
          <cell r="CL9" t="str">
            <v xml:space="preserve"> </v>
          </cell>
          <cell r="CM9" t="str">
            <v xml:space="preserve"> </v>
          </cell>
          <cell r="CN9" t="str">
            <v xml:space="preserve"> </v>
          </cell>
          <cell r="CO9" t="str">
            <v xml:space="preserve"> </v>
          </cell>
          <cell r="CP9" t="str">
            <v xml:space="preserve"> </v>
          </cell>
          <cell r="CQ9" t="str">
            <v xml:space="preserve"> </v>
          </cell>
          <cell r="CR9" t="str">
            <v xml:space="preserve"> </v>
          </cell>
          <cell r="CS9" t="str">
            <v xml:space="preserve"> </v>
          </cell>
          <cell r="CT9" t="str">
            <v xml:space="preserve"> </v>
          </cell>
          <cell r="CU9" t="str">
            <v xml:space="preserve"> </v>
          </cell>
          <cell r="CV9" t="str">
            <v xml:space="preserve"> </v>
          </cell>
          <cell r="CW9" t="str">
            <v xml:space="preserve"> </v>
          </cell>
          <cell r="CX9" t="str">
            <v xml:space="preserve"> </v>
          </cell>
          <cell r="CY9" t="str">
            <v xml:space="preserve"> </v>
          </cell>
          <cell r="CZ9" t="str">
            <v xml:space="preserve"> </v>
          </cell>
          <cell r="DA9" t="str">
            <v xml:space="preserve"> </v>
          </cell>
          <cell r="DB9" t="str">
            <v xml:space="preserve"> </v>
          </cell>
          <cell r="DC9" t="str">
            <v xml:space="preserve"> </v>
          </cell>
          <cell r="DD9" t="str">
            <v xml:space="preserve"> </v>
          </cell>
          <cell r="DE9" t="str">
            <v xml:space="preserve"> </v>
          </cell>
          <cell r="DF9" t="str">
            <v xml:space="preserve"> </v>
          </cell>
          <cell r="DG9" t="str">
            <v xml:space="preserve"> </v>
          </cell>
          <cell r="DH9" t="str">
            <v xml:space="preserve"> </v>
          </cell>
          <cell r="DI9" t="str">
            <v xml:space="preserve"> </v>
          </cell>
          <cell r="DJ9" t="str">
            <v xml:space="preserve"> </v>
          </cell>
          <cell r="DK9" t="str">
            <v xml:space="preserve"> </v>
          </cell>
          <cell r="DL9" t="str">
            <v xml:space="preserve"> </v>
          </cell>
          <cell r="DM9" t="str">
            <v xml:space="preserve"> </v>
          </cell>
          <cell r="DN9" t="str">
            <v xml:space="preserve"> </v>
          </cell>
          <cell r="DO9" t="str">
            <v xml:space="preserve"> </v>
          </cell>
          <cell r="DP9" t="str">
            <v xml:space="preserve"> </v>
          </cell>
          <cell r="DQ9" t="str">
            <v xml:space="preserve"> </v>
          </cell>
          <cell r="DR9" t="str">
            <v xml:space="preserve"> </v>
          </cell>
          <cell r="DS9" t="str">
            <v xml:space="preserve"> </v>
          </cell>
          <cell r="DT9" t="str">
            <v xml:space="preserve"> </v>
          </cell>
          <cell r="DU9" t="str">
            <v xml:space="preserve"> </v>
          </cell>
          <cell r="DV9" t="str">
            <v xml:space="preserve"> </v>
          </cell>
          <cell r="DW9" t="str">
            <v xml:space="preserve"> </v>
          </cell>
          <cell r="DX9" t="str">
            <v xml:space="preserve"> </v>
          </cell>
          <cell r="DY9" t="str">
            <v xml:space="preserve"> </v>
          </cell>
          <cell r="DZ9" t="str">
            <v xml:space="preserve"> </v>
          </cell>
          <cell r="EA9" t="str">
            <v xml:space="preserve"> </v>
          </cell>
          <cell r="EB9" t="str">
            <v xml:space="preserve"> </v>
          </cell>
          <cell r="EC9" t="str">
            <v xml:space="preserve"> </v>
          </cell>
          <cell r="ED9" t="str">
            <v xml:space="preserve"> </v>
          </cell>
          <cell r="EE9" t="str">
            <v xml:space="preserve"> </v>
          </cell>
          <cell r="EF9" t="str">
            <v xml:space="preserve"> </v>
          </cell>
          <cell r="EG9" t="str">
            <v xml:space="preserve"> </v>
          </cell>
          <cell r="EH9" t="str">
            <v xml:space="preserve"> </v>
          </cell>
          <cell r="EI9" t="str">
            <v xml:space="preserve"> </v>
          </cell>
          <cell r="EJ9" t="str">
            <v xml:space="preserve"> </v>
          </cell>
          <cell r="EK9" t="str">
            <v xml:space="preserve"> </v>
          </cell>
          <cell r="EL9" t="str">
            <v xml:space="preserve"> </v>
          </cell>
          <cell r="EM9" t="str">
            <v xml:space="preserve"> </v>
          </cell>
          <cell r="EN9" t="str">
            <v xml:space="preserve"> </v>
          </cell>
          <cell r="EO9" t="str">
            <v xml:space="preserve"> </v>
          </cell>
          <cell r="EP9" t="str">
            <v xml:space="preserve"> </v>
          </cell>
          <cell r="EQ9" t="str">
            <v xml:space="preserve"> </v>
          </cell>
          <cell r="ER9" t="str">
            <v xml:space="preserve"> </v>
          </cell>
          <cell r="ES9" t="str">
            <v xml:space="preserve"> </v>
          </cell>
          <cell r="ET9" t="str">
            <v xml:space="preserve"> </v>
          </cell>
          <cell r="EU9" t="str">
            <v xml:space="preserve"> </v>
          </cell>
          <cell r="EV9" t="str">
            <v xml:space="preserve"> </v>
          </cell>
          <cell r="EW9" t="str">
            <v xml:space="preserve"> </v>
          </cell>
          <cell r="EX9" t="str">
            <v xml:space="preserve"> </v>
          </cell>
          <cell r="EY9" t="str">
            <v xml:space="preserve"> </v>
          </cell>
          <cell r="EZ9" t="str">
            <v xml:space="preserve"> </v>
          </cell>
          <cell r="FA9" t="str">
            <v xml:space="preserve"> </v>
          </cell>
          <cell r="FB9" t="str">
            <v xml:space="preserve"> </v>
          </cell>
          <cell r="FC9" t="str">
            <v xml:space="preserve"> </v>
          </cell>
          <cell r="FD9" t="str">
            <v xml:space="preserve"> </v>
          </cell>
          <cell r="FE9" t="str">
            <v xml:space="preserve"> </v>
          </cell>
          <cell r="FF9" t="str">
            <v xml:space="preserve"> </v>
          </cell>
          <cell r="FG9" t="str">
            <v xml:space="preserve"> </v>
          </cell>
          <cell r="FH9" t="str">
            <v xml:space="preserve"> </v>
          </cell>
          <cell r="FI9" t="str">
            <v xml:space="preserve"> </v>
          </cell>
          <cell r="FJ9" t="str">
            <v xml:space="preserve"> </v>
          </cell>
          <cell r="FK9" t="str">
            <v xml:space="preserve"> </v>
          </cell>
          <cell r="FL9" t="str">
            <v xml:space="preserve"> </v>
          </cell>
          <cell r="FM9" t="str">
            <v xml:space="preserve"> </v>
          </cell>
          <cell r="FN9" t="str">
            <v xml:space="preserve"> </v>
          </cell>
          <cell r="FO9" t="str">
            <v xml:space="preserve"> </v>
          </cell>
          <cell r="FP9" t="str">
            <v xml:space="preserve"> </v>
          </cell>
          <cell r="FQ9" t="str">
            <v xml:space="preserve"> </v>
          </cell>
          <cell r="FR9" t="str">
            <v xml:space="preserve"> </v>
          </cell>
          <cell r="FS9" t="str">
            <v xml:space="preserve"> </v>
          </cell>
          <cell r="FT9" t="str">
            <v xml:space="preserve"> </v>
          </cell>
          <cell r="FU9" t="str">
            <v xml:space="preserve"> </v>
          </cell>
          <cell r="FV9" t="str">
            <v xml:space="preserve"> </v>
          </cell>
          <cell r="FW9" t="str">
            <v xml:space="preserve"> </v>
          </cell>
          <cell r="FX9" t="str">
            <v xml:space="preserve"> </v>
          </cell>
          <cell r="FY9">
            <v>57.5</v>
          </cell>
          <cell r="FZ9">
            <v>57</v>
          </cell>
          <cell r="GA9">
            <v>61</v>
          </cell>
          <cell r="GB9">
            <v>61</v>
          </cell>
          <cell r="GC9">
            <v>61.7</v>
          </cell>
          <cell r="GD9">
            <v>61.7</v>
          </cell>
          <cell r="GE9">
            <v>61.7</v>
          </cell>
          <cell r="GF9">
            <v>61.8</v>
          </cell>
          <cell r="GG9">
            <v>61</v>
          </cell>
          <cell r="GH9">
            <v>60.2</v>
          </cell>
          <cell r="GI9">
            <v>60</v>
          </cell>
          <cell r="GJ9">
            <v>58.7</v>
          </cell>
          <cell r="GK9">
            <v>58.7</v>
          </cell>
          <cell r="GL9">
            <v>57.7</v>
          </cell>
          <cell r="GM9">
            <v>57.7</v>
          </cell>
          <cell r="GN9">
            <v>57.5</v>
          </cell>
          <cell r="GO9">
            <v>57</v>
          </cell>
          <cell r="GP9">
            <v>56.5</v>
          </cell>
          <cell r="GQ9">
            <v>56</v>
          </cell>
          <cell r="GR9">
            <v>56</v>
          </cell>
          <cell r="GS9">
            <v>56</v>
          </cell>
          <cell r="GT9">
            <v>56</v>
          </cell>
          <cell r="GU9">
            <v>56</v>
          </cell>
          <cell r="GV9">
            <v>56</v>
          </cell>
          <cell r="GW9">
            <v>56.7</v>
          </cell>
          <cell r="GX9">
            <v>58.2</v>
          </cell>
          <cell r="GY9">
            <v>57.8</v>
          </cell>
          <cell r="GZ9">
            <v>59</v>
          </cell>
          <cell r="HA9">
            <v>60.2</v>
          </cell>
          <cell r="HB9">
            <v>61.7</v>
          </cell>
          <cell r="HC9">
            <v>60.7</v>
          </cell>
          <cell r="HD9">
            <v>60.2</v>
          </cell>
          <cell r="HE9">
            <v>60</v>
          </cell>
          <cell r="HF9">
            <v>59.7</v>
          </cell>
          <cell r="HG9">
            <v>59.5</v>
          </cell>
          <cell r="HH9">
            <v>59.2</v>
          </cell>
          <cell r="HI9">
            <v>59.7</v>
          </cell>
          <cell r="HJ9">
            <v>60</v>
          </cell>
          <cell r="HK9">
            <v>60.2</v>
          </cell>
          <cell r="HL9">
            <v>60.2</v>
          </cell>
          <cell r="HM9">
            <v>60.2</v>
          </cell>
          <cell r="HN9">
            <v>60.2</v>
          </cell>
          <cell r="HO9">
            <v>60.2</v>
          </cell>
          <cell r="HP9">
            <v>60</v>
          </cell>
          <cell r="HQ9">
            <v>60.2</v>
          </cell>
          <cell r="HR9">
            <v>60.2</v>
          </cell>
          <cell r="HS9">
            <v>60.2</v>
          </cell>
          <cell r="HT9">
            <v>60</v>
          </cell>
          <cell r="HU9">
            <v>60.2</v>
          </cell>
          <cell r="HV9">
            <v>60.2</v>
          </cell>
          <cell r="HW9">
            <v>60.2</v>
          </cell>
          <cell r="HX9">
            <v>60</v>
          </cell>
          <cell r="HY9">
            <v>60</v>
          </cell>
          <cell r="HZ9">
            <v>60</v>
          </cell>
          <cell r="IA9">
            <v>59.7</v>
          </cell>
          <cell r="IB9">
            <v>59.7</v>
          </cell>
          <cell r="IC9">
            <v>59.7</v>
          </cell>
          <cell r="ID9">
            <v>62.2</v>
          </cell>
          <cell r="IE9">
            <v>62.2</v>
          </cell>
          <cell r="IF9">
            <v>62.2</v>
          </cell>
          <cell r="IG9">
            <v>62.2</v>
          </cell>
          <cell r="IH9">
            <v>62.2</v>
          </cell>
          <cell r="II9">
            <v>62.5</v>
          </cell>
          <cell r="IJ9">
            <v>65.7</v>
          </cell>
          <cell r="IK9">
            <v>65.7</v>
          </cell>
          <cell r="IL9">
            <v>65.2</v>
          </cell>
          <cell r="IM9">
            <v>65.2</v>
          </cell>
          <cell r="IN9">
            <v>65.5</v>
          </cell>
          <cell r="IO9">
            <v>65.5</v>
          </cell>
          <cell r="IP9">
            <v>65.5</v>
          </cell>
          <cell r="IQ9">
            <v>64.7</v>
          </cell>
          <cell r="IR9">
            <v>64.7</v>
          </cell>
          <cell r="IS9">
            <v>64.5</v>
          </cell>
          <cell r="IT9">
            <v>66.5</v>
          </cell>
          <cell r="IU9">
            <v>66.5</v>
          </cell>
          <cell r="IV9">
            <v>66.2</v>
          </cell>
          <cell r="IW9">
            <v>66</v>
          </cell>
          <cell r="IX9">
            <v>65.7</v>
          </cell>
          <cell r="IY9">
            <v>66</v>
          </cell>
          <cell r="IZ9">
            <v>66.2</v>
          </cell>
          <cell r="JA9">
            <v>66</v>
          </cell>
          <cell r="JB9">
            <v>66.5</v>
          </cell>
          <cell r="JC9">
            <v>66.5</v>
          </cell>
          <cell r="JD9">
            <v>66.7</v>
          </cell>
          <cell r="JE9">
            <v>67.2</v>
          </cell>
          <cell r="JF9">
            <v>67.2</v>
          </cell>
          <cell r="JG9">
            <v>67.2</v>
          </cell>
          <cell r="JH9">
            <v>67</v>
          </cell>
          <cell r="JI9">
            <v>67</v>
          </cell>
          <cell r="JJ9">
            <v>66.7</v>
          </cell>
          <cell r="JK9">
            <v>66.7</v>
          </cell>
          <cell r="JL9">
            <v>66.7</v>
          </cell>
          <cell r="JM9">
            <v>66.7</v>
          </cell>
          <cell r="JN9">
            <v>66.7</v>
          </cell>
          <cell r="JO9">
            <v>66.5</v>
          </cell>
          <cell r="JP9">
            <v>66.5</v>
          </cell>
          <cell r="JQ9">
            <v>67.5</v>
          </cell>
          <cell r="JR9">
            <v>67.7</v>
          </cell>
          <cell r="JS9">
            <v>67.7</v>
          </cell>
          <cell r="JT9">
            <v>67.7</v>
          </cell>
          <cell r="JU9">
            <v>67.7</v>
          </cell>
          <cell r="JV9">
            <v>68</v>
          </cell>
          <cell r="JW9">
            <v>67.7</v>
          </cell>
          <cell r="JX9">
            <v>68.5</v>
          </cell>
          <cell r="JY9">
            <v>68.7</v>
          </cell>
          <cell r="JZ9">
            <v>68.7</v>
          </cell>
          <cell r="KA9">
            <v>68.7</v>
          </cell>
          <cell r="KB9">
            <v>68.7</v>
          </cell>
          <cell r="KC9">
            <v>68.2</v>
          </cell>
          <cell r="KD9">
            <v>68</v>
          </cell>
          <cell r="KE9">
            <v>68</v>
          </cell>
          <cell r="KF9">
            <v>66.7</v>
          </cell>
          <cell r="KG9">
            <v>66.2</v>
          </cell>
          <cell r="KH9">
            <v>67.2</v>
          </cell>
          <cell r="KI9">
            <v>67.5</v>
          </cell>
          <cell r="KJ9">
            <v>67.5</v>
          </cell>
          <cell r="KK9">
            <v>67.2</v>
          </cell>
          <cell r="KL9">
            <v>68</v>
          </cell>
          <cell r="KM9">
            <v>68</v>
          </cell>
          <cell r="KN9">
            <v>68</v>
          </cell>
          <cell r="KO9">
            <v>68.2</v>
          </cell>
          <cell r="KP9">
            <v>68.2</v>
          </cell>
          <cell r="KQ9">
            <v>68.2</v>
          </cell>
          <cell r="KR9">
            <v>66.5</v>
          </cell>
          <cell r="KS9">
            <v>66.2</v>
          </cell>
          <cell r="KT9">
            <v>66</v>
          </cell>
          <cell r="KU9">
            <v>66</v>
          </cell>
          <cell r="KV9">
            <v>66</v>
          </cell>
          <cell r="KW9">
            <v>59.7</v>
          </cell>
          <cell r="KX9">
            <v>60</v>
          </cell>
          <cell r="KY9">
            <v>60</v>
          </cell>
          <cell r="KZ9">
            <v>60.2</v>
          </cell>
          <cell r="LA9">
            <v>60.5</v>
          </cell>
          <cell r="LB9">
            <v>60.5</v>
          </cell>
          <cell r="LC9">
            <v>62.7</v>
          </cell>
          <cell r="LD9">
            <v>62.7</v>
          </cell>
          <cell r="LE9">
            <v>62</v>
          </cell>
          <cell r="LF9">
            <v>62.2</v>
          </cell>
          <cell r="LG9">
            <v>62.2</v>
          </cell>
          <cell r="LH9">
            <v>63.2</v>
          </cell>
          <cell r="LI9">
            <v>63.2</v>
          </cell>
          <cell r="LJ9">
            <v>63.2</v>
          </cell>
          <cell r="LK9">
            <v>63.2</v>
          </cell>
          <cell r="LL9">
            <v>63</v>
          </cell>
          <cell r="LM9">
            <v>63</v>
          </cell>
          <cell r="LN9">
            <v>63</v>
          </cell>
          <cell r="LO9">
            <v>62.7</v>
          </cell>
          <cell r="LP9">
            <v>62.5</v>
          </cell>
          <cell r="LQ9">
            <v>62.5</v>
          </cell>
          <cell r="LR9">
            <v>62.5</v>
          </cell>
          <cell r="LS9">
            <v>63</v>
          </cell>
          <cell r="LT9">
            <v>65</v>
          </cell>
          <cell r="LW9">
            <v>40755</v>
          </cell>
          <cell r="LX9">
            <v>40756</v>
          </cell>
          <cell r="LY9">
            <v>336</v>
          </cell>
          <cell r="MA9" t="str">
            <v>Armenia</v>
          </cell>
          <cell r="MB9">
            <v>65</v>
          </cell>
          <cell r="MC9">
            <v>65</v>
          </cell>
        </row>
        <row r="10">
          <cell r="A10" t="str">
            <v>Australia</v>
          </cell>
          <cell r="B10">
            <v>83</v>
          </cell>
          <cell r="C10">
            <v>83</v>
          </cell>
          <cell r="D10">
            <v>83</v>
          </cell>
          <cell r="E10">
            <v>84</v>
          </cell>
          <cell r="F10">
            <v>84</v>
          </cell>
          <cell r="G10">
            <v>84.5</v>
          </cell>
          <cell r="H10">
            <v>84.5</v>
          </cell>
          <cell r="I10">
            <v>84</v>
          </cell>
          <cell r="J10">
            <v>84.5</v>
          </cell>
          <cell r="K10">
            <v>84.5</v>
          </cell>
          <cell r="L10">
            <v>85</v>
          </cell>
          <cell r="M10">
            <v>84.5</v>
          </cell>
          <cell r="N10">
            <v>84.5</v>
          </cell>
          <cell r="O10">
            <v>84</v>
          </cell>
          <cell r="P10">
            <v>83.5</v>
          </cell>
          <cell r="Q10">
            <v>83.5</v>
          </cell>
          <cell r="R10">
            <v>83</v>
          </cell>
          <cell r="S10">
            <v>83</v>
          </cell>
          <cell r="T10">
            <v>83.5</v>
          </cell>
          <cell r="U10">
            <v>83.5</v>
          </cell>
          <cell r="V10">
            <v>82.5</v>
          </cell>
          <cell r="W10">
            <v>82</v>
          </cell>
          <cell r="X10">
            <v>82</v>
          </cell>
          <cell r="Y10">
            <v>80.5</v>
          </cell>
          <cell r="Z10">
            <v>80.5</v>
          </cell>
          <cell r="AA10">
            <v>80.5</v>
          </cell>
          <cell r="AB10">
            <v>80.5</v>
          </cell>
          <cell r="AC10">
            <v>81</v>
          </cell>
          <cell r="AD10">
            <v>81</v>
          </cell>
          <cell r="AE10">
            <v>80</v>
          </cell>
          <cell r="AF10">
            <v>79</v>
          </cell>
          <cell r="AG10">
            <v>78</v>
          </cell>
          <cell r="AH10">
            <v>77.5</v>
          </cell>
          <cell r="AI10">
            <v>77.5</v>
          </cell>
          <cell r="AJ10">
            <v>77</v>
          </cell>
          <cell r="AK10">
            <v>77</v>
          </cell>
          <cell r="AL10">
            <v>77</v>
          </cell>
          <cell r="AM10">
            <v>76.5</v>
          </cell>
          <cell r="AN10">
            <v>76.5</v>
          </cell>
          <cell r="AO10">
            <v>76</v>
          </cell>
          <cell r="AP10">
            <v>76</v>
          </cell>
          <cell r="AQ10">
            <v>76</v>
          </cell>
          <cell r="AR10">
            <v>76.5</v>
          </cell>
          <cell r="AS10">
            <v>77</v>
          </cell>
          <cell r="AT10">
            <v>76.5</v>
          </cell>
          <cell r="AU10">
            <v>77</v>
          </cell>
          <cell r="AV10">
            <v>77</v>
          </cell>
          <cell r="AW10">
            <v>77</v>
          </cell>
          <cell r="AX10">
            <v>77</v>
          </cell>
          <cell r="AY10">
            <v>77</v>
          </cell>
          <cell r="AZ10">
            <v>77</v>
          </cell>
          <cell r="BA10">
            <v>77.5</v>
          </cell>
          <cell r="BB10">
            <v>77.5</v>
          </cell>
          <cell r="BC10">
            <v>78.5</v>
          </cell>
          <cell r="BD10">
            <v>80</v>
          </cell>
          <cell r="BE10">
            <v>80</v>
          </cell>
          <cell r="BF10">
            <v>79.5</v>
          </cell>
          <cell r="BG10">
            <v>80</v>
          </cell>
          <cell r="BH10">
            <v>80</v>
          </cell>
          <cell r="BI10">
            <v>80</v>
          </cell>
          <cell r="BJ10">
            <v>80.5</v>
          </cell>
          <cell r="BK10">
            <v>80.5</v>
          </cell>
          <cell r="BL10">
            <v>80.5</v>
          </cell>
          <cell r="BM10">
            <v>80</v>
          </cell>
          <cell r="BN10">
            <v>79.5</v>
          </cell>
          <cell r="BO10">
            <v>79.5</v>
          </cell>
          <cell r="BP10">
            <v>78.5</v>
          </cell>
          <cell r="BQ10">
            <v>78</v>
          </cell>
          <cell r="BR10">
            <v>77.5</v>
          </cell>
          <cell r="BS10">
            <v>77</v>
          </cell>
          <cell r="BT10">
            <v>77</v>
          </cell>
          <cell r="BU10">
            <v>77.5</v>
          </cell>
          <cell r="BV10">
            <v>78</v>
          </cell>
          <cell r="BW10">
            <v>79</v>
          </cell>
          <cell r="BX10">
            <v>79</v>
          </cell>
          <cell r="BY10">
            <v>78.5</v>
          </cell>
          <cell r="BZ10">
            <v>78.5</v>
          </cell>
          <cell r="CA10">
            <v>77.5</v>
          </cell>
          <cell r="CB10">
            <v>78.5</v>
          </cell>
          <cell r="CC10">
            <v>78.5</v>
          </cell>
          <cell r="CD10">
            <v>79</v>
          </cell>
          <cell r="CE10">
            <v>79.5</v>
          </cell>
          <cell r="CF10">
            <v>79</v>
          </cell>
          <cell r="CG10">
            <v>79</v>
          </cell>
          <cell r="CH10">
            <v>79.5</v>
          </cell>
          <cell r="CI10">
            <v>80</v>
          </cell>
          <cell r="CJ10">
            <v>79</v>
          </cell>
          <cell r="CK10">
            <v>79</v>
          </cell>
          <cell r="CL10">
            <v>79</v>
          </cell>
          <cell r="CM10">
            <v>78</v>
          </cell>
          <cell r="CN10">
            <v>79</v>
          </cell>
          <cell r="CO10">
            <v>79</v>
          </cell>
          <cell r="CP10">
            <v>80</v>
          </cell>
          <cell r="CQ10">
            <v>80</v>
          </cell>
          <cell r="CR10">
            <v>80.5</v>
          </cell>
          <cell r="CS10">
            <v>80</v>
          </cell>
          <cell r="CT10">
            <v>81.5</v>
          </cell>
          <cell r="CU10">
            <v>81</v>
          </cell>
          <cell r="CV10">
            <v>81</v>
          </cell>
          <cell r="CW10">
            <v>82</v>
          </cell>
          <cell r="CX10">
            <v>81.5</v>
          </cell>
          <cell r="CY10">
            <v>81.5</v>
          </cell>
          <cell r="CZ10">
            <v>81.5</v>
          </cell>
          <cell r="DA10">
            <v>81.5</v>
          </cell>
          <cell r="DB10">
            <v>80.5</v>
          </cell>
          <cell r="DC10">
            <v>81</v>
          </cell>
          <cell r="DD10">
            <v>80.5</v>
          </cell>
          <cell r="DE10">
            <v>81</v>
          </cell>
          <cell r="DF10">
            <v>82</v>
          </cell>
          <cell r="DG10">
            <v>82</v>
          </cell>
          <cell r="DH10">
            <v>82</v>
          </cell>
          <cell r="DI10">
            <v>82.5</v>
          </cell>
          <cell r="DJ10">
            <v>82.5</v>
          </cell>
          <cell r="DK10">
            <v>81.5</v>
          </cell>
          <cell r="DL10">
            <v>81.5</v>
          </cell>
          <cell r="DM10">
            <v>81.5</v>
          </cell>
          <cell r="DN10">
            <v>81</v>
          </cell>
          <cell r="DO10">
            <v>80.5</v>
          </cell>
          <cell r="DP10">
            <v>80.5</v>
          </cell>
          <cell r="DQ10">
            <v>80.5</v>
          </cell>
          <cell r="DR10">
            <v>80.5</v>
          </cell>
          <cell r="DS10">
            <v>81</v>
          </cell>
          <cell r="DT10">
            <v>81</v>
          </cell>
          <cell r="DU10">
            <v>81</v>
          </cell>
          <cell r="DV10">
            <v>81.5</v>
          </cell>
          <cell r="DW10">
            <v>82.5</v>
          </cell>
          <cell r="DX10">
            <v>81.5</v>
          </cell>
          <cell r="DY10">
            <v>81.5</v>
          </cell>
          <cell r="DZ10">
            <v>82.5</v>
          </cell>
          <cell r="EA10">
            <v>82.5</v>
          </cell>
          <cell r="EB10">
            <v>82.5</v>
          </cell>
          <cell r="EC10">
            <v>82</v>
          </cell>
          <cell r="ED10">
            <v>82</v>
          </cell>
          <cell r="EE10">
            <v>82</v>
          </cell>
          <cell r="EF10">
            <v>81</v>
          </cell>
          <cell r="EG10">
            <v>81</v>
          </cell>
          <cell r="EH10">
            <v>81.5</v>
          </cell>
          <cell r="EI10">
            <v>82.5</v>
          </cell>
          <cell r="EJ10">
            <v>82.5</v>
          </cell>
          <cell r="EK10">
            <v>82.5</v>
          </cell>
          <cell r="EL10">
            <v>83</v>
          </cell>
          <cell r="EM10">
            <v>82.5</v>
          </cell>
          <cell r="EN10">
            <v>82</v>
          </cell>
          <cell r="EO10">
            <v>82</v>
          </cell>
          <cell r="EP10">
            <v>81.5</v>
          </cell>
          <cell r="EQ10">
            <v>81</v>
          </cell>
          <cell r="ER10">
            <v>80.5</v>
          </cell>
          <cell r="ES10">
            <v>83</v>
          </cell>
          <cell r="ET10">
            <v>84</v>
          </cell>
          <cell r="EU10">
            <v>83</v>
          </cell>
          <cell r="EV10">
            <v>83</v>
          </cell>
          <cell r="EW10">
            <v>83.5</v>
          </cell>
          <cell r="EX10">
            <v>83.5</v>
          </cell>
          <cell r="EY10">
            <v>83.5</v>
          </cell>
          <cell r="EZ10">
            <v>85.5</v>
          </cell>
          <cell r="FA10">
            <v>85.5</v>
          </cell>
          <cell r="FB10">
            <v>84.5</v>
          </cell>
          <cell r="FC10">
            <v>84.5</v>
          </cell>
          <cell r="FD10">
            <v>85.5</v>
          </cell>
          <cell r="FE10">
            <v>85.5</v>
          </cell>
          <cell r="FF10">
            <v>86.5</v>
          </cell>
          <cell r="FG10">
            <v>87</v>
          </cell>
          <cell r="FH10">
            <v>85.5</v>
          </cell>
          <cell r="FI10">
            <v>87</v>
          </cell>
          <cell r="FJ10">
            <v>83.5</v>
          </cell>
          <cell r="FK10">
            <v>83.5</v>
          </cell>
          <cell r="FL10">
            <v>82.2</v>
          </cell>
          <cell r="FM10">
            <v>81.5</v>
          </cell>
          <cell r="FN10">
            <v>80</v>
          </cell>
          <cell r="FO10">
            <v>80.5</v>
          </cell>
          <cell r="FP10">
            <v>80.5</v>
          </cell>
          <cell r="FQ10">
            <v>80.5</v>
          </cell>
          <cell r="FR10">
            <v>79.5</v>
          </cell>
          <cell r="FS10">
            <v>79.2</v>
          </cell>
          <cell r="FT10">
            <v>79.2</v>
          </cell>
          <cell r="FU10">
            <v>79.2</v>
          </cell>
          <cell r="FV10">
            <v>79.2</v>
          </cell>
          <cell r="FW10">
            <v>79.2</v>
          </cell>
          <cell r="FX10">
            <v>79</v>
          </cell>
          <cell r="FY10">
            <v>78.2</v>
          </cell>
          <cell r="FZ10">
            <v>80</v>
          </cell>
          <cell r="GA10">
            <v>80</v>
          </cell>
          <cell r="GB10">
            <v>79.7</v>
          </cell>
          <cell r="GC10">
            <v>79.2</v>
          </cell>
          <cell r="GD10">
            <v>78.3</v>
          </cell>
          <cell r="GE10">
            <v>79.8</v>
          </cell>
          <cell r="GF10">
            <v>79.8</v>
          </cell>
          <cell r="GG10">
            <v>80.599999999999994</v>
          </cell>
          <cell r="GH10">
            <v>81.7</v>
          </cell>
          <cell r="GI10">
            <v>81.5</v>
          </cell>
          <cell r="GJ10">
            <v>80.5</v>
          </cell>
          <cell r="GK10">
            <v>81.7</v>
          </cell>
          <cell r="GL10">
            <v>83.2</v>
          </cell>
          <cell r="GM10">
            <v>83.7</v>
          </cell>
          <cell r="GN10">
            <v>83.5</v>
          </cell>
          <cell r="GO10">
            <v>83.7</v>
          </cell>
          <cell r="GP10">
            <v>83</v>
          </cell>
          <cell r="GQ10">
            <v>81.7</v>
          </cell>
          <cell r="GR10">
            <v>82.5</v>
          </cell>
          <cell r="GS10">
            <v>81.5</v>
          </cell>
          <cell r="GT10">
            <v>81.7</v>
          </cell>
          <cell r="GU10">
            <v>80.7</v>
          </cell>
          <cell r="GV10">
            <v>81.7</v>
          </cell>
          <cell r="GW10">
            <v>80.5</v>
          </cell>
          <cell r="GX10">
            <v>81</v>
          </cell>
          <cell r="GY10">
            <v>80.8</v>
          </cell>
          <cell r="GZ10">
            <v>80</v>
          </cell>
          <cell r="HA10">
            <v>80</v>
          </cell>
          <cell r="HB10">
            <v>80.2</v>
          </cell>
          <cell r="HC10">
            <v>79.7</v>
          </cell>
          <cell r="HD10">
            <v>81.2</v>
          </cell>
          <cell r="HE10">
            <v>80</v>
          </cell>
          <cell r="HF10">
            <v>80.5</v>
          </cell>
          <cell r="HG10">
            <v>81</v>
          </cell>
          <cell r="HH10">
            <v>81.2</v>
          </cell>
          <cell r="HI10">
            <v>81.5</v>
          </cell>
          <cell r="HJ10">
            <v>82.2</v>
          </cell>
          <cell r="HK10">
            <v>82.5</v>
          </cell>
          <cell r="HL10">
            <v>82.5</v>
          </cell>
          <cell r="HM10">
            <v>82.5</v>
          </cell>
          <cell r="HN10">
            <v>82.5</v>
          </cell>
          <cell r="HO10">
            <v>82.2</v>
          </cell>
          <cell r="HP10">
            <v>82.7</v>
          </cell>
          <cell r="HQ10">
            <v>82.7</v>
          </cell>
          <cell r="HR10">
            <v>82.5</v>
          </cell>
          <cell r="HS10">
            <v>83</v>
          </cell>
          <cell r="HT10">
            <v>82.5</v>
          </cell>
          <cell r="HU10">
            <v>82.5</v>
          </cell>
          <cell r="HV10">
            <v>82</v>
          </cell>
          <cell r="HW10">
            <v>81.7</v>
          </cell>
          <cell r="HX10">
            <v>81</v>
          </cell>
          <cell r="HY10">
            <v>80.2</v>
          </cell>
          <cell r="HZ10">
            <v>81.5</v>
          </cell>
          <cell r="IA10">
            <v>81.2</v>
          </cell>
          <cell r="IB10">
            <v>81.2</v>
          </cell>
          <cell r="IC10">
            <v>81.2</v>
          </cell>
          <cell r="ID10">
            <v>81</v>
          </cell>
          <cell r="IE10">
            <v>81.7</v>
          </cell>
          <cell r="IF10">
            <v>81.7</v>
          </cell>
          <cell r="IG10">
            <v>81.7</v>
          </cell>
          <cell r="IH10">
            <v>82</v>
          </cell>
          <cell r="II10">
            <v>81.7</v>
          </cell>
          <cell r="IJ10">
            <v>81.7</v>
          </cell>
          <cell r="IK10">
            <v>82.2</v>
          </cell>
          <cell r="IL10">
            <v>82.5</v>
          </cell>
          <cell r="IM10">
            <v>82.2</v>
          </cell>
          <cell r="IN10">
            <v>82</v>
          </cell>
          <cell r="IO10">
            <v>82</v>
          </cell>
          <cell r="IP10">
            <v>82</v>
          </cell>
          <cell r="IQ10">
            <v>82.5</v>
          </cell>
          <cell r="IR10">
            <v>83</v>
          </cell>
          <cell r="IS10">
            <v>83</v>
          </cell>
          <cell r="IT10">
            <v>83</v>
          </cell>
          <cell r="IU10">
            <v>83</v>
          </cell>
          <cell r="IV10">
            <v>83</v>
          </cell>
          <cell r="IW10">
            <v>83</v>
          </cell>
          <cell r="IX10">
            <v>82.5</v>
          </cell>
          <cell r="IY10">
            <v>82.5</v>
          </cell>
          <cell r="IZ10">
            <v>81.7</v>
          </cell>
          <cell r="JA10">
            <v>81.7</v>
          </cell>
          <cell r="JB10">
            <v>82</v>
          </cell>
          <cell r="JC10">
            <v>82</v>
          </cell>
          <cell r="JD10">
            <v>82</v>
          </cell>
          <cell r="JE10">
            <v>82</v>
          </cell>
          <cell r="JF10">
            <v>82.2</v>
          </cell>
          <cell r="JG10">
            <v>82.5</v>
          </cell>
          <cell r="JH10">
            <v>82.5</v>
          </cell>
          <cell r="JI10">
            <v>82.2</v>
          </cell>
          <cell r="JJ10">
            <v>82.2</v>
          </cell>
          <cell r="JK10">
            <v>82</v>
          </cell>
          <cell r="JL10">
            <v>81.5</v>
          </cell>
          <cell r="JM10">
            <v>82.5</v>
          </cell>
          <cell r="JN10">
            <v>82.5</v>
          </cell>
          <cell r="JO10">
            <v>82.5</v>
          </cell>
          <cell r="JP10">
            <v>82.2</v>
          </cell>
          <cell r="JQ10">
            <v>82</v>
          </cell>
          <cell r="JR10">
            <v>82</v>
          </cell>
          <cell r="JS10">
            <v>81.7</v>
          </cell>
          <cell r="JT10">
            <v>82</v>
          </cell>
          <cell r="JU10">
            <v>82</v>
          </cell>
          <cell r="JV10">
            <v>81.7</v>
          </cell>
          <cell r="JW10">
            <v>81.7</v>
          </cell>
          <cell r="JX10">
            <v>82.2</v>
          </cell>
          <cell r="JY10">
            <v>82.5</v>
          </cell>
          <cell r="JZ10">
            <v>81.2</v>
          </cell>
          <cell r="KA10">
            <v>81.2</v>
          </cell>
          <cell r="KB10">
            <v>81.2</v>
          </cell>
          <cell r="KC10">
            <v>82</v>
          </cell>
          <cell r="KD10">
            <v>82</v>
          </cell>
          <cell r="KE10">
            <v>81.2</v>
          </cell>
          <cell r="KF10">
            <v>81.2</v>
          </cell>
          <cell r="KG10">
            <v>81</v>
          </cell>
          <cell r="KH10">
            <v>81.2</v>
          </cell>
          <cell r="KI10">
            <v>81.2</v>
          </cell>
          <cell r="KJ10">
            <v>80.5</v>
          </cell>
          <cell r="KK10">
            <v>81.2</v>
          </cell>
          <cell r="KL10">
            <v>80.5</v>
          </cell>
          <cell r="KM10">
            <v>78.7</v>
          </cell>
          <cell r="KN10">
            <v>78.5</v>
          </cell>
          <cell r="KO10">
            <v>78.2</v>
          </cell>
          <cell r="KP10">
            <v>78.2</v>
          </cell>
          <cell r="KQ10">
            <v>77.5</v>
          </cell>
          <cell r="KR10">
            <v>75.5</v>
          </cell>
          <cell r="KS10">
            <v>76</v>
          </cell>
          <cell r="KT10">
            <v>76.7</v>
          </cell>
          <cell r="KU10">
            <v>76.7</v>
          </cell>
          <cell r="KV10">
            <v>78.5</v>
          </cell>
          <cell r="KW10">
            <v>79.7</v>
          </cell>
          <cell r="KX10">
            <v>79.2</v>
          </cell>
          <cell r="KY10">
            <v>78.7</v>
          </cell>
          <cell r="KZ10">
            <v>78.2</v>
          </cell>
          <cell r="LA10">
            <v>78.5</v>
          </cell>
          <cell r="LB10">
            <v>78</v>
          </cell>
          <cell r="LC10">
            <v>78.2</v>
          </cell>
          <cell r="LD10">
            <v>78.7</v>
          </cell>
          <cell r="LE10">
            <v>78.7</v>
          </cell>
          <cell r="LF10">
            <v>78.7</v>
          </cell>
          <cell r="LG10">
            <v>78.2</v>
          </cell>
          <cell r="LH10">
            <v>79</v>
          </cell>
          <cell r="LI10">
            <v>77.5</v>
          </cell>
          <cell r="LJ10">
            <v>78.7</v>
          </cell>
          <cell r="LK10">
            <v>78.7</v>
          </cell>
          <cell r="LL10">
            <v>78.7</v>
          </cell>
          <cell r="LM10">
            <v>78.7</v>
          </cell>
          <cell r="LN10">
            <v>78.5</v>
          </cell>
          <cell r="LO10">
            <v>78</v>
          </cell>
          <cell r="LP10">
            <v>77</v>
          </cell>
          <cell r="LQ10">
            <v>76.5</v>
          </cell>
          <cell r="LR10">
            <v>76.5</v>
          </cell>
          <cell r="LS10">
            <v>77</v>
          </cell>
          <cell r="LT10">
            <v>76.7</v>
          </cell>
          <cell r="LW10">
            <v>40786</v>
          </cell>
          <cell r="LX10">
            <v>40787</v>
          </cell>
          <cell r="LY10">
            <v>337</v>
          </cell>
          <cell r="MA10" t="str">
            <v>Australia</v>
          </cell>
          <cell r="MB10">
            <v>76.7</v>
          </cell>
          <cell r="MC10">
            <v>76.7</v>
          </cell>
        </row>
        <row r="11">
          <cell r="A11" t="str">
            <v>Austria</v>
          </cell>
          <cell r="B11">
            <v>90</v>
          </cell>
          <cell r="C11">
            <v>90</v>
          </cell>
          <cell r="D11">
            <v>89</v>
          </cell>
          <cell r="E11">
            <v>89</v>
          </cell>
          <cell r="F11">
            <v>88.5</v>
          </cell>
          <cell r="G11">
            <v>88.5</v>
          </cell>
          <cell r="H11">
            <v>88.5</v>
          </cell>
          <cell r="I11">
            <v>88</v>
          </cell>
          <cell r="J11">
            <v>87</v>
          </cell>
          <cell r="K11">
            <v>87.5</v>
          </cell>
          <cell r="L11">
            <v>87</v>
          </cell>
          <cell r="M11">
            <v>87</v>
          </cell>
          <cell r="N11">
            <v>86.5</v>
          </cell>
          <cell r="O11">
            <v>85.5</v>
          </cell>
          <cell r="P11">
            <v>84.5</v>
          </cell>
          <cell r="Q11">
            <v>86</v>
          </cell>
          <cell r="R11">
            <v>86</v>
          </cell>
          <cell r="S11">
            <v>86</v>
          </cell>
          <cell r="T11">
            <v>85.5</v>
          </cell>
          <cell r="U11">
            <v>85.5</v>
          </cell>
          <cell r="V11">
            <v>85.5</v>
          </cell>
          <cell r="W11">
            <v>85.5</v>
          </cell>
          <cell r="X11">
            <v>85.5</v>
          </cell>
          <cell r="Y11">
            <v>85.5</v>
          </cell>
          <cell r="Z11">
            <v>86</v>
          </cell>
          <cell r="AA11">
            <v>85</v>
          </cell>
          <cell r="AB11">
            <v>85</v>
          </cell>
          <cell r="AC11">
            <v>83.5</v>
          </cell>
          <cell r="AD11">
            <v>83.5</v>
          </cell>
          <cell r="AE11">
            <v>83.5</v>
          </cell>
          <cell r="AF11">
            <v>83</v>
          </cell>
          <cell r="AG11">
            <v>83</v>
          </cell>
          <cell r="AH11">
            <v>83</v>
          </cell>
          <cell r="AI11">
            <v>83</v>
          </cell>
          <cell r="AJ11">
            <v>83.5</v>
          </cell>
          <cell r="AK11">
            <v>83.5</v>
          </cell>
          <cell r="AL11">
            <v>83.5</v>
          </cell>
          <cell r="AM11">
            <v>84.5</v>
          </cell>
          <cell r="AN11">
            <v>85</v>
          </cell>
          <cell r="AO11">
            <v>85</v>
          </cell>
          <cell r="AP11">
            <v>85</v>
          </cell>
          <cell r="AQ11">
            <v>85</v>
          </cell>
          <cell r="AR11">
            <v>84.5</v>
          </cell>
          <cell r="AS11">
            <v>84.5</v>
          </cell>
          <cell r="AT11">
            <v>84.5</v>
          </cell>
          <cell r="AU11">
            <v>85</v>
          </cell>
          <cell r="AV11">
            <v>84.5</v>
          </cell>
          <cell r="AW11">
            <v>85</v>
          </cell>
          <cell r="AX11">
            <v>85</v>
          </cell>
          <cell r="AY11">
            <v>85</v>
          </cell>
          <cell r="AZ11">
            <v>85</v>
          </cell>
          <cell r="BA11">
            <v>85</v>
          </cell>
          <cell r="BB11">
            <v>85</v>
          </cell>
          <cell r="BC11">
            <v>86</v>
          </cell>
          <cell r="BD11">
            <v>86</v>
          </cell>
          <cell r="BE11">
            <v>86</v>
          </cell>
          <cell r="BF11">
            <v>85.5</v>
          </cell>
          <cell r="BG11">
            <v>86</v>
          </cell>
          <cell r="BH11">
            <v>85.5</v>
          </cell>
          <cell r="BI11">
            <v>86</v>
          </cell>
          <cell r="BJ11">
            <v>86</v>
          </cell>
          <cell r="BK11">
            <v>86</v>
          </cell>
          <cell r="BL11">
            <v>86</v>
          </cell>
          <cell r="BM11">
            <v>86.5</v>
          </cell>
          <cell r="BN11">
            <v>86.5</v>
          </cell>
          <cell r="BO11">
            <v>86.5</v>
          </cell>
          <cell r="BP11">
            <v>86.5</v>
          </cell>
          <cell r="BQ11">
            <v>86.5</v>
          </cell>
          <cell r="BR11">
            <v>86.5</v>
          </cell>
          <cell r="BS11">
            <v>86.5</v>
          </cell>
          <cell r="BT11">
            <v>86.5</v>
          </cell>
          <cell r="BU11">
            <v>86.5</v>
          </cell>
          <cell r="BV11">
            <v>87</v>
          </cell>
          <cell r="BW11">
            <v>87</v>
          </cell>
          <cell r="BX11">
            <v>87</v>
          </cell>
          <cell r="BY11">
            <v>87</v>
          </cell>
          <cell r="BZ11">
            <v>87</v>
          </cell>
          <cell r="CA11">
            <v>87</v>
          </cell>
          <cell r="CB11">
            <v>86.5</v>
          </cell>
          <cell r="CC11">
            <v>86.5</v>
          </cell>
          <cell r="CD11">
            <v>86.5</v>
          </cell>
          <cell r="CE11">
            <v>86.5</v>
          </cell>
          <cell r="CF11">
            <v>86.5</v>
          </cell>
          <cell r="CG11">
            <v>86.5</v>
          </cell>
          <cell r="CH11">
            <v>86.5</v>
          </cell>
          <cell r="CI11">
            <v>86</v>
          </cell>
          <cell r="CJ11">
            <v>86</v>
          </cell>
          <cell r="CK11">
            <v>87.5</v>
          </cell>
          <cell r="CL11">
            <v>87.5</v>
          </cell>
          <cell r="CM11">
            <v>87.5</v>
          </cell>
          <cell r="CN11">
            <v>87.5</v>
          </cell>
          <cell r="CO11">
            <v>87.5</v>
          </cell>
          <cell r="CP11">
            <v>87.5</v>
          </cell>
          <cell r="CQ11">
            <v>87.5</v>
          </cell>
          <cell r="CR11">
            <v>84.5</v>
          </cell>
          <cell r="CS11">
            <v>87.5</v>
          </cell>
          <cell r="CT11">
            <v>89</v>
          </cell>
          <cell r="CU11">
            <v>88</v>
          </cell>
          <cell r="CV11">
            <v>88</v>
          </cell>
          <cell r="CW11">
            <v>88</v>
          </cell>
          <cell r="CX11">
            <v>89</v>
          </cell>
          <cell r="CY11">
            <v>89</v>
          </cell>
          <cell r="CZ11">
            <v>89</v>
          </cell>
          <cell r="DA11">
            <v>89</v>
          </cell>
          <cell r="DB11">
            <v>89.5</v>
          </cell>
          <cell r="DC11">
            <v>89.5</v>
          </cell>
          <cell r="DD11">
            <v>89.5</v>
          </cell>
          <cell r="DE11">
            <v>89</v>
          </cell>
          <cell r="DF11">
            <v>89</v>
          </cell>
          <cell r="DG11">
            <v>89</v>
          </cell>
          <cell r="DH11">
            <v>89</v>
          </cell>
          <cell r="DI11">
            <v>89</v>
          </cell>
          <cell r="DJ11">
            <v>87.5</v>
          </cell>
          <cell r="DK11">
            <v>87</v>
          </cell>
          <cell r="DL11">
            <v>87.5</v>
          </cell>
          <cell r="DM11">
            <v>87.5</v>
          </cell>
          <cell r="DN11">
            <v>87.5</v>
          </cell>
          <cell r="DO11">
            <v>87.5</v>
          </cell>
          <cell r="DP11">
            <v>87.5</v>
          </cell>
          <cell r="DQ11">
            <v>87.5</v>
          </cell>
          <cell r="DR11">
            <v>86.5</v>
          </cell>
          <cell r="DS11">
            <v>86.5</v>
          </cell>
          <cell r="DT11">
            <v>86</v>
          </cell>
          <cell r="DU11">
            <v>86.5</v>
          </cell>
          <cell r="DV11">
            <v>86</v>
          </cell>
          <cell r="DW11">
            <v>85.5</v>
          </cell>
          <cell r="DX11">
            <v>86.5</v>
          </cell>
          <cell r="DY11">
            <v>86.5</v>
          </cell>
          <cell r="DZ11">
            <v>86.5</v>
          </cell>
          <cell r="EA11">
            <v>85</v>
          </cell>
          <cell r="EB11">
            <v>85</v>
          </cell>
          <cell r="EC11">
            <v>85</v>
          </cell>
          <cell r="ED11">
            <v>86</v>
          </cell>
          <cell r="EE11">
            <v>86</v>
          </cell>
          <cell r="EF11">
            <v>84.5</v>
          </cell>
          <cell r="EG11">
            <v>85</v>
          </cell>
          <cell r="EH11">
            <v>83</v>
          </cell>
          <cell r="EI11">
            <v>83</v>
          </cell>
          <cell r="EJ11">
            <v>83.5</v>
          </cell>
          <cell r="EK11">
            <v>83.5</v>
          </cell>
          <cell r="EL11">
            <v>84</v>
          </cell>
          <cell r="EM11">
            <v>84</v>
          </cell>
          <cell r="EN11">
            <v>83</v>
          </cell>
          <cell r="EO11">
            <v>82.5</v>
          </cell>
          <cell r="EP11">
            <v>83</v>
          </cell>
          <cell r="EQ11">
            <v>82</v>
          </cell>
          <cell r="ER11">
            <v>83.5</v>
          </cell>
          <cell r="ES11">
            <v>84</v>
          </cell>
          <cell r="ET11">
            <v>85</v>
          </cell>
          <cell r="EU11">
            <v>86.5</v>
          </cell>
          <cell r="EV11">
            <v>89.5</v>
          </cell>
          <cell r="EW11">
            <v>89</v>
          </cell>
          <cell r="EX11">
            <v>89</v>
          </cell>
          <cell r="EY11">
            <v>89</v>
          </cell>
          <cell r="EZ11">
            <v>89</v>
          </cell>
          <cell r="FA11">
            <v>89.5</v>
          </cell>
          <cell r="FB11">
            <v>89</v>
          </cell>
          <cell r="FC11">
            <v>89</v>
          </cell>
          <cell r="FD11">
            <v>89</v>
          </cell>
          <cell r="FE11">
            <v>89</v>
          </cell>
          <cell r="FF11">
            <v>88.5</v>
          </cell>
          <cell r="FG11">
            <v>88</v>
          </cell>
          <cell r="FH11">
            <v>87</v>
          </cell>
          <cell r="FI11">
            <v>88.3</v>
          </cell>
          <cell r="FJ11">
            <v>83.3</v>
          </cell>
          <cell r="FK11">
            <v>84.2</v>
          </cell>
          <cell r="FL11">
            <v>83.7</v>
          </cell>
          <cell r="FM11">
            <v>84.2</v>
          </cell>
          <cell r="FN11">
            <v>84.2</v>
          </cell>
          <cell r="FO11">
            <v>85.2</v>
          </cell>
          <cell r="FP11">
            <v>85.2</v>
          </cell>
          <cell r="FQ11">
            <v>85.5</v>
          </cell>
          <cell r="FR11">
            <v>85.5</v>
          </cell>
          <cell r="FS11">
            <v>85.7</v>
          </cell>
          <cell r="FT11">
            <v>86</v>
          </cell>
          <cell r="FU11">
            <v>86</v>
          </cell>
          <cell r="FV11">
            <v>84.5</v>
          </cell>
          <cell r="FW11">
            <v>84.5</v>
          </cell>
          <cell r="FX11">
            <v>84.5</v>
          </cell>
          <cell r="FY11">
            <v>85.2</v>
          </cell>
          <cell r="FZ11">
            <v>85</v>
          </cell>
          <cell r="GA11">
            <v>84.7</v>
          </cell>
          <cell r="GB11">
            <v>84.7</v>
          </cell>
          <cell r="GC11">
            <v>84.2</v>
          </cell>
          <cell r="GD11">
            <v>83.6</v>
          </cell>
          <cell r="GE11">
            <v>83.1</v>
          </cell>
          <cell r="GF11">
            <v>83.2</v>
          </cell>
          <cell r="GG11">
            <v>82.9</v>
          </cell>
          <cell r="GH11">
            <v>83.2</v>
          </cell>
          <cell r="GI11">
            <v>82.5</v>
          </cell>
          <cell r="GJ11">
            <v>82.7</v>
          </cell>
          <cell r="GK11">
            <v>83</v>
          </cell>
          <cell r="GL11">
            <v>84</v>
          </cell>
          <cell r="GM11">
            <v>80.7</v>
          </cell>
          <cell r="GN11">
            <v>82</v>
          </cell>
          <cell r="GO11">
            <v>82.2</v>
          </cell>
          <cell r="GP11">
            <v>81</v>
          </cell>
          <cell r="GQ11">
            <v>81.7</v>
          </cell>
          <cell r="GR11">
            <v>82.7</v>
          </cell>
          <cell r="GS11">
            <v>82.7</v>
          </cell>
          <cell r="GT11">
            <v>82</v>
          </cell>
          <cell r="GU11">
            <v>82.7</v>
          </cell>
          <cell r="GV11">
            <v>82.7</v>
          </cell>
          <cell r="GW11">
            <v>81.5</v>
          </cell>
          <cell r="GX11">
            <v>82.5</v>
          </cell>
          <cell r="GY11">
            <v>83.8</v>
          </cell>
          <cell r="GZ11">
            <v>84</v>
          </cell>
          <cell r="HA11">
            <v>87.2</v>
          </cell>
          <cell r="HB11">
            <v>87</v>
          </cell>
          <cell r="HC11">
            <v>86.2</v>
          </cell>
          <cell r="HD11">
            <v>86.5</v>
          </cell>
          <cell r="HE11">
            <v>86.7</v>
          </cell>
          <cell r="HF11">
            <v>87</v>
          </cell>
          <cell r="HG11">
            <v>86.5</v>
          </cell>
          <cell r="HH11">
            <v>86.7</v>
          </cell>
          <cell r="HI11">
            <v>86.5</v>
          </cell>
          <cell r="HJ11">
            <v>86.5</v>
          </cell>
          <cell r="HK11">
            <v>85.7</v>
          </cell>
          <cell r="HL11">
            <v>85.7</v>
          </cell>
          <cell r="HM11">
            <v>85</v>
          </cell>
          <cell r="HN11">
            <v>86</v>
          </cell>
          <cell r="HO11">
            <v>86</v>
          </cell>
          <cell r="HP11">
            <v>86.5</v>
          </cell>
          <cell r="HQ11">
            <v>86.2</v>
          </cell>
          <cell r="HR11">
            <v>86</v>
          </cell>
          <cell r="HS11">
            <v>86</v>
          </cell>
          <cell r="HT11">
            <v>86.5</v>
          </cell>
          <cell r="HU11">
            <v>86.7</v>
          </cell>
          <cell r="HV11">
            <v>86.2</v>
          </cell>
          <cell r="HW11">
            <v>85.7</v>
          </cell>
          <cell r="HX11">
            <v>87</v>
          </cell>
          <cell r="HY11">
            <v>87</v>
          </cell>
          <cell r="HZ11">
            <v>86</v>
          </cell>
          <cell r="IA11">
            <v>86.2</v>
          </cell>
          <cell r="IB11">
            <v>85.7</v>
          </cell>
          <cell r="IC11">
            <v>85.7</v>
          </cell>
          <cell r="ID11">
            <v>86</v>
          </cell>
          <cell r="IE11">
            <v>86</v>
          </cell>
          <cell r="IF11">
            <v>86</v>
          </cell>
          <cell r="IG11">
            <v>86</v>
          </cell>
          <cell r="IH11">
            <v>86</v>
          </cell>
          <cell r="II11">
            <v>86</v>
          </cell>
          <cell r="IJ11">
            <v>86</v>
          </cell>
          <cell r="IK11">
            <v>86</v>
          </cell>
          <cell r="IL11">
            <v>86.2</v>
          </cell>
          <cell r="IM11">
            <v>86.5</v>
          </cell>
          <cell r="IN11">
            <v>86.2</v>
          </cell>
          <cell r="IO11">
            <v>86</v>
          </cell>
          <cell r="IP11">
            <v>86</v>
          </cell>
          <cell r="IQ11">
            <v>85.5</v>
          </cell>
          <cell r="IR11">
            <v>85.5</v>
          </cell>
          <cell r="IS11">
            <v>85.5</v>
          </cell>
          <cell r="IT11">
            <v>85.5</v>
          </cell>
          <cell r="IU11">
            <v>85</v>
          </cell>
          <cell r="IV11">
            <v>85</v>
          </cell>
          <cell r="IW11">
            <v>84.5</v>
          </cell>
          <cell r="IX11">
            <v>84.5</v>
          </cell>
          <cell r="IY11">
            <v>84.5</v>
          </cell>
          <cell r="IZ11">
            <v>84.5</v>
          </cell>
          <cell r="JA11">
            <v>84.5</v>
          </cell>
          <cell r="JB11">
            <v>84.7</v>
          </cell>
          <cell r="JC11">
            <v>84.7</v>
          </cell>
          <cell r="JD11">
            <v>84.2</v>
          </cell>
          <cell r="JE11">
            <v>83.5</v>
          </cell>
          <cell r="JF11">
            <v>83.5</v>
          </cell>
          <cell r="JG11">
            <v>83.5</v>
          </cell>
          <cell r="JH11">
            <v>83.5</v>
          </cell>
          <cell r="JI11">
            <v>83.7</v>
          </cell>
          <cell r="JJ11">
            <v>84</v>
          </cell>
          <cell r="JK11">
            <v>84</v>
          </cell>
          <cell r="JL11">
            <v>84</v>
          </cell>
          <cell r="JM11">
            <v>84.5</v>
          </cell>
          <cell r="JN11">
            <v>84.5</v>
          </cell>
          <cell r="JO11">
            <v>83.5</v>
          </cell>
          <cell r="JP11">
            <v>84.7</v>
          </cell>
          <cell r="JQ11">
            <v>84.5</v>
          </cell>
          <cell r="JR11">
            <v>84.5</v>
          </cell>
          <cell r="JS11">
            <v>86</v>
          </cell>
          <cell r="JT11">
            <v>85.7</v>
          </cell>
          <cell r="JU11">
            <v>81.7</v>
          </cell>
          <cell r="JV11">
            <v>81.7</v>
          </cell>
          <cell r="JW11">
            <v>81.7</v>
          </cell>
          <cell r="JX11">
            <v>82</v>
          </cell>
          <cell r="JY11">
            <v>82</v>
          </cell>
          <cell r="JZ11">
            <v>83</v>
          </cell>
          <cell r="KA11">
            <v>83</v>
          </cell>
          <cell r="KB11">
            <v>82.7</v>
          </cell>
          <cell r="KC11">
            <v>82.7</v>
          </cell>
          <cell r="KD11">
            <v>83</v>
          </cell>
          <cell r="KE11">
            <v>83</v>
          </cell>
          <cell r="KF11">
            <v>83</v>
          </cell>
          <cell r="KG11">
            <v>83</v>
          </cell>
          <cell r="KH11">
            <v>84.7</v>
          </cell>
          <cell r="KI11">
            <v>84.7</v>
          </cell>
          <cell r="KJ11">
            <v>84.7</v>
          </cell>
          <cell r="KK11">
            <v>83.2</v>
          </cell>
          <cell r="KL11">
            <v>83.2</v>
          </cell>
          <cell r="KM11">
            <v>82.5</v>
          </cell>
          <cell r="KN11">
            <v>82.5</v>
          </cell>
          <cell r="KO11">
            <v>84.5</v>
          </cell>
          <cell r="KP11">
            <v>84</v>
          </cell>
          <cell r="KQ11">
            <v>83</v>
          </cell>
          <cell r="KR11">
            <v>82.7</v>
          </cell>
          <cell r="KS11">
            <v>81.5</v>
          </cell>
          <cell r="KT11">
            <v>81.5</v>
          </cell>
          <cell r="KU11">
            <v>81.5</v>
          </cell>
          <cell r="KV11">
            <v>82.7</v>
          </cell>
          <cell r="KW11">
            <v>82.2</v>
          </cell>
          <cell r="KX11">
            <v>82.2</v>
          </cell>
          <cell r="KY11">
            <v>82</v>
          </cell>
          <cell r="KZ11">
            <v>82.2</v>
          </cell>
          <cell r="LA11">
            <v>82.7</v>
          </cell>
          <cell r="LB11">
            <v>82</v>
          </cell>
          <cell r="LC11">
            <v>82</v>
          </cell>
          <cell r="LD11">
            <v>82</v>
          </cell>
          <cell r="LE11">
            <v>82</v>
          </cell>
          <cell r="LF11">
            <v>81.5</v>
          </cell>
          <cell r="LG11">
            <v>80.5</v>
          </cell>
          <cell r="LH11">
            <v>81.5</v>
          </cell>
          <cell r="LI11">
            <v>80.7</v>
          </cell>
          <cell r="LJ11">
            <v>81.5</v>
          </cell>
          <cell r="LK11">
            <v>82.2</v>
          </cell>
          <cell r="LL11">
            <v>83.5</v>
          </cell>
          <cell r="LM11">
            <v>83.2</v>
          </cell>
          <cell r="LN11">
            <v>83.5</v>
          </cell>
          <cell r="LO11">
            <v>83.5</v>
          </cell>
          <cell r="LP11">
            <v>83.5</v>
          </cell>
          <cell r="LQ11">
            <v>82.7</v>
          </cell>
          <cell r="LR11">
            <v>82.7</v>
          </cell>
          <cell r="LS11">
            <v>83</v>
          </cell>
          <cell r="LT11">
            <v>83</v>
          </cell>
          <cell r="LW11">
            <v>40816</v>
          </cell>
          <cell r="LX11">
            <v>40817</v>
          </cell>
          <cell r="LY11">
            <v>338</v>
          </cell>
          <cell r="MA11" t="str">
            <v>Austria</v>
          </cell>
          <cell r="MB11">
            <v>83</v>
          </cell>
          <cell r="MC11">
            <v>83</v>
          </cell>
        </row>
        <row r="12">
          <cell r="A12" t="str">
            <v>Azerbaijan</v>
          </cell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 xml:space="preserve"> </v>
          </cell>
          <cell r="X12" t="str">
            <v xml:space="preserve"> 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 t="str">
            <v xml:space="preserve"> </v>
          </cell>
          <cell r="AC12" t="str">
            <v xml:space="preserve"> 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 xml:space="preserve"> </v>
          </cell>
          <cell r="AH12" t="str">
            <v xml:space="preserve"> </v>
          </cell>
          <cell r="AI12" t="str">
            <v xml:space="preserve"> </v>
          </cell>
          <cell r="AJ12" t="str">
            <v xml:space="preserve"> </v>
          </cell>
          <cell r="AK12" t="str">
            <v xml:space="preserve"> </v>
          </cell>
          <cell r="AL12" t="str">
            <v xml:space="preserve"> </v>
          </cell>
          <cell r="AM12" t="str">
            <v xml:space="preserve"> </v>
          </cell>
          <cell r="AN12" t="str">
            <v xml:space="preserve"> </v>
          </cell>
          <cell r="AO12" t="str">
            <v xml:space="preserve"> </v>
          </cell>
          <cell r="AP12" t="str">
            <v xml:space="preserve"> </v>
          </cell>
          <cell r="AQ12" t="str">
            <v xml:space="preserve"> </v>
          </cell>
          <cell r="AR12" t="str">
            <v xml:space="preserve"> </v>
          </cell>
          <cell r="AS12" t="str">
            <v xml:space="preserve"> </v>
          </cell>
          <cell r="AT12" t="str">
            <v xml:space="preserve"> </v>
          </cell>
          <cell r="AU12" t="str">
            <v xml:space="preserve"> </v>
          </cell>
          <cell r="AV12" t="str">
            <v xml:space="preserve"> </v>
          </cell>
          <cell r="AW12" t="str">
            <v xml:space="preserve"> </v>
          </cell>
          <cell r="AX12" t="str">
            <v xml:space="preserve"> </v>
          </cell>
          <cell r="AY12" t="str">
            <v xml:space="preserve"> </v>
          </cell>
          <cell r="AZ12" t="str">
            <v xml:space="preserve"> </v>
          </cell>
          <cell r="BA12" t="str">
            <v xml:space="preserve"> </v>
          </cell>
          <cell r="BB12" t="str">
            <v xml:space="preserve"> </v>
          </cell>
          <cell r="BC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F12" t="str">
            <v xml:space="preserve"> </v>
          </cell>
          <cell r="BG12" t="str">
            <v xml:space="preserve"> </v>
          </cell>
          <cell r="BH12" t="str">
            <v xml:space="preserve"> </v>
          </cell>
          <cell r="BI12" t="str">
            <v xml:space="preserve"> </v>
          </cell>
          <cell r="BJ12" t="str">
            <v xml:space="preserve"> </v>
          </cell>
          <cell r="BK12" t="str">
            <v xml:space="preserve"> </v>
          </cell>
          <cell r="BL12" t="str">
            <v xml:space="preserve"> </v>
          </cell>
          <cell r="BM12" t="str">
            <v xml:space="preserve"> </v>
          </cell>
          <cell r="BN12" t="str">
            <v xml:space="preserve"> </v>
          </cell>
          <cell r="BO12" t="str">
            <v xml:space="preserve"> </v>
          </cell>
          <cell r="BP12" t="str">
            <v xml:space="preserve"> </v>
          </cell>
          <cell r="BQ12" t="str">
            <v xml:space="preserve"> </v>
          </cell>
          <cell r="BR12" t="str">
            <v xml:space="preserve"> </v>
          </cell>
          <cell r="BS12" t="str">
            <v xml:space="preserve"> </v>
          </cell>
          <cell r="BT12" t="str">
            <v xml:space="preserve"> </v>
          </cell>
          <cell r="BU12" t="str">
            <v xml:space="preserve"> </v>
          </cell>
          <cell r="BV12" t="str">
            <v xml:space="preserve"> </v>
          </cell>
          <cell r="BW12" t="str">
            <v xml:space="preserve"> </v>
          </cell>
          <cell r="BX12" t="str">
            <v xml:space="preserve"> </v>
          </cell>
          <cell r="BY12" t="str">
            <v xml:space="preserve"> </v>
          </cell>
          <cell r="BZ12" t="str">
            <v xml:space="preserve"> </v>
          </cell>
          <cell r="CA12" t="str">
            <v xml:space="preserve"> </v>
          </cell>
          <cell r="CB12" t="str">
            <v xml:space="preserve"> </v>
          </cell>
          <cell r="CC12" t="str">
            <v xml:space="preserve"> </v>
          </cell>
          <cell r="CD12" t="str">
            <v xml:space="preserve"> </v>
          </cell>
          <cell r="CE12" t="str">
            <v xml:space="preserve"> </v>
          </cell>
          <cell r="CF12" t="str">
            <v xml:space="preserve"> </v>
          </cell>
          <cell r="CG12" t="str">
            <v xml:space="preserve"> </v>
          </cell>
          <cell r="CH12" t="str">
            <v xml:space="preserve"> </v>
          </cell>
          <cell r="CI12" t="str">
            <v xml:space="preserve"> </v>
          </cell>
          <cell r="CJ12" t="str">
            <v xml:space="preserve"> </v>
          </cell>
          <cell r="CK12" t="str">
            <v xml:space="preserve"> </v>
          </cell>
          <cell r="CL12" t="str">
            <v xml:space="preserve"> </v>
          </cell>
          <cell r="CM12" t="str">
            <v xml:space="preserve"> </v>
          </cell>
          <cell r="CN12" t="str">
            <v xml:space="preserve"> </v>
          </cell>
          <cell r="CO12" t="str">
            <v xml:space="preserve"> </v>
          </cell>
          <cell r="CP12" t="str">
            <v xml:space="preserve"> </v>
          </cell>
          <cell r="CQ12" t="str">
            <v xml:space="preserve"> </v>
          </cell>
          <cell r="CR12" t="str">
            <v xml:space="preserve"> </v>
          </cell>
          <cell r="CS12" t="str">
            <v xml:space="preserve"> </v>
          </cell>
          <cell r="CT12" t="str">
            <v xml:space="preserve"> </v>
          </cell>
          <cell r="CU12" t="str">
            <v xml:space="preserve"> </v>
          </cell>
          <cell r="CV12" t="str">
            <v xml:space="preserve"> </v>
          </cell>
          <cell r="CW12" t="str">
            <v xml:space="preserve"> </v>
          </cell>
          <cell r="CX12" t="str">
            <v xml:space="preserve"> </v>
          </cell>
          <cell r="CY12" t="str">
            <v xml:space="preserve"> </v>
          </cell>
          <cell r="CZ12" t="str">
            <v xml:space="preserve"> </v>
          </cell>
          <cell r="DA12" t="str">
            <v xml:space="preserve"> </v>
          </cell>
          <cell r="DB12" t="str">
            <v xml:space="preserve"> </v>
          </cell>
          <cell r="DC12" t="str">
            <v xml:space="preserve"> </v>
          </cell>
          <cell r="DD12" t="str">
            <v xml:space="preserve"> </v>
          </cell>
          <cell r="DE12" t="str">
            <v xml:space="preserve"> </v>
          </cell>
          <cell r="DF12" t="str">
            <v xml:space="preserve"> </v>
          </cell>
          <cell r="DG12" t="str">
            <v xml:space="preserve"> </v>
          </cell>
          <cell r="DH12" t="str">
            <v xml:space="preserve"> </v>
          </cell>
          <cell r="DI12" t="str">
            <v xml:space="preserve"> </v>
          </cell>
          <cell r="DJ12" t="str">
            <v xml:space="preserve"> </v>
          </cell>
          <cell r="DK12" t="str">
            <v xml:space="preserve"> </v>
          </cell>
          <cell r="DL12" t="str">
            <v xml:space="preserve"> </v>
          </cell>
          <cell r="DM12" t="str">
            <v xml:space="preserve"> </v>
          </cell>
          <cell r="DN12" t="str">
            <v xml:space="preserve"> </v>
          </cell>
          <cell r="DO12" t="str">
            <v xml:space="preserve"> </v>
          </cell>
          <cell r="DP12" t="str">
            <v xml:space="preserve"> </v>
          </cell>
          <cell r="DQ12" t="str">
            <v xml:space="preserve"> </v>
          </cell>
          <cell r="DR12" t="str">
            <v xml:space="preserve"> </v>
          </cell>
          <cell r="DS12" t="str">
            <v xml:space="preserve"> </v>
          </cell>
          <cell r="DT12" t="str">
            <v xml:space="preserve"> </v>
          </cell>
          <cell r="DU12" t="str">
            <v xml:space="preserve"> </v>
          </cell>
          <cell r="DV12" t="str">
            <v xml:space="preserve"> </v>
          </cell>
          <cell r="DW12" t="str">
            <v xml:space="preserve"> </v>
          </cell>
          <cell r="DX12" t="str">
            <v xml:space="preserve"> </v>
          </cell>
          <cell r="DY12" t="str">
            <v xml:space="preserve"> </v>
          </cell>
          <cell r="DZ12" t="str">
            <v xml:space="preserve"> </v>
          </cell>
          <cell r="EA12" t="str">
            <v xml:space="preserve"> </v>
          </cell>
          <cell r="EB12" t="str">
            <v xml:space="preserve"> </v>
          </cell>
          <cell r="EC12" t="str">
            <v xml:space="preserve"> </v>
          </cell>
          <cell r="ED12" t="str">
            <v xml:space="preserve"> </v>
          </cell>
          <cell r="EE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H12" t="str">
            <v xml:space="preserve"> </v>
          </cell>
          <cell r="EI12" t="str">
            <v xml:space="preserve"> </v>
          </cell>
          <cell r="EJ12" t="str">
            <v xml:space="preserve"> </v>
          </cell>
          <cell r="EK12" t="str">
            <v xml:space="preserve"> </v>
          </cell>
          <cell r="EL12" t="str">
            <v xml:space="preserve"> </v>
          </cell>
          <cell r="EM12" t="str">
            <v xml:space="preserve"> </v>
          </cell>
          <cell r="EN12" t="str">
            <v xml:space="preserve"> </v>
          </cell>
          <cell r="EO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R12" t="str">
            <v xml:space="preserve"> </v>
          </cell>
          <cell r="ES12" t="str">
            <v xml:space="preserve"> </v>
          </cell>
          <cell r="ET12" t="str">
            <v xml:space="preserve"> </v>
          </cell>
          <cell r="EU12" t="str">
            <v xml:space="preserve"> </v>
          </cell>
          <cell r="EV12" t="str">
            <v xml:space="preserve"> </v>
          </cell>
          <cell r="EW12" t="str">
            <v xml:space="preserve"> </v>
          </cell>
          <cell r="EX12" t="str">
            <v xml:space="preserve"> </v>
          </cell>
          <cell r="EY12" t="str">
            <v xml:space="preserve"> </v>
          </cell>
          <cell r="EZ12" t="str">
            <v xml:space="preserve"> </v>
          </cell>
          <cell r="FA12" t="str">
            <v xml:space="preserve"> </v>
          </cell>
          <cell r="FB12" t="str">
            <v xml:space="preserve"> </v>
          </cell>
          <cell r="FC12" t="str">
            <v xml:space="preserve"> </v>
          </cell>
          <cell r="FD12" t="str">
            <v xml:space="preserve"> </v>
          </cell>
          <cell r="FE12" t="str">
            <v xml:space="preserve"> </v>
          </cell>
          <cell r="FF12" t="str">
            <v xml:space="preserve"> </v>
          </cell>
          <cell r="FG12" t="str">
            <v xml:space="preserve"> </v>
          </cell>
          <cell r="FH12" t="str">
            <v xml:space="preserve"> </v>
          </cell>
          <cell r="FI12" t="str">
            <v xml:space="preserve"> </v>
          </cell>
          <cell r="FJ12" t="str">
            <v xml:space="preserve"> </v>
          </cell>
          <cell r="FK12" t="str">
            <v xml:space="preserve"> </v>
          </cell>
          <cell r="FL12" t="str">
            <v xml:space="preserve"> </v>
          </cell>
          <cell r="FM12" t="str">
            <v xml:space="preserve"> </v>
          </cell>
          <cell r="FN12" t="str">
            <v xml:space="preserve"> </v>
          </cell>
          <cell r="FO12" t="str">
            <v xml:space="preserve"> </v>
          </cell>
          <cell r="FP12" t="str">
            <v xml:space="preserve"> </v>
          </cell>
          <cell r="FQ12" t="str">
            <v xml:space="preserve"> </v>
          </cell>
          <cell r="FR12" t="str">
            <v xml:space="preserve"> </v>
          </cell>
          <cell r="FS12" t="str">
            <v xml:space="preserve"> </v>
          </cell>
          <cell r="FT12" t="str">
            <v xml:space="preserve"> </v>
          </cell>
          <cell r="FU12" t="str">
            <v xml:space="preserve"> </v>
          </cell>
          <cell r="FV12" t="str">
            <v xml:space="preserve"> </v>
          </cell>
          <cell r="FW12" t="str">
            <v xml:space="preserve"> </v>
          </cell>
          <cell r="FX12" t="str">
            <v xml:space="preserve"> </v>
          </cell>
          <cell r="FY12">
            <v>59</v>
          </cell>
          <cell r="FZ12">
            <v>56.5</v>
          </cell>
          <cell r="GA12">
            <v>56</v>
          </cell>
          <cell r="GB12">
            <v>56</v>
          </cell>
          <cell r="GC12">
            <v>56.5</v>
          </cell>
          <cell r="GD12">
            <v>56.5</v>
          </cell>
          <cell r="GE12">
            <v>56</v>
          </cell>
          <cell r="GF12">
            <v>56</v>
          </cell>
          <cell r="GG12">
            <v>56</v>
          </cell>
          <cell r="GH12">
            <v>55.7</v>
          </cell>
          <cell r="GI12">
            <v>55.7</v>
          </cell>
          <cell r="GJ12">
            <v>50.5</v>
          </cell>
          <cell r="GK12">
            <v>54.2</v>
          </cell>
          <cell r="GL12">
            <v>58.7</v>
          </cell>
          <cell r="GM12">
            <v>58.7</v>
          </cell>
          <cell r="GN12">
            <v>59.2</v>
          </cell>
          <cell r="GO12">
            <v>58.7</v>
          </cell>
          <cell r="GP12">
            <v>58.5</v>
          </cell>
          <cell r="GQ12">
            <v>58.2</v>
          </cell>
          <cell r="GR12">
            <v>58.7</v>
          </cell>
          <cell r="GS12">
            <v>58.7</v>
          </cell>
          <cell r="GT12">
            <v>58.7</v>
          </cell>
          <cell r="GU12">
            <v>58.2</v>
          </cell>
          <cell r="GV12">
            <v>59.2</v>
          </cell>
          <cell r="GW12">
            <v>59.5</v>
          </cell>
          <cell r="GX12">
            <v>62.5</v>
          </cell>
          <cell r="GY12">
            <v>63</v>
          </cell>
          <cell r="GZ12">
            <v>63.5</v>
          </cell>
          <cell r="HA12">
            <v>62</v>
          </cell>
          <cell r="HB12">
            <v>63.5</v>
          </cell>
          <cell r="HC12">
            <v>63.2</v>
          </cell>
          <cell r="HD12">
            <v>63</v>
          </cell>
          <cell r="HE12">
            <v>66.5</v>
          </cell>
          <cell r="HF12">
            <v>67</v>
          </cell>
          <cell r="HG12">
            <v>67</v>
          </cell>
          <cell r="HH12">
            <v>68.2</v>
          </cell>
          <cell r="HI12">
            <v>68.5</v>
          </cell>
          <cell r="HJ12">
            <v>68.2</v>
          </cell>
          <cell r="HK12">
            <v>67.7</v>
          </cell>
          <cell r="HL12">
            <v>67.5</v>
          </cell>
          <cell r="HM12">
            <v>67.5</v>
          </cell>
          <cell r="HN12">
            <v>67.7</v>
          </cell>
          <cell r="HO12">
            <v>67.7</v>
          </cell>
          <cell r="HP12">
            <v>67.7</v>
          </cell>
          <cell r="HQ12">
            <v>67.5</v>
          </cell>
          <cell r="HR12">
            <v>67.5</v>
          </cell>
          <cell r="HS12">
            <v>67.2</v>
          </cell>
          <cell r="HT12">
            <v>66.5</v>
          </cell>
          <cell r="HU12">
            <v>67.2</v>
          </cell>
          <cell r="HV12">
            <v>67.2</v>
          </cell>
          <cell r="HW12">
            <v>68.5</v>
          </cell>
          <cell r="HX12">
            <v>68.5</v>
          </cell>
          <cell r="HY12">
            <v>68.5</v>
          </cell>
          <cell r="HZ12">
            <v>68.5</v>
          </cell>
          <cell r="IA12">
            <v>68.5</v>
          </cell>
          <cell r="IB12">
            <v>68.5</v>
          </cell>
          <cell r="IC12">
            <v>68.7</v>
          </cell>
          <cell r="ID12">
            <v>68.7</v>
          </cell>
          <cell r="IE12">
            <v>69</v>
          </cell>
          <cell r="IF12">
            <v>68.5</v>
          </cell>
          <cell r="IG12">
            <v>68.5</v>
          </cell>
          <cell r="IH12">
            <v>68.5</v>
          </cell>
          <cell r="II12">
            <v>65</v>
          </cell>
          <cell r="IJ12">
            <v>65</v>
          </cell>
          <cell r="IK12">
            <v>65</v>
          </cell>
          <cell r="IL12">
            <v>65</v>
          </cell>
          <cell r="IM12">
            <v>68.5</v>
          </cell>
          <cell r="IN12">
            <v>69.7</v>
          </cell>
          <cell r="IO12">
            <v>69.7</v>
          </cell>
          <cell r="IP12">
            <v>70.2</v>
          </cell>
          <cell r="IQ12">
            <v>70.2</v>
          </cell>
          <cell r="IR12">
            <v>70.2</v>
          </cell>
          <cell r="IS12">
            <v>70.7</v>
          </cell>
          <cell r="IT12">
            <v>71</v>
          </cell>
          <cell r="IU12">
            <v>71</v>
          </cell>
          <cell r="IV12">
            <v>71</v>
          </cell>
          <cell r="IW12">
            <v>70.7</v>
          </cell>
          <cell r="IX12">
            <v>71.2</v>
          </cell>
          <cell r="IY12">
            <v>71.2</v>
          </cell>
          <cell r="IZ12">
            <v>71.2</v>
          </cell>
          <cell r="JA12">
            <v>71.2</v>
          </cell>
          <cell r="JB12">
            <v>71.2</v>
          </cell>
          <cell r="JC12">
            <v>71</v>
          </cell>
          <cell r="JD12">
            <v>70.7</v>
          </cell>
          <cell r="JE12">
            <v>70.7</v>
          </cell>
          <cell r="JF12">
            <v>70</v>
          </cell>
          <cell r="JG12">
            <v>67.5</v>
          </cell>
          <cell r="JH12">
            <v>67.2</v>
          </cell>
          <cell r="JI12">
            <v>69.7</v>
          </cell>
          <cell r="JJ12">
            <v>69.7</v>
          </cell>
          <cell r="JK12">
            <v>69.7</v>
          </cell>
          <cell r="JL12">
            <v>73.5</v>
          </cell>
          <cell r="JM12">
            <v>73.5</v>
          </cell>
          <cell r="JN12">
            <v>73.5</v>
          </cell>
          <cell r="JO12">
            <v>73.5</v>
          </cell>
          <cell r="JP12">
            <v>73.5</v>
          </cell>
          <cell r="JQ12">
            <v>73.7</v>
          </cell>
          <cell r="JR12">
            <v>73.7</v>
          </cell>
          <cell r="JS12">
            <v>73.7</v>
          </cell>
          <cell r="JT12">
            <v>73.7</v>
          </cell>
          <cell r="JU12">
            <v>73.5</v>
          </cell>
          <cell r="JV12">
            <v>73.5</v>
          </cell>
          <cell r="JW12">
            <v>72.5</v>
          </cell>
          <cell r="JX12">
            <v>72.5</v>
          </cell>
          <cell r="JY12">
            <v>72.7</v>
          </cell>
          <cell r="JZ12">
            <v>72.7</v>
          </cell>
          <cell r="KA12">
            <v>72.7</v>
          </cell>
          <cell r="KB12">
            <v>74</v>
          </cell>
          <cell r="KC12">
            <v>73.5</v>
          </cell>
          <cell r="KD12">
            <v>73.5</v>
          </cell>
          <cell r="KE12">
            <v>73.5</v>
          </cell>
          <cell r="KF12">
            <v>73.5</v>
          </cell>
          <cell r="KG12">
            <v>73</v>
          </cell>
          <cell r="KH12">
            <v>73.2</v>
          </cell>
          <cell r="KI12">
            <v>73.2</v>
          </cell>
          <cell r="KJ12">
            <v>73</v>
          </cell>
          <cell r="KK12">
            <v>73</v>
          </cell>
          <cell r="KL12">
            <v>73.2</v>
          </cell>
          <cell r="KM12">
            <v>73.2</v>
          </cell>
          <cell r="KN12">
            <v>73</v>
          </cell>
          <cell r="KO12">
            <v>73</v>
          </cell>
          <cell r="KP12">
            <v>73</v>
          </cell>
          <cell r="KQ12">
            <v>73</v>
          </cell>
          <cell r="KR12">
            <v>73.7</v>
          </cell>
          <cell r="KS12">
            <v>73.7</v>
          </cell>
          <cell r="KT12">
            <v>73.7</v>
          </cell>
          <cell r="KU12">
            <v>74.2</v>
          </cell>
          <cell r="KV12">
            <v>73.7</v>
          </cell>
          <cell r="KW12">
            <v>73.7</v>
          </cell>
          <cell r="KX12">
            <v>73.7</v>
          </cell>
          <cell r="KY12">
            <v>74</v>
          </cell>
          <cell r="KZ12">
            <v>76.7</v>
          </cell>
          <cell r="LA12">
            <v>76.7</v>
          </cell>
          <cell r="LB12">
            <v>76.7</v>
          </cell>
          <cell r="LC12">
            <v>76.7</v>
          </cell>
          <cell r="LD12">
            <v>76.7</v>
          </cell>
          <cell r="LE12">
            <v>76.7</v>
          </cell>
          <cell r="LF12">
            <v>76.7</v>
          </cell>
          <cell r="LG12">
            <v>77</v>
          </cell>
          <cell r="LH12">
            <v>76.7</v>
          </cell>
          <cell r="LI12">
            <v>76.7</v>
          </cell>
          <cell r="LJ12">
            <v>77</v>
          </cell>
          <cell r="LK12">
            <v>76.7</v>
          </cell>
          <cell r="LL12">
            <v>76.5</v>
          </cell>
          <cell r="LM12">
            <v>74</v>
          </cell>
          <cell r="LN12">
            <v>74</v>
          </cell>
          <cell r="LO12">
            <v>73.5</v>
          </cell>
          <cell r="LP12">
            <v>73.7</v>
          </cell>
          <cell r="LQ12">
            <v>73.7</v>
          </cell>
          <cell r="LR12">
            <v>73.7</v>
          </cell>
          <cell r="LS12">
            <v>74</v>
          </cell>
          <cell r="LT12">
            <v>74</v>
          </cell>
          <cell r="LW12">
            <v>40847</v>
          </cell>
          <cell r="LX12">
            <v>40848</v>
          </cell>
          <cell r="LY12">
            <v>339</v>
          </cell>
          <cell r="MA12" t="str">
            <v>Azerbaijan</v>
          </cell>
          <cell r="MB12">
            <v>74</v>
          </cell>
          <cell r="MC12">
            <v>74</v>
          </cell>
        </row>
        <row r="13">
          <cell r="A13" t="str">
            <v>Bahamas</v>
          </cell>
          <cell r="B13" t="str">
            <v xml:space="preserve"> </v>
          </cell>
          <cell r="C13" t="str">
            <v xml:space="preserve"> </v>
          </cell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>
            <v>73.5</v>
          </cell>
          <cell r="N13">
            <v>72.5</v>
          </cell>
          <cell r="O13">
            <v>72.5</v>
          </cell>
          <cell r="P13">
            <v>72</v>
          </cell>
          <cell r="Q13">
            <v>72</v>
          </cell>
          <cell r="R13">
            <v>72</v>
          </cell>
          <cell r="S13">
            <v>72</v>
          </cell>
          <cell r="T13">
            <v>71.5</v>
          </cell>
          <cell r="U13">
            <v>71.5</v>
          </cell>
          <cell r="V13">
            <v>71.5</v>
          </cell>
          <cell r="W13">
            <v>71.5</v>
          </cell>
          <cell r="X13">
            <v>71.5</v>
          </cell>
          <cell r="Y13">
            <v>71.5</v>
          </cell>
          <cell r="Z13">
            <v>71.5</v>
          </cell>
          <cell r="AA13">
            <v>71.5</v>
          </cell>
          <cell r="AB13">
            <v>72.5</v>
          </cell>
          <cell r="AC13">
            <v>72.5</v>
          </cell>
          <cell r="AD13">
            <v>72.5</v>
          </cell>
          <cell r="AE13">
            <v>72.5</v>
          </cell>
          <cell r="AF13">
            <v>72</v>
          </cell>
          <cell r="AG13">
            <v>72</v>
          </cell>
          <cell r="AH13">
            <v>71.5</v>
          </cell>
          <cell r="AI13">
            <v>71.5</v>
          </cell>
          <cell r="AJ13">
            <v>72</v>
          </cell>
          <cell r="AK13">
            <v>72</v>
          </cell>
          <cell r="AL13">
            <v>72</v>
          </cell>
          <cell r="AM13">
            <v>72</v>
          </cell>
          <cell r="AN13">
            <v>72</v>
          </cell>
          <cell r="AO13">
            <v>72</v>
          </cell>
          <cell r="AP13">
            <v>72</v>
          </cell>
          <cell r="AQ13">
            <v>71</v>
          </cell>
          <cell r="AR13">
            <v>72</v>
          </cell>
          <cell r="AS13">
            <v>72</v>
          </cell>
          <cell r="AT13">
            <v>72</v>
          </cell>
          <cell r="AU13">
            <v>72</v>
          </cell>
          <cell r="AV13">
            <v>72</v>
          </cell>
          <cell r="AW13">
            <v>72</v>
          </cell>
          <cell r="AX13">
            <v>71.5</v>
          </cell>
          <cell r="AY13">
            <v>71.5</v>
          </cell>
          <cell r="AZ13">
            <v>71.5</v>
          </cell>
          <cell r="BA13">
            <v>71.5</v>
          </cell>
          <cell r="BB13">
            <v>71.5</v>
          </cell>
          <cell r="BC13">
            <v>71</v>
          </cell>
          <cell r="BD13">
            <v>71</v>
          </cell>
          <cell r="BE13">
            <v>71</v>
          </cell>
          <cell r="BF13">
            <v>70.5</v>
          </cell>
          <cell r="BG13">
            <v>70.5</v>
          </cell>
          <cell r="BH13">
            <v>70</v>
          </cell>
          <cell r="BI13">
            <v>70.5</v>
          </cell>
          <cell r="BJ13">
            <v>70</v>
          </cell>
          <cell r="BK13">
            <v>70</v>
          </cell>
          <cell r="BL13">
            <v>70</v>
          </cell>
          <cell r="BM13">
            <v>70</v>
          </cell>
          <cell r="BN13">
            <v>70</v>
          </cell>
          <cell r="BO13">
            <v>70</v>
          </cell>
          <cell r="BP13">
            <v>70</v>
          </cell>
          <cell r="BQ13">
            <v>70</v>
          </cell>
          <cell r="BR13">
            <v>70</v>
          </cell>
          <cell r="BS13">
            <v>70</v>
          </cell>
          <cell r="BT13">
            <v>70</v>
          </cell>
          <cell r="BU13">
            <v>70</v>
          </cell>
          <cell r="BV13">
            <v>71</v>
          </cell>
          <cell r="BW13">
            <v>70.5</v>
          </cell>
          <cell r="BX13">
            <v>70.5</v>
          </cell>
          <cell r="BY13">
            <v>70.5</v>
          </cell>
          <cell r="BZ13">
            <v>71</v>
          </cell>
          <cell r="CA13">
            <v>71</v>
          </cell>
          <cell r="CB13">
            <v>71</v>
          </cell>
          <cell r="CC13">
            <v>71</v>
          </cell>
          <cell r="CD13">
            <v>71</v>
          </cell>
          <cell r="CE13">
            <v>71</v>
          </cell>
          <cell r="CF13">
            <v>71</v>
          </cell>
          <cell r="CG13">
            <v>71</v>
          </cell>
          <cell r="CH13">
            <v>71</v>
          </cell>
          <cell r="CI13">
            <v>71</v>
          </cell>
          <cell r="CJ13">
            <v>71</v>
          </cell>
          <cell r="CK13">
            <v>71</v>
          </cell>
          <cell r="CL13">
            <v>71</v>
          </cell>
          <cell r="CM13">
            <v>71</v>
          </cell>
          <cell r="CN13">
            <v>71</v>
          </cell>
          <cell r="CO13">
            <v>71</v>
          </cell>
          <cell r="CP13">
            <v>71</v>
          </cell>
          <cell r="CQ13">
            <v>71</v>
          </cell>
          <cell r="CR13">
            <v>71</v>
          </cell>
          <cell r="CS13">
            <v>71</v>
          </cell>
          <cell r="CT13">
            <v>71</v>
          </cell>
          <cell r="CU13">
            <v>71</v>
          </cell>
          <cell r="CV13">
            <v>71</v>
          </cell>
          <cell r="CW13">
            <v>71</v>
          </cell>
          <cell r="CX13">
            <v>71</v>
          </cell>
          <cell r="CY13">
            <v>71</v>
          </cell>
          <cell r="CZ13">
            <v>71</v>
          </cell>
          <cell r="DA13">
            <v>71</v>
          </cell>
          <cell r="DB13">
            <v>71</v>
          </cell>
          <cell r="DC13">
            <v>71</v>
          </cell>
          <cell r="DD13">
            <v>71</v>
          </cell>
          <cell r="DE13">
            <v>72</v>
          </cell>
          <cell r="DF13">
            <v>72</v>
          </cell>
          <cell r="DG13">
            <v>72</v>
          </cell>
          <cell r="DH13">
            <v>72.5</v>
          </cell>
          <cell r="DI13">
            <v>72.5</v>
          </cell>
          <cell r="DJ13">
            <v>72.5</v>
          </cell>
          <cell r="DK13">
            <v>74</v>
          </cell>
          <cell r="DL13">
            <v>74</v>
          </cell>
          <cell r="DM13">
            <v>74</v>
          </cell>
          <cell r="DN13">
            <v>74.5</v>
          </cell>
          <cell r="DO13">
            <v>74.5</v>
          </cell>
          <cell r="DP13">
            <v>75.5</v>
          </cell>
          <cell r="DQ13">
            <v>75.5</v>
          </cell>
          <cell r="DR13">
            <v>75</v>
          </cell>
          <cell r="DS13">
            <v>74.5</v>
          </cell>
          <cell r="DT13">
            <v>74.5</v>
          </cell>
          <cell r="DU13">
            <v>74.5</v>
          </cell>
          <cell r="DV13">
            <v>74.5</v>
          </cell>
          <cell r="DW13">
            <v>73.5</v>
          </cell>
          <cell r="DX13">
            <v>73.5</v>
          </cell>
          <cell r="DY13">
            <v>73.5</v>
          </cell>
          <cell r="DZ13">
            <v>73.5</v>
          </cell>
          <cell r="EA13">
            <v>74</v>
          </cell>
          <cell r="EB13">
            <v>74.5</v>
          </cell>
          <cell r="EC13">
            <v>74.5</v>
          </cell>
          <cell r="ED13">
            <v>74.5</v>
          </cell>
          <cell r="EE13">
            <v>74.5</v>
          </cell>
          <cell r="EF13">
            <v>74.5</v>
          </cell>
          <cell r="EG13">
            <v>75</v>
          </cell>
          <cell r="EH13">
            <v>75</v>
          </cell>
          <cell r="EI13">
            <v>75</v>
          </cell>
          <cell r="EJ13">
            <v>75</v>
          </cell>
          <cell r="EK13">
            <v>75</v>
          </cell>
          <cell r="EL13">
            <v>75</v>
          </cell>
          <cell r="EM13">
            <v>75</v>
          </cell>
          <cell r="EN13">
            <v>76</v>
          </cell>
          <cell r="EO13">
            <v>75.5</v>
          </cell>
          <cell r="EP13">
            <v>76.5</v>
          </cell>
          <cell r="EQ13">
            <v>76.5</v>
          </cell>
          <cell r="ER13">
            <v>76.5</v>
          </cell>
          <cell r="ES13">
            <v>77</v>
          </cell>
          <cell r="ET13">
            <v>76.5</v>
          </cell>
          <cell r="EU13">
            <v>77</v>
          </cell>
          <cell r="EV13">
            <v>77</v>
          </cell>
          <cell r="EW13">
            <v>80</v>
          </cell>
          <cell r="EX13">
            <v>80</v>
          </cell>
          <cell r="EY13">
            <v>80</v>
          </cell>
          <cell r="EZ13">
            <v>80</v>
          </cell>
          <cell r="FA13">
            <v>80</v>
          </cell>
          <cell r="FB13">
            <v>81</v>
          </cell>
          <cell r="FC13">
            <v>81</v>
          </cell>
          <cell r="FD13">
            <v>81</v>
          </cell>
          <cell r="FE13">
            <v>81</v>
          </cell>
          <cell r="FF13">
            <v>81</v>
          </cell>
          <cell r="FG13">
            <v>81.5</v>
          </cell>
          <cell r="FH13">
            <v>81.5</v>
          </cell>
          <cell r="FI13">
            <v>83.5</v>
          </cell>
          <cell r="FJ13">
            <v>81.5</v>
          </cell>
          <cell r="FK13">
            <v>81</v>
          </cell>
          <cell r="FL13">
            <v>81</v>
          </cell>
          <cell r="FM13">
            <v>81</v>
          </cell>
          <cell r="FN13">
            <v>81.2</v>
          </cell>
          <cell r="FO13">
            <v>81.2</v>
          </cell>
          <cell r="FP13">
            <v>81.2</v>
          </cell>
          <cell r="FQ13">
            <v>79.5</v>
          </cell>
          <cell r="FR13">
            <v>79.5</v>
          </cell>
          <cell r="FS13">
            <v>79.5</v>
          </cell>
          <cell r="FT13">
            <v>79.5</v>
          </cell>
          <cell r="FU13">
            <v>79.5</v>
          </cell>
          <cell r="FV13">
            <v>79.5</v>
          </cell>
          <cell r="FW13">
            <v>79.5</v>
          </cell>
          <cell r="FX13">
            <v>79.2</v>
          </cell>
          <cell r="FY13">
            <v>75</v>
          </cell>
          <cell r="FZ13">
            <v>75</v>
          </cell>
          <cell r="GA13">
            <v>75</v>
          </cell>
          <cell r="GB13">
            <v>75</v>
          </cell>
          <cell r="GC13">
            <v>75.7</v>
          </cell>
          <cell r="GD13">
            <v>74.7</v>
          </cell>
          <cell r="GE13">
            <v>73.7</v>
          </cell>
          <cell r="GF13">
            <v>73.7</v>
          </cell>
          <cell r="GG13">
            <v>72.7</v>
          </cell>
          <cell r="GH13">
            <v>74</v>
          </cell>
          <cell r="GI13">
            <v>74</v>
          </cell>
          <cell r="GJ13">
            <v>74</v>
          </cell>
          <cell r="GK13">
            <v>73.7</v>
          </cell>
          <cell r="GL13">
            <v>73.7</v>
          </cell>
          <cell r="GM13">
            <v>73.7</v>
          </cell>
          <cell r="GN13">
            <v>73.7</v>
          </cell>
          <cell r="GO13">
            <v>73.7</v>
          </cell>
          <cell r="GP13">
            <v>73.7</v>
          </cell>
          <cell r="GQ13">
            <v>73.5</v>
          </cell>
          <cell r="GR13">
            <v>73.5</v>
          </cell>
          <cell r="GS13">
            <v>73.5</v>
          </cell>
          <cell r="GT13">
            <v>73.5</v>
          </cell>
          <cell r="GU13">
            <v>73.5</v>
          </cell>
          <cell r="GV13">
            <v>73.5</v>
          </cell>
          <cell r="GW13">
            <v>73.5</v>
          </cell>
          <cell r="GX13">
            <v>74.2</v>
          </cell>
          <cell r="GY13">
            <v>74.3</v>
          </cell>
          <cell r="GZ13">
            <v>74.2</v>
          </cell>
          <cell r="HA13">
            <v>75</v>
          </cell>
          <cell r="HB13">
            <v>75.5</v>
          </cell>
          <cell r="HC13">
            <v>75.5</v>
          </cell>
          <cell r="HD13">
            <v>75.5</v>
          </cell>
          <cell r="HE13">
            <v>75.5</v>
          </cell>
          <cell r="HF13">
            <v>76</v>
          </cell>
          <cell r="HG13">
            <v>76</v>
          </cell>
          <cell r="HH13">
            <v>76</v>
          </cell>
          <cell r="HI13">
            <v>76</v>
          </cell>
          <cell r="HJ13">
            <v>76</v>
          </cell>
          <cell r="HK13">
            <v>76</v>
          </cell>
          <cell r="HL13">
            <v>76</v>
          </cell>
          <cell r="HM13">
            <v>76</v>
          </cell>
          <cell r="HN13">
            <v>76</v>
          </cell>
          <cell r="HO13">
            <v>76</v>
          </cell>
          <cell r="HP13">
            <v>76</v>
          </cell>
          <cell r="HQ13">
            <v>76</v>
          </cell>
          <cell r="HR13">
            <v>76</v>
          </cell>
          <cell r="HS13">
            <v>76</v>
          </cell>
          <cell r="HT13">
            <v>76</v>
          </cell>
          <cell r="HU13">
            <v>76</v>
          </cell>
          <cell r="HV13">
            <v>76</v>
          </cell>
          <cell r="HW13">
            <v>75.7</v>
          </cell>
          <cell r="HX13">
            <v>75.7</v>
          </cell>
          <cell r="HY13">
            <v>75.7</v>
          </cell>
          <cell r="HZ13">
            <v>75.7</v>
          </cell>
          <cell r="IA13">
            <v>75.7</v>
          </cell>
          <cell r="IB13">
            <v>75.7</v>
          </cell>
          <cell r="IC13">
            <v>78.7</v>
          </cell>
          <cell r="ID13">
            <v>78.7</v>
          </cell>
          <cell r="IE13">
            <v>78.7</v>
          </cell>
          <cell r="IF13">
            <v>78.7</v>
          </cell>
          <cell r="IG13">
            <v>78.7</v>
          </cell>
          <cell r="IH13">
            <v>78.7</v>
          </cell>
          <cell r="II13">
            <v>78.7</v>
          </cell>
          <cell r="IJ13">
            <v>78.7</v>
          </cell>
          <cell r="IK13">
            <v>78.7</v>
          </cell>
          <cell r="IL13">
            <v>78.7</v>
          </cell>
          <cell r="IM13">
            <v>81.7</v>
          </cell>
          <cell r="IN13">
            <v>81.7</v>
          </cell>
          <cell r="IO13">
            <v>81.7</v>
          </cell>
          <cell r="IP13">
            <v>81.7</v>
          </cell>
          <cell r="IQ13">
            <v>81.7</v>
          </cell>
          <cell r="IR13">
            <v>81.7</v>
          </cell>
          <cell r="IS13">
            <v>81.7</v>
          </cell>
          <cell r="IT13">
            <v>81.5</v>
          </cell>
          <cell r="IU13">
            <v>81.5</v>
          </cell>
          <cell r="IV13">
            <v>81.5</v>
          </cell>
          <cell r="IW13">
            <v>81.5</v>
          </cell>
          <cell r="IX13">
            <v>81.5</v>
          </cell>
          <cell r="IY13">
            <v>81.5</v>
          </cell>
          <cell r="IZ13">
            <v>81.5</v>
          </cell>
          <cell r="JA13">
            <v>81.5</v>
          </cell>
          <cell r="JB13">
            <v>81.5</v>
          </cell>
          <cell r="JC13">
            <v>80.7</v>
          </cell>
          <cell r="JD13">
            <v>80.7</v>
          </cell>
          <cell r="JE13">
            <v>80.2</v>
          </cell>
          <cell r="JF13">
            <v>80.2</v>
          </cell>
          <cell r="JG13">
            <v>80.2</v>
          </cell>
          <cell r="JH13">
            <v>80.2</v>
          </cell>
          <cell r="JI13">
            <v>80.2</v>
          </cell>
          <cell r="JJ13">
            <v>80.2</v>
          </cell>
          <cell r="JK13">
            <v>80.2</v>
          </cell>
          <cell r="JL13">
            <v>80.2</v>
          </cell>
          <cell r="JM13">
            <v>80.2</v>
          </cell>
          <cell r="JN13">
            <v>80.2</v>
          </cell>
          <cell r="JO13">
            <v>80.2</v>
          </cell>
          <cell r="JP13">
            <v>80.2</v>
          </cell>
          <cell r="JQ13">
            <v>80.2</v>
          </cell>
          <cell r="JR13">
            <v>80.2</v>
          </cell>
          <cell r="JS13">
            <v>81.2</v>
          </cell>
          <cell r="JT13">
            <v>81.2</v>
          </cell>
          <cell r="JU13">
            <v>81.2</v>
          </cell>
          <cell r="JV13">
            <v>79.2</v>
          </cell>
          <cell r="JW13">
            <v>80.5</v>
          </cell>
          <cell r="JX13">
            <v>80.5</v>
          </cell>
          <cell r="JY13">
            <v>80.5</v>
          </cell>
          <cell r="JZ13">
            <v>80.5</v>
          </cell>
          <cell r="KA13">
            <v>80.5</v>
          </cell>
          <cell r="KB13">
            <v>80.5</v>
          </cell>
          <cell r="KC13">
            <v>80.5</v>
          </cell>
          <cell r="KD13">
            <v>79.7</v>
          </cell>
          <cell r="KE13">
            <v>79.7</v>
          </cell>
          <cell r="KF13">
            <v>79.7</v>
          </cell>
          <cell r="KG13">
            <v>79.7</v>
          </cell>
          <cell r="KH13">
            <v>79.7</v>
          </cell>
          <cell r="KI13">
            <v>79.7</v>
          </cell>
          <cell r="KJ13">
            <v>79.7</v>
          </cell>
          <cell r="KK13">
            <v>79.7</v>
          </cell>
          <cell r="KL13">
            <v>79.7</v>
          </cell>
          <cell r="KM13">
            <v>79.7</v>
          </cell>
          <cell r="KN13">
            <v>79.7</v>
          </cell>
          <cell r="KO13">
            <v>79.7</v>
          </cell>
          <cell r="KP13">
            <v>79.7</v>
          </cell>
          <cell r="KQ13">
            <v>79.7</v>
          </cell>
          <cell r="KR13">
            <v>79.7</v>
          </cell>
          <cell r="KS13">
            <v>79.7</v>
          </cell>
          <cell r="KT13">
            <v>78.2</v>
          </cell>
          <cell r="KU13">
            <v>78.2</v>
          </cell>
          <cell r="KV13">
            <v>78.2</v>
          </cell>
          <cell r="KW13">
            <v>78.2</v>
          </cell>
          <cell r="KX13">
            <v>78.2</v>
          </cell>
          <cell r="KY13">
            <v>78.2</v>
          </cell>
          <cell r="KZ13">
            <v>78.2</v>
          </cell>
          <cell r="LA13">
            <v>78.2</v>
          </cell>
          <cell r="LB13">
            <v>78.2</v>
          </cell>
          <cell r="LC13">
            <v>75.7</v>
          </cell>
          <cell r="LD13">
            <v>75.7</v>
          </cell>
          <cell r="LE13">
            <v>75.7</v>
          </cell>
          <cell r="LF13">
            <v>75.7</v>
          </cell>
          <cell r="LG13">
            <v>75.7</v>
          </cell>
          <cell r="LH13">
            <v>75.7</v>
          </cell>
          <cell r="LI13">
            <v>75.7</v>
          </cell>
          <cell r="LJ13">
            <v>75.7</v>
          </cell>
          <cell r="LK13">
            <v>75.7</v>
          </cell>
          <cell r="LL13">
            <v>75.7</v>
          </cell>
          <cell r="LM13">
            <v>75.7</v>
          </cell>
          <cell r="LN13">
            <v>75.7</v>
          </cell>
          <cell r="LO13">
            <v>75.7</v>
          </cell>
          <cell r="LP13">
            <v>75.7</v>
          </cell>
          <cell r="LQ13">
            <v>75.7</v>
          </cell>
          <cell r="LR13">
            <v>75.7</v>
          </cell>
          <cell r="LS13">
            <v>75.7</v>
          </cell>
          <cell r="LT13">
            <v>75.7</v>
          </cell>
          <cell r="LW13">
            <v>40877</v>
          </cell>
          <cell r="LX13">
            <v>40878</v>
          </cell>
          <cell r="LY13">
            <v>340</v>
          </cell>
          <cell r="MA13" t="str">
            <v>Bahamas</v>
          </cell>
          <cell r="MB13">
            <v>75.7</v>
          </cell>
          <cell r="MC13">
            <v>75.7</v>
          </cell>
        </row>
        <row r="14">
          <cell r="A14" t="str">
            <v>Bahrain</v>
          </cell>
          <cell r="B14" t="str">
            <v xml:space="preserve"> </v>
          </cell>
          <cell r="C14" t="str">
            <v xml:space="preserve"> </v>
          </cell>
          <cell r="D14" t="str">
            <v xml:space="preserve"> </v>
          </cell>
          <cell r="E14" t="str">
            <v xml:space="preserve"> </v>
          </cell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>
            <v>61</v>
          </cell>
          <cell r="K14">
            <v>60.5</v>
          </cell>
          <cell r="L14">
            <v>60.5</v>
          </cell>
          <cell r="M14">
            <v>60.5</v>
          </cell>
          <cell r="N14">
            <v>61</v>
          </cell>
          <cell r="O14">
            <v>61</v>
          </cell>
          <cell r="P14">
            <v>61</v>
          </cell>
          <cell r="Q14">
            <v>61</v>
          </cell>
          <cell r="R14">
            <v>61</v>
          </cell>
          <cell r="S14">
            <v>61</v>
          </cell>
          <cell r="T14">
            <v>61</v>
          </cell>
          <cell r="U14">
            <v>61</v>
          </cell>
          <cell r="V14">
            <v>60.5</v>
          </cell>
          <cell r="W14">
            <v>59.5</v>
          </cell>
          <cell r="X14">
            <v>59.5</v>
          </cell>
          <cell r="Y14">
            <v>59.5</v>
          </cell>
          <cell r="Z14">
            <v>60.5</v>
          </cell>
          <cell r="AA14">
            <v>60.5</v>
          </cell>
          <cell r="AB14">
            <v>61</v>
          </cell>
          <cell r="AC14">
            <v>60</v>
          </cell>
          <cell r="AD14">
            <v>60</v>
          </cell>
          <cell r="AE14">
            <v>60</v>
          </cell>
          <cell r="AF14">
            <v>61</v>
          </cell>
          <cell r="AG14">
            <v>61</v>
          </cell>
          <cell r="AH14">
            <v>61</v>
          </cell>
          <cell r="AI14">
            <v>61</v>
          </cell>
          <cell r="AJ14">
            <v>61</v>
          </cell>
          <cell r="AK14">
            <v>61</v>
          </cell>
          <cell r="AL14">
            <v>61</v>
          </cell>
          <cell r="AM14">
            <v>61.5</v>
          </cell>
          <cell r="AN14">
            <v>61.5</v>
          </cell>
          <cell r="AO14">
            <v>61</v>
          </cell>
          <cell r="AP14">
            <v>61</v>
          </cell>
          <cell r="AQ14">
            <v>60.5</v>
          </cell>
          <cell r="AR14">
            <v>61.5</v>
          </cell>
          <cell r="AS14">
            <v>61</v>
          </cell>
          <cell r="AT14">
            <v>60.5</v>
          </cell>
          <cell r="AU14">
            <v>61.5</v>
          </cell>
          <cell r="AV14">
            <v>61</v>
          </cell>
          <cell r="AW14">
            <v>61</v>
          </cell>
          <cell r="AX14">
            <v>61</v>
          </cell>
          <cell r="AY14">
            <v>60.5</v>
          </cell>
          <cell r="AZ14">
            <v>61</v>
          </cell>
          <cell r="BA14">
            <v>61</v>
          </cell>
          <cell r="BB14">
            <v>60.5</v>
          </cell>
          <cell r="BC14">
            <v>60.5</v>
          </cell>
          <cell r="BD14">
            <v>60</v>
          </cell>
          <cell r="BE14">
            <v>60.5</v>
          </cell>
          <cell r="BF14">
            <v>61</v>
          </cell>
          <cell r="BG14">
            <v>61</v>
          </cell>
          <cell r="BH14">
            <v>61.5</v>
          </cell>
          <cell r="BI14">
            <v>60.5</v>
          </cell>
          <cell r="BJ14">
            <v>61</v>
          </cell>
          <cell r="BK14">
            <v>61</v>
          </cell>
          <cell r="BL14">
            <v>61</v>
          </cell>
          <cell r="BM14">
            <v>60.5</v>
          </cell>
          <cell r="BN14">
            <v>60</v>
          </cell>
          <cell r="BO14">
            <v>60</v>
          </cell>
          <cell r="BP14">
            <v>60</v>
          </cell>
          <cell r="BQ14">
            <v>60</v>
          </cell>
          <cell r="BR14">
            <v>60</v>
          </cell>
          <cell r="BS14">
            <v>60</v>
          </cell>
          <cell r="BT14">
            <v>60</v>
          </cell>
          <cell r="BU14">
            <v>60</v>
          </cell>
          <cell r="BV14">
            <v>59</v>
          </cell>
          <cell r="BW14">
            <v>60</v>
          </cell>
          <cell r="BX14">
            <v>60</v>
          </cell>
          <cell r="BY14">
            <v>60</v>
          </cell>
          <cell r="BZ14">
            <v>60</v>
          </cell>
          <cell r="CA14">
            <v>59</v>
          </cell>
          <cell r="CB14">
            <v>59.5</v>
          </cell>
          <cell r="CC14">
            <v>59.5</v>
          </cell>
          <cell r="CD14">
            <v>58.5</v>
          </cell>
          <cell r="CE14">
            <v>59</v>
          </cell>
          <cell r="CF14">
            <v>59.5</v>
          </cell>
          <cell r="CG14">
            <v>59</v>
          </cell>
          <cell r="CH14">
            <v>60</v>
          </cell>
          <cell r="CI14">
            <v>59.5</v>
          </cell>
          <cell r="CJ14">
            <v>61</v>
          </cell>
          <cell r="CK14">
            <v>61</v>
          </cell>
          <cell r="CL14">
            <v>61.5</v>
          </cell>
          <cell r="CM14">
            <v>62.5</v>
          </cell>
          <cell r="CN14">
            <v>63</v>
          </cell>
          <cell r="CO14">
            <v>62.5</v>
          </cell>
          <cell r="CP14">
            <v>62.5</v>
          </cell>
          <cell r="CQ14">
            <v>62.5</v>
          </cell>
          <cell r="CR14">
            <v>63.5</v>
          </cell>
          <cell r="CS14">
            <v>62</v>
          </cell>
          <cell r="CT14">
            <v>68.5</v>
          </cell>
          <cell r="CU14">
            <v>74</v>
          </cell>
          <cell r="CV14">
            <v>74</v>
          </cell>
          <cell r="CW14">
            <v>74</v>
          </cell>
          <cell r="CX14">
            <v>74.5</v>
          </cell>
          <cell r="CY14">
            <v>74.5</v>
          </cell>
          <cell r="CZ14">
            <v>72.5</v>
          </cell>
          <cell r="DA14">
            <v>72.5</v>
          </cell>
          <cell r="DB14">
            <v>72.5</v>
          </cell>
          <cell r="DC14">
            <v>72.5</v>
          </cell>
          <cell r="DD14">
            <v>72.5</v>
          </cell>
          <cell r="DE14">
            <v>74</v>
          </cell>
          <cell r="DF14">
            <v>76</v>
          </cell>
          <cell r="DG14">
            <v>77</v>
          </cell>
          <cell r="DH14">
            <v>77</v>
          </cell>
          <cell r="DI14">
            <v>78</v>
          </cell>
          <cell r="DJ14">
            <v>78</v>
          </cell>
          <cell r="DK14">
            <v>78</v>
          </cell>
          <cell r="DL14">
            <v>78</v>
          </cell>
          <cell r="DM14">
            <v>78</v>
          </cell>
          <cell r="DN14">
            <v>79</v>
          </cell>
          <cell r="DO14">
            <v>78</v>
          </cell>
          <cell r="DP14">
            <v>78</v>
          </cell>
          <cell r="DQ14">
            <v>79</v>
          </cell>
          <cell r="DR14">
            <v>79</v>
          </cell>
          <cell r="DS14">
            <v>79</v>
          </cell>
          <cell r="DT14">
            <v>78.5</v>
          </cell>
          <cell r="DU14">
            <v>77.5</v>
          </cell>
          <cell r="DV14">
            <v>77.5</v>
          </cell>
          <cell r="DW14">
            <v>77</v>
          </cell>
          <cell r="DX14">
            <v>77</v>
          </cell>
          <cell r="DY14">
            <v>77</v>
          </cell>
          <cell r="DZ14">
            <v>77</v>
          </cell>
          <cell r="EA14">
            <v>77</v>
          </cell>
          <cell r="EB14">
            <v>77.5</v>
          </cell>
          <cell r="EC14">
            <v>77.5</v>
          </cell>
          <cell r="ED14">
            <v>76</v>
          </cell>
          <cell r="EE14">
            <v>76</v>
          </cell>
          <cell r="EF14">
            <v>76</v>
          </cell>
          <cell r="EG14">
            <v>76</v>
          </cell>
          <cell r="EH14">
            <v>75</v>
          </cell>
          <cell r="EI14">
            <v>75</v>
          </cell>
          <cell r="EJ14">
            <v>75.5</v>
          </cell>
          <cell r="EK14">
            <v>75</v>
          </cell>
          <cell r="EL14">
            <v>75</v>
          </cell>
          <cell r="EM14">
            <v>75.5</v>
          </cell>
          <cell r="EN14">
            <v>75.5</v>
          </cell>
          <cell r="EO14">
            <v>76</v>
          </cell>
          <cell r="EP14">
            <v>75.5</v>
          </cell>
          <cell r="EQ14">
            <v>75.5</v>
          </cell>
          <cell r="ER14">
            <v>75</v>
          </cell>
          <cell r="ES14">
            <v>74.5</v>
          </cell>
          <cell r="ET14">
            <v>71</v>
          </cell>
          <cell r="EU14">
            <v>71</v>
          </cell>
          <cell r="EV14">
            <v>72</v>
          </cell>
          <cell r="EW14">
            <v>72</v>
          </cell>
          <cell r="EX14">
            <v>72</v>
          </cell>
          <cell r="EY14">
            <v>72</v>
          </cell>
          <cell r="EZ14">
            <v>72</v>
          </cell>
          <cell r="FA14">
            <v>72</v>
          </cell>
          <cell r="FB14">
            <v>72.5</v>
          </cell>
          <cell r="FC14">
            <v>72.5</v>
          </cell>
          <cell r="FD14">
            <v>72.5</v>
          </cell>
          <cell r="FE14">
            <v>73</v>
          </cell>
          <cell r="FF14">
            <v>73</v>
          </cell>
          <cell r="FG14">
            <v>73</v>
          </cell>
          <cell r="FH14">
            <v>73.3</v>
          </cell>
          <cell r="FI14">
            <v>73</v>
          </cell>
          <cell r="FJ14">
            <v>74</v>
          </cell>
          <cell r="FK14">
            <v>74</v>
          </cell>
          <cell r="FL14">
            <v>73.7</v>
          </cell>
          <cell r="FM14">
            <v>73.7</v>
          </cell>
          <cell r="FN14">
            <v>73.7</v>
          </cell>
          <cell r="FO14">
            <v>73.7</v>
          </cell>
          <cell r="FP14">
            <v>73.7</v>
          </cell>
          <cell r="FQ14">
            <v>73.7</v>
          </cell>
          <cell r="FR14">
            <v>73.7</v>
          </cell>
          <cell r="FS14">
            <v>73.7</v>
          </cell>
          <cell r="FT14">
            <v>73.7</v>
          </cell>
          <cell r="FU14">
            <v>73.7</v>
          </cell>
          <cell r="FV14">
            <v>73.7</v>
          </cell>
          <cell r="FW14">
            <v>73.7</v>
          </cell>
          <cell r="FX14">
            <v>73.7</v>
          </cell>
          <cell r="FY14">
            <v>73.7</v>
          </cell>
          <cell r="FZ14">
            <v>73</v>
          </cell>
          <cell r="GA14">
            <v>72.7</v>
          </cell>
          <cell r="GB14">
            <v>72.7</v>
          </cell>
          <cell r="GC14">
            <v>72.2</v>
          </cell>
          <cell r="GD14">
            <v>71.2</v>
          </cell>
          <cell r="GE14">
            <v>71.2</v>
          </cell>
          <cell r="GF14">
            <v>71.2</v>
          </cell>
          <cell r="GG14">
            <v>67.2</v>
          </cell>
          <cell r="GH14">
            <v>68.7</v>
          </cell>
          <cell r="GI14">
            <v>68.7</v>
          </cell>
          <cell r="GJ14">
            <v>68.7</v>
          </cell>
          <cell r="GK14">
            <v>68.7</v>
          </cell>
          <cell r="GL14">
            <v>71.7</v>
          </cell>
          <cell r="GM14">
            <v>71.7</v>
          </cell>
          <cell r="GN14">
            <v>71.7</v>
          </cell>
          <cell r="GO14">
            <v>71.7</v>
          </cell>
          <cell r="GP14">
            <v>71.7</v>
          </cell>
          <cell r="GQ14">
            <v>71.7</v>
          </cell>
          <cell r="GR14">
            <v>71.7</v>
          </cell>
          <cell r="GS14">
            <v>71.7</v>
          </cell>
          <cell r="GT14">
            <v>71.7</v>
          </cell>
          <cell r="GU14">
            <v>71.7</v>
          </cell>
          <cell r="GV14">
            <v>71.7</v>
          </cell>
          <cell r="GW14">
            <v>71.7</v>
          </cell>
          <cell r="GX14">
            <v>73</v>
          </cell>
          <cell r="GY14">
            <v>73</v>
          </cell>
          <cell r="GZ14">
            <v>73.5</v>
          </cell>
          <cell r="HA14">
            <v>76.5</v>
          </cell>
          <cell r="HB14">
            <v>77.5</v>
          </cell>
          <cell r="HC14">
            <v>77.5</v>
          </cell>
          <cell r="HD14">
            <v>77.5</v>
          </cell>
          <cell r="HE14">
            <v>77.5</v>
          </cell>
          <cell r="HF14">
            <v>77.5</v>
          </cell>
          <cell r="HG14">
            <v>77.5</v>
          </cell>
          <cell r="HH14">
            <v>77.5</v>
          </cell>
          <cell r="HI14">
            <v>78.5</v>
          </cell>
          <cell r="HJ14">
            <v>79</v>
          </cell>
          <cell r="HK14">
            <v>78.7</v>
          </cell>
          <cell r="HL14">
            <v>79</v>
          </cell>
          <cell r="HM14">
            <v>79</v>
          </cell>
          <cell r="HN14">
            <v>79.7</v>
          </cell>
          <cell r="HO14">
            <v>79.7</v>
          </cell>
          <cell r="HP14">
            <v>79.7</v>
          </cell>
          <cell r="HQ14">
            <v>80.2</v>
          </cell>
          <cell r="HR14">
            <v>80.2</v>
          </cell>
          <cell r="HS14">
            <v>80.2</v>
          </cell>
          <cell r="HT14">
            <v>80.7</v>
          </cell>
          <cell r="HU14">
            <v>81</v>
          </cell>
          <cell r="HV14">
            <v>80.7</v>
          </cell>
          <cell r="HW14">
            <v>81</v>
          </cell>
          <cell r="HX14">
            <v>80.7</v>
          </cell>
          <cell r="HY14">
            <v>80.2</v>
          </cell>
          <cell r="HZ14">
            <v>80</v>
          </cell>
          <cell r="IA14">
            <v>79.7</v>
          </cell>
          <cell r="IB14">
            <v>79.7</v>
          </cell>
          <cell r="IC14">
            <v>79.7</v>
          </cell>
          <cell r="ID14">
            <v>79.7</v>
          </cell>
          <cell r="IE14">
            <v>79.7</v>
          </cell>
          <cell r="IF14">
            <v>79.7</v>
          </cell>
          <cell r="IG14">
            <v>79.7</v>
          </cell>
          <cell r="IH14">
            <v>79.7</v>
          </cell>
          <cell r="II14">
            <v>79.7</v>
          </cell>
          <cell r="IJ14">
            <v>79.7</v>
          </cell>
          <cell r="IK14">
            <v>79.7</v>
          </cell>
          <cell r="IL14">
            <v>79.7</v>
          </cell>
          <cell r="IM14">
            <v>79.5</v>
          </cell>
          <cell r="IN14">
            <v>79.5</v>
          </cell>
          <cell r="IO14">
            <v>79.5</v>
          </cell>
          <cell r="IP14">
            <v>79.5</v>
          </cell>
          <cell r="IQ14">
            <v>79.5</v>
          </cell>
          <cell r="IR14">
            <v>78.7</v>
          </cell>
          <cell r="IS14">
            <v>78.7</v>
          </cell>
          <cell r="IT14">
            <v>80.2</v>
          </cell>
          <cell r="IU14">
            <v>80.2</v>
          </cell>
          <cell r="IV14">
            <v>80.2</v>
          </cell>
          <cell r="IW14">
            <v>80.2</v>
          </cell>
          <cell r="IX14">
            <v>80.2</v>
          </cell>
          <cell r="IY14">
            <v>80.2</v>
          </cell>
          <cell r="IZ14">
            <v>80.2</v>
          </cell>
          <cell r="JA14">
            <v>79.5</v>
          </cell>
          <cell r="JB14">
            <v>79.5</v>
          </cell>
          <cell r="JC14">
            <v>79.5</v>
          </cell>
          <cell r="JD14">
            <v>80</v>
          </cell>
          <cell r="JE14">
            <v>80</v>
          </cell>
          <cell r="JF14">
            <v>80</v>
          </cell>
          <cell r="JG14">
            <v>80</v>
          </cell>
          <cell r="JH14">
            <v>79.7</v>
          </cell>
          <cell r="JI14">
            <v>82.7</v>
          </cell>
          <cell r="JJ14">
            <v>82.7</v>
          </cell>
          <cell r="JK14">
            <v>82.7</v>
          </cell>
          <cell r="JL14">
            <v>82.7</v>
          </cell>
          <cell r="JM14">
            <v>82.7</v>
          </cell>
          <cell r="JN14">
            <v>82.7</v>
          </cell>
          <cell r="JO14">
            <v>82.7</v>
          </cell>
          <cell r="JP14">
            <v>82</v>
          </cell>
          <cell r="JQ14">
            <v>82.2</v>
          </cell>
          <cell r="JR14">
            <v>82.2</v>
          </cell>
          <cell r="JS14">
            <v>82.2</v>
          </cell>
          <cell r="JT14">
            <v>82.2</v>
          </cell>
          <cell r="JU14">
            <v>82.5</v>
          </cell>
          <cell r="JV14">
            <v>82.5</v>
          </cell>
          <cell r="JW14">
            <v>82.2</v>
          </cell>
          <cell r="JX14">
            <v>82.5</v>
          </cell>
          <cell r="JY14">
            <v>82.5</v>
          </cell>
          <cell r="JZ14">
            <v>82.5</v>
          </cell>
          <cell r="KA14">
            <v>82.5</v>
          </cell>
          <cell r="KB14">
            <v>82.7</v>
          </cell>
          <cell r="KC14">
            <v>82.7</v>
          </cell>
          <cell r="KD14">
            <v>82.7</v>
          </cell>
          <cell r="KE14">
            <v>82.7</v>
          </cell>
          <cell r="KF14">
            <v>82</v>
          </cell>
          <cell r="KG14">
            <v>82</v>
          </cell>
          <cell r="KH14">
            <v>82</v>
          </cell>
          <cell r="KI14">
            <v>82</v>
          </cell>
          <cell r="KJ14">
            <v>82</v>
          </cell>
          <cell r="KK14">
            <v>82</v>
          </cell>
          <cell r="KL14">
            <v>82</v>
          </cell>
          <cell r="KM14">
            <v>82</v>
          </cell>
          <cell r="KN14">
            <v>82</v>
          </cell>
          <cell r="KO14">
            <v>82</v>
          </cell>
          <cell r="KP14">
            <v>81.7</v>
          </cell>
          <cell r="KQ14">
            <v>81.7</v>
          </cell>
          <cell r="KR14">
            <v>81.7</v>
          </cell>
          <cell r="KS14">
            <v>81.7</v>
          </cell>
          <cell r="KT14">
            <v>81.5</v>
          </cell>
          <cell r="KU14">
            <v>75.7</v>
          </cell>
          <cell r="KV14">
            <v>75.7</v>
          </cell>
          <cell r="KW14">
            <v>75.7</v>
          </cell>
          <cell r="KX14">
            <v>75.7</v>
          </cell>
          <cell r="KY14">
            <v>75.7</v>
          </cell>
          <cell r="KZ14">
            <v>75.5</v>
          </cell>
          <cell r="LA14">
            <v>75.5</v>
          </cell>
          <cell r="LB14">
            <v>75.5</v>
          </cell>
          <cell r="LC14">
            <v>78.7</v>
          </cell>
          <cell r="LD14">
            <v>78.7</v>
          </cell>
          <cell r="LE14">
            <v>78.7</v>
          </cell>
          <cell r="LF14">
            <v>79</v>
          </cell>
          <cell r="LG14">
            <v>78.7</v>
          </cell>
          <cell r="LH14">
            <v>78.7</v>
          </cell>
          <cell r="LI14">
            <v>78.7</v>
          </cell>
          <cell r="LJ14">
            <v>78.7</v>
          </cell>
          <cell r="LK14">
            <v>78.7</v>
          </cell>
          <cell r="LL14">
            <v>78</v>
          </cell>
          <cell r="LM14">
            <v>78.2</v>
          </cell>
          <cell r="LN14">
            <v>78.2</v>
          </cell>
          <cell r="LO14">
            <v>77.5</v>
          </cell>
          <cell r="LP14">
            <v>76.7</v>
          </cell>
          <cell r="LQ14">
            <v>76.7</v>
          </cell>
          <cell r="LR14">
            <v>77</v>
          </cell>
          <cell r="LS14">
            <v>76.5</v>
          </cell>
          <cell r="LT14">
            <v>76.5</v>
          </cell>
          <cell r="LW14">
            <v>40908</v>
          </cell>
          <cell r="LX14">
            <v>40909</v>
          </cell>
          <cell r="LY14">
            <v>341</v>
          </cell>
          <cell r="MA14" t="str">
            <v>Bahrain</v>
          </cell>
          <cell r="MB14">
            <v>76.5</v>
          </cell>
          <cell r="MC14">
            <v>76.5</v>
          </cell>
        </row>
        <row r="15">
          <cell r="A15" t="str">
            <v>Bangladesh</v>
          </cell>
          <cell r="B15">
            <v>44</v>
          </cell>
          <cell r="C15">
            <v>43</v>
          </cell>
          <cell r="D15">
            <v>41</v>
          </cell>
          <cell r="E15">
            <v>41.5</v>
          </cell>
          <cell r="F15">
            <v>39.5</v>
          </cell>
          <cell r="G15">
            <v>39</v>
          </cell>
          <cell r="H15">
            <v>39.5</v>
          </cell>
          <cell r="I15">
            <v>40</v>
          </cell>
          <cell r="J15">
            <v>42</v>
          </cell>
          <cell r="K15">
            <v>42</v>
          </cell>
          <cell r="L15">
            <v>42</v>
          </cell>
          <cell r="M15">
            <v>42</v>
          </cell>
          <cell r="N15">
            <v>41.5</v>
          </cell>
          <cell r="O15">
            <v>41.5</v>
          </cell>
          <cell r="P15">
            <v>41.5</v>
          </cell>
          <cell r="Q15">
            <v>41.5</v>
          </cell>
          <cell r="R15">
            <v>42</v>
          </cell>
          <cell r="S15">
            <v>42</v>
          </cell>
          <cell r="T15">
            <v>41.5</v>
          </cell>
          <cell r="U15">
            <v>41.5</v>
          </cell>
          <cell r="V15">
            <v>42</v>
          </cell>
          <cell r="W15">
            <v>42</v>
          </cell>
          <cell r="X15">
            <v>42</v>
          </cell>
          <cell r="Y15">
            <v>41.5</v>
          </cell>
          <cell r="Z15">
            <v>41.5</v>
          </cell>
          <cell r="AA15">
            <v>42</v>
          </cell>
          <cell r="AB15">
            <v>41.5</v>
          </cell>
          <cell r="AC15">
            <v>41.5</v>
          </cell>
          <cell r="AD15">
            <v>41</v>
          </cell>
          <cell r="AE15">
            <v>41</v>
          </cell>
          <cell r="AF15">
            <v>40.5</v>
          </cell>
          <cell r="AG15">
            <v>40.5</v>
          </cell>
          <cell r="AH15">
            <v>40.5</v>
          </cell>
          <cell r="AI15">
            <v>40</v>
          </cell>
          <cell r="AJ15">
            <v>40</v>
          </cell>
          <cell r="AK15">
            <v>40</v>
          </cell>
          <cell r="AL15">
            <v>40</v>
          </cell>
          <cell r="AM15">
            <v>39</v>
          </cell>
          <cell r="AN15">
            <v>39</v>
          </cell>
          <cell r="AO15">
            <v>40</v>
          </cell>
          <cell r="AP15">
            <v>39</v>
          </cell>
          <cell r="AQ15">
            <v>39</v>
          </cell>
          <cell r="AR15">
            <v>39</v>
          </cell>
          <cell r="AS15">
            <v>39</v>
          </cell>
          <cell r="AT15">
            <v>38.5</v>
          </cell>
          <cell r="AU15">
            <v>38</v>
          </cell>
          <cell r="AV15">
            <v>36.5</v>
          </cell>
          <cell r="AW15">
            <v>36</v>
          </cell>
          <cell r="AX15">
            <v>35.5</v>
          </cell>
          <cell r="AY15">
            <v>33.5</v>
          </cell>
          <cell r="AZ15">
            <v>33.5</v>
          </cell>
          <cell r="BA15">
            <v>34</v>
          </cell>
          <cell r="BB15">
            <v>36.5</v>
          </cell>
          <cell r="BC15">
            <v>37</v>
          </cell>
          <cell r="BD15">
            <v>37</v>
          </cell>
          <cell r="BE15">
            <v>37.5</v>
          </cell>
          <cell r="BF15">
            <v>36</v>
          </cell>
          <cell r="BG15">
            <v>35.5</v>
          </cell>
          <cell r="BH15">
            <v>35.5</v>
          </cell>
          <cell r="BI15">
            <v>34.5</v>
          </cell>
          <cell r="BJ15">
            <v>34.5</v>
          </cell>
          <cell r="BK15">
            <v>34.5</v>
          </cell>
          <cell r="BL15">
            <v>34</v>
          </cell>
          <cell r="BM15">
            <v>34.5</v>
          </cell>
          <cell r="BN15">
            <v>34.5</v>
          </cell>
          <cell r="BO15">
            <v>33</v>
          </cell>
          <cell r="BP15">
            <v>34.5</v>
          </cell>
          <cell r="BQ15">
            <v>34</v>
          </cell>
          <cell r="BR15">
            <v>34.5</v>
          </cell>
          <cell r="BS15">
            <v>34.5</v>
          </cell>
          <cell r="BT15">
            <v>34.5</v>
          </cell>
          <cell r="BU15">
            <v>34.5</v>
          </cell>
          <cell r="BV15">
            <v>34</v>
          </cell>
          <cell r="BW15">
            <v>34</v>
          </cell>
          <cell r="BX15">
            <v>34</v>
          </cell>
          <cell r="BY15">
            <v>36.5</v>
          </cell>
          <cell r="BZ15">
            <v>36.5</v>
          </cell>
          <cell r="CA15">
            <v>36.5</v>
          </cell>
          <cell r="CB15">
            <v>36.5</v>
          </cell>
          <cell r="CC15">
            <v>37</v>
          </cell>
          <cell r="CD15">
            <v>36</v>
          </cell>
          <cell r="CE15">
            <v>35.5</v>
          </cell>
          <cell r="CF15">
            <v>35</v>
          </cell>
          <cell r="CG15">
            <v>37.5</v>
          </cell>
          <cell r="CH15">
            <v>37</v>
          </cell>
          <cell r="CI15">
            <v>37</v>
          </cell>
          <cell r="CJ15">
            <v>38.5</v>
          </cell>
          <cell r="CK15">
            <v>38.5</v>
          </cell>
          <cell r="CL15">
            <v>39.5</v>
          </cell>
          <cell r="CM15">
            <v>39</v>
          </cell>
          <cell r="CN15">
            <v>40</v>
          </cell>
          <cell r="CO15">
            <v>40</v>
          </cell>
          <cell r="CP15">
            <v>42</v>
          </cell>
          <cell r="CQ15">
            <v>42</v>
          </cell>
          <cell r="CR15">
            <v>42.5</v>
          </cell>
          <cell r="CS15">
            <v>43</v>
          </cell>
          <cell r="CT15">
            <v>43.5</v>
          </cell>
          <cell r="CU15">
            <v>45</v>
          </cell>
          <cell r="CV15">
            <v>45.5</v>
          </cell>
          <cell r="CW15">
            <v>47.5</v>
          </cell>
          <cell r="CX15">
            <v>47</v>
          </cell>
          <cell r="CY15">
            <v>47</v>
          </cell>
          <cell r="CZ15">
            <v>49</v>
          </cell>
          <cell r="DA15">
            <v>49</v>
          </cell>
          <cell r="DB15">
            <v>50.5</v>
          </cell>
          <cell r="DC15">
            <v>50</v>
          </cell>
          <cell r="DD15">
            <v>50</v>
          </cell>
          <cell r="DE15">
            <v>52</v>
          </cell>
          <cell r="DF15">
            <v>55.5</v>
          </cell>
          <cell r="DG15">
            <v>55.5</v>
          </cell>
          <cell r="DH15">
            <v>55.5</v>
          </cell>
          <cell r="DI15">
            <v>56</v>
          </cell>
          <cell r="DJ15">
            <v>56.5</v>
          </cell>
          <cell r="DK15">
            <v>56.5</v>
          </cell>
          <cell r="DL15">
            <v>57.5</v>
          </cell>
          <cell r="DM15">
            <v>58</v>
          </cell>
          <cell r="DN15">
            <v>60.5</v>
          </cell>
          <cell r="DO15">
            <v>61.5</v>
          </cell>
          <cell r="DP15">
            <v>62</v>
          </cell>
          <cell r="DQ15">
            <v>62.5</v>
          </cell>
          <cell r="DR15">
            <v>61.5</v>
          </cell>
          <cell r="DS15">
            <v>61.5</v>
          </cell>
          <cell r="DT15">
            <v>62</v>
          </cell>
          <cell r="DU15">
            <v>62</v>
          </cell>
          <cell r="DV15">
            <v>61.5</v>
          </cell>
          <cell r="DW15">
            <v>61.5</v>
          </cell>
          <cell r="DX15">
            <v>61.5</v>
          </cell>
          <cell r="DY15">
            <v>61.5</v>
          </cell>
          <cell r="DZ15">
            <v>61.5</v>
          </cell>
          <cell r="EA15">
            <v>61</v>
          </cell>
          <cell r="EB15">
            <v>60.5</v>
          </cell>
          <cell r="EC15">
            <v>61</v>
          </cell>
          <cell r="ED15">
            <v>60.5</v>
          </cell>
          <cell r="EE15">
            <v>60.5</v>
          </cell>
          <cell r="EF15">
            <v>60.5</v>
          </cell>
          <cell r="EG15">
            <v>60.5</v>
          </cell>
          <cell r="EH15">
            <v>60</v>
          </cell>
          <cell r="EI15">
            <v>60</v>
          </cell>
          <cell r="EJ15">
            <v>60</v>
          </cell>
          <cell r="EK15">
            <v>60.5</v>
          </cell>
          <cell r="EL15">
            <v>60.5</v>
          </cell>
          <cell r="EM15">
            <v>60</v>
          </cell>
          <cell r="EN15">
            <v>60</v>
          </cell>
          <cell r="EO15">
            <v>59.5</v>
          </cell>
          <cell r="EP15">
            <v>60</v>
          </cell>
          <cell r="EQ15">
            <v>60</v>
          </cell>
          <cell r="ER15">
            <v>58.5</v>
          </cell>
          <cell r="ES15">
            <v>58.5</v>
          </cell>
          <cell r="ET15">
            <v>59</v>
          </cell>
          <cell r="EU15">
            <v>58.5</v>
          </cell>
          <cell r="EV15">
            <v>59.5</v>
          </cell>
          <cell r="EW15">
            <v>63</v>
          </cell>
          <cell r="EX15">
            <v>64</v>
          </cell>
          <cell r="EY15">
            <v>65.5</v>
          </cell>
          <cell r="EZ15">
            <v>65</v>
          </cell>
          <cell r="FA15">
            <v>65</v>
          </cell>
          <cell r="FB15">
            <v>65.5</v>
          </cell>
          <cell r="FC15">
            <v>66</v>
          </cell>
          <cell r="FD15">
            <v>66.5</v>
          </cell>
          <cell r="FE15">
            <v>66</v>
          </cell>
          <cell r="FF15">
            <v>65.5</v>
          </cell>
          <cell r="FG15">
            <v>65.5</v>
          </cell>
          <cell r="FH15">
            <v>66.5</v>
          </cell>
          <cell r="FI15">
            <v>66.8</v>
          </cell>
          <cell r="FJ15">
            <v>66</v>
          </cell>
          <cell r="FK15">
            <v>65.5</v>
          </cell>
          <cell r="FL15">
            <v>65.2</v>
          </cell>
          <cell r="FM15">
            <v>65</v>
          </cell>
          <cell r="FN15">
            <v>65</v>
          </cell>
          <cell r="FO15">
            <v>65</v>
          </cell>
          <cell r="FP15">
            <v>65.2</v>
          </cell>
          <cell r="FQ15">
            <v>65.7</v>
          </cell>
          <cell r="FR15">
            <v>66.5</v>
          </cell>
          <cell r="FS15">
            <v>66.5</v>
          </cell>
          <cell r="FT15">
            <v>66.5</v>
          </cell>
          <cell r="FU15">
            <v>66</v>
          </cell>
          <cell r="FV15">
            <v>62.7</v>
          </cell>
          <cell r="FW15">
            <v>62</v>
          </cell>
          <cell r="FX15">
            <v>62.5</v>
          </cell>
          <cell r="FY15">
            <v>62.2</v>
          </cell>
          <cell r="FZ15">
            <v>62.5</v>
          </cell>
          <cell r="GA15">
            <v>66</v>
          </cell>
          <cell r="GB15">
            <v>66.2</v>
          </cell>
          <cell r="GC15">
            <v>65</v>
          </cell>
          <cell r="GD15">
            <v>64.7</v>
          </cell>
          <cell r="GE15">
            <v>64.7</v>
          </cell>
          <cell r="GF15">
            <v>64.8</v>
          </cell>
          <cell r="GG15">
            <v>63.8</v>
          </cell>
          <cell r="GH15">
            <v>63.5</v>
          </cell>
          <cell r="GI15">
            <v>63.7</v>
          </cell>
          <cell r="GJ15">
            <v>64</v>
          </cell>
          <cell r="GK15">
            <v>63.2</v>
          </cell>
          <cell r="GL15">
            <v>62.7</v>
          </cell>
          <cell r="GM15">
            <v>62.2</v>
          </cell>
          <cell r="GN15">
            <v>62.2</v>
          </cell>
          <cell r="GO15">
            <v>61.7</v>
          </cell>
          <cell r="GP15">
            <v>61.7</v>
          </cell>
          <cell r="GQ15">
            <v>62.2</v>
          </cell>
          <cell r="GR15">
            <v>62.2</v>
          </cell>
          <cell r="GS15">
            <v>62.5</v>
          </cell>
          <cell r="GT15">
            <v>62</v>
          </cell>
          <cell r="GU15">
            <v>62</v>
          </cell>
          <cell r="GV15">
            <v>62</v>
          </cell>
          <cell r="GW15">
            <v>62.5</v>
          </cell>
          <cell r="GX15">
            <v>61.7</v>
          </cell>
          <cell r="GY15">
            <v>62.3</v>
          </cell>
          <cell r="GZ15">
            <v>61.5</v>
          </cell>
          <cell r="HA15">
            <v>63.5</v>
          </cell>
          <cell r="HB15">
            <v>63.2</v>
          </cell>
          <cell r="HC15">
            <v>62.5</v>
          </cell>
          <cell r="HD15">
            <v>62.2</v>
          </cell>
          <cell r="HE15">
            <v>62.5</v>
          </cell>
          <cell r="HF15">
            <v>61</v>
          </cell>
          <cell r="HG15">
            <v>59.5</v>
          </cell>
          <cell r="HH15">
            <v>62</v>
          </cell>
          <cell r="HI15">
            <v>60.5</v>
          </cell>
          <cell r="HJ15">
            <v>57.7</v>
          </cell>
          <cell r="HK15">
            <v>59.7</v>
          </cell>
          <cell r="HL15">
            <v>59.7</v>
          </cell>
          <cell r="HM15">
            <v>60.7</v>
          </cell>
          <cell r="HN15">
            <v>61</v>
          </cell>
          <cell r="HO15">
            <v>61.2</v>
          </cell>
          <cell r="HP15">
            <v>61.2</v>
          </cell>
          <cell r="HQ15">
            <v>61.2</v>
          </cell>
          <cell r="HR15">
            <v>60.7</v>
          </cell>
          <cell r="HS15">
            <v>60.7</v>
          </cell>
          <cell r="HT15">
            <v>61.5</v>
          </cell>
          <cell r="HU15">
            <v>61.2</v>
          </cell>
          <cell r="HV15">
            <v>61</v>
          </cell>
          <cell r="HW15">
            <v>63.2</v>
          </cell>
          <cell r="HX15">
            <v>62.5</v>
          </cell>
          <cell r="HY15">
            <v>62.5</v>
          </cell>
          <cell r="HZ15">
            <v>60.5</v>
          </cell>
          <cell r="IA15">
            <v>60.5</v>
          </cell>
          <cell r="IB15">
            <v>60.5</v>
          </cell>
          <cell r="IC15">
            <v>63</v>
          </cell>
          <cell r="ID15">
            <v>63</v>
          </cell>
          <cell r="IE15">
            <v>63</v>
          </cell>
          <cell r="IF15">
            <v>62</v>
          </cell>
          <cell r="IG15">
            <v>62</v>
          </cell>
          <cell r="IH15">
            <v>62</v>
          </cell>
          <cell r="II15">
            <v>62.7</v>
          </cell>
          <cell r="IJ15">
            <v>62.7</v>
          </cell>
          <cell r="IK15">
            <v>62.7</v>
          </cell>
          <cell r="IL15">
            <v>62.7</v>
          </cell>
          <cell r="IM15">
            <v>62</v>
          </cell>
          <cell r="IN15">
            <v>62.2</v>
          </cell>
          <cell r="IO15">
            <v>62.2</v>
          </cell>
          <cell r="IP15">
            <v>62.2</v>
          </cell>
          <cell r="IQ15">
            <v>62</v>
          </cell>
          <cell r="IR15">
            <v>62</v>
          </cell>
          <cell r="IS15">
            <v>62.5</v>
          </cell>
          <cell r="IT15">
            <v>62.7</v>
          </cell>
          <cell r="IU15">
            <v>62</v>
          </cell>
          <cell r="IV15">
            <v>61.7</v>
          </cell>
          <cell r="IW15">
            <v>61.7</v>
          </cell>
          <cell r="IX15">
            <v>61.7</v>
          </cell>
          <cell r="IY15">
            <v>62.2</v>
          </cell>
          <cell r="IZ15">
            <v>63.2</v>
          </cell>
          <cell r="JA15">
            <v>63.2</v>
          </cell>
          <cell r="JB15">
            <v>62.7</v>
          </cell>
          <cell r="JC15">
            <v>62.7</v>
          </cell>
          <cell r="JD15">
            <v>62.7</v>
          </cell>
          <cell r="JE15">
            <v>62.7</v>
          </cell>
          <cell r="JF15">
            <v>63</v>
          </cell>
          <cell r="JG15">
            <v>62.5</v>
          </cell>
          <cell r="JH15">
            <v>62.7</v>
          </cell>
          <cell r="JI15">
            <v>62.5</v>
          </cell>
          <cell r="JJ15">
            <v>62.5</v>
          </cell>
          <cell r="JK15">
            <v>62.2</v>
          </cell>
          <cell r="JL15">
            <v>62.5</v>
          </cell>
          <cell r="JM15">
            <v>62.5</v>
          </cell>
          <cell r="JN15">
            <v>62.5</v>
          </cell>
          <cell r="JO15">
            <v>62.7</v>
          </cell>
          <cell r="JP15">
            <v>62.2</v>
          </cell>
          <cell r="JQ15">
            <v>62.5</v>
          </cell>
          <cell r="JR15">
            <v>62.5</v>
          </cell>
          <cell r="JS15">
            <v>62.5</v>
          </cell>
          <cell r="JT15">
            <v>62.5</v>
          </cell>
          <cell r="JU15">
            <v>62.5</v>
          </cell>
          <cell r="JV15">
            <v>62</v>
          </cell>
          <cell r="JW15">
            <v>62.2</v>
          </cell>
          <cell r="JX15">
            <v>62.7</v>
          </cell>
          <cell r="JY15">
            <v>62.7</v>
          </cell>
          <cell r="JZ15">
            <v>61.7</v>
          </cell>
          <cell r="KA15">
            <v>62.5</v>
          </cell>
          <cell r="KB15">
            <v>62.5</v>
          </cell>
          <cell r="KC15">
            <v>62.5</v>
          </cell>
          <cell r="KD15">
            <v>62.5</v>
          </cell>
          <cell r="KE15">
            <v>62.5</v>
          </cell>
          <cell r="KF15">
            <v>62.5</v>
          </cell>
          <cell r="KG15">
            <v>62.5</v>
          </cell>
          <cell r="KH15">
            <v>63</v>
          </cell>
          <cell r="KI15">
            <v>62.7</v>
          </cell>
          <cell r="KJ15">
            <v>62.7</v>
          </cell>
          <cell r="KK15">
            <v>62.7</v>
          </cell>
          <cell r="KL15">
            <v>62.7</v>
          </cell>
          <cell r="KM15">
            <v>62.7</v>
          </cell>
          <cell r="KN15">
            <v>62.7</v>
          </cell>
          <cell r="KO15">
            <v>62.7</v>
          </cell>
          <cell r="KP15">
            <v>64.2</v>
          </cell>
          <cell r="KQ15">
            <v>64.2</v>
          </cell>
          <cell r="KR15">
            <v>64</v>
          </cell>
          <cell r="KS15">
            <v>64</v>
          </cell>
          <cell r="KT15">
            <v>64.2</v>
          </cell>
          <cell r="KU15">
            <v>64.5</v>
          </cell>
          <cell r="KV15">
            <v>64.7</v>
          </cell>
          <cell r="KW15">
            <v>64.7</v>
          </cell>
          <cell r="KX15">
            <v>64.7</v>
          </cell>
          <cell r="KY15">
            <v>64.5</v>
          </cell>
          <cell r="KZ15">
            <v>64.5</v>
          </cell>
          <cell r="LA15">
            <v>65</v>
          </cell>
          <cell r="LB15">
            <v>65</v>
          </cell>
          <cell r="LC15">
            <v>64.7</v>
          </cell>
          <cell r="LD15">
            <v>64.7</v>
          </cell>
          <cell r="LE15">
            <v>64.7</v>
          </cell>
          <cell r="LF15">
            <v>66.5</v>
          </cell>
          <cell r="LG15">
            <v>66.5</v>
          </cell>
          <cell r="LH15">
            <v>66</v>
          </cell>
          <cell r="LI15">
            <v>65.5</v>
          </cell>
          <cell r="LJ15">
            <v>65.2</v>
          </cell>
          <cell r="LK15">
            <v>65.2</v>
          </cell>
          <cell r="LL15">
            <v>65.2</v>
          </cell>
          <cell r="LM15">
            <v>65</v>
          </cell>
          <cell r="LN15">
            <v>64.5</v>
          </cell>
          <cell r="LO15">
            <v>64</v>
          </cell>
          <cell r="LP15">
            <v>64</v>
          </cell>
          <cell r="LQ15">
            <v>63.7</v>
          </cell>
          <cell r="LR15">
            <v>63.7</v>
          </cell>
          <cell r="LS15">
            <v>63.5</v>
          </cell>
          <cell r="LT15">
            <v>63.2</v>
          </cell>
          <cell r="LW15">
            <v>40939</v>
          </cell>
          <cell r="LX15">
            <v>40940</v>
          </cell>
          <cell r="LY15">
            <v>342</v>
          </cell>
          <cell r="MA15" t="str">
            <v>Bangladesh</v>
          </cell>
          <cell r="MB15">
            <v>63.2</v>
          </cell>
          <cell r="MC15">
            <v>63.2</v>
          </cell>
        </row>
        <row r="16">
          <cell r="A16" t="str">
            <v>Belarus</v>
          </cell>
          <cell r="B16" t="str">
            <v xml:space="preserve"> </v>
          </cell>
          <cell r="C16" t="str">
            <v xml:space="preserve"> </v>
          </cell>
          <cell r="D16" t="str">
            <v xml:space="preserve"> </v>
          </cell>
          <cell r="E16" t="str">
            <v xml:space="preserve"> </v>
          </cell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T16" t="str">
            <v xml:space="preserve"> </v>
          </cell>
          <cell r="U16" t="str">
            <v xml:space="preserve"> </v>
          </cell>
          <cell r="V16" t="str">
            <v xml:space="preserve"> </v>
          </cell>
          <cell r="W16" t="str">
            <v xml:space="preserve"> </v>
          </cell>
          <cell r="X16" t="str">
            <v xml:space="preserve"> 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 t="str">
            <v xml:space="preserve"> </v>
          </cell>
          <cell r="AC16" t="str">
            <v xml:space="preserve"> 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 xml:space="preserve"> </v>
          </cell>
          <cell r="AH16" t="str">
            <v xml:space="preserve"> </v>
          </cell>
          <cell r="AI16" t="str">
            <v xml:space="preserve"> </v>
          </cell>
          <cell r="AJ16" t="str">
            <v xml:space="preserve"> </v>
          </cell>
          <cell r="AK16" t="str">
            <v xml:space="preserve"> </v>
          </cell>
          <cell r="AL16" t="str">
            <v xml:space="preserve"> </v>
          </cell>
          <cell r="AM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 t="str">
            <v xml:space="preserve"> </v>
          </cell>
          <cell r="AQ16" t="str">
            <v xml:space="preserve"> </v>
          </cell>
          <cell r="AR16" t="str">
            <v xml:space="preserve"> </v>
          </cell>
          <cell r="AS16" t="str">
            <v xml:space="preserve"> </v>
          </cell>
          <cell r="AT16" t="str">
            <v xml:space="preserve"> </v>
          </cell>
          <cell r="AU16" t="str">
            <v xml:space="preserve"> </v>
          </cell>
          <cell r="AV16" t="str">
            <v xml:space="preserve"> </v>
          </cell>
          <cell r="AW16" t="str">
            <v xml:space="preserve"> </v>
          </cell>
          <cell r="AX16" t="str">
            <v xml:space="preserve"> </v>
          </cell>
          <cell r="AY16" t="str">
            <v xml:space="preserve"> </v>
          </cell>
          <cell r="AZ16" t="str">
            <v xml:space="preserve"> </v>
          </cell>
          <cell r="BA16" t="str">
            <v xml:space="preserve"> </v>
          </cell>
          <cell r="BB16" t="str">
            <v xml:space="preserve"> </v>
          </cell>
          <cell r="BC16" t="str">
            <v xml:space="preserve"> </v>
          </cell>
          <cell r="BD16" t="str">
            <v xml:space="preserve"> </v>
          </cell>
          <cell r="BE16" t="str">
            <v xml:space="preserve"> </v>
          </cell>
          <cell r="BF16" t="str">
            <v xml:space="preserve"> </v>
          </cell>
          <cell r="BG16" t="str">
            <v xml:space="preserve"> </v>
          </cell>
          <cell r="BH16" t="str">
            <v xml:space="preserve"> </v>
          </cell>
          <cell r="BI16" t="str">
            <v xml:space="preserve"> </v>
          </cell>
          <cell r="BJ16" t="str">
            <v xml:space="preserve"> </v>
          </cell>
          <cell r="BK16" t="str">
            <v xml:space="preserve"> </v>
          </cell>
          <cell r="BL16" t="str">
            <v xml:space="preserve"> </v>
          </cell>
          <cell r="BM16" t="str">
            <v xml:space="preserve"> </v>
          </cell>
          <cell r="BN16" t="str">
            <v xml:space="preserve"> </v>
          </cell>
          <cell r="BO16" t="str">
            <v xml:space="preserve"> </v>
          </cell>
          <cell r="BP16" t="str">
            <v xml:space="preserve"> </v>
          </cell>
          <cell r="BQ16" t="str">
            <v xml:space="preserve"> </v>
          </cell>
          <cell r="BR16" t="str">
            <v xml:space="preserve"> </v>
          </cell>
          <cell r="BS16" t="str">
            <v xml:space="preserve"> </v>
          </cell>
          <cell r="BT16" t="str">
            <v xml:space="preserve"> </v>
          </cell>
          <cell r="BU16" t="str">
            <v xml:space="preserve"> </v>
          </cell>
          <cell r="BV16" t="str">
            <v xml:space="preserve"> </v>
          </cell>
          <cell r="BW16" t="str">
            <v xml:space="preserve"> </v>
          </cell>
          <cell r="BX16" t="str">
            <v xml:space="preserve"> </v>
          </cell>
          <cell r="BY16" t="str">
            <v xml:space="preserve"> </v>
          </cell>
          <cell r="BZ16" t="str">
            <v xml:space="preserve"> </v>
          </cell>
          <cell r="CA16" t="str">
            <v xml:space="preserve"> </v>
          </cell>
          <cell r="CB16" t="str">
            <v xml:space="preserve"> </v>
          </cell>
          <cell r="CC16" t="str">
            <v xml:space="preserve"> </v>
          </cell>
          <cell r="CD16" t="str">
            <v xml:space="preserve"> </v>
          </cell>
          <cell r="CE16" t="str">
            <v xml:space="preserve"> </v>
          </cell>
          <cell r="CF16" t="str">
            <v xml:space="preserve"> </v>
          </cell>
          <cell r="CG16" t="str">
            <v xml:space="preserve"> </v>
          </cell>
          <cell r="CH16" t="str">
            <v xml:space="preserve"> </v>
          </cell>
          <cell r="CI16" t="str">
            <v xml:space="preserve"> </v>
          </cell>
          <cell r="CJ16" t="str">
            <v xml:space="preserve"> </v>
          </cell>
          <cell r="CK16" t="str">
            <v xml:space="preserve"> </v>
          </cell>
          <cell r="CL16" t="str">
            <v xml:space="preserve"> </v>
          </cell>
          <cell r="CM16" t="str">
            <v xml:space="preserve"> </v>
          </cell>
          <cell r="CN16" t="str">
            <v xml:space="preserve"> </v>
          </cell>
          <cell r="CO16" t="str">
            <v xml:space="preserve"> </v>
          </cell>
          <cell r="CP16" t="str">
            <v xml:space="preserve"> </v>
          </cell>
          <cell r="CQ16" t="str">
            <v xml:space="preserve"> </v>
          </cell>
          <cell r="CR16" t="str">
            <v xml:space="preserve"> </v>
          </cell>
          <cell r="CS16" t="str">
            <v xml:space="preserve"> </v>
          </cell>
          <cell r="CT16" t="str">
            <v xml:space="preserve"> </v>
          </cell>
          <cell r="CU16" t="str">
            <v xml:space="preserve"> </v>
          </cell>
          <cell r="CV16" t="str">
            <v xml:space="preserve"> </v>
          </cell>
          <cell r="CW16" t="str">
            <v xml:space="preserve"> </v>
          </cell>
          <cell r="CX16" t="str">
            <v xml:space="preserve"> </v>
          </cell>
          <cell r="CY16" t="str">
            <v xml:space="preserve"> </v>
          </cell>
          <cell r="CZ16" t="str">
            <v xml:space="preserve"> </v>
          </cell>
          <cell r="DA16" t="str">
            <v xml:space="preserve"> </v>
          </cell>
          <cell r="DB16" t="str">
            <v xml:space="preserve"> </v>
          </cell>
          <cell r="DC16" t="str">
            <v xml:space="preserve"> </v>
          </cell>
          <cell r="DD16" t="str">
            <v xml:space="preserve"> </v>
          </cell>
          <cell r="DE16" t="str">
            <v xml:space="preserve"> </v>
          </cell>
          <cell r="DF16" t="str">
            <v xml:space="preserve"> </v>
          </cell>
          <cell r="DG16" t="str">
            <v xml:space="preserve"> </v>
          </cell>
          <cell r="DH16" t="str">
            <v xml:space="preserve"> </v>
          </cell>
          <cell r="DI16" t="str">
            <v xml:space="preserve"> </v>
          </cell>
          <cell r="DJ16" t="str">
            <v xml:space="preserve"> </v>
          </cell>
          <cell r="DK16" t="str">
            <v xml:space="preserve"> </v>
          </cell>
          <cell r="DL16" t="str">
            <v xml:space="preserve"> </v>
          </cell>
          <cell r="DM16" t="str">
            <v xml:space="preserve"> </v>
          </cell>
          <cell r="DN16" t="str">
            <v xml:space="preserve"> </v>
          </cell>
          <cell r="DO16" t="str">
            <v xml:space="preserve"> </v>
          </cell>
          <cell r="DP16" t="str">
            <v xml:space="preserve"> </v>
          </cell>
          <cell r="DQ16" t="str">
            <v xml:space="preserve"> </v>
          </cell>
          <cell r="DR16" t="str">
            <v xml:space="preserve"> </v>
          </cell>
          <cell r="DS16" t="str">
            <v xml:space="preserve"> </v>
          </cell>
          <cell r="DT16" t="str">
            <v xml:space="preserve"> </v>
          </cell>
          <cell r="DU16" t="str">
            <v xml:space="preserve"> </v>
          </cell>
          <cell r="DV16" t="str">
            <v xml:space="preserve"> </v>
          </cell>
          <cell r="DW16" t="str">
            <v xml:space="preserve"> </v>
          </cell>
          <cell r="DX16" t="str">
            <v xml:space="preserve"> </v>
          </cell>
          <cell r="DY16" t="str">
            <v xml:space="preserve"> </v>
          </cell>
          <cell r="DZ16" t="str">
            <v xml:space="preserve"> </v>
          </cell>
          <cell r="EA16" t="str">
            <v xml:space="preserve"> </v>
          </cell>
          <cell r="EB16" t="str">
            <v xml:space="preserve"> </v>
          </cell>
          <cell r="EC16" t="str">
            <v xml:space="preserve"> </v>
          </cell>
          <cell r="ED16" t="str">
            <v xml:space="preserve"> </v>
          </cell>
          <cell r="EE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H16" t="str">
            <v xml:space="preserve"> </v>
          </cell>
          <cell r="EI16" t="str">
            <v xml:space="preserve"> </v>
          </cell>
          <cell r="EJ16" t="str">
            <v xml:space="preserve"> </v>
          </cell>
          <cell r="EK16" t="str">
            <v xml:space="preserve"> </v>
          </cell>
          <cell r="EL16" t="str">
            <v xml:space="preserve"> </v>
          </cell>
          <cell r="EM16" t="str">
            <v xml:space="preserve"> </v>
          </cell>
          <cell r="EN16" t="str">
            <v xml:space="preserve"> </v>
          </cell>
          <cell r="EO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R16" t="str">
            <v xml:space="preserve"> </v>
          </cell>
          <cell r="ES16" t="str">
            <v xml:space="preserve"> </v>
          </cell>
          <cell r="ET16" t="str">
            <v xml:space="preserve"> </v>
          </cell>
          <cell r="EU16" t="str">
            <v xml:space="preserve"> </v>
          </cell>
          <cell r="EV16" t="str">
            <v xml:space="preserve"> </v>
          </cell>
          <cell r="EW16" t="str">
            <v xml:space="preserve"> </v>
          </cell>
          <cell r="EX16" t="str">
            <v xml:space="preserve"> </v>
          </cell>
          <cell r="EY16" t="str">
            <v xml:space="preserve"> </v>
          </cell>
          <cell r="EZ16" t="str">
            <v xml:space="preserve"> </v>
          </cell>
          <cell r="FA16" t="str">
            <v xml:space="preserve"> </v>
          </cell>
          <cell r="FB16" t="str">
            <v xml:space="preserve"> </v>
          </cell>
          <cell r="FC16" t="str">
            <v xml:space="preserve"> </v>
          </cell>
          <cell r="FD16" t="str">
            <v xml:space="preserve"> </v>
          </cell>
          <cell r="FE16" t="str">
            <v xml:space="preserve"> </v>
          </cell>
          <cell r="FF16" t="str">
            <v xml:space="preserve"> </v>
          </cell>
          <cell r="FG16" t="str">
            <v xml:space="preserve"> </v>
          </cell>
          <cell r="FH16" t="str">
            <v xml:space="preserve"> </v>
          </cell>
          <cell r="FI16" t="str">
            <v xml:space="preserve"> </v>
          </cell>
          <cell r="FJ16" t="str">
            <v xml:space="preserve"> </v>
          </cell>
          <cell r="FK16" t="str">
            <v xml:space="preserve"> </v>
          </cell>
          <cell r="FL16" t="str">
            <v xml:space="preserve"> </v>
          </cell>
          <cell r="FM16" t="str">
            <v xml:space="preserve"> </v>
          </cell>
          <cell r="FN16" t="str">
            <v xml:space="preserve"> </v>
          </cell>
          <cell r="FO16" t="str">
            <v xml:space="preserve"> </v>
          </cell>
          <cell r="FP16" t="str">
            <v xml:space="preserve"> </v>
          </cell>
          <cell r="FQ16" t="str">
            <v xml:space="preserve"> </v>
          </cell>
          <cell r="FR16">
            <v>61.7</v>
          </cell>
          <cell r="FS16">
            <v>61.7</v>
          </cell>
          <cell r="FT16">
            <v>61.2</v>
          </cell>
          <cell r="FU16">
            <v>61.5</v>
          </cell>
          <cell r="FV16">
            <v>61.5</v>
          </cell>
          <cell r="FW16">
            <v>61.2</v>
          </cell>
          <cell r="FX16">
            <v>61.2</v>
          </cell>
          <cell r="FY16">
            <v>61</v>
          </cell>
          <cell r="FZ16">
            <v>61</v>
          </cell>
          <cell r="GA16">
            <v>59.7</v>
          </cell>
          <cell r="GB16">
            <v>59.7</v>
          </cell>
          <cell r="GC16">
            <v>59</v>
          </cell>
          <cell r="GD16">
            <v>58.8</v>
          </cell>
          <cell r="GE16">
            <v>58.8</v>
          </cell>
          <cell r="GF16">
            <v>58.8</v>
          </cell>
          <cell r="GG16">
            <v>56.3</v>
          </cell>
          <cell r="GH16">
            <v>55.7</v>
          </cell>
          <cell r="GI16">
            <v>60</v>
          </cell>
          <cell r="GJ16">
            <v>59.2</v>
          </cell>
          <cell r="GK16">
            <v>56.2</v>
          </cell>
          <cell r="GL16">
            <v>60.2</v>
          </cell>
          <cell r="GM16">
            <v>56.2</v>
          </cell>
          <cell r="GN16">
            <v>59.2</v>
          </cell>
          <cell r="GO16">
            <v>58.7</v>
          </cell>
          <cell r="GP16">
            <v>57.7</v>
          </cell>
          <cell r="GQ16">
            <v>57.7</v>
          </cell>
          <cell r="GR16">
            <v>57.7</v>
          </cell>
          <cell r="GS16">
            <v>58.7</v>
          </cell>
          <cell r="GT16">
            <v>58.2</v>
          </cell>
          <cell r="GU16">
            <v>57.7</v>
          </cell>
          <cell r="GV16">
            <v>60</v>
          </cell>
          <cell r="GW16">
            <v>59.7</v>
          </cell>
          <cell r="GX16">
            <v>59.5</v>
          </cell>
          <cell r="GY16">
            <v>59.5</v>
          </cell>
          <cell r="GZ16">
            <v>59</v>
          </cell>
          <cell r="HA16">
            <v>60.5</v>
          </cell>
          <cell r="HB16">
            <v>60.7</v>
          </cell>
          <cell r="HC16">
            <v>60.7</v>
          </cell>
          <cell r="HD16">
            <v>60.5</v>
          </cell>
          <cell r="HE16">
            <v>60.7</v>
          </cell>
          <cell r="HF16">
            <v>61.2</v>
          </cell>
          <cell r="HG16">
            <v>61.5</v>
          </cell>
          <cell r="HH16">
            <v>61</v>
          </cell>
          <cell r="HI16">
            <v>61.2</v>
          </cell>
          <cell r="HJ16">
            <v>61.2</v>
          </cell>
          <cell r="HK16">
            <v>61.7</v>
          </cell>
          <cell r="HL16">
            <v>61.7</v>
          </cell>
          <cell r="HM16">
            <v>61.7</v>
          </cell>
          <cell r="HN16">
            <v>62</v>
          </cell>
          <cell r="HO16">
            <v>62</v>
          </cell>
          <cell r="HP16">
            <v>62</v>
          </cell>
          <cell r="HQ16">
            <v>61.7</v>
          </cell>
          <cell r="HR16">
            <v>61.2</v>
          </cell>
          <cell r="HS16">
            <v>61.2</v>
          </cell>
          <cell r="HT16">
            <v>61.2</v>
          </cell>
          <cell r="HU16">
            <v>61.5</v>
          </cell>
          <cell r="HV16">
            <v>63</v>
          </cell>
          <cell r="HW16">
            <v>63</v>
          </cell>
          <cell r="HX16">
            <v>63.2</v>
          </cell>
          <cell r="HY16">
            <v>63.7</v>
          </cell>
          <cell r="HZ16">
            <v>64.7</v>
          </cell>
          <cell r="IA16">
            <v>65.2</v>
          </cell>
          <cell r="IB16">
            <v>65</v>
          </cell>
          <cell r="IC16">
            <v>65.2</v>
          </cell>
          <cell r="ID16">
            <v>65.2</v>
          </cell>
          <cell r="IE16">
            <v>65.2</v>
          </cell>
          <cell r="IF16">
            <v>65.2</v>
          </cell>
          <cell r="IG16">
            <v>65.5</v>
          </cell>
          <cell r="IH16">
            <v>65.5</v>
          </cell>
          <cell r="II16">
            <v>65.5</v>
          </cell>
          <cell r="IJ16">
            <v>65.5</v>
          </cell>
          <cell r="IK16">
            <v>66</v>
          </cell>
          <cell r="IL16">
            <v>67.2</v>
          </cell>
          <cell r="IM16">
            <v>68.7</v>
          </cell>
          <cell r="IN16">
            <v>68.7</v>
          </cell>
          <cell r="IO16">
            <v>68.7</v>
          </cell>
          <cell r="IP16">
            <v>68.7</v>
          </cell>
          <cell r="IQ16">
            <v>68.7</v>
          </cell>
          <cell r="IR16">
            <v>68.2</v>
          </cell>
          <cell r="IS16">
            <v>68.2</v>
          </cell>
          <cell r="IT16">
            <v>69.5</v>
          </cell>
          <cell r="IU16">
            <v>69.5</v>
          </cell>
          <cell r="IV16">
            <v>69.5</v>
          </cell>
          <cell r="IW16">
            <v>69.5</v>
          </cell>
          <cell r="IX16">
            <v>68.5</v>
          </cell>
          <cell r="IY16">
            <v>68.2</v>
          </cell>
          <cell r="IZ16">
            <v>68.2</v>
          </cell>
          <cell r="JA16">
            <v>67.7</v>
          </cell>
          <cell r="JB16">
            <v>68</v>
          </cell>
          <cell r="JC16">
            <v>67.2</v>
          </cell>
          <cell r="JD16">
            <v>67.2</v>
          </cell>
          <cell r="JE16">
            <v>67.2</v>
          </cell>
          <cell r="JF16">
            <v>67.2</v>
          </cell>
          <cell r="JG16">
            <v>67.2</v>
          </cell>
          <cell r="JH16">
            <v>67.2</v>
          </cell>
          <cell r="JI16">
            <v>67.5</v>
          </cell>
          <cell r="JJ16">
            <v>68</v>
          </cell>
          <cell r="JK16">
            <v>68</v>
          </cell>
          <cell r="JL16">
            <v>68</v>
          </cell>
          <cell r="JM16">
            <v>68</v>
          </cell>
          <cell r="JN16">
            <v>68</v>
          </cell>
          <cell r="JO16">
            <v>68</v>
          </cell>
          <cell r="JP16">
            <v>68</v>
          </cell>
          <cell r="JQ16">
            <v>68</v>
          </cell>
          <cell r="JR16">
            <v>67.7</v>
          </cell>
          <cell r="JS16">
            <v>67.7</v>
          </cell>
          <cell r="JT16">
            <v>67.7</v>
          </cell>
          <cell r="JU16">
            <v>67.7</v>
          </cell>
          <cell r="JV16">
            <v>67.7</v>
          </cell>
          <cell r="JW16">
            <v>67.7</v>
          </cell>
          <cell r="JX16">
            <v>67.7</v>
          </cell>
          <cell r="JY16">
            <v>67.7</v>
          </cell>
          <cell r="JZ16">
            <v>67.7</v>
          </cell>
          <cell r="KA16">
            <v>67.7</v>
          </cell>
          <cell r="KB16">
            <v>67.7</v>
          </cell>
          <cell r="KC16">
            <v>67.7</v>
          </cell>
          <cell r="KD16">
            <v>67.7</v>
          </cell>
          <cell r="KE16">
            <v>67.7</v>
          </cell>
          <cell r="KF16">
            <v>67.7</v>
          </cell>
          <cell r="KG16">
            <v>67.7</v>
          </cell>
          <cell r="KH16">
            <v>67.7</v>
          </cell>
          <cell r="KI16">
            <v>67.7</v>
          </cell>
          <cell r="KJ16">
            <v>67.7</v>
          </cell>
          <cell r="KK16">
            <v>65.7</v>
          </cell>
          <cell r="KL16">
            <v>66.2</v>
          </cell>
          <cell r="KM16">
            <v>66.2</v>
          </cell>
          <cell r="KN16">
            <v>66.2</v>
          </cell>
          <cell r="KO16">
            <v>66</v>
          </cell>
          <cell r="KP16">
            <v>64</v>
          </cell>
          <cell r="KQ16">
            <v>63.5</v>
          </cell>
          <cell r="KR16">
            <v>63.5</v>
          </cell>
          <cell r="KS16">
            <v>63.5</v>
          </cell>
          <cell r="KT16">
            <v>63.5</v>
          </cell>
          <cell r="KU16">
            <v>63.7</v>
          </cell>
          <cell r="KV16">
            <v>63.5</v>
          </cell>
          <cell r="KW16">
            <v>59.7</v>
          </cell>
          <cell r="KX16">
            <v>60</v>
          </cell>
          <cell r="KY16">
            <v>60.2</v>
          </cell>
          <cell r="KZ16">
            <v>60.2</v>
          </cell>
          <cell r="LA16">
            <v>62.2</v>
          </cell>
          <cell r="LB16">
            <v>62.7</v>
          </cell>
          <cell r="LC16">
            <v>62.5</v>
          </cell>
          <cell r="LD16">
            <v>62.5</v>
          </cell>
          <cell r="LE16">
            <v>62</v>
          </cell>
          <cell r="LF16">
            <v>62.5</v>
          </cell>
          <cell r="LG16">
            <v>62.5</v>
          </cell>
          <cell r="LH16">
            <v>63.2</v>
          </cell>
          <cell r="LI16">
            <v>65.5</v>
          </cell>
          <cell r="LJ16">
            <v>65</v>
          </cell>
          <cell r="LK16">
            <v>65</v>
          </cell>
          <cell r="LL16">
            <v>65</v>
          </cell>
          <cell r="LM16">
            <v>65</v>
          </cell>
          <cell r="LN16">
            <v>64</v>
          </cell>
          <cell r="LO16">
            <v>63.2</v>
          </cell>
          <cell r="LP16">
            <v>62.7</v>
          </cell>
          <cell r="LQ16">
            <v>62.7</v>
          </cell>
          <cell r="LR16">
            <v>61</v>
          </cell>
          <cell r="LS16">
            <v>56.2</v>
          </cell>
          <cell r="LT16">
            <v>56</v>
          </cell>
          <cell r="LW16">
            <v>40967</v>
          </cell>
          <cell r="LX16">
            <v>40969</v>
          </cell>
          <cell r="LY16">
            <v>343</v>
          </cell>
          <cell r="MA16" t="str">
            <v>Barbados</v>
          </cell>
          <cell r="MB16">
            <v>0</v>
          </cell>
          <cell r="MC16">
            <v>0</v>
          </cell>
        </row>
        <row r="17">
          <cell r="A17" t="str">
            <v>Belgium</v>
          </cell>
          <cell r="B17">
            <v>83</v>
          </cell>
          <cell r="C17">
            <v>83</v>
          </cell>
          <cell r="D17">
            <v>82</v>
          </cell>
          <cell r="E17">
            <v>82</v>
          </cell>
          <cell r="F17">
            <v>81.5</v>
          </cell>
          <cell r="G17">
            <v>82</v>
          </cell>
          <cell r="H17">
            <v>81</v>
          </cell>
          <cell r="I17">
            <v>81</v>
          </cell>
          <cell r="J17">
            <v>81.5</v>
          </cell>
          <cell r="K17">
            <v>81.5</v>
          </cell>
          <cell r="L17">
            <v>81.5</v>
          </cell>
          <cell r="M17">
            <v>81</v>
          </cell>
          <cell r="N17">
            <v>81.5</v>
          </cell>
          <cell r="O17">
            <v>80.5</v>
          </cell>
          <cell r="P17">
            <v>81</v>
          </cell>
          <cell r="Q17">
            <v>81</v>
          </cell>
          <cell r="R17">
            <v>81</v>
          </cell>
          <cell r="S17">
            <v>81</v>
          </cell>
          <cell r="T17">
            <v>80.5</v>
          </cell>
          <cell r="U17">
            <v>80.5</v>
          </cell>
          <cell r="V17">
            <v>79.5</v>
          </cell>
          <cell r="W17">
            <v>79.5</v>
          </cell>
          <cell r="X17">
            <v>79.5</v>
          </cell>
          <cell r="Y17">
            <v>79.5</v>
          </cell>
          <cell r="Z17">
            <v>79.5</v>
          </cell>
          <cell r="AA17">
            <v>79</v>
          </cell>
          <cell r="AB17">
            <v>79</v>
          </cell>
          <cell r="AC17">
            <v>79.5</v>
          </cell>
          <cell r="AD17">
            <v>80</v>
          </cell>
          <cell r="AE17">
            <v>79.5</v>
          </cell>
          <cell r="AF17">
            <v>79.5</v>
          </cell>
          <cell r="AG17">
            <v>79.5</v>
          </cell>
          <cell r="AH17">
            <v>79.5</v>
          </cell>
          <cell r="AI17">
            <v>80</v>
          </cell>
          <cell r="AJ17">
            <v>80</v>
          </cell>
          <cell r="AK17">
            <v>80</v>
          </cell>
          <cell r="AL17">
            <v>80</v>
          </cell>
          <cell r="AM17">
            <v>81</v>
          </cell>
          <cell r="AN17">
            <v>82</v>
          </cell>
          <cell r="AO17">
            <v>81.5</v>
          </cell>
          <cell r="AP17">
            <v>82.5</v>
          </cell>
          <cell r="AQ17">
            <v>81.5</v>
          </cell>
          <cell r="AR17">
            <v>81.5</v>
          </cell>
          <cell r="AS17">
            <v>81</v>
          </cell>
          <cell r="AT17">
            <v>81</v>
          </cell>
          <cell r="AU17">
            <v>81</v>
          </cell>
          <cell r="AV17">
            <v>80.5</v>
          </cell>
          <cell r="AW17">
            <v>80.5</v>
          </cell>
          <cell r="AX17">
            <v>80</v>
          </cell>
          <cell r="AY17">
            <v>79</v>
          </cell>
          <cell r="AZ17">
            <v>79</v>
          </cell>
          <cell r="BA17">
            <v>79</v>
          </cell>
          <cell r="BB17">
            <v>79.5</v>
          </cell>
          <cell r="BC17">
            <v>80</v>
          </cell>
          <cell r="BD17">
            <v>79.5</v>
          </cell>
          <cell r="BE17">
            <v>80</v>
          </cell>
          <cell r="BF17">
            <v>79.5</v>
          </cell>
          <cell r="BG17">
            <v>81</v>
          </cell>
          <cell r="BH17">
            <v>80.5</v>
          </cell>
          <cell r="BI17">
            <v>81</v>
          </cell>
          <cell r="BJ17">
            <v>81</v>
          </cell>
          <cell r="BK17">
            <v>83</v>
          </cell>
          <cell r="BL17">
            <v>83</v>
          </cell>
          <cell r="BM17">
            <v>82.5</v>
          </cell>
          <cell r="BN17">
            <v>83</v>
          </cell>
          <cell r="BO17">
            <v>82.5</v>
          </cell>
          <cell r="BP17">
            <v>82.5</v>
          </cell>
          <cell r="BQ17">
            <v>82</v>
          </cell>
          <cell r="BR17">
            <v>81.5</v>
          </cell>
          <cell r="BS17">
            <v>81.5</v>
          </cell>
          <cell r="BT17">
            <v>81.5</v>
          </cell>
          <cell r="BU17">
            <v>81.5</v>
          </cell>
          <cell r="BV17">
            <v>82.5</v>
          </cell>
          <cell r="BW17">
            <v>83</v>
          </cell>
          <cell r="BX17">
            <v>83</v>
          </cell>
          <cell r="BY17">
            <v>83</v>
          </cell>
          <cell r="BZ17">
            <v>83</v>
          </cell>
          <cell r="CA17">
            <v>83</v>
          </cell>
          <cell r="CB17">
            <v>82.5</v>
          </cell>
          <cell r="CC17">
            <v>82</v>
          </cell>
          <cell r="CD17">
            <v>82</v>
          </cell>
          <cell r="CE17">
            <v>81.5</v>
          </cell>
          <cell r="CF17">
            <v>81.5</v>
          </cell>
          <cell r="CG17">
            <v>81.5</v>
          </cell>
          <cell r="CH17">
            <v>81.5</v>
          </cell>
          <cell r="CI17">
            <v>81.5</v>
          </cell>
          <cell r="CJ17">
            <v>81.5</v>
          </cell>
          <cell r="CK17">
            <v>81.5</v>
          </cell>
          <cell r="CL17">
            <v>81.5</v>
          </cell>
          <cell r="CM17">
            <v>81.5</v>
          </cell>
          <cell r="CN17">
            <v>81.5</v>
          </cell>
          <cell r="CO17">
            <v>81.5</v>
          </cell>
          <cell r="CP17">
            <v>81.5</v>
          </cell>
          <cell r="CQ17">
            <v>81.5</v>
          </cell>
          <cell r="CR17">
            <v>81</v>
          </cell>
          <cell r="CS17">
            <v>79.5</v>
          </cell>
          <cell r="CT17">
            <v>81</v>
          </cell>
          <cell r="CU17">
            <v>81</v>
          </cell>
          <cell r="CV17">
            <v>82</v>
          </cell>
          <cell r="CW17">
            <v>82</v>
          </cell>
          <cell r="CX17">
            <v>82</v>
          </cell>
          <cell r="CY17">
            <v>82</v>
          </cell>
          <cell r="CZ17">
            <v>82.5</v>
          </cell>
          <cell r="DA17">
            <v>82.5</v>
          </cell>
          <cell r="DB17">
            <v>82.5</v>
          </cell>
          <cell r="DC17">
            <v>82.5</v>
          </cell>
          <cell r="DD17">
            <v>82.5</v>
          </cell>
          <cell r="DE17">
            <v>82.5</v>
          </cell>
          <cell r="DF17">
            <v>82</v>
          </cell>
          <cell r="DG17">
            <v>82</v>
          </cell>
          <cell r="DH17">
            <v>81.5</v>
          </cell>
          <cell r="DI17">
            <v>81</v>
          </cell>
          <cell r="DJ17">
            <v>81</v>
          </cell>
          <cell r="DK17">
            <v>81.5</v>
          </cell>
          <cell r="DL17">
            <v>82</v>
          </cell>
          <cell r="DM17">
            <v>82</v>
          </cell>
          <cell r="DN17">
            <v>82</v>
          </cell>
          <cell r="DO17">
            <v>82</v>
          </cell>
          <cell r="DP17">
            <v>82</v>
          </cell>
          <cell r="DQ17">
            <v>82</v>
          </cell>
          <cell r="DR17">
            <v>81</v>
          </cell>
          <cell r="DS17">
            <v>80.5</v>
          </cell>
          <cell r="DT17">
            <v>80.5</v>
          </cell>
          <cell r="DU17">
            <v>80</v>
          </cell>
          <cell r="DV17">
            <v>80.5</v>
          </cell>
          <cell r="DW17">
            <v>81.5</v>
          </cell>
          <cell r="DX17">
            <v>81.5</v>
          </cell>
          <cell r="DY17">
            <v>82</v>
          </cell>
          <cell r="DZ17">
            <v>82</v>
          </cell>
          <cell r="EA17">
            <v>82.5</v>
          </cell>
          <cell r="EB17">
            <v>83</v>
          </cell>
          <cell r="EC17">
            <v>83</v>
          </cell>
          <cell r="ED17">
            <v>83</v>
          </cell>
          <cell r="EE17">
            <v>83</v>
          </cell>
          <cell r="EF17">
            <v>83</v>
          </cell>
          <cell r="EG17">
            <v>82</v>
          </cell>
          <cell r="EH17">
            <v>82</v>
          </cell>
          <cell r="EI17">
            <v>82</v>
          </cell>
          <cell r="EJ17">
            <v>83</v>
          </cell>
          <cell r="EK17">
            <v>83</v>
          </cell>
          <cell r="EL17">
            <v>83</v>
          </cell>
          <cell r="EM17">
            <v>83</v>
          </cell>
          <cell r="EN17">
            <v>85.5</v>
          </cell>
          <cell r="EO17">
            <v>85.5</v>
          </cell>
          <cell r="EP17">
            <v>85.5</v>
          </cell>
          <cell r="EQ17">
            <v>84.5</v>
          </cell>
          <cell r="ER17">
            <v>84.5</v>
          </cell>
          <cell r="ES17">
            <v>85</v>
          </cell>
          <cell r="ET17">
            <v>85</v>
          </cell>
          <cell r="EU17">
            <v>86</v>
          </cell>
          <cell r="EV17">
            <v>87</v>
          </cell>
          <cell r="EW17">
            <v>88</v>
          </cell>
          <cell r="EX17">
            <v>88</v>
          </cell>
          <cell r="EY17">
            <v>87</v>
          </cell>
          <cell r="EZ17">
            <v>87.5</v>
          </cell>
          <cell r="FA17">
            <v>87.5</v>
          </cell>
          <cell r="FB17">
            <v>86</v>
          </cell>
          <cell r="FC17">
            <v>86</v>
          </cell>
          <cell r="FD17">
            <v>84.5</v>
          </cell>
          <cell r="FE17">
            <v>84.5</v>
          </cell>
          <cell r="FF17">
            <v>84.5</v>
          </cell>
          <cell r="FG17">
            <v>85</v>
          </cell>
          <cell r="FH17">
            <v>84.8</v>
          </cell>
          <cell r="FI17">
            <v>84.8</v>
          </cell>
          <cell r="FJ17">
            <v>79.3</v>
          </cell>
          <cell r="FK17">
            <v>80.5</v>
          </cell>
          <cell r="FL17">
            <v>80</v>
          </cell>
          <cell r="FM17">
            <v>80.7</v>
          </cell>
          <cell r="FN17">
            <v>81</v>
          </cell>
          <cell r="FO17">
            <v>81.7</v>
          </cell>
          <cell r="FP17">
            <v>81.7</v>
          </cell>
          <cell r="FQ17">
            <v>81.5</v>
          </cell>
          <cell r="FR17">
            <v>81.5</v>
          </cell>
          <cell r="FS17">
            <v>81.7</v>
          </cell>
          <cell r="FT17">
            <v>82</v>
          </cell>
          <cell r="FU17">
            <v>82</v>
          </cell>
          <cell r="FV17">
            <v>82</v>
          </cell>
          <cell r="FW17">
            <v>82</v>
          </cell>
          <cell r="FX17">
            <v>81.2</v>
          </cell>
          <cell r="FY17">
            <v>81.2</v>
          </cell>
          <cell r="FZ17">
            <v>80.2</v>
          </cell>
          <cell r="GA17">
            <v>80.5</v>
          </cell>
          <cell r="GB17">
            <v>79.5</v>
          </cell>
          <cell r="GC17">
            <v>80.5</v>
          </cell>
          <cell r="GD17">
            <v>79.2</v>
          </cell>
          <cell r="GE17">
            <v>77.5</v>
          </cell>
          <cell r="GF17">
            <v>77.5</v>
          </cell>
          <cell r="GG17">
            <v>78</v>
          </cell>
          <cell r="GH17">
            <v>79.2</v>
          </cell>
          <cell r="GI17">
            <v>78.5</v>
          </cell>
          <cell r="GJ17">
            <v>78.7</v>
          </cell>
          <cell r="GK17">
            <v>78.2</v>
          </cell>
          <cell r="GL17">
            <v>79.2</v>
          </cell>
          <cell r="GM17">
            <v>79.5</v>
          </cell>
          <cell r="GN17">
            <v>80.2</v>
          </cell>
          <cell r="GO17">
            <v>80.7</v>
          </cell>
          <cell r="GP17">
            <v>80</v>
          </cell>
          <cell r="GQ17">
            <v>78.5</v>
          </cell>
          <cell r="GR17">
            <v>79.2</v>
          </cell>
          <cell r="GS17">
            <v>79.5</v>
          </cell>
          <cell r="GT17">
            <v>78.7</v>
          </cell>
          <cell r="GU17">
            <v>79.5</v>
          </cell>
          <cell r="GV17">
            <v>78.2</v>
          </cell>
          <cell r="GW17">
            <v>79.2</v>
          </cell>
          <cell r="GX17">
            <v>80.2</v>
          </cell>
          <cell r="GY17">
            <v>81</v>
          </cell>
          <cell r="GZ17">
            <v>82</v>
          </cell>
          <cell r="HA17">
            <v>83.5</v>
          </cell>
          <cell r="HB17">
            <v>85.5</v>
          </cell>
          <cell r="HC17">
            <v>84.5</v>
          </cell>
          <cell r="HD17">
            <v>84.5</v>
          </cell>
          <cell r="HE17">
            <v>84.5</v>
          </cell>
          <cell r="HF17">
            <v>84.7</v>
          </cell>
          <cell r="HG17">
            <v>84.7</v>
          </cell>
          <cell r="HH17">
            <v>84.7</v>
          </cell>
          <cell r="HI17">
            <v>84</v>
          </cell>
          <cell r="HJ17">
            <v>84.5</v>
          </cell>
          <cell r="HK17">
            <v>84.2</v>
          </cell>
          <cell r="HL17">
            <v>84.2</v>
          </cell>
          <cell r="HM17">
            <v>83</v>
          </cell>
          <cell r="HN17">
            <v>84</v>
          </cell>
          <cell r="HO17">
            <v>84.2</v>
          </cell>
          <cell r="HP17">
            <v>84.2</v>
          </cell>
          <cell r="HQ17">
            <v>84</v>
          </cell>
          <cell r="HR17">
            <v>84.5</v>
          </cell>
          <cell r="HS17">
            <v>84.5</v>
          </cell>
          <cell r="HT17">
            <v>84.7</v>
          </cell>
          <cell r="HU17">
            <v>84.2</v>
          </cell>
          <cell r="HV17">
            <v>84</v>
          </cell>
          <cell r="HW17">
            <v>84</v>
          </cell>
          <cell r="HX17">
            <v>83</v>
          </cell>
          <cell r="HY17">
            <v>83.2</v>
          </cell>
          <cell r="HZ17">
            <v>82.7</v>
          </cell>
          <cell r="IA17">
            <v>84</v>
          </cell>
          <cell r="IB17">
            <v>85.2</v>
          </cell>
          <cell r="IC17">
            <v>85.2</v>
          </cell>
          <cell r="ID17">
            <v>85.2</v>
          </cell>
          <cell r="IE17">
            <v>85.2</v>
          </cell>
          <cell r="IF17">
            <v>85.2</v>
          </cell>
          <cell r="IG17">
            <v>85.2</v>
          </cell>
          <cell r="IH17">
            <v>85.2</v>
          </cell>
          <cell r="II17">
            <v>85.2</v>
          </cell>
          <cell r="IJ17">
            <v>84.7</v>
          </cell>
          <cell r="IK17">
            <v>84.7</v>
          </cell>
          <cell r="IL17">
            <v>85</v>
          </cell>
          <cell r="IM17">
            <v>85</v>
          </cell>
          <cell r="IN17">
            <v>85</v>
          </cell>
          <cell r="IO17">
            <v>84.7</v>
          </cell>
          <cell r="IP17">
            <v>85</v>
          </cell>
          <cell r="IQ17">
            <v>84</v>
          </cell>
          <cell r="IR17">
            <v>84</v>
          </cell>
          <cell r="IS17">
            <v>84</v>
          </cell>
          <cell r="IT17">
            <v>83.7</v>
          </cell>
          <cell r="IU17">
            <v>83.5</v>
          </cell>
          <cell r="IV17">
            <v>83.5</v>
          </cell>
          <cell r="IW17">
            <v>84.2</v>
          </cell>
          <cell r="IX17">
            <v>84.2</v>
          </cell>
          <cell r="IY17">
            <v>84.5</v>
          </cell>
          <cell r="IZ17">
            <v>84.5</v>
          </cell>
          <cell r="JA17">
            <v>84.5</v>
          </cell>
          <cell r="JB17">
            <v>84.7</v>
          </cell>
          <cell r="JC17">
            <v>83</v>
          </cell>
          <cell r="JD17">
            <v>82.7</v>
          </cell>
          <cell r="JE17">
            <v>82</v>
          </cell>
          <cell r="JF17">
            <v>82.5</v>
          </cell>
          <cell r="JG17">
            <v>82.5</v>
          </cell>
          <cell r="JH17">
            <v>82.5</v>
          </cell>
          <cell r="JI17">
            <v>83.5</v>
          </cell>
          <cell r="JJ17">
            <v>84</v>
          </cell>
          <cell r="JK17">
            <v>83.7</v>
          </cell>
          <cell r="JL17">
            <v>83.7</v>
          </cell>
          <cell r="JM17">
            <v>83.7</v>
          </cell>
          <cell r="JN17">
            <v>83.7</v>
          </cell>
          <cell r="JO17">
            <v>83.5</v>
          </cell>
          <cell r="JP17">
            <v>83.2</v>
          </cell>
          <cell r="JQ17">
            <v>83.2</v>
          </cell>
          <cell r="JR17">
            <v>83.2</v>
          </cell>
          <cell r="JS17">
            <v>83</v>
          </cell>
          <cell r="JT17">
            <v>83</v>
          </cell>
          <cell r="JU17">
            <v>83.5</v>
          </cell>
          <cell r="JV17">
            <v>83.7</v>
          </cell>
          <cell r="JW17">
            <v>83.5</v>
          </cell>
          <cell r="JX17">
            <v>82.5</v>
          </cell>
          <cell r="JY17">
            <v>82.5</v>
          </cell>
          <cell r="JZ17">
            <v>82.5</v>
          </cell>
          <cell r="KA17">
            <v>82.5</v>
          </cell>
          <cell r="KB17">
            <v>82.2</v>
          </cell>
          <cell r="KC17">
            <v>82</v>
          </cell>
          <cell r="KD17">
            <v>83.7</v>
          </cell>
          <cell r="KE17">
            <v>83.7</v>
          </cell>
          <cell r="KF17">
            <v>83.7</v>
          </cell>
          <cell r="KG17">
            <v>83.7</v>
          </cell>
          <cell r="KH17">
            <v>83.7</v>
          </cell>
          <cell r="KI17">
            <v>83.5</v>
          </cell>
          <cell r="KJ17">
            <v>83.2</v>
          </cell>
          <cell r="KK17">
            <v>82.7</v>
          </cell>
          <cell r="KL17">
            <v>80.2</v>
          </cell>
          <cell r="KM17">
            <v>79.2</v>
          </cell>
          <cell r="KN17">
            <v>79.2</v>
          </cell>
          <cell r="KO17">
            <v>79.7</v>
          </cell>
          <cell r="KP17">
            <v>80.2</v>
          </cell>
          <cell r="KQ17">
            <v>79.7</v>
          </cell>
          <cell r="KR17">
            <v>78.2</v>
          </cell>
          <cell r="KS17">
            <v>79</v>
          </cell>
          <cell r="KT17">
            <v>79.5</v>
          </cell>
          <cell r="KU17">
            <v>79.7</v>
          </cell>
          <cell r="KV17">
            <v>80.5</v>
          </cell>
          <cell r="KW17">
            <v>80.2</v>
          </cell>
          <cell r="KX17">
            <v>80.2</v>
          </cell>
          <cell r="KY17">
            <v>80</v>
          </cell>
          <cell r="KZ17">
            <v>80.2</v>
          </cell>
          <cell r="LA17">
            <v>80.2</v>
          </cell>
          <cell r="LB17">
            <v>80</v>
          </cell>
          <cell r="LC17">
            <v>80.2</v>
          </cell>
          <cell r="LD17">
            <v>80.2</v>
          </cell>
          <cell r="LE17">
            <v>80.2</v>
          </cell>
          <cell r="LF17">
            <v>78.7</v>
          </cell>
          <cell r="LG17">
            <v>78</v>
          </cell>
          <cell r="LH17">
            <v>80.2</v>
          </cell>
          <cell r="LI17">
            <v>79.7</v>
          </cell>
          <cell r="LJ17">
            <v>80</v>
          </cell>
          <cell r="LK17">
            <v>80.5</v>
          </cell>
          <cell r="LL17">
            <v>80.5</v>
          </cell>
          <cell r="LM17">
            <v>80</v>
          </cell>
          <cell r="LN17">
            <v>80</v>
          </cell>
          <cell r="LO17">
            <v>79.7</v>
          </cell>
          <cell r="LP17">
            <v>79.7</v>
          </cell>
          <cell r="LQ17">
            <v>79.5</v>
          </cell>
          <cell r="LR17">
            <v>79.2</v>
          </cell>
          <cell r="LS17">
            <v>79.7</v>
          </cell>
          <cell r="LT17">
            <v>79.7</v>
          </cell>
          <cell r="LW17">
            <v>40999</v>
          </cell>
          <cell r="LX17">
            <v>41000</v>
          </cell>
          <cell r="LY17">
            <v>344</v>
          </cell>
          <cell r="MA17" t="str">
            <v>Belarus</v>
          </cell>
          <cell r="MB17">
            <v>56</v>
          </cell>
          <cell r="MC17">
            <v>56</v>
          </cell>
        </row>
        <row r="18">
          <cell r="A18" t="str">
            <v>Bolivia</v>
          </cell>
          <cell r="B18">
            <v>31</v>
          </cell>
          <cell r="C18">
            <v>31</v>
          </cell>
          <cell r="D18">
            <v>32</v>
          </cell>
          <cell r="E18">
            <v>32</v>
          </cell>
          <cell r="F18">
            <v>32.5</v>
          </cell>
          <cell r="G18">
            <v>28.5</v>
          </cell>
          <cell r="H18">
            <v>26.5</v>
          </cell>
          <cell r="I18">
            <v>26.5</v>
          </cell>
          <cell r="J18">
            <v>28.5</v>
          </cell>
          <cell r="K18">
            <v>29</v>
          </cell>
          <cell r="L18">
            <v>29</v>
          </cell>
          <cell r="M18">
            <v>29</v>
          </cell>
          <cell r="N18">
            <v>29</v>
          </cell>
          <cell r="O18">
            <v>29</v>
          </cell>
          <cell r="P18">
            <v>28.5</v>
          </cell>
          <cell r="Q18">
            <v>29</v>
          </cell>
          <cell r="R18">
            <v>30</v>
          </cell>
          <cell r="S18">
            <v>30</v>
          </cell>
          <cell r="T18">
            <v>30</v>
          </cell>
          <cell r="U18">
            <v>30</v>
          </cell>
          <cell r="V18">
            <v>29</v>
          </cell>
          <cell r="W18">
            <v>29</v>
          </cell>
          <cell r="X18">
            <v>29</v>
          </cell>
          <cell r="Y18">
            <v>27</v>
          </cell>
          <cell r="Z18">
            <v>29</v>
          </cell>
          <cell r="AA18">
            <v>29</v>
          </cell>
          <cell r="AB18">
            <v>29.5</v>
          </cell>
          <cell r="AC18">
            <v>31.5</v>
          </cell>
          <cell r="AD18">
            <v>31.5</v>
          </cell>
          <cell r="AE18">
            <v>31.5</v>
          </cell>
          <cell r="AF18">
            <v>33</v>
          </cell>
          <cell r="AG18">
            <v>33</v>
          </cell>
          <cell r="AH18">
            <v>33.5</v>
          </cell>
          <cell r="AI18">
            <v>31</v>
          </cell>
          <cell r="AJ18">
            <v>31</v>
          </cell>
          <cell r="AK18">
            <v>31</v>
          </cell>
          <cell r="AL18">
            <v>31</v>
          </cell>
          <cell r="AM18">
            <v>33.5</v>
          </cell>
          <cell r="AN18">
            <v>33.5</v>
          </cell>
          <cell r="AO18">
            <v>35.5</v>
          </cell>
          <cell r="AP18">
            <v>35.5</v>
          </cell>
          <cell r="AQ18">
            <v>37</v>
          </cell>
          <cell r="AR18">
            <v>36.5</v>
          </cell>
          <cell r="AS18">
            <v>36.5</v>
          </cell>
          <cell r="AT18">
            <v>37</v>
          </cell>
          <cell r="AU18">
            <v>37.5</v>
          </cell>
          <cell r="AV18">
            <v>40</v>
          </cell>
          <cell r="AW18">
            <v>41.5</v>
          </cell>
          <cell r="AX18">
            <v>43.5</v>
          </cell>
          <cell r="AY18">
            <v>42.5</v>
          </cell>
          <cell r="AZ18">
            <v>43.5</v>
          </cell>
          <cell r="BA18">
            <v>43</v>
          </cell>
          <cell r="BB18">
            <v>45</v>
          </cell>
          <cell r="BC18">
            <v>45</v>
          </cell>
          <cell r="BD18">
            <v>45.5</v>
          </cell>
          <cell r="BE18">
            <v>46</v>
          </cell>
          <cell r="BF18">
            <v>47</v>
          </cell>
          <cell r="BG18">
            <v>46.5</v>
          </cell>
          <cell r="BH18">
            <v>46.5</v>
          </cell>
          <cell r="BI18">
            <v>45.5</v>
          </cell>
          <cell r="BJ18">
            <v>45</v>
          </cell>
          <cell r="BK18">
            <v>45</v>
          </cell>
          <cell r="BL18">
            <v>45</v>
          </cell>
          <cell r="BM18">
            <v>45</v>
          </cell>
          <cell r="BN18">
            <v>45</v>
          </cell>
          <cell r="BO18">
            <v>44.5</v>
          </cell>
          <cell r="BP18">
            <v>46.5</v>
          </cell>
          <cell r="BQ18">
            <v>48.5</v>
          </cell>
          <cell r="BR18">
            <v>48.5</v>
          </cell>
          <cell r="BS18">
            <v>48.5</v>
          </cell>
          <cell r="BT18">
            <v>48.5</v>
          </cell>
          <cell r="BU18">
            <v>48.5</v>
          </cell>
          <cell r="BV18">
            <v>47.5</v>
          </cell>
          <cell r="BW18">
            <v>48.5</v>
          </cell>
          <cell r="BX18">
            <v>49</v>
          </cell>
          <cell r="BY18">
            <v>49.5</v>
          </cell>
          <cell r="BZ18">
            <v>49.5</v>
          </cell>
          <cell r="CA18">
            <v>49.5</v>
          </cell>
          <cell r="CB18">
            <v>49.5</v>
          </cell>
          <cell r="CC18">
            <v>50.5</v>
          </cell>
          <cell r="CD18">
            <v>53.5</v>
          </cell>
          <cell r="CE18">
            <v>54.5</v>
          </cell>
          <cell r="CF18">
            <v>55</v>
          </cell>
          <cell r="CG18">
            <v>55.5</v>
          </cell>
          <cell r="CH18">
            <v>57</v>
          </cell>
          <cell r="CI18">
            <v>57.5</v>
          </cell>
          <cell r="CJ18">
            <v>57</v>
          </cell>
          <cell r="CK18">
            <v>57</v>
          </cell>
          <cell r="CL18">
            <v>57.5</v>
          </cell>
          <cell r="CM18">
            <v>57.5</v>
          </cell>
          <cell r="CN18">
            <v>58</v>
          </cell>
          <cell r="CO18">
            <v>59</v>
          </cell>
          <cell r="CP18">
            <v>59.5</v>
          </cell>
          <cell r="CQ18">
            <v>59.5</v>
          </cell>
          <cell r="CR18">
            <v>59.5</v>
          </cell>
          <cell r="CS18">
            <v>60</v>
          </cell>
          <cell r="CT18">
            <v>60</v>
          </cell>
          <cell r="CU18">
            <v>60</v>
          </cell>
          <cell r="CV18">
            <v>60</v>
          </cell>
          <cell r="CW18">
            <v>60</v>
          </cell>
          <cell r="CX18">
            <v>60.5</v>
          </cell>
          <cell r="CY18">
            <v>61</v>
          </cell>
          <cell r="CZ18">
            <v>60.5</v>
          </cell>
          <cell r="DA18">
            <v>61</v>
          </cell>
          <cell r="DB18">
            <v>60.5</v>
          </cell>
          <cell r="DC18">
            <v>60.5</v>
          </cell>
          <cell r="DD18">
            <v>60</v>
          </cell>
          <cell r="DE18">
            <v>59</v>
          </cell>
          <cell r="DF18">
            <v>59</v>
          </cell>
          <cell r="DG18">
            <v>59</v>
          </cell>
          <cell r="DH18">
            <v>58.5</v>
          </cell>
          <cell r="DI18">
            <v>58</v>
          </cell>
          <cell r="DJ18">
            <v>59</v>
          </cell>
          <cell r="DK18">
            <v>59.5</v>
          </cell>
          <cell r="DL18">
            <v>61</v>
          </cell>
          <cell r="DM18">
            <v>61</v>
          </cell>
          <cell r="DN18">
            <v>57.5</v>
          </cell>
          <cell r="DO18">
            <v>58.5</v>
          </cell>
          <cell r="DP18">
            <v>59</v>
          </cell>
          <cell r="DQ18">
            <v>59</v>
          </cell>
          <cell r="DR18">
            <v>59.5</v>
          </cell>
          <cell r="DS18">
            <v>62.5</v>
          </cell>
          <cell r="DT18">
            <v>62.5</v>
          </cell>
          <cell r="DU18">
            <v>61.5</v>
          </cell>
          <cell r="DV18">
            <v>62</v>
          </cell>
          <cell r="DW18">
            <v>62</v>
          </cell>
          <cell r="DX18">
            <v>62</v>
          </cell>
          <cell r="DY18">
            <v>63</v>
          </cell>
          <cell r="DZ18">
            <v>63</v>
          </cell>
          <cell r="EA18">
            <v>63</v>
          </cell>
          <cell r="EB18">
            <v>64.5</v>
          </cell>
          <cell r="EC18">
            <v>64.5</v>
          </cell>
          <cell r="ED18">
            <v>65.5</v>
          </cell>
          <cell r="EE18">
            <v>65.5</v>
          </cell>
          <cell r="EF18">
            <v>65</v>
          </cell>
          <cell r="EG18">
            <v>65.5</v>
          </cell>
          <cell r="EH18">
            <v>65.5</v>
          </cell>
          <cell r="EI18">
            <v>65.5</v>
          </cell>
          <cell r="EJ18">
            <v>65</v>
          </cell>
          <cell r="EK18">
            <v>66</v>
          </cell>
          <cell r="EL18">
            <v>66</v>
          </cell>
          <cell r="EM18">
            <v>66</v>
          </cell>
          <cell r="EN18">
            <v>66</v>
          </cell>
          <cell r="EO18">
            <v>66</v>
          </cell>
          <cell r="EP18">
            <v>66.5</v>
          </cell>
          <cell r="EQ18">
            <v>66</v>
          </cell>
          <cell r="ER18">
            <v>65.5</v>
          </cell>
          <cell r="ES18">
            <v>65.5</v>
          </cell>
          <cell r="ET18">
            <v>64</v>
          </cell>
          <cell r="EU18">
            <v>66</v>
          </cell>
          <cell r="EV18">
            <v>64</v>
          </cell>
          <cell r="EW18">
            <v>66</v>
          </cell>
          <cell r="EX18">
            <v>66</v>
          </cell>
          <cell r="EY18">
            <v>66</v>
          </cell>
          <cell r="EZ18">
            <v>65</v>
          </cell>
          <cell r="FA18">
            <v>65.5</v>
          </cell>
          <cell r="FB18">
            <v>65</v>
          </cell>
          <cell r="FC18">
            <v>65</v>
          </cell>
          <cell r="FD18">
            <v>64.5</v>
          </cell>
          <cell r="FE18">
            <v>64.5</v>
          </cell>
          <cell r="FF18">
            <v>64.5</v>
          </cell>
          <cell r="FG18">
            <v>65</v>
          </cell>
          <cell r="FH18">
            <v>68</v>
          </cell>
          <cell r="FI18">
            <v>71.3</v>
          </cell>
          <cell r="FJ18">
            <v>68.8</v>
          </cell>
          <cell r="FK18">
            <v>69.7</v>
          </cell>
          <cell r="FL18">
            <v>71</v>
          </cell>
          <cell r="FM18">
            <v>71</v>
          </cell>
          <cell r="FN18">
            <v>71</v>
          </cell>
          <cell r="FO18">
            <v>71.7</v>
          </cell>
          <cell r="FP18">
            <v>71.2</v>
          </cell>
          <cell r="FQ18">
            <v>70.2</v>
          </cell>
          <cell r="FR18">
            <v>70.2</v>
          </cell>
          <cell r="FS18">
            <v>70</v>
          </cell>
          <cell r="FT18">
            <v>70</v>
          </cell>
          <cell r="FU18">
            <v>70</v>
          </cell>
          <cell r="FV18">
            <v>70</v>
          </cell>
          <cell r="FW18">
            <v>68.5</v>
          </cell>
          <cell r="FX18">
            <v>66</v>
          </cell>
          <cell r="FY18">
            <v>66.5</v>
          </cell>
          <cell r="FZ18">
            <v>67.2</v>
          </cell>
          <cell r="GA18">
            <v>67.5</v>
          </cell>
          <cell r="GB18">
            <v>67.5</v>
          </cell>
          <cell r="GC18">
            <v>68.2</v>
          </cell>
          <cell r="GD18">
            <v>65</v>
          </cell>
          <cell r="GE18">
            <v>64.8</v>
          </cell>
          <cell r="GF18">
            <v>64.8</v>
          </cell>
          <cell r="GG18">
            <v>67.3</v>
          </cell>
          <cell r="GH18">
            <v>67.5</v>
          </cell>
          <cell r="GI18">
            <v>68.5</v>
          </cell>
          <cell r="GJ18">
            <v>68.2</v>
          </cell>
          <cell r="GK18">
            <v>68.5</v>
          </cell>
          <cell r="GL18">
            <v>68.5</v>
          </cell>
          <cell r="GM18">
            <v>68</v>
          </cell>
          <cell r="GN18">
            <v>68.2</v>
          </cell>
          <cell r="GO18">
            <v>68.2</v>
          </cell>
          <cell r="GP18">
            <v>68.2</v>
          </cell>
          <cell r="GQ18">
            <v>67.5</v>
          </cell>
          <cell r="GR18">
            <v>67.5</v>
          </cell>
          <cell r="GS18">
            <v>67.5</v>
          </cell>
          <cell r="GT18">
            <v>68</v>
          </cell>
          <cell r="GU18">
            <v>68.5</v>
          </cell>
          <cell r="GV18">
            <v>68.5</v>
          </cell>
          <cell r="GW18">
            <v>69.5</v>
          </cell>
          <cell r="GX18">
            <v>69.7</v>
          </cell>
          <cell r="GY18">
            <v>69</v>
          </cell>
          <cell r="GZ18">
            <v>69</v>
          </cell>
          <cell r="HA18">
            <v>68</v>
          </cell>
          <cell r="HB18">
            <v>68.2</v>
          </cell>
          <cell r="HC18">
            <v>68</v>
          </cell>
          <cell r="HD18">
            <v>68</v>
          </cell>
          <cell r="HE18">
            <v>67</v>
          </cell>
          <cell r="HF18">
            <v>67.7</v>
          </cell>
          <cell r="HG18">
            <v>67.5</v>
          </cell>
          <cell r="HH18">
            <v>66.5</v>
          </cell>
          <cell r="HI18">
            <v>66.2</v>
          </cell>
          <cell r="HJ18">
            <v>67</v>
          </cell>
          <cell r="HK18">
            <v>67</v>
          </cell>
          <cell r="HL18">
            <v>67</v>
          </cell>
          <cell r="HM18">
            <v>67</v>
          </cell>
          <cell r="HN18">
            <v>67.2</v>
          </cell>
          <cell r="HO18">
            <v>67.5</v>
          </cell>
          <cell r="HP18">
            <v>67.2</v>
          </cell>
          <cell r="HQ18">
            <v>65.5</v>
          </cell>
          <cell r="HR18">
            <v>65.5</v>
          </cell>
          <cell r="HS18">
            <v>65.7</v>
          </cell>
          <cell r="HT18">
            <v>65.7</v>
          </cell>
          <cell r="HU18">
            <v>65.7</v>
          </cell>
          <cell r="HV18">
            <v>67</v>
          </cell>
          <cell r="HW18">
            <v>66.7</v>
          </cell>
          <cell r="HX18">
            <v>66.2</v>
          </cell>
          <cell r="HY18">
            <v>65.7</v>
          </cell>
          <cell r="HZ18">
            <v>66</v>
          </cell>
          <cell r="IA18">
            <v>67.5</v>
          </cell>
          <cell r="IB18">
            <v>67</v>
          </cell>
          <cell r="IC18">
            <v>67</v>
          </cell>
          <cell r="ID18">
            <v>66.7</v>
          </cell>
          <cell r="IE18">
            <v>65.7</v>
          </cell>
          <cell r="IF18">
            <v>65.7</v>
          </cell>
          <cell r="IG18">
            <v>68.2</v>
          </cell>
          <cell r="IH18">
            <v>67.2</v>
          </cell>
          <cell r="II18">
            <v>66.5</v>
          </cell>
          <cell r="IJ18">
            <v>66</v>
          </cell>
          <cell r="IK18">
            <v>66</v>
          </cell>
          <cell r="IL18">
            <v>65.5</v>
          </cell>
          <cell r="IM18">
            <v>65.5</v>
          </cell>
          <cell r="IN18">
            <v>65.7</v>
          </cell>
          <cell r="IO18">
            <v>65.7</v>
          </cell>
          <cell r="IP18">
            <v>65.7</v>
          </cell>
          <cell r="IQ18">
            <v>65.5</v>
          </cell>
          <cell r="IR18">
            <v>65.5</v>
          </cell>
          <cell r="IS18">
            <v>65.5</v>
          </cell>
          <cell r="IT18">
            <v>66.7</v>
          </cell>
          <cell r="IU18">
            <v>67</v>
          </cell>
          <cell r="IV18">
            <v>66.2</v>
          </cell>
          <cell r="IW18">
            <v>66.2</v>
          </cell>
          <cell r="IX18">
            <v>65.7</v>
          </cell>
          <cell r="IY18">
            <v>63.7</v>
          </cell>
          <cell r="IZ18">
            <v>65</v>
          </cell>
          <cell r="JA18">
            <v>65</v>
          </cell>
          <cell r="JB18">
            <v>66.2</v>
          </cell>
          <cell r="JC18">
            <v>66.2</v>
          </cell>
          <cell r="JD18">
            <v>66.2</v>
          </cell>
          <cell r="JE18">
            <v>66.2</v>
          </cell>
          <cell r="JF18">
            <v>68.7</v>
          </cell>
          <cell r="JG18">
            <v>68.2</v>
          </cell>
          <cell r="JH18">
            <v>68.5</v>
          </cell>
          <cell r="JI18">
            <v>67.2</v>
          </cell>
          <cell r="JJ18">
            <v>66.5</v>
          </cell>
          <cell r="JK18">
            <v>66.2</v>
          </cell>
          <cell r="JL18">
            <v>66.2</v>
          </cell>
          <cell r="JM18">
            <v>66.2</v>
          </cell>
          <cell r="JN18">
            <v>66.5</v>
          </cell>
          <cell r="JO18">
            <v>66</v>
          </cell>
          <cell r="JP18">
            <v>66.2</v>
          </cell>
          <cell r="JQ18">
            <v>66.5</v>
          </cell>
          <cell r="JR18">
            <v>66.5</v>
          </cell>
          <cell r="JS18">
            <v>66</v>
          </cell>
          <cell r="JT18">
            <v>66.7</v>
          </cell>
          <cell r="JU18">
            <v>66.5</v>
          </cell>
          <cell r="JV18">
            <v>66.5</v>
          </cell>
          <cell r="JW18">
            <v>66.5</v>
          </cell>
          <cell r="JX18">
            <v>66.5</v>
          </cell>
          <cell r="JY18">
            <v>66.7</v>
          </cell>
          <cell r="JZ18">
            <v>66.7</v>
          </cell>
          <cell r="KA18">
            <v>68.5</v>
          </cell>
          <cell r="KB18">
            <v>68.5</v>
          </cell>
          <cell r="KC18">
            <v>67.7</v>
          </cell>
          <cell r="KD18">
            <v>67.7</v>
          </cell>
          <cell r="KE18">
            <v>67.7</v>
          </cell>
          <cell r="KF18">
            <v>70.2</v>
          </cell>
          <cell r="KG18">
            <v>70.5</v>
          </cell>
          <cell r="KH18">
            <v>70.2</v>
          </cell>
          <cell r="KI18">
            <v>69</v>
          </cell>
          <cell r="KJ18">
            <v>70</v>
          </cell>
          <cell r="KK18">
            <v>70.5</v>
          </cell>
          <cell r="KL18">
            <v>70.5</v>
          </cell>
          <cell r="KM18">
            <v>70.5</v>
          </cell>
          <cell r="KN18">
            <v>72.5</v>
          </cell>
          <cell r="KO18">
            <v>72.5</v>
          </cell>
          <cell r="KP18">
            <v>72.5</v>
          </cell>
          <cell r="KQ18">
            <v>70.7</v>
          </cell>
          <cell r="KR18">
            <v>71</v>
          </cell>
          <cell r="KS18">
            <v>71</v>
          </cell>
          <cell r="KT18">
            <v>71</v>
          </cell>
          <cell r="KU18">
            <v>69</v>
          </cell>
          <cell r="KV18">
            <v>69</v>
          </cell>
          <cell r="KW18">
            <v>69</v>
          </cell>
          <cell r="KX18">
            <v>69</v>
          </cell>
          <cell r="KY18">
            <v>69.2</v>
          </cell>
          <cell r="KZ18">
            <v>69.2</v>
          </cell>
          <cell r="LA18">
            <v>69</v>
          </cell>
          <cell r="LB18">
            <v>73</v>
          </cell>
          <cell r="LC18">
            <v>73</v>
          </cell>
          <cell r="LD18">
            <v>73</v>
          </cell>
          <cell r="LE18">
            <v>73</v>
          </cell>
          <cell r="LF18">
            <v>72.7</v>
          </cell>
          <cell r="LG18">
            <v>72.7</v>
          </cell>
          <cell r="LH18">
            <v>72</v>
          </cell>
          <cell r="LI18">
            <v>72</v>
          </cell>
          <cell r="LJ18">
            <v>72</v>
          </cell>
          <cell r="LK18">
            <v>72</v>
          </cell>
          <cell r="LL18">
            <v>72</v>
          </cell>
          <cell r="LM18">
            <v>72</v>
          </cell>
          <cell r="LN18">
            <v>72</v>
          </cell>
          <cell r="LO18">
            <v>71.5</v>
          </cell>
          <cell r="LP18">
            <v>71.5</v>
          </cell>
          <cell r="LQ18">
            <v>71.5</v>
          </cell>
          <cell r="LR18">
            <v>71</v>
          </cell>
          <cell r="LS18">
            <v>69.7</v>
          </cell>
          <cell r="LT18">
            <v>69.7</v>
          </cell>
          <cell r="LW18">
            <v>41029</v>
          </cell>
          <cell r="LX18">
            <v>41030</v>
          </cell>
          <cell r="LY18">
            <v>345</v>
          </cell>
          <cell r="MA18" t="str">
            <v>Belgium</v>
          </cell>
          <cell r="MB18">
            <v>79.7</v>
          </cell>
          <cell r="MC18">
            <v>79.7</v>
          </cell>
        </row>
        <row r="19">
          <cell r="A19" t="str">
            <v>Botswana</v>
          </cell>
          <cell r="B19" t="str">
            <v xml:space="preserve"> </v>
          </cell>
          <cell r="C19" t="str">
            <v xml:space="preserve"> </v>
          </cell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I19" t="str">
            <v xml:space="preserve"> </v>
          </cell>
          <cell r="J19" t="str">
            <v xml:space="preserve"> </v>
          </cell>
          <cell r="K19">
            <v>66.5</v>
          </cell>
          <cell r="L19">
            <v>66.5</v>
          </cell>
          <cell r="M19">
            <v>66.5</v>
          </cell>
          <cell r="N19">
            <v>67</v>
          </cell>
          <cell r="O19">
            <v>67.5</v>
          </cell>
          <cell r="P19">
            <v>67.5</v>
          </cell>
          <cell r="Q19">
            <v>67.5</v>
          </cell>
          <cell r="R19">
            <v>70</v>
          </cell>
          <cell r="S19">
            <v>70</v>
          </cell>
          <cell r="T19">
            <v>70</v>
          </cell>
          <cell r="U19">
            <v>70</v>
          </cell>
          <cell r="V19">
            <v>67</v>
          </cell>
          <cell r="W19">
            <v>67</v>
          </cell>
          <cell r="X19">
            <v>67</v>
          </cell>
          <cell r="Y19">
            <v>66.5</v>
          </cell>
          <cell r="Z19">
            <v>66.5</v>
          </cell>
          <cell r="AA19">
            <v>66.5</v>
          </cell>
          <cell r="AB19">
            <v>67</v>
          </cell>
          <cell r="AC19">
            <v>67.5</v>
          </cell>
          <cell r="AD19">
            <v>68.5</v>
          </cell>
          <cell r="AE19">
            <v>67.5</v>
          </cell>
          <cell r="AF19">
            <v>67.5</v>
          </cell>
          <cell r="AG19">
            <v>67.5</v>
          </cell>
          <cell r="AH19">
            <v>68</v>
          </cell>
          <cell r="AI19">
            <v>68</v>
          </cell>
          <cell r="AJ19">
            <v>68</v>
          </cell>
          <cell r="AK19">
            <v>68</v>
          </cell>
          <cell r="AL19">
            <v>68</v>
          </cell>
          <cell r="AM19">
            <v>68</v>
          </cell>
          <cell r="AN19">
            <v>68</v>
          </cell>
          <cell r="AO19">
            <v>68</v>
          </cell>
          <cell r="AP19">
            <v>68</v>
          </cell>
          <cell r="AQ19">
            <v>68</v>
          </cell>
          <cell r="AR19">
            <v>68</v>
          </cell>
          <cell r="AS19">
            <v>68</v>
          </cell>
          <cell r="AT19">
            <v>68.5</v>
          </cell>
          <cell r="AU19">
            <v>68.5</v>
          </cell>
          <cell r="AV19">
            <v>68.5</v>
          </cell>
          <cell r="AW19">
            <v>68.5</v>
          </cell>
          <cell r="AX19">
            <v>68</v>
          </cell>
          <cell r="AY19">
            <v>68.5</v>
          </cell>
          <cell r="AZ19">
            <v>68.5</v>
          </cell>
          <cell r="BA19">
            <v>68.5</v>
          </cell>
          <cell r="BB19">
            <v>68.5</v>
          </cell>
          <cell r="BC19">
            <v>68.5</v>
          </cell>
          <cell r="BD19">
            <v>69</v>
          </cell>
          <cell r="BE19">
            <v>70</v>
          </cell>
          <cell r="BF19">
            <v>70.5</v>
          </cell>
          <cell r="BG19">
            <v>71.5</v>
          </cell>
          <cell r="BH19">
            <v>71</v>
          </cell>
          <cell r="BI19">
            <v>71</v>
          </cell>
          <cell r="BJ19">
            <v>71</v>
          </cell>
          <cell r="BK19">
            <v>71</v>
          </cell>
          <cell r="BL19">
            <v>71</v>
          </cell>
          <cell r="BM19">
            <v>71</v>
          </cell>
          <cell r="BN19">
            <v>71</v>
          </cell>
          <cell r="BO19">
            <v>71.5</v>
          </cell>
          <cell r="BP19">
            <v>71.5</v>
          </cell>
          <cell r="BQ19">
            <v>72</v>
          </cell>
          <cell r="BR19">
            <v>72</v>
          </cell>
          <cell r="BS19">
            <v>72</v>
          </cell>
          <cell r="BT19">
            <v>72</v>
          </cell>
          <cell r="BU19">
            <v>73</v>
          </cell>
          <cell r="BV19">
            <v>72.5</v>
          </cell>
          <cell r="BW19">
            <v>72.5</v>
          </cell>
          <cell r="BX19">
            <v>72.5</v>
          </cell>
          <cell r="BY19">
            <v>72.5</v>
          </cell>
          <cell r="BZ19">
            <v>73.5</v>
          </cell>
          <cell r="CA19">
            <v>73</v>
          </cell>
          <cell r="CB19">
            <v>73</v>
          </cell>
          <cell r="CC19">
            <v>71.5</v>
          </cell>
          <cell r="CD19">
            <v>71</v>
          </cell>
          <cell r="CE19">
            <v>71</v>
          </cell>
          <cell r="CF19">
            <v>71.5</v>
          </cell>
          <cell r="CG19">
            <v>74.5</v>
          </cell>
          <cell r="CH19">
            <v>74.5</v>
          </cell>
          <cell r="CI19">
            <v>71.5</v>
          </cell>
          <cell r="CJ19">
            <v>74</v>
          </cell>
          <cell r="CK19">
            <v>74</v>
          </cell>
          <cell r="CL19">
            <v>73</v>
          </cell>
          <cell r="CM19">
            <v>73</v>
          </cell>
          <cell r="CN19">
            <v>73</v>
          </cell>
          <cell r="CO19">
            <v>73</v>
          </cell>
          <cell r="CP19">
            <v>73</v>
          </cell>
          <cell r="CQ19">
            <v>73</v>
          </cell>
          <cell r="CR19">
            <v>73</v>
          </cell>
          <cell r="CS19">
            <v>73</v>
          </cell>
          <cell r="CT19">
            <v>76</v>
          </cell>
          <cell r="CU19">
            <v>76</v>
          </cell>
          <cell r="CV19">
            <v>76</v>
          </cell>
          <cell r="CW19">
            <v>74</v>
          </cell>
          <cell r="CX19">
            <v>73.5</v>
          </cell>
          <cell r="CY19">
            <v>73.5</v>
          </cell>
          <cell r="CZ19">
            <v>73.5</v>
          </cell>
          <cell r="DA19">
            <v>73.5</v>
          </cell>
          <cell r="DB19">
            <v>75.5</v>
          </cell>
          <cell r="DC19">
            <v>76</v>
          </cell>
          <cell r="DD19">
            <v>76</v>
          </cell>
          <cell r="DE19">
            <v>75</v>
          </cell>
          <cell r="DF19">
            <v>75</v>
          </cell>
          <cell r="DG19">
            <v>75</v>
          </cell>
          <cell r="DH19">
            <v>75</v>
          </cell>
          <cell r="DI19">
            <v>75.5</v>
          </cell>
          <cell r="DJ19">
            <v>74.5</v>
          </cell>
          <cell r="DK19">
            <v>74</v>
          </cell>
          <cell r="DL19">
            <v>74</v>
          </cell>
          <cell r="DM19">
            <v>74</v>
          </cell>
          <cell r="DN19">
            <v>74</v>
          </cell>
          <cell r="DO19">
            <v>74.5</v>
          </cell>
          <cell r="DP19">
            <v>74.5</v>
          </cell>
          <cell r="DQ19">
            <v>74.5</v>
          </cell>
          <cell r="DR19">
            <v>74.5</v>
          </cell>
          <cell r="DS19">
            <v>74.5</v>
          </cell>
          <cell r="DT19">
            <v>74.5</v>
          </cell>
          <cell r="DU19">
            <v>74.5</v>
          </cell>
          <cell r="DV19">
            <v>74.5</v>
          </cell>
          <cell r="DW19">
            <v>74.5</v>
          </cell>
          <cell r="DX19">
            <v>76</v>
          </cell>
          <cell r="DY19">
            <v>76.5</v>
          </cell>
          <cell r="DZ19">
            <v>76.5</v>
          </cell>
          <cell r="EA19">
            <v>76.5</v>
          </cell>
          <cell r="EB19">
            <v>76.5</v>
          </cell>
          <cell r="EC19">
            <v>76.5</v>
          </cell>
          <cell r="ED19">
            <v>78</v>
          </cell>
          <cell r="EE19">
            <v>78</v>
          </cell>
          <cell r="EF19">
            <v>78</v>
          </cell>
          <cell r="EG19">
            <v>78</v>
          </cell>
          <cell r="EH19">
            <v>78</v>
          </cell>
          <cell r="EI19">
            <v>77.5</v>
          </cell>
          <cell r="EJ19">
            <v>77.5</v>
          </cell>
          <cell r="EK19">
            <v>78</v>
          </cell>
          <cell r="EL19">
            <v>77.5</v>
          </cell>
          <cell r="EM19">
            <v>77.5</v>
          </cell>
          <cell r="EN19">
            <v>77.5</v>
          </cell>
          <cell r="EO19">
            <v>77.5</v>
          </cell>
          <cell r="EP19">
            <v>77</v>
          </cell>
          <cell r="EQ19">
            <v>77</v>
          </cell>
          <cell r="ER19">
            <v>77</v>
          </cell>
          <cell r="ES19">
            <v>77</v>
          </cell>
          <cell r="ET19">
            <v>77</v>
          </cell>
          <cell r="EU19">
            <v>78</v>
          </cell>
          <cell r="EV19">
            <v>79</v>
          </cell>
          <cell r="EW19">
            <v>79</v>
          </cell>
          <cell r="EX19">
            <v>79</v>
          </cell>
          <cell r="EY19">
            <v>79</v>
          </cell>
          <cell r="EZ19">
            <v>79</v>
          </cell>
          <cell r="FA19">
            <v>79</v>
          </cell>
          <cell r="FB19">
            <v>79</v>
          </cell>
          <cell r="FC19">
            <v>79</v>
          </cell>
          <cell r="FD19">
            <v>79</v>
          </cell>
          <cell r="FE19">
            <v>79</v>
          </cell>
          <cell r="FF19">
            <v>79</v>
          </cell>
          <cell r="FG19">
            <v>80.5</v>
          </cell>
          <cell r="FH19">
            <v>80</v>
          </cell>
          <cell r="FI19">
            <v>82</v>
          </cell>
          <cell r="FJ19">
            <v>81</v>
          </cell>
          <cell r="FK19">
            <v>81.5</v>
          </cell>
          <cell r="FL19">
            <v>81.7</v>
          </cell>
          <cell r="FM19">
            <v>81.7</v>
          </cell>
          <cell r="FN19">
            <v>82.2</v>
          </cell>
          <cell r="FO19">
            <v>81.7</v>
          </cell>
          <cell r="FP19">
            <v>81.5</v>
          </cell>
          <cell r="FQ19">
            <v>81.5</v>
          </cell>
          <cell r="FR19">
            <v>81</v>
          </cell>
          <cell r="FS19">
            <v>81</v>
          </cell>
          <cell r="FT19">
            <v>80</v>
          </cell>
          <cell r="FU19">
            <v>79.2</v>
          </cell>
          <cell r="FV19">
            <v>79.2</v>
          </cell>
          <cell r="FW19">
            <v>79.5</v>
          </cell>
          <cell r="FX19">
            <v>80.2</v>
          </cell>
          <cell r="FY19">
            <v>81</v>
          </cell>
          <cell r="FZ19">
            <v>81</v>
          </cell>
          <cell r="GA19">
            <v>82</v>
          </cell>
          <cell r="GB19">
            <v>81.7</v>
          </cell>
          <cell r="GC19">
            <v>81.5</v>
          </cell>
          <cell r="GD19">
            <v>80.400000000000006</v>
          </cell>
          <cell r="GE19">
            <v>80.7</v>
          </cell>
          <cell r="GF19">
            <v>80.7</v>
          </cell>
          <cell r="GG19">
            <v>82.2</v>
          </cell>
          <cell r="GH19">
            <v>83</v>
          </cell>
          <cell r="GI19">
            <v>83.2</v>
          </cell>
          <cell r="GJ19">
            <v>83.2</v>
          </cell>
          <cell r="GK19">
            <v>83.5</v>
          </cell>
          <cell r="GL19">
            <v>83.7</v>
          </cell>
          <cell r="GM19">
            <v>83.7</v>
          </cell>
          <cell r="GN19">
            <v>83.5</v>
          </cell>
          <cell r="GO19">
            <v>83.5</v>
          </cell>
          <cell r="GP19">
            <v>83</v>
          </cell>
          <cell r="GQ19">
            <v>82.5</v>
          </cell>
          <cell r="GR19">
            <v>82.7</v>
          </cell>
          <cell r="GS19">
            <v>80.7</v>
          </cell>
          <cell r="GT19">
            <v>80.7</v>
          </cell>
          <cell r="GU19">
            <v>80.5</v>
          </cell>
          <cell r="GV19">
            <v>80</v>
          </cell>
          <cell r="GW19">
            <v>79.2</v>
          </cell>
          <cell r="GX19">
            <v>79</v>
          </cell>
          <cell r="GY19">
            <v>79</v>
          </cell>
          <cell r="GZ19">
            <v>79</v>
          </cell>
          <cell r="HA19">
            <v>79.7</v>
          </cell>
          <cell r="HB19">
            <v>80.5</v>
          </cell>
          <cell r="HC19">
            <v>80.7</v>
          </cell>
          <cell r="HD19">
            <v>80.7</v>
          </cell>
          <cell r="HE19">
            <v>80.5</v>
          </cell>
          <cell r="HF19">
            <v>80.2</v>
          </cell>
          <cell r="HG19">
            <v>80</v>
          </cell>
          <cell r="HH19">
            <v>79.2</v>
          </cell>
          <cell r="HI19">
            <v>78.5</v>
          </cell>
          <cell r="HJ19">
            <v>77.7</v>
          </cell>
          <cell r="HK19">
            <v>78.2</v>
          </cell>
          <cell r="HL19">
            <v>77.7</v>
          </cell>
          <cell r="HM19">
            <v>77.7</v>
          </cell>
          <cell r="HN19">
            <v>78.2</v>
          </cell>
          <cell r="HO19">
            <v>79.7</v>
          </cell>
          <cell r="HP19">
            <v>80</v>
          </cell>
          <cell r="HQ19">
            <v>80.2</v>
          </cell>
          <cell r="HR19">
            <v>79.2</v>
          </cell>
          <cell r="HS19">
            <v>79.7</v>
          </cell>
          <cell r="HT19">
            <v>80</v>
          </cell>
          <cell r="HU19">
            <v>79.2</v>
          </cell>
          <cell r="HV19">
            <v>79</v>
          </cell>
          <cell r="HW19">
            <v>79.2</v>
          </cell>
          <cell r="HX19">
            <v>79.5</v>
          </cell>
          <cell r="HY19">
            <v>79.7</v>
          </cell>
          <cell r="HZ19">
            <v>79.5</v>
          </cell>
          <cell r="IA19">
            <v>79.2</v>
          </cell>
          <cell r="IB19">
            <v>79.2</v>
          </cell>
          <cell r="IC19">
            <v>79</v>
          </cell>
          <cell r="ID19">
            <v>79.5</v>
          </cell>
          <cell r="IE19">
            <v>79.7</v>
          </cell>
          <cell r="IF19">
            <v>80</v>
          </cell>
          <cell r="IG19">
            <v>80</v>
          </cell>
          <cell r="IH19">
            <v>79.7</v>
          </cell>
          <cell r="II19">
            <v>80.2</v>
          </cell>
          <cell r="IJ19">
            <v>81.2</v>
          </cell>
          <cell r="IK19">
            <v>81.2</v>
          </cell>
          <cell r="IL19">
            <v>81.2</v>
          </cell>
          <cell r="IM19">
            <v>81.2</v>
          </cell>
          <cell r="IN19">
            <v>81.2</v>
          </cell>
          <cell r="IO19">
            <v>81.2</v>
          </cell>
          <cell r="IP19">
            <v>81.2</v>
          </cell>
          <cell r="IQ19">
            <v>82</v>
          </cell>
          <cell r="IR19">
            <v>82.7</v>
          </cell>
          <cell r="IS19">
            <v>82.7</v>
          </cell>
          <cell r="IT19">
            <v>82.7</v>
          </cell>
          <cell r="IU19">
            <v>82.7</v>
          </cell>
          <cell r="IV19">
            <v>82.5</v>
          </cell>
          <cell r="IW19">
            <v>83.7</v>
          </cell>
          <cell r="IX19">
            <v>83.7</v>
          </cell>
          <cell r="IY19">
            <v>83.7</v>
          </cell>
          <cell r="IZ19">
            <v>82</v>
          </cell>
          <cell r="JA19">
            <v>82.5</v>
          </cell>
          <cell r="JB19">
            <v>83</v>
          </cell>
          <cell r="JC19">
            <v>82.5</v>
          </cell>
          <cell r="JD19">
            <v>81.5</v>
          </cell>
          <cell r="JE19">
            <v>81.2</v>
          </cell>
          <cell r="JF19">
            <v>81</v>
          </cell>
          <cell r="JG19">
            <v>80.5</v>
          </cell>
          <cell r="JH19">
            <v>80.5</v>
          </cell>
          <cell r="JI19">
            <v>82.5</v>
          </cell>
          <cell r="JJ19">
            <v>84</v>
          </cell>
          <cell r="JK19">
            <v>84</v>
          </cell>
          <cell r="JL19">
            <v>83.5</v>
          </cell>
          <cell r="JM19">
            <v>83.5</v>
          </cell>
          <cell r="JN19">
            <v>83.2</v>
          </cell>
          <cell r="JO19">
            <v>83</v>
          </cell>
          <cell r="JP19">
            <v>83.2</v>
          </cell>
          <cell r="JQ19">
            <v>83.5</v>
          </cell>
          <cell r="JR19">
            <v>83.2</v>
          </cell>
          <cell r="JS19">
            <v>83.5</v>
          </cell>
          <cell r="JT19">
            <v>83.2</v>
          </cell>
          <cell r="JU19">
            <v>83.7</v>
          </cell>
          <cell r="JV19">
            <v>85</v>
          </cell>
          <cell r="JW19">
            <v>84.7</v>
          </cell>
          <cell r="JX19">
            <v>85</v>
          </cell>
          <cell r="JY19">
            <v>85</v>
          </cell>
          <cell r="JZ19">
            <v>85.2</v>
          </cell>
          <cell r="KA19">
            <v>85.2</v>
          </cell>
          <cell r="KB19">
            <v>85</v>
          </cell>
          <cell r="KC19">
            <v>84.7</v>
          </cell>
          <cell r="KD19">
            <v>84.5</v>
          </cell>
          <cell r="KE19">
            <v>84.5</v>
          </cell>
          <cell r="KF19">
            <v>84.5</v>
          </cell>
          <cell r="KG19">
            <v>84.5</v>
          </cell>
          <cell r="KH19">
            <v>84.2</v>
          </cell>
          <cell r="KI19">
            <v>83.5</v>
          </cell>
          <cell r="KJ19">
            <v>84</v>
          </cell>
          <cell r="KK19">
            <v>84</v>
          </cell>
          <cell r="KL19">
            <v>83.7</v>
          </cell>
          <cell r="KM19">
            <v>82</v>
          </cell>
          <cell r="KN19">
            <v>82</v>
          </cell>
          <cell r="KO19">
            <v>82</v>
          </cell>
          <cell r="KP19">
            <v>82.7</v>
          </cell>
          <cell r="KQ19">
            <v>82.5</v>
          </cell>
          <cell r="KR19">
            <v>82.5</v>
          </cell>
          <cell r="KS19">
            <v>83.2</v>
          </cell>
          <cell r="KT19">
            <v>79.7</v>
          </cell>
          <cell r="KU19">
            <v>79.7</v>
          </cell>
          <cell r="KV19">
            <v>80</v>
          </cell>
          <cell r="KW19">
            <v>80</v>
          </cell>
          <cell r="KX19">
            <v>79</v>
          </cell>
          <cell r="KY19">
            <v>79</v>
          </cell>
          <cell r="KZ19">
            <v>74</v>
          </cell>
          <cell r="LA19">
            <v>74</v>
          </cell>
          <cell r="LB19">
            <v>73.7</v>
          </cell>
          <cell r="LC19">
            <v>74</v>
          </cell>
          <cell r="LD19">
            <v>74.5</v>
          </cell>
          <cell r="LE19">
            <v>74</v>
          </cell>
          <cell r="LF19">
            <v>74</v>
          </cell>
          <cell r="LG19">
            <v>74</v>
          </cell>
          <cell r="LH19">
            <v>73.2</v>
          </cell>
          <cell r="LI19">
            <v>73.2</v>
          </cell>
          <cell r="LJ19">
            <v>78.5</v>
          </cell>
          <cell r="LK19">
            <v>78.5</v>
          </cell>
          <cell r="LL19">
            <v>78.5</v>
          </cell>
          <cell r="LM19">
            <v>78.7</v>
          </cell>
          <cell r="LN19">
            <v>78.7</v>
          </cell>
          <cell r="LO19">
            <v>78.7</v>
          </cell>
          <cell r="LP19">
            <v>78.5</v>
          </cell>
          <cell r="LQ19">
            <v>76.2</v>
          </cell>
          <cell r="LR19">
            <v>76</v>
          </cell>
          <cell r="LS19">
            <v>76.2</v>
          </cell>
          <cell r="LT19">
            <v>75.2</v>
          </cell>
          <cell r="LW19">
            <v>41060</v>
          </cell>
          <cell r="LX19">
            <v>41061</v>
          </cell>
          <cell r="LY19">
            <v>346</v>
          </cell>
          <cell r="MA19" t="str">
            <v>Belize</v>
          </cell>
          <cell r="MB19">
            <v>0</v>
          </cell>
          <cell r="MC19">
            <v>0</v>
          </cell>
        </row>
        <row r="20">
          <cell r="A20" t="str">
            <v>Brazil</v>
          </cell>
          <cell r="B20">
            <v>46</v>
          </cell>
          <cell r="C20">
            <v>46</v>
          </cell>
          <cell r="D20">
            <v>47</v>
          </cell>
          <cell r="E20">
            <v>48</v>
          </cell>
          <cell r="F20">
            <v>48</v>
          </cell>
          <cell r="G20">
            <v>49</v>
          </cell>
          <cell r="H20">
            <v>50</v>
          </cell>
          <cell r="I20">
            <v>52</v>
          </cell>
          <cell r="J20">
            <v>52.5</v>
          </cell>
          <cell r="K20">
            <v>54</v>
          </cell>
          <cell r="L20">
            <v>54</v>
          </cell>
          <cell r="M20">
            <v>54.5</v>
          </cell>
          <cell r="N20">
            <v>56</v>
          </cell>
          <cell r="O20">
            <v>56</v>
          </cell>
          <cell r="P20">
            <v>55.5</v>
          </cell>
          <cell r="Q20">
            <v>55.5</v>
          </cell>
          <cell r="R20">
            <v>52</v>
          </cell>
          <cell r="S20">
            <v>52.5</v>
          </cell>
          <cell r="T20">
            <v>53</v>
          </cell>
          <cell r="U20">
            <v>53</v>
          </cell>
          <cell r="V20">
            <v>52.5</v>
          </cell>
          <cell r="W20">
            <v>52</v>
          </cell>
          <cell r="X20">
            <v>52</v>
          </cell>
          <cell r="Y20">
            <v>53</v>
          </cell>
          <cell r="Z20">
            <v>53</v>
          </cell>
          <cell r="AA20">
            <v>53.5</v>
          </cell>
          <cell r="AB20">
            <v>56.5</v>
          </cell>
          <cell r="AC20">
            <v>57</v>
          </cell>
          <cell r="AD20">
            <v>56.5</v>
          </cell>
          <cell r="AE20">
            <v>56.5</v>
          </cell>
          <cell r="AF20">
            <v>56</v>
          </cell>
          <cell r="AG20">
            <v>56</v>
          </cell>
          <cell r="AH20">
            <v>56.5</v>
          </cell>
          <cell r="AI20">
            <v>56</v>
          </cell>
          <cell r="AJ20">
            <v>55</v>
          </cell>
          <cell r="AK20">
            <v>55</v>
          </cell>
          <cell r="AL20">
            <v>55</v>
          </cell>
          <cell r="AM20">
            <v>55.5</v>
          </cell>
          <cell r="AN20">
            <v>54</v>
          </cell>
          <cell r="AO20">
            <v>55</v>
          </cell>
          <cell r="AP20">
            <v>55.5</v>
          </cell>
          <cell r="AQ20">
            <v>56</v>
          </cell>
          <cell r="AR20">
            <v>56.5</v>
          </cell>
          <cell r="AS20">
            <v>57.5</v>
          </cell>
          <cell r="AT20">
            <v>57</v>
          </cell>
          <cell r="AU20">
            <v>56.5</v>
          </cell>
          <cell r="AV20">
            <v>57</v>
          </cell>
          <cell r="AW20">
            <v>55.5</v>
          </cell>
          <cell r="AX20">
            <v>55</v>
          </cell>
          <cell r="AY20">
            <v>56</v>
          </cell>
          <cell r="AZ20">
            <v>58</v>
          </cell>
          <cell r="BA20">
            <v>59</v>
          </cell>
          <cell r="BB20">
            <v>58</v>
          </cell>
          <cell r="BC20">
            <v>59.5</v>
          </cell>
          <cell r="BD20">
            <v>60</v>
          </cell>
          <cell r="BE20">
            <v>59.5</v>
          </cell>
          <cell r="BF20">
            <v>58.5</v>
          </cell>
          <cell r="BG20">
            <v>58</v>
          </cell>
          <cell r="BH20">
            <v>59</v>
          </cell>
          <cell r="BI20">
            <v>59</v>
          </cell>
          <cell r="BJ20">
            <v>60.5</v>
          </cell>
          <cell r="BK20">
            <v>60</v>
          </cell>
          <cell r="BL20">
            <v>59.5</v>
          </cell>
          <cell r="BM20">
            <v>59.5</v>
          </cell>
          <cell r="BN20">
            <v>59</v>
          </cell>
          <cell r="BO20">
            <v>58.5</v>
          </cell>
          <cell r="BP20">
            <v>57</v>
          </cell>
          <cell r="BQ20">
            <v>56.5</v>
          </cell>
          <cell r="BR20">
            <v>56</v>
          </cell>
          <cell r="BS20">
            <v>55.5</v>
          </cell>
          <cell r="BT20">
            <v>54.5</v>
          </cell>
          <cell r="BU20">
            <v>54.5</v>
          </cell>
          <cell r="BV20">
            <v>55</v>
          </cell>
          <cell r="BW20">
            <v>56</v>
          </cell>
          <cell r="BX20">
            <v>57</v>
          </cell>
          <cell r="BY20">
            <v>57</v>
          </cell>
          <cell r="BZ20">
            <v>58.5</v>
          </cell>
          <cell r="CA20">
            <v>59</v>
          </cell>
          <cell r="CB20">
            <v>60.5</v>
          </cell>
          <cell r="CC20">
            <v>61</v>
          </cell>
          <cell r="CD20">
            <v>61.5</v>
          </cell>
          <cell r="CE20">
            <v>61</v>
          </cell>
          <cell r="CF20">
            <v>60</v>
          </cell>
          <cell r="CG20">
            <v>60</v>
          </cell>
          <cell r="CH20">
            <v>61</v>
          </cell>
          <cell r="CI20">
            <v>59</v>
          </cell>
          <cell r="CJ20">
            <v>58.5</v>
          </cell>
          <cell r="CK20">
            <v>59.5</v>
          </cell>
          <cell r="CL20">
            <v>60</v>
          </cell>
          <cell r="CM20">
            <v>60.5</v>
          </cell>
          <cell r="CN20">
            <v>61.5</v>
          </cell>
          <cell r="CO20">
            <v>62</v>
          </cell>
          <cell r="CP20">
            <v>62</v>
          </cell>
          <cell r="CQ20">
            <v>62</v>
          </cell>
          <cell r="CR20">
            <v>61.5</v>
          </cell>
          <cell r="CS20">
            <v>62.5</v>
          </cell>
          <cell r="CT20">
            <v>64</v>
          </cell>
          <cell r="CU20">
            <v>65</v>
          </cell>
          <cell r="CV20">
            <v>66.5</v>
          </cell>
          <cell r="CW20">
            <v>67</v>
          </cell>
          <cell r="CX20">
            <v>66.5</v>
          </cell>
          <cell r="CY20">
            <v>65.5</v>
          </cell>
          <cell r="CZ20">
            <v>66.5</v>
          </cell>
          <cell r="DA20">
            <v>65</v>
          </cell>
          <cell r="DB20">
            <v>64</v>
          </cell>
          <cell r="DC20">
            <v>63.5</v>
          </cell>
          <cell r="DD20">
            <v>64.5</v>
          </cell>
          <cell r="DE20">
            <v>65.5</v>
          </cell>
          <cell r="DF20">
            <v>65.5</v>
          </cell>
          <cell r="DG20">
            <v>65.5</v>
          </cell>
          <cell r="DH20">
            <v>64.5</v>
          </cell>
          <cell r="DI20">
            <v>65</v>
          </cell>
          <cell r="DJ20">
            <v>63</v>
          </cell>
          <cell r="DK20">
            <v>63.5</v>
          </cell>
          <cell r="DL20">
            <v>63.5</v>
          </cell>
          <cell r="DM20">
            <v>63.5</v>
          </cell>
          <cell r="DN20">
            <v>63.5</v>
          </cell>
          <cell r="DO20">
            <v>62.5</v>
          </cell>
          <cell r="DP20">
            <v>64</v>
          </cell>
          <cell r="DQ20">
            <v>64</v>
          </cell>
          <cell r="DR20">
            <v>64.5</v>
          </cell>
          <cell r="DS20">
            <v>64</v>
          </cell>
          <cell r="DT20">
            <v>64.5</v>
          </cell>
          <cell r="DU20">
            <v>64.5</v>
          </cell>
          <cell r="DV20">
            <v>65</v>
          </cell>
          <cell r="DW20">
            <v>65</v>
          </cell>
          <cell r="DX20">
            <v>65</v>
          </cell>
          <cell r="DY20">
            <v>66.5</v>
          </cell>
          <cell r="DZ20">
            <v>65.5</v>
          </cell>
          <cell r="EA20">
            <v>67</v>
          </cell>
          <cell r="EB20">
            <v>67</v>
          </cell>
          <cell r="EC20">
            <v>67.5</v>
          </cell>
          <cell r="ED20">
            <v>67.5</v>
          </cell>
          <cell r="EE20">
            <v>67.5</v>
          </cell>
          <cell r="EF20">
            <v>66</v>
          </cell>
          <cell r="EG20">
            <v>65</v>
          </cell>
          <cell r="EH20">
            <v>63.5</v>
          </cell>
          <cell r="EI20">
            <v>63</v>
          </cell>
          <cell r="EJ20">
            <v>62.5</v>
          </cell>
          <cell r="EK20">
            <v>62.5</v>
          </cell>
          <cell r="EL20">
            <v>62.5</v>
          </cell>
          <cell r="EM20">
            <v>62.5</v>
          </cell>
          <cell r="EN20">
            <v>63.5</v>
          </cell>
          <cell r="EO20">
            <v>63.5</v>
          </cell>
          <cell r="EP20">
            <v>64</v>
          </cell>
          <cell r="EQ20">
            <v>64</v>
          </cell>
          <cell r="ER20">
            <v>65.5</v>
          </cell>
          <cell r="ES20">
            <v>66</v>
          </cell>
          <cell r="ET20">
            <v>69</v>
          </cell>
          <cell r="EU20">
            <v>66</v>
          </cell>
          <cell r="EV20">
            <v>65.5</v>
          </cell>
          <cell r="EW20">
            <v>65</v>
          </cell>
          <cell r="EX20">
            <v>65</v>
          </cell>
          <cell r="EY20">
            <v>66.5</v>
          </cell>
          <cell r="EZ20">
            <v>67</v>
          </cell>
          <cell r="FA20">
            <v>67</v>
          </cell>
          <cell r="FB20">
            <v>67.5</v>
          </cell>
          <cell r="FC20">
            <v>67.5</v>
          </cell>
          <cell r="FD20">
            <v>67.5</v>
          </cell>
          <cell r="FE20">
            <v>67.5</v>
          </cell>
          <cell r="FF20">
            <v>68</v>
          </cell>
          <cell r="FG20">
            <v>69.5</v>
          </cell>
          <cell r="FH20">
            <v>70.3</v>
          </cell>
          <cell r="FI20">
            <v>70.8</v>
          </cell>
          <cell r="FJ20">
            <v>71.3</v>
          </cell>
          <cell r="FK20">
            <v>69.5</v>
          </cell>
          <cell r="FL20">
            <v>67.5</v>
          </cell>
          <cell r="FM20">
            <v>67.5</v>
          </cell>
          <cell r="FN20">
            <v>67.7</v>
          </cell>
          <cell r="FO20">
            <v>69</v>
          </cell>
          <cell r="FP20">
            <v>69</v>
          </cell>
          <cell r="FQ20">
            <v>68</v>
          </cell>
          <cell r="FR20">
            <v>68.7</v>
          </cell>
          <cell r="FS20">
            <v>67.7</v>
          </cell>
          <cell r="FT20">
            <v>68.2</v>
          </cell>
          <cell r="FU20">
            <v>67.7</v>
          </cell>
          <cell r="FV20">
            <v>67.5</v>
          </cell>
          <cell r="FW20">
            <v>67</v>
          </cell>
          <cell r="FX20">
            <v>68.3</v>
          </cell>
          <cell r="FY20">
            <v>65.2</v>
          </cell>
          <cell r="FZ20">
            <v>63.2</v>
          </cell>
          <cell r="GA20">
            <v>61.5</v>
          </cell>
          <cell r="GB20">
            <v>58.7</v>
          </cell>
          <cell r="GC20">
            <v>59</v>
          </cell>
          <cell r="GD20">
            <v>56.5</v>
          </cell>
          <cell r="GE20">
            <v>56.7</v>
          </cell>
          <cell r="GF20">
            <v>56.8</v>
          </cell>
          <cell r="GG20">
            <v>58</v>
          </cell>
          <cell r="GH20">
            <v>59</v>
          </cell>
          <cell r="GI20">
            <v>59.2</v>
          </cell>
          <cell r="GJ20">
            <v>59</v>
          </cell>
          <cell r="GK20">
            <v>59.5</v>
          </cell>
          <cell r="GL20">
            <v>63.7</v>
          </cell>
          <cell r="GM20">
            <v>64.5</v>
          </cell>
          <cell r="GN20">
            <v>64.7</v>
          </cell>
          <cell r="GO20">
            <v>64.7</v>
          </cell>
          <cell r="GP20">
            <v>64</v>
          </cell>
          <cell r="GQ20">
            <v>64.7</v>
          </cell>
          <cell r="GR20">
            <v>64.7</v>
          </cell>
          <cell r="GS20">
            <v>64.2</v>
          </cell>
          <cell r="GT20">
            <v>64.2</v>
          </cell>
          <cell r="GU20">
            <v>64.2</v>
          </cell>
          <cell r="GV20">
            <v>64.2</v>
          </cell>
          <cell r="GW20">
            <v>64.5</v>
          </cell>
          <cell r="GX20">
            <v>64.2</v>
          </cell>
          <cell r="GY20">
            <v>64</v>
          </cell>
          <cell r="GZ20">
            <v>63.5</v>
          </cell>
          <cell r="HA20">
            <v>65</v>
          </cell>
          <cell r="HB20">
            <v>66</v>
          </cell>
          <cell r="HC20">
            <v>63.7</v>
          </cell>
          <cell r="HD20">
            <v>62.5</v>
          </cell>
          <cell r="HE20">
            <v>62</v>
          </cell>
          <cell r="HF20">
            <v>63</v>
          </cell>
          <cell r="HG20">
            <v>62.5</v>
          </cell>
          <cell r="HH20">
            <v>62.2</v>
          </cell>
          <cell r="HI20">
            <v>62.5</v>
          </cell>
          <cell r="HJ20">
            <v>64</v>
          </cell>
          <cell r="HK20">
            <v>64.2</v>
          </cell>
          <cell r="HL20">
            <v>63</v>
          </cell>
          <cell r="HM20">
            <v>63.7</v>
          </cell>
          <cell r="HN20">
            <v>63.7</v>
          </cell>
          <cell r="HO20">
            <v>63.7</v>
          </cell>
          <cell r="HP20">
            <v>63.2</v>
          </cell>
          <cell r="HQ20">
            <v>61.7</v>
          </cell>
          <cell r="HR20">
            <v>60.7</v>
          </cell>
          <cell r="HS20">
            <v>59.5</v>
          </cell>
          <cell r="HT20">
            <v>62</v>
          </cell>
          <cell r="HU20">
            <v>62.2</v>
          </cell>
          <cell r="HV20">
            <v>62.7</v>
          </cell>
          <cell r="HW20">
            <v>63</v>
          </cell>
          <cell r="HX20">
            <v>62.7</v>
          </cell>
          <cell r="HY20">
            <v>63.5</v>
          </cell>
          <cell r="HZ20">
            <v>64</v>
          </cell>
          <cell r="IA20">
            <v>65.5</v>
          </cell>
          <cell r="IB20">
            <v>65.7</v>
          </cell>
          <cell r="IC20">
            <v>66</v>
          </cell>
          <cell r="ID20">
            <v>66.2</v>
          </cell>
          <cell r="IE20">
            <v>65.5</v>
          </cell>
          <cell r="IF20">
            <v>65.7</v>
          </cell>
          <cell r="IG20">
            <v>67.2</v>
          </cell>
          <cell r="IH20">
            <v>67</v>
          </cell>
          <cell r="II20">
            <v>66.5</v>
          </cell>
          <cell r="IJ20">
            <v>67.5</v>
          </cell>
          <cell r="IK20">
            <v>67.5</v>
          </cell>
          <cell r="IL20">
            <v>67.5</v>
          </cell>
          <cell r="IM20">
            <v>68</v>
          </cell>
          <cell r="IN20">
            <v>67.5</v>
          </cell>
          <cell r="IO20">
            <v>68.2</v>
          </cell>
          <cell r="IP20">
            <v>68.2</v>
          </cell>
          <cell r="IQ20">
            <v>68.2</v>
          </cell>
          <cell r="IR20">
            <v>68</v>
          </cell>
          <cell r="IS20">
            <v>69.7</v>
          </cell>
          <cell r="IT20">
            <v>70</v>
          </cell>
          <cell r="IU20">
            <v>70.2</v>
          </cell>
          <cell r="IV20">
            <v>69.5</v>
          </cell>
          <cell r="IW20">
            <v>69.7</v>
          </cell>
          <cell r="IX20">
            <v>69.2</v>
          </cell>
          <cell r="IY20">
            <v>68.7</v>
          </cell>
          <cell r="IZ20">
            <v>68.7</v>
          </cell>
          <cell r="JA20">
            <v>68.7</v>
          </cell>
          <cell r="JB20">
            <v>68.7</v>
          </cell>
          <cell r="JC20">
            <v>68.7</v>
          </cell>
          <cell r="JD20">
            <v>69</v>
          </cell>
          <cell r="JE20">
            <v>69.2</v>
          </cell>
          <cell r="JF20">
            <v>69.5</v>
          </cell>
          <cell r="JG20">
            <v>69.5</v>
          </cell>
          <cell r="JH20">
            <v>69.7</v>
          </cell>
          <cell r="JI20">
            <v>70.7</v>
          </cell>
          <cell r="JJ20">
            <v>71.2</v>
          </cell>
          <cell r="JK20">
            <v>71.5</v>
          </cell>
          <cell r="JL20">
            <v>71.5</v>
          </cell>
          <cell r="JM20">
            <v>71.5</v>
          </cell>
          <cell r="JN20">
            <v>71.5</v>
          </cell>
          <cell r="JO20">
            <v>71.5</v>
          </cell>
          <cell r="JP20">
            <v>72</v>
          </cell>
          <cell r="JQ20">
            <v>71.5</v>
          </cell>
          <cell r="JR20">
            <v>71.2</v>
          </cell>
          <cell r="JS20">
            <v>71.2</v>
          </cell>
          <cell r="JT20">
            <v>71.2</v>
          </cell>
          <cell r="JU20">
            <v>71.5</v>
          </cell>
          <cell r="JV20">
            <v>71.2</v>
          </cell>
          <cell r="JW20">
            <v>71.2</v>
          </cell>
          <cell r="JX20">
            <v>71.2</v>
          </cell>
          <cell r="JY20">
            <v>72.5</v>
          </cell>
          <cell r="JZ20">
            <v>72.2</v>
          </cell>
          <cell r="KA20">
            <v>71.7</v>
          </cell>
          <cell r="KB20">
            <v>72</v>
          </cell>
          <cell r="KC20">
            <v>72</v>
          </cell>
          <cell r="KD20">
            <v>72.7</v>
          </cell>
          <cell r="KE20">
            <v>71.2</v>
          </cell>
          <cell r="KF20">
            <v>70.7</v>
          </cell>
          <cell r="KG20">
            <v>71</v>
          </cell>
          <cell r="KH20">
            <v>71.7</v>
          </cell>
          <cell r="KI20">
            <v>71.7</v>
          </cell>
          <cell r="KJ20">
            <v>71</v>
          </cell>
          <cell r="KK20">
            <v>71</v>
          </cell>
          <cell r="KL20">
            <v>71.2</v>
          </cell>
          <cell r="KM20">
            <v>70</v>
          </cell>
          <cell r="KN20">
            <v>70</v>
          </cell>
          <cell r="KO20">
            <v>69.2</v>
          </cell>
          <cell r="KP20">
            <v>69.5</v>
          </cell>
          <cell r="KQ20">
            <v>68.2</v>
          </cell>
          <cell r="KR20">
            <v>68</v>
          </cell>
          <cell r="KS20">
            <v>67.7</v>
          </cell>
          <cell r="KT20">
            <v>68</v>
          </cell>
          <cell r="KU20">
            <v>69</v>
          </cell>
          <cell r="KV20">
            <v>69</v>
          </cell>
          <cell r="KW20">
            <v>70.2</v>
          </cell>
          <cell r="KX20">
            <v>70</v>
          </cell>
          <cell r="KY20">
            <v>72.2</v>
          </cell>
          <cell r="KZ20">
            <v>72</v>
          </cell>
          <cell r="LA20">
            <v>72.5</v>
          </cell>
          <cell r="LB20">
            <v>72.2</v>
          </cell>
          <cell r="LC20">
            <v>72.7</v>
          </cell>
          <cell r="LD20">
            <v>73.5</v>
          </cell>
          <cell r="LE20">
            <v>73.7</v>
          </cell>
          <cell r="LF20">
            <v>74</v>
          </cell>
          <cell r="LG20">
            <v>73.7</v>
          </cell>
          <cell r="LH20">
            <v>73.7</v>
          </cell>
          <cell r="LI20">
            <v>77</v>
          </cell>
          <cell r="LJ20">
            <v>77.2</v>
          </cell>
          <cell r="LK20">
            <v>76.5</v>
          </cell>
          <cell r="LL20">
            <v>74.2</v>
          </cell>
          <cell r="LM20">
            <v>74.5</v>
          </cell>
          <cell r="LN20">
            <v>74.5</v>
          </cell>
          <cell r="LO20">
            <v>74.5</v>
          </cell>
          <cell r="LP20">
            <v>73.2</v>
          </cell>
          <cell r="LQ20">
            <v>73</v>
          </cell>
          <cell r="LR20">
            <v>73</v>
          </cell>
          <cell r="LS20">
            <v>72.5</v>
          </cell>
          <cell r="LT20">
            <v>71.5</v>
          </cell>
          <cell r="LW20">
            <v>41090</v>
          </cell>
          <cell r="LX20">
            <v>41091</v>
          </cell>
          <cell r="LY20">
            <v>347</v>
          </cell>
          <cell r="MA20" t="str">
            <v>Benin</v>
          </cell>
          <cell r="MB20">
            <v>0</v>
          </cell>
          <cell r="MC20">
            <v>0</v>
          </cell>
        </row>
        <row r="21">
          <cell r="A21" t="str">
            <v>Brunei</v>
          </cell>
          <cell r="B21" t="str">
            <v xml:space="preserve"> </v>
          </cell>
          <cell r="C21" t="str">
            <v xml:space="preserve"> </v>
          </cell>
          <cell r="D21" t="str">
            <v xml:space="preserve"> </v>
          </cell>
          <cell r="E21" t="str">
            <v xml:space="preserve"> </v>
          </cell>
          <cell r="F21" t="str">
            <v xml:space="preserve"> </v>
          </cell>
          <cell r="G21" t="str">
            <v xml:space="preserve"> </v>
          </cell>
          <cell r="H21" t="str">
            <v xml:space="preserve"> </v>
          </cell>
          <cell r="I21" t="str">
            <v xml:space="preserve"> </v>
          </cell>
          <cell r="J21" t="str">
            <v xml:space="preserve"> 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  <cell r="S21" t="str">
            <v xml:space="preserve"> </v>
          </cell>
          <cell r="T21" t="str">
            <v xml:space="preserve"> </v>
          </cell>
          <cell r="U21" t="str">
            <v xml:space="preserve"> </v>
          </cell>
          <cell r="V21" t="str">
            <v xml:space="preserve"> </v>
          </cell>
          <cell r="W21">
            <v>82</v>
          </cell>
          <cell r="X21">
            <v>82</v>
          </cell>
          <cell r="Y21">
            <v>82</v>
          </cell>
          <cell r="Z21">
            <v>82</v>
          </cell>
          <cell r="AA21">
            <v>81.5</v>
          </cell>
          <cell r="AB21">
            <v>81.5</v>
          </cell>
          <cell r="AC21">
            <v>81.5</v>
          </cell>
          <cell r="AD21">
            <v>83</v>
          </cell>
          <cell r="AE21">
            <v>83</v>
          </cell>
          <cell r="AF21">
            <v>82.5</v>
          </cell>
          <cell r="AG21">
            <v>82.5</v>
          </cell>
          <cell r="AH21">
            <v>82.5</v>
          </cell>
          <cell r="AI21">
            <v>82.5</v>
          </cell>
          <cell r="AJ21">
            <v>82.5</v>
          </cell>
          <cell r="AK21">
            <v>82.5</v>
          </cell>
          <cell r="AL21">
            <v>82.5</v>
          </cell>
          <cell r="AM21">
            <v>81</v>
          </cell>
          <cell r="AN21">
            <v>81</v>
          </cell>
          <cell r="AO21">
            <v>81</v>
          </cell>
          <cell r="AP21">
            <v>81</v>
          </cell>
          <cell r="AQ21">
            <v>81</v>
          </cell>
          <cell r="AR21">
            <v>81</v>
          </cell>
          <cell r="AS21">
            <v>81</v>
          </cell>
          <cell r="AT21">
            <v>81</v>
          </cell>
          <cell r="AU21">
            <v>81</v>
          </cell>
          <cell r="AV21">
            <v>81</v>
          </cell>
          <cell r="AW21">
            <v>81</v>
          </cell>
          <cell r="AX21">
            <v>81.5</v>
          </cell>
          <cell r="AY21">
            <v>81.5</v>
          </cell>
          <cell r="AZ21">
            <v>81.5</v>
          </cell>
          <cell r="BA21">
            <v>81.5</v>
          </cell>
          <cell r="BB21">
            <v>81.5</v>
          </cell>
          <cell r="BC21">
            <v>81</v>
          </cell>
          <cell r="BD21">
            <v>81</v>
          </cell>
          <cell r="BE21">
            <v>81</v>
          </cell>
          <cell r="BF21">
            <v>81</v>
          </cell>
          <cell r="BG21">
            <v>81.5</v>
          </cell>
          <cell r="BH21">
            <v>81.5</v>
          </cell>
          <cell r="BI21">
            <v>81.5</v>
          </cell>
          <cell r="BJ21">
            <v>81.5</v>
          </cell>
          <cell r="BK21">
            <v>81.5</v>
          </cell>
          <cell r="BL21">
            <v>81.5</v>
          </cell>
          <cell r="BM21">
            <v>81.5</v>
          </cell>
          <cell r="BN21">
            <v>81.5</v>
          </cell>
          <cell r="BO21">
            <v>81.5</v>
          </cell>
          <cell r="BP21">
            <v>81.5</v>
          </cell>
          <cell r="BQ21">
            <v>81.5</v>
          </cell>
          <cell r="BR21">
            <v>81.5</v>
          </cell>
          <cell r="BS21">
            <v>81.5</v>
          </cell>
          <cell r="BT21">
            <v>81.5</v>
          </cell>
          <cell r="BU21">
            <v>81.5</v>
          </cell>
          <cell r="BV21">
            <v>81.5</v>
          </cell>
          <cell r="BW21">
            <v>81.5</v>
          </cell>
          <cell r="BX21">
            <v>81.5</v>
          </cell>
          <cell r="BY21">
            <v>81.5</v>
          </cell>
          <cell r="BZ21">
            <v>81.5</v>
          </cell>
          <cell r="CA21">
            <v>81.5</v>
          </cell>
          <cell r="CB21">
            <v>81.5</v>
          </cell>
          <cell r="CC21">
            <v>81.5</v>
          </cell>
          <cell r="CD21">
            <v>83</v>
          </cell>
          <cell r="CE21">
            <v>83.5</v>
          </cell>
          <cell r="CF21">
            <v>84.5</v>
          </cell>
          <cell r="CG21">
            <v>84.5</v>
          </cell>
          <cell r="CH21">
            <v>85.5</v>
          </cell>
          <cell r="CI21">
            <v>85.5</v>
          </cell>
          <cell r="CJ21">
            <v>85.5</v>
          </cell>
          <cell r="CK21">
            <v>85.5</v>
          </cell>
          <cell r="CL21">
            <v>85.5</v>
          </cell>
          <cell r="CM21">
            <v>85.5</v>
          </cell>
          <cell r="CN21">
            <v>85.5</v>
          </cell>
          <cell r="CO21">
            <v>85.5</v>
          </cell>
          <cell r="CP21">
            <v>85.5</v>
          </cell>
          <cell r="CQ21">
            <v>85.5</v>
          </cell>
          <cell r="CR21">
            <v>85.5</v>
          </cell>
          <cell r="CS21">
            <v>85.5</v>
          </cell>
          <cell r="CT21">
            <v>85.5</v>
          </cell>
          <cell r="CU21">
            <v>85.5</v>
          </cell>
          <cell r="CV21">
            <v>85.5</v>
          </cell>
          <cell r="CW21">
            <v>85.5</v>
          </cell>
          <cell r="CX21">
            <v>85.5</v>
          </cell>
          <cell r="CY21">
            <v>85.5</v>
          </cell>
          <cell r="CZ21">
            <v>85.5</v>
          </cell>
          <cell r="DA21">
            <v>85.5</v>
          </cell>
          <cell r="DB21">
            <v>85.5</v>
          </cell>
          <cell r="DC21">
            <v>85.5</v>
          </cell>
          <cell r="DD21">
            <v>85.5</v>
          </cell>
          <cell r="DE21">
            <v>85.5</v>
          </cell>
          <cell r="DF21">
            <v>85.5</v>
          </cell>
          <cell r="DG21">
            <v>85.5</v>
          </cell>
          <cell r="DH21">
            <v>85.5</v>
          </cell>
          <cell r="DI21">
            <v>85.5</v>
          </cell>
          <cell r="DJ21">
            <v>85</v>
          </cell>
          <cell r="DK21">
            <v>85</v>
          </cell>
          <cell r="DL21">
            <v>84.5</v>
          </cell>
          <cell r="DM21">
            <v>84.5</v>
          </cell>
          <cell r="DN21">
            <v>84.5</v>
          </cell>
          <cell r="DO21">
            <v>84.5</v>
          </cell>
          <cell r="DP21">
            <v>85</v>
          </cell>
          <cell r="DQ21">
            <v>85</v>
          </cell>
          <cell r="DR21">
            <v>86.5</v>
          </cell>
          <cell r="DS21">
            <v>86.5</v>
          </cell>
          <cell r="DT21">
            <v>87</v>
          </cell>
          <cell r="DU21">
            <v>87</v>
          </cell>
          <cell r="DV21">
            <v>87</v>
          </cell>
          <cell r="DW21">
            <v>87</v>
          </cell>
          <cell r="DX21">
            <v>87</v>
          </cell>
          <cell r="DY21">
            <v>87</v>
          </cell>
          <cell r="DZ21">
            <v>87</v>
          </cell>
          <cell r="EA21">
            <v>87</v>
          </cell>
          <cell r="EB21">
            <v>87</v>
          </cell>
          <cell r="EC21">
            <v>87</v>
          </cell>
          <cell r="ED21">
            <v>87</v>
          </cell>
          <cell r="EE21">
            <v>87.5</v>
          </cell>
          <cell r="EF21">
            <v>87.5</v>
          </cell>
          <cell r="EG21">
            <v>88</v>
          </cell>
          <cell r="EH21">
            <v>88</v>
          </cell>
          <cell r="EI21">
            <v>88</v>
          </cell>
          <cell r="EJ21">
            <v>88</v>
          </cell>
          <cell r="EK21">
            <v>88</v>
          </cell>
          <cell r="EL21">
            <v>88</v>
          </cell>
          <cell r="EM21">
            <v>88</v>
          </cell>
          <cell r="EN21">
            <v>88</v>
          </cell>
          <cell r="EO21">
            <v>88</v>
          </cell>
          <cell r="EP21">
            <v>88.5</v>
          </cell>
          <cell r="EQ21">
            <v>88.5</v>
          </cell>
          <cell r="ER21">
            <v>88.5</v>
          </cell>
          <cell r="ES21">
            <v>88.5</v>
          </cell>
          <cell r="ET21">
            <v>86</v>
          </cell>
          <cell r="EU21">
            <v>89</v>
          </cell>
          <cell r="EV21">
            <v>89</v>
          </cell>
          <cell r="EW21">
            <v>89</v>
          </cell>
          <cell r="EX21">
            <v>89</v>
          </cell>
          <cell r="EY21">
            <v>89</v>
          </cell>
          <cell r="EZ21">
            <v>89</v>
          </cell>
          <cell r="FA21">
            <v>89</v>
          </cell>
          <cell r="FB21">
            <v>89</v>
          </cell>
          <cell r="FC21">
            <v>89</v>
          </cell>
          <cell r="FD21">
            <v>89</v>
          </cell>
          <cell r="FE21">
            <v>89</v>
          </cell>
          <cell r="FF21">
            <v>89</v>
          </cell>
          <cell r="FG21">
            <v>89</v>
          </cell>
          <cell r="FH21">
            <v>86.5</v>
          </cell>
          <cell r="FI21">
            <v>87.8</v>
          </cell>
          <cell r="FJ21">
            <v>87.3</v>
          </cell>
          <cell r="FK21">
            <v>87.2</v>
          </cell>
          <cell r="FL21">
            <v>86.5</v>
          </cell>
          <cell r="FM21">
            <v>86.5</v>
          </cell>
          <cell r="FN21">
            <v>85.7</v>
          </cell>
          <cell r="FO21">
            <v>85.5</v>
          </cell>
          <cell r="FP21">
            <v>86.2</v>
          </cell>
          <cell r="FQ21">
            <v>86.5</v>
          </cell>
          <cell r="FR21">
            <v>86.5</v>
          </cell>
          <cell r="FS21">
            <v>86.2</v>
          </cell>
          <cell r="FT21">
            <v>86.2</v>
          </cell>
          <cell r="FU21">
            <v>83</v>
          </cell>
          <cell r="FV21">
            <v>82.5</v>
          </cell>
          <cell r="FW21">
            <v>83.2</v>
          </cell>
          <cell r="FX21">
            <v>83</v>
          </cell>
          <cell r="FY21">
            <v>84.2</v>
          </cell>
          <cell r="FZ21">
            <v>84.2</v>
          </cell>
          <cell r="GA21">
            <v>84.2</v>
          </cell>
          <cell r="GB21">
            <v>84.2</v>
          </cell>
          <cell r="GC21">
            <v>83</v>
          </cell>
          <cell r="GD21">
            <v>81.2</v>
          </cell>
          <cell r="GE21">
            <v>81.7</v>
          </cell>
          <cell r="GF21">
            <v>81.8</v>
          </cell>
          <cell r="GG21">
            <v>81.7</v>
          </cell>
          <cell r="GH21">
            <v>83</v>
          </cell>
          <cell r="GI21">
            <v>84</v>
          </cell>
          <cell r="GJ21">
            <v>84</v>
          </cell>
          <cell r="GK21">
            <v>84</v>
          </cell>
          <cell r="GL21">
            <v>85.7</v>
          </cell>
          <cell r="GM21">
            <v>85.7</v>
          </cell>
          <cell r="GN21">
            <v>85.7</v>
          </cell>
          <cell r="GO21">
            <v>85.2</v>
          </cell>
          <cell r="GP21">
            <v>85.2</v>
          </cell>
          <cell r="GQ21">
            <v>85.7</v>
          </cell>
          <cell r="GR21">
            <v>85.7</v>
          </cell>
          <cell r="GS21">
            <v>85.7</v>
          </cell>
          <cell r="GT21">
            <v>85.7</v>
          </cell>
          <cell r="GU21">
            <v>85.7</v>
          </cell>
          <cell r="GV21">
            <v>85.7</v>
          </cell>
          <cell r="GW21">
            <v>85.7</v>
          </cell>
          <cell r="GX21">
            <v>86.2</v>
          </cell>
          <cell r="GY21">
            <v>86.3</v>
          </cell>
          <cell r="GZ21">
            <v>86.2</v>
          </cell>
          <cell r="HA21">
            <v>88</v>
          </cell>
          <cell r="HB21">
            <v>88.2</v>
          </cell>
          <cell r="HC21">
            <v>88.2</v>
          </cell>
          <cell r="HD21">
            <v>88.2</v>
          </cell>
          <cell r="HE21">
            <v>88.2</v>
          </cell>
          <cell r="HF21">
            <v>88.2</v>
          </cell>
          <cell r="HG21">
            <v>88.2</v>
          </cell>
          <cell r="HH21">
            <v>88.2</v>
          </cell>
          <cell r="HI21">
            <v>88.2</v>
          </cell>
          <cell r="HJ21">
            <v>88.2</v>
          </cell>
          <cell r="HK21">
            <v>88.2</v>
          </cell>
          <cell r="HL21">
            <v>88.2</v>
          </cell>
          <cell r="HM21">
            <v>88.2</v>
          </cell>
          <cell r="HN21">
            <v>88.2</v>
          </cell>
          <cell r="HO21">
            <v>88.2</v>
          </cell>
          <cell r="HP21">
            <v>88.2</v>
          </cell>
          <cell r="HQ21">
            <v>88.2</v>
          </cell>
          <cell r="HR21">
            <v>88.2</v>
          </cell>
          <cell r="HS21">
            <v>88.2</v>
          </cell>
          <cell r="HT21">
            <v>88.2</v>
          </cell>
          <cell r="HU21">
            <v>88.2</v>
          </cell>
          <cell r="HV21">
            <v>87.5</v>
          </cell>
          <cell r="HW21">
            <v>87.5</v>
          </cell>
          <cell r="HX21">
            <v>87.5</v>
          </cell>
          <cell r="HY21">
            <v>87.5</v>
          </cell>
          <cell r="HZ21">
            <v>85.7</v>
          </cell>
          <cell r="IA21">
            <v>88.2</v>
          </cell>
          <cell r="IB21">
            <v>88.2</v>
          </cell>
          <cell r="IC21">
            <v>88.2</v>
          </cell>
          <cell r="ID21">
            <v>88.2</v>
          </cell>
          <cell r="IE21">
            <v>88.2</v>
          </cell>
          <cell r="IF21">
            <v>88.2</v>
          </cell>
          <cell r="IG21">
            <v>88.2</v>
          </cell>
          <cell r="IH21">
            <v>88.2</v>
          </cell>
          <cell r="II21">
            <v>88.2</v>
          </cell>
          <cell r="IJ21">
            <v>87.7</v>
          </cell>
          <cell r="IK21">
            <v>88</v>
          </cell>
          <cell r="IL21">
            <v>88</v>
          </cell>
          <cell r="IM21">
            <v>88</v>
          </cell>
          <cell r="IN21">
            <v>88</v>
          </cell>
          <cell r="IO21">
            <v>87.7</v>
          </cell>
          <cell r="IP21">
            <v>87.7</v>
          </cell>
          <cell r="IQ21">
            <v>88</v>
          </cell>
          <cell r="IR21">
            <v>88</v>
          </cell>
          <cell r="IS21">
            <v>88</v>
          </cell>
          <cell r="IT21">
            <v>88.7</v>
          </cell>
          <cell r="IU21">
            <v>89</v>
          </cell>
          <cell r="IV21">
            <v>86.5</v>
          </cell>
          <cell r="IW21">
            <v>86.5</v>
          </cell>
          <cell r="IX21">
            <v>89.2</v>
          </cell>
          <cell r="IY21">
            <v>89.5</v>
          </cell>
          <cell r="IZ21">
            <v>89.5</v>
          </cell>
          <cell r="JA21">
            <v>89.5</v>
          </cell>
          <cell r="JB21">
            <v>89.5</v>
          </cell>
          <cell r="JC21">
            <v>89.2</v>
          </cell>
          <cell r="JD21">
            <v>89.2</v>
          </cell>
          <cell r="JE21">
            <v>89.2</v>
          </cell>
          <cell r="JF21">
            <v>89</v>
          </cell>
          <cell r="JG21">
            <v>89</v>
          </cell>
          <cell r="JH21">
            <v>89</v>
          </cell>
          <cell r="JI21">
            <v>89</v>
          </cell>
          <cell r="JJ21">
            <v>89</v>
          </cell>
          <cell r="JK21">
            <v>89</v>
          </cell>
          <cell r="JL21">
            <v>89</v>
          </cell>
          <cell r="JM21">
            <v>89.2</v>
          </cell>
          <cell r="JN21">
            <v>89.2</v>
          </cell>
          <cell r="JO21">
            <v>89.2</v>
          </cell>
          <cell r="JP21">
            <v>89.2</v>
          </cell>
          <cell r="JQ21">
            <v>89.2</v>
          </cell>
          <cell r="JR21">
            <v>89.2</v>
          </cell>
          <cell r="JS21">
            <v>88.5</v>
          </cell>
          <cell r="JT21">
            <v>88.5</v>
          </cell>
          <cell r="JU21">
            <v>88.5</v>
          </cell>
          <cell r="JV21">
            <v>88.5</v>
          </cell>
          <cell r="JW21">
            <v>88.5</v>
          </cell>
          <cell r="JX21">
            <v>88.5</v>
          </cell>
          <cell r="JY21">
            <v>88.5</v>
          </cell>
          <cell r="JZ21">
            <v>88.5</v>
          </cell>
          <cell r="KA21">
            <v>88.5</v>
          </cell>
          <cell r="KB21">
            <v>88.5</v>
          </cell>
          <cell r="KC21">
            <v>88.5</v>
          </cell>
          <cell r="KD21">
            <v>88.5</v>
          </cell>
          <cell r="KE21">
            <v>88.5</v>
          </cell>
          <cell r="KF21">
            <v>88.2</v>
          </cell>
          <cell r="KG21">
            <v>88.2</v>
          </cell>
          <cell r="KH21">
            <v>88.5</v>
          </cell>
          <cell r="KI21">
            <v>88.7</v>
          </cell>
          <cell r="KJ21">
            <v>88.5</v>
          </cell>
          <cell r="KK21">
            <v>88.7</v>
          </cell>
          <cell r="KL21">
            <v>88.7</v>
          </cell>
          <cell r="KM21">
            <v>88.7</v>
          </cell>
          <cell r="KN21">
            <v>88.7</v>
          </cell>
          <cell r="KO21">
            <v>86</v>
          </cell>
          <cell r="KP21">
            <v>85.7</v>
          </cell>
          <cell r="KQ21">
            <v>85.2</v>
          </cell>
          <cell r="KR21">
            <v>85</v>
          </cell>
          <cell r="KS21">
            <v>85.5</v>
          </cell>
          <cell r="KT21">
            <v>85.5</v>
          </cell>
          <cell r="KU21">
            <v>85.5</v>
          </cell>
          <cell r="KV21">
            <v>85.7</v>
          </cell>
          <cell r="KW21">
            <v>85.5</v>
          </cell>
          <cell r="KX21">
            <v>85.5</v>
          </cell>
          <cell r="KY21">
            <v>85.5</v>
          </cell>
          <cell r="KZ21">
            <v>85.5</v>
          </cell>
          <cell r="LA21">
            <v>85.5</v>
          </cell>
          <cell r="LB21">
            <v>87.5</v>
          </cell>
          <cell r="LC21">
            <v>87.5</v>
          </cell>
          <cell r="LD21">
            <v>87.5</v>
          </cell>
          <cell r="LE21">
            <v>87.5</v>
          </cell>
          <cell r="LF21">
            <v>87.5</v>
          </cell>
          <cell r="LG21">
            <v>87.5</v>
          </cell>
          <cell r="LH21">
            <v>87.5</v>
          </cell>
          <cell r="LI21">
            <v>87.5</v>
          </cell>
          <cell r="LJ21">
            <v>87.5</v>
          </cell>
          <cell r="LK21">
            <v>87.5</v>
          </cell>
          <cell r="LL21">
            <v>87.5</v>
          </cell>
          <cell r="LM21">
            <v>87.5</v>
          </cell>
          <cell r="LN21">
            <v>87.5</v>
          </cell>
          <cell r="LO21">
            <v>87.5</v>
          </cell>
          <cell r="LP21">
            <v>87.5</v>
          </cell>
          <cell r="LQ21">
            <v>87.2</v>
          </cell>
          <cell r="LR21">
            <v>87.2</v>
          </cell>
          <cell r="LS21">
            <v>87.2</v>
          </cell>
          <cell r="LT21">
            <v>87.2</v>
          </cell>
          <cell r="LW21">
            <v>41121</v>
          </cell>
          <cell r="LX21">
            <v>41122</v>
          </cell>
          <cell r="LY21">
            <v>348</v>
          </cell>
          <cell r="MA21" t="str">
            <v>Bermuda</v>
          </cell>
          <cell r="MB21">
            <v>0</v>
          </cell>
          <cell r="MC21">
            <v>0</v>
          </cell>
        </row>
        <row r="22">
          <cell r="A22" t="str">
            <v>Bulgaria</v>
          </cell>
          <cell r="B22" t="str">
            <v xml:space="preserve"> </v>
          </cell>
          <cell r="C22" t="str">
            <v xml:space="preserve"> </v>
          </cell>
          <cell r="D22" t="str">
            <v xml:space="preserve"> </v>
          </cell>
          <cell r="E22" t="str">
            <v xml:space="preserve"> </v>
          </cell>
          <cell r="F22" t="str">
            <v xml:space="preserve"> </v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>
            <v>71.5</v>
          </cell>
          <cell r="N22">
            <v>71.5</v>
          </cell>
          <cell r="O22">
            <v>71.5</v>
          </cell>
          <cell r="P22">
            <v>71</v>
          </cell>
          <cell r="Q22">
            <v>71</v>
          </cell>
          <cell r="R22">
            <v>71</v>
          </cell>
          <cell r="S22">
            <v>69.5</v>
          </cell>
          <cell r="T22">
            <v>69.5</v>
          </cell>
          <cell r="U22">
            <v>69.5</v>
          </cell>
          <cell r="V22">
            <v>69.5</v>
          </cell>
          <cell r="W22">
            <v>68.5</v>
          </cell>
          <cell r="X22">
            <v>68.5</v>
          </cell>
          <cell r="Y22">
            <v>67</v>
          </cell>
          <cell r="Z22">
            <v>66.5</v>
          </cell>
          <cell r="AA22">
            <v>65.5</v>
          </cell>
          <cell r="AB22">
            <v>65</v>
          </cell>
          <cell r="AC22">
            <v>63.5</v>
          </cell>
          <cell r="AD22">
            <v>63.5</v>
          </cell>
          <cell r="AE22">
            <v>63.5</v>
          </cell>
          <cell r="AF22">
            <v>63.5</v>
          </cell>
          <cell r="AG22">
            <v>63</v>
          </cell>
          <cell r="AH22">
            <v>61.5</v>
          </cell>
          <cell r="AI22">
            <v>61.5</v>
          </cell>
          <cell r="AJ22">
            <v>61.5</v>
          </cell>
          <cell r="AK22">
            <v>61.5</v>
          </cell>
          <cell r="AL22">
            <v>61.5</v>
          </cell>
          <cell r="AM22">
            <v>63.5</v>
          </cell>
          <cell r="AN22">
            <v>62.5</v>
          </cell>
          <cell r="AO22">
            <v>61.5</v>
          </cell>
          <cell r="AP22">
            <v>61.5</v>
          </cell>
          <cell r="AQ22">
            <v>61.5</v>
          </cell>
          <cell r="AR22">
            <v>61.5</v>
          </cell>
          <cell r="AS22">
            <v>61.5</v>
          </cell>
          <cell r="AT22">
            <v>61.5</v>
          </cell>
          <cell r="AU22">
            <v>61.5</v>
          </cell>
          <cell r="AV22">
            <v>63.5</v>
          </cell>
          <cell r="AW22">
            <v>63.5</v>
          </cell>
          <cell r="AX22">
            <v>63.5</v>
          </cell>
          <cell r="AY22">
            <v>63</v>
          </cell>
          <cell r="AZ22">
            <v>63.5</v>
          </cell>
          <cell r="BA22">
            <v>63.5</v>
          </cell>
          <cell r="BB22">
            <v>63.5</v>
          </cell>
          <cell r="BC22">
            <v>64.5</v>
          </cell>
          <cell r="BD22">
            <v>65.5</v>
          </cell>
          <cell r="BE22">
            <v>65</v>
          </cell>
          <cell r="BF22">
            <v>64</v>
          </cell>
          <cell r="BG22">
            <v>64</v>
          </cell>
          <cell r="BH22">
            <v>64</v>
          </cell>
          <cell r="BI22">
            <v>63</v>
          </cell>
          <cell r="BJ22">
            <v>63</v>
          </cell>
          <cell r="BK22">
            <v>63</v>
          </cell>
          <cell r="BL22">
            <v>63</v>
          </cell>
          <cell r="BM22">
            <v>63</v>
          </cell>
          <cell r="BN22">
            <v>63</v>
          </cell>
          <cell r="BO22">
            <v>62</v>
          </cell>
          <cell r="BP22">
            <v>62</v>
          </cell>
          <cell r="BQ22">
            <v>62.5</v>
          </cell>
          <cell r="BR22">
            <v>62.5</v>
          </cell>
          <cell r="BS22">
            <v>63.5</v>
          </cell>
          <cell r="BT22">
            <v>63</v>
          </cell>
          <cell r="BU22">
            <v>59</v>
          </cell>
          <cell r="BV22">
            <v>60</v>
          </cell>
          <cell r="BW22">
            <v>59</v>
          </cell>
          <cell r="BX22">
            <v>59</v>
          </cell>
          <cell r="BY22">
            <v>59.9</v>
          </cell>
          <cell r="BZ22">
            <v>58</v>
          </cell>
          <cell r="CA22">
            <v>57.5</v>
          </cell>
          <cell r="CB22">
            <v>57</v>
          </cell>
          <cell r="CC22">
            <v>55.5</v>
          </cell>
          <cell r="CD22">
            <v>55.5</v>
          </cell>
          <cell r="CE22">
            <v>54.5</v>
          </cell>
          <cell r="CF22">
            <v>54.5</v>
          </cell>
          <cell r="CG22">
            <v>53.5</v>
          </cell>
          <cell r="CH22">
            <v>52</v>
          </cell>
          <cell r="CI22">
            <v>52.5</v>
          </cell>
          <cell r="CJ22">
            <v>52.5</v>
          </cell>
          <cell r="CK22">
            <v>52.5</v>
          </cell>
          <cell r="CL22">
            <v>57.5</v>
          </cell>
          <cell r="CM22">
            <v>57.5</v>
          </cell>
          <cell r="CN22">
            <v>57.5</v>
          </cell>
          <cell r="CO22">
            <v>57.5</v>
          </cell>
          <cell r="CP22">
            <v>57.5</v>
          </cell>
          <cell r="CQ22">
            <v>57.5</v>
          </cell>
          <cell r="CR22">
            <v>57</v>
          </cell>
          <cell r="CS22">
            <v>57.5</v>
          </cell>
          <cell r="CT22">
            <v>56.5</v>
          </cell>
          <cell r="CU22">
            <v>57.5</v>
          </cell>
          <cell r="CV22">
            <v>57.5</v>
          </cell>
          <cell r="CW22">
            <v>57.5</v>
          </cell>
          <cell r="CX22">
            <v>60</v>
          </cell>
          <cell r="CY22">
            <v>60</v>
          </cell>
          <cell r="CZ22">
            <v>58.5</v>
          </cell>
          <cell r="DA22">
            <v>59</v>
          </cell>
          <cell r="DB22">
            <v>58.5</v>
          </cell>
          <cell r="DC22">
            <v>58.5</v>
          </cell>
          <cell r="DD22">
            <v>58.5</v>
          </cell>
          <cell r="DE22">
            <v>60.5</v>
          </cell>
          <cell r="DF22">
            <v>63</v>
          </cell>
          <cell r="DG22">
            <v>63</v>
          </cell>
          <cell r="DH22">
            <v>63</v>
          </cell>
          <cell r="DI22">
            <v>63</v>
          </cell>
          <cell r="DJ22">
            <v>62</v>
          </cell>
          <cell r="DK22">
            <v>62</v>
          </cell>
          <cell r="DL22">
            <v>64</v>
          </cell>
          <cell r="DM22">
            <v>64</v>
          </cell>
          <cell r="DN22">
            <v>64.5</v>
          </cell>
          <cell r="DO22">
            <v>64.5</v>
          </cell>
          <cell r="DP22">
            <v>65</v>
          </cell>
          <cell r="DQ22">
            <v>65.5</v>
          </cell>
          <cell r="DR22">
            <v>66</v>
          </cell>
          <cell r="DS22">
            <v>65.5</v>
          </cell>
          <cell r="DT22">
            <v>65.5</v>
          </cell>
          <cell r="DU22">
            <v>65</v>
          </cell>
          <cell r="DV22">
            <v>65</v>
          </cell>
          <cell r="DW22">
            <v>65</v>
          </cell>
          <cell r="DX22">
            <v>65.5</v>
          </cell>
          <cell r="DY22">
            <v>67</v>
          </cell>
          <cell r="DZ22">
            <v>67</v>
          </cell>
          <cell r="EA22">
            <v>66.5</v>
          </cell>
          <cell r="EB22">
            <v>64</v>
          </cell>
          <cell r="EC22">
            <v>64</v>
          </cell>
          <cell r="ED22">
            <v>67</v>
          </cell>
          <cell r="EE22">
            <v>67</v>
          </cell>
          <cell r="EF22">
            <v>68</v>
          </cell>
          <cell r="EG22">
            <v>68</v>
          </cell>
          <cell r="EH22">
            <v>68</v>
          </cell>
          <cell r="EI22">
            <v>69</v>
          </cell>
          <cell r="EJ22">
            <v>69</v>
          </cell>
          <cell r="EK22">
            <v>69.5</v>
          </cell>
          <cell r="EL22">
            <v>69</v>
          </cell>
          <cell r="EM22">
            <v>68.5</v>
          </cell>
          <cell r="EN22">
            <v>71</v>
          </cell>
          <cell r="EO22">
            <v>71.5</v>
          </cell>
          <cell r="EP22">
            <v>72.5</v>
          </cell>
          <cell r="EQ22">
            <v>73</v>
          </cell>
          <cell r="ER22">
            <v>73.5</v>
          </cell>
          <cell r="ES22">
            <v>73.5</v>
          </cell>
          <cell r="ET22">
            <v>72</v>
          </cell>
          <cell r="EU22">
            <v>70</v>
          </cell>
          <cell r="EV22">
            <v>70</v>
          </cell>
          <cell r="EW22">
            <v>68</v>
          </cell>
          <cell r="EX22">
            <v>68</v>
          </cell>
          <cell r="EY22">
            <v>65.5</v>
          </cell>
          <cell r="EZ22">
            <v>63.5</v>
          </cell>
          <cell r="FA22">
            <v>64.5</v>
          </cell>
          <cell r="FB22">
            <v>58.5</v>
          </cell>
          <cell r="FC22">
            <v>58.5</v>
          </cell>
          <cell r="FD22">
            <v>56</v>
          </cell>
          <cell r="FE22">
            <v>56.5</v>
          </cell>
          <cell r="FF22">
            <v>58</v>
          </cell>
          <cell r="FG22">
            <v>56.5</v>
          </cell>
          <cell r="FH22">
            <v>57.8</v>
          </cell>
          <cell r="FI22">
            <v>61.3</v>
          </cell>
          <cell r="FJ22">
            <v>56.5</v>
          </cell>
          <cell r="FK22">
            <v>56.5</v>
          </cell>
          <cell r="FL22">
            <v>56</v>
          </cell>
          <cell r="FM22">
            <v>56</v>
          </cell>
          <cell r="FN22">
            <v>56</v>
          </cell>
          <cell r="FO22">
            <v>59.7</v>
          </cell>
          <cell r="FP22">
            <v>60</v>
          </cell>
          <cell r="FQ22">
            <v>59.2</v>
          </cell>
          <cell r="FR22">
            <v>60</v>
          </cell>
          <cell r="FS22">
            <v>65.2</v>
          </cell>
          <cell r="FT22">
            <v>65.2</v>
          </cell>
          <cell r="FU22">
            <v>66</v>
          </cell>
          <cell r="FV22">
            <v>72.7</v>
          </cell>
          <cell r="FW22">
            <v>73.2</v>
          </cell>
          <cell r="FX22">
            <v>75</v>
          </cell>
          <cell r="FY22">
            <v>76.2</v>
          </cell>
          <cell r="FZ22">
            <v>76.2</v>
          </cell>
          <cell r="GA22">
            <v>75.5</v>
          </cell>
          <cell r="GB22">
            <v>75.5</v>
          </cell>
          <cell r="GC22">
            <v>76.2</v>
          </cell>
          <cell r="GD22">
            <v>73.599999999999994</v>
          </cell>
          <cell r="GE22">
            <v>71.099999999999994</v>
          </cell>
          <cell r="GF22">
            <v>71.099999999999994</v>
          </cell>
          <cell r="GG22">
            <v>72.599999999999994</v>
          </cell>
          <cell r="GH22">
            <v>73.7</v>
          </cell>
          <cell r="GI22">
            <v>68.7</v>
          </cell>
          <cell r="GJ22">
            <v>68.5</v>
          </cell>
          <cell r="GK22">
            <v>71</v>
          </cell>
          <cell r="GL22">
            <v>69.5</v>
          </cell>
          <cell r="GM22">
            <v>67</v>
          </cell>
          <cell r="GN22">
            <v>70.7</v>
          </cell>
          <cell r="GO22">
            <v>70.7</v>
          </cell>
          <cell r="GP22">
            <v>69.5</v>
          </cell>
          <cell r="GQ22">
            <v>70</v>
          </cell>
          <cell r="GR22">
            <v>69.2</v>
          </cell>
          <cell r="GS22">
            <v>70.2</v>
          </cell>
          <cell r="GT22">
            <v>69.5</v>
          </cell>
          <cell r="GU22">
            <v>68.7</v>
          </cell>
          <cell r="GV22">
            <v>68</v>
          </cell>
          <cell r="GW22">
            <v>67.2</v>
          </cell>
          <cell r="GX22">
            <v>68.2</v>
          </cell>
          <cell r="GY22">
            <v>69</v>
          </cell>
          <cell r="GZ22">
            <v>68</v>
          </cell>
          <cell r="HA22">
            <v>71</v>
          </cell>
          <cell r="HB22">
            <v>72.2</v>
          </cell>
          <cell r="HC22">
            <v>71.5</v>
          </cell>
          <cell r="HD22">
            <v>72</v>
          </cell>
          <cell r="HE22">
            <v>71.2</v>
          </cell>
          <cell r="HF22">
            <v>72</v>
          </cell>
          <cell r="HG22">
            <v>73</v>
          </cell>
          <cell r="HH22">
            <v>72.5</v>
          </cell>
          <cell r="HI22">
            <v>72.2</v>
          </cell>
          <cell r="HJ22">
            <v>72.7</v>
          </cell>
          <cell r="HK22">
            <v>72.5</v>
          </cell>
          <cell r="HL22">
            <v>72.5</v>
          </cell>
          <cell r="HM22">
            <v>72.5</v>
          </cell>
          <cell r="HN22">
            <v>72.2</v>
          </cell>
          <cell r="HO22">
            <v>72.2</v>
          </cell>
          <cell r="HP22">
            <v>72.5</v>
          </cell>
          <cell r="HQ22">
            <v>71.7</v>
          </cell>
          <cell r="HR22">
            <v>71.5</v>
          </cell>
          <cell r="HS22">
            <v>71.5</v>
          </cell>
          <cell r="HT22">
            <v>71.2</v>
          </cell>
          <cell r="HU22">
            <v>70.7</v>
          </cell>
          <cell r="HV22">
            <v>70.7</v>
          </cell>
          <cell r="HW22">
            <v>71.7</v>
          </cell>
          <cell r="HX22">
            <v>71.7</v>
          </cell>
          <cell r="HY22">
            <v>71.5</v>
          </cell>
          <cell r="HZ22">
            <v>71.5</v>
          </cell>
          <cell r="IA22">
            <v>71.7</v>
          </cell>
          <cell r="IB22">
            <v>71.7</v>
          </cell>
          <cell r="IC22">
            <v>71.7</v>
          </cell>
          <cell r="ID22">
            <v>71.7</v>
          </cell>
          <cell r="IE22">
            <v>71.7</v>
          </cell>
          <cell r="IF22">
            <v>71.2</v>
          </cell>
          <cell r="IG22">
            <v>71.2</v>
          </cell>
          <cell r="IH22">
            <v>70.7</v>
          </cell>
          <cell r="II22">
            <v>71.7</v>
          </cell>
          <cell r="IJ22">
            <v>71.7</v>
          </cell>
          <cell r="IK22">
            <v>71.7</v>
          </cell>
          <cell r="IL22">
            <v>70.7</v>
          </cell>
          <cell r="IM22">
            <v>70.5</v>
          </cell>
          <cell r="IN22">
            <v>70.5</v>
          </cell>
          <cell r="IO22">
            <v>70.5</v>
          </cell>
          <cell r="IP22">
            <v>70.5</v>
          </cell>
          <cell r="IQ22">
            <v>70.7</v>
          </cell>
          <cell r="IR22">
            <v>71</v>
          </cell>
          <cell r="IS22">
            <v>71</v>
          </cell>
          <cell r="IT22">
            <v>71.5</v>
          </cell>
          <cell r="IU22">
            <v>71.5</v>
          </cell>
          <cell r="IV22">
            <v>71.5</v>
          </cell>
          <cell r="IW22">
            <v>71.5</v>
          </cell>
          <cell r="IX22">
            <v>71.5</v>
          </cell>
          <cell r="IY22">
            <v>71.7</v>
          </cell>
          <cell r="IZ22">
            <v>71</v>
          </cell>
          <cell r="JA22">
            <v>70.7</v>
          </cell>
          <cell r="JB22">
            <v>72.7</v>
          </cell>
          <cell r="JC22">
            <v>72.7</v>
          </cell>
          <cell r="JD22">
            <v>72.2</v>
          </cell>
          <cell r="JE22">
            <v>71.2</v>
          </cell>
          <cell r="JF22">
            <v>72</v>
          </cell>
          <cell r="JG22">
            <v>71.7</v>
          </cell>
          <cell r="JH22">
            <v>71.7</v>
          </cell>
          <cell r="JI22">
            <v>71.7</v>
          </cell>
          <cell r="JJ22">
            <v>72.5</v>
          </cell>
          <cell r="JK22">
            <v>72.2</v>
          </cell>
          <cell r="JL22">
            <v>72.2</v>
          </cell>
          <cell r="JM22">
            <v>72.2</v>
          </cell>
          <cell r="JN22">
            <v>72.2</v>
          </cell>
          <cell r="JO22">
            <v>72.2</v>
          </cell>
          <cell r="JP22">
            <v>72.5</v>
          </cell>
          <cell r="JQ22">
            <v>72.5</v>
          </cell>
          <cell r="JR22">
            <v>72.5</v>
          </cell>
          <cell r="JS22">
            <v>72.5</v>
          </cell>
          <cell r="JT22">
            <v>73</v>
          </cell>
          <cell r="JU22">
            <v>73.7</v>
          </cell>
          <cell r="JV22">
            <v>73.7</v>
          </cell>
          <cell r="JW22">
            <v>73.7</v>
          </cell>
          <cell r="JX22">
            <v>73.7</v>
          </cell>
          <cell r="JY22">
            <v>70.2</v>
          </cell>
          <cell r="JZ22">
            <v>70.2</v>
          </cell>
          <cell r="KA22">
            <v>70.2</v>
          </cell>
          <cell r="KB22">
            <v>69.7</v>
          </cell>
          <cell r="KC22">
            <v>69.7</v>
          </cell>
          <cell r="KD22">
            <v>67.5</v>
          </cell>
          <cell r="KE22">
            <v>67.5</v>
          </cell>
          <cell r="KF22">
            <v>67.2</v>
          </cell>
          <cell r="KG22">
            <v>67.2</v>
          </cell>
          <cell r="KH22">
            <v>67.2</v>
          </cell>
          <cell r="KI22">
            <v>67.5</v>
          </cell>
          <cell r="KJ22">
            <v>67.5</v>
          </cell>
          <cell r="KK22">
            <v>67.5</v>
          </cell>
          <cell r="KL22">
            <v>67.5</v>
          </cell>
          <cell r="KM22">
            <v>65.2</v>
          </cell>
          <cell r="KN22">
            <v>65.2</v>
          </cell>
          <cell r="KO22">
            <v>65.2</v>
          </cell>
          <cell r="KP22">
            <v>64.5</v>
          </cell>
          <cell r="KQ22">
            <v>62.2</v>
          </cell>
          <cell r="KR22">
            <v>62.2</v>
          </cell>
          <cell r="KS22">
            <v>63</v>
          </cell>
          <cell r="KT22">
            <v>63</v>
          </cell>
          <cell r="KU22">
            <v>63.2</v>
          </cell>
          <cell r="KV22">
            <v>64.7</v>
          </cell>
          <cell r="KW22">
            <v>63</v>
          </cell>
          <cell r="KX22">
            <v>63.2</v>
          </cell>
          <cell r="KY22">
            <v>63</v>
          </cell>
          <cell r="KZ22">
            <v>63.2</v>
          </cell>
          <cell r="LA22">
            <v>63.2</v>
          </cell>
          <cell r="LB22">
            <v>63</v>
          </cell>
          <cell r="LC22">
            <v>63.5</v>
          </cell>
          <cell r="LD22">
            <v>63.5</v>
          </cell>
          <cell r="LE22">
            <v>67.7</v>
          </cell>
          <cell r="LF22">
            <v>66.5</v>
          </cell>
          <cell r="LG22">
            <v>67</v>
          </cell>
          <cell r="LH22">
            <v>67.5</v>
          </cell>
          <cell r="LI22">
            <v>66.5</v>
          </cell>
          <cell r="LJ22">
            <v>66.2</v>
          </cell>
          <cell r="LK22">
            <v>66.7</v>
          </cell>
          <cell r="LL22">
            <v>66.2</v>
          </cell>
          <cell r="LM22">
            <v>66</v>
          </cell>
          <cell r="LN22">
            <v>66.5</v>
          </cell>
          <cell r="LO22">
            <v>66.2</v>
          </cell>
          <cell r="LP22">
            <v>66.2</v>
          </cell>
          <cell r="LQ22">
            <v>66</v>
          </cell>
          <cell r="LR22">
            <v>65.7</v>
          </cell>
          <cell r="LS22">
            <v>67.5</v>
          </cell>
          <cell r="LT22">
            <v>67.2</v>
          </cell>
          <cell r="LW22">
            <v>41152</v>
          </cell>
          <cell r="LX22">
            <v>41153</v>
          </cell>
          <cell r="LY22">
            <v>349</v>
          </cell>
          <cell r="MA22" t="str">
            <v>Bolivia</v>
          </cell>
          <cell r="MB22">
            <v>69.7</v>
          </cell>
          <cell r="MC22">
            <v>69.7</v>
          </cell>
        </row>
        <row r="23">
          <cell r="A23" t="str">
            <v>Burkina Faso</v>
          </cell>
          <cell r="B23" t="str">
            <v xml:space="preserve"> </v>
          </cell>
          <cell r="C23" t="str">
            <v xml:space="preserve"> </v>
          </cell>
          <cell r="D23" t="str">
            <v xml:space="preserve"> </v>
          </cell>
          <cell r="E23" t="str">
            <v xml:space="preserve"> </v>
          </cell>
          <cell r="F23" t="str">
            <v xml:space="preserve"> </v>
          </cell>
          <cell r="G23" t="str">
            <v xml:space="preserve"> </v>
          </cell>
          <cell r="H23" t="str">
            <v xml:space="preserve"> </v>
          </cell>
          <cell r="I23" t="str">
            <v xml:space="preserve"> </v>
          </cell>
          <cell r="J23" t="str">
            <v xml:space="preserve"> 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>
            <v>48.5</v>
          </cell>
          <cell r="S23">
            <v>53</v>
          </cell>
          <cell r="T23">
            <v>53</v>
          </cell>
          <cell r="U23">
            <v>53</v>
          </cell>
          <cell r="V23">
            <v>52.5</v>
          </cell>
          <cell r="W23">
            <v>52.5</v>
          </cell>
          <cell r="X23">
            <v>52.5</v>
          </cell>
          <cell r="Y23">
            <v>52.5</v>
          </cell>
          <cell r="Z23">
            <v>52</v>
          </cell>
          <cell r="AA23">
            <v>51.5</v>
          </cell>
          <cell r="AB23">
            <v>51</v>
          </cell>
          <cell r="AC23">
            <v>51.5</v>
          </cell>
          <cell r="AD23">
            <v>51.5</v>
          </cell>
          <cell r="AE23">
            <v>51.5</v>
          </cell>
          <cell r="AF23">
            <v>52.5</v>
          </cell>
          <cell r="AG23">
            <v>52.5</v>
          </cell>
          <cell r="AH23">
            <v>52.5</v>
          </cell>
          <cell r="AI23">
            <v>52</v>
          </cell>
          <cell r="AJ23">
            <v>52</v>
          </cell>
          <cell r="AK23">
            <v>52</v>
          </cell>
          <cell r="AL23">
            <v>52</v>
          </cell>
          <cell r="AM23">
            <v>50.5</v>
          </cell>
          <cell r="AN23">
            <v>51</v>
          </cell>
          <cell r="AO23">
            <v>53</v>
          </cell>
          <cell r="AP23">
            <v>53.5</v>
          </cell>
          <cell r="AQ23">
            <v>53.5</v>
          </cell>
          <cell r="AR23">
            <v>53.5</v>
          </cell>
          <cell r="AS23">
            <v>53.5</v>
          </cell>
          <cell r="AT23">
            <v>53.5</v>
          </cell>
          <cell r="AU23">
            <v>53.5</v>
          </cell>
          <cell r="AV23">
            <v>54</v>
          </cell>
          <cell r="AW23">
            <v>54</v>
          </cell>
          <cell r="AX23">
            <v>53.5</v>
          </cell>
          <cell r="AY23">
            <v>53.5</v>
          </cell>
          <cell r="AZ23">
            <v>53.5</v>
          </cell>
          <cell r="BA23">
            <v>53.5</v>
          </cell>
          <cell r="BB23">
            <v>53.5</v>
          </cell>
          <cell r="BC23">
            <v>53</v>
          </cell>
          <cell r="BD23">
            <v>53.5</v>
          </cell>
          <cell r="BE23">
            <v>51.5</v>
          </cell>
          <cell r="BF23">
            <v>52</v>
          </cell>
          <cell r="BG23">
            <v>52</v>
          </cell>
          <cell r="BH23">
            <v>52.5</v>
          </cell>
          <cell r="BI23">
            <v>52.5</v>
          </cell>
          <cell r="BJ23">
            <v>52</v>
          </cell>
          <cell r="BK23">
            <v>52</v>
          </cell>
          <cell r="BL23">
            <v>52</v>
          </cell>
          <cell r="BM23">
            <v>52</v>
          </cell>
          <cell r="BN23">
            <v>53</v>
          </cell>
          <cell r="BO23">
            <v>53.5</v>
          </cell>
          <cell r="BP23">
            <v>52.5</v>
          </cell>
          <cell r="BQ23">
            <v>52.5</v>
          </cell>
          <cell r="BR23">
            <v>52.5</v>
          </cell>
          <cell r="BS23">
            <v>52</v>
          </cell>
          <cell r="BT23">
            <v>52</v>
          </cell>
          <cell r="BU23">
            <v>51.5</v>
          </cell>
          <cell r="BV23">
            <v>51</v>
          </cell>
          <cell r="BW23">
            <v>51.5</v>
          </cell>
          <cell r="BX23">
            <v>51.5</v>
          </cell>
          <cell r="BY23">
            <v>51.5</v>
          </cell>
          <cell r="BZ23">
            <v>51.5</v>
          </cell>
          <cell r="CA23">
            <v>51.5</v>
          </cell>
          <cell r="CB23">
            <v>51</v>
          </cell>
          <cell r="CC23">
            <v>51</v>
          </cell>
          <cell r="CD23">
            <v>51</v>
          </cell>
          <cell r="CE23">
            <v>51</v>
          </cell>
          <cell r="CF23">
            <v>53.5</v>
          </cell>
          <cell r="CG23">
            <v>53.5</v>
          </cell>
          <cell r="CH23">
            <v>51</v>
          </cell>
          <cell r="CI23">
            <v>51</v>
          </cell>
          <cell r="CJ23">
            <v>51</v>
          </cell>
          <cell r="CK23">
            <v>52</v>
          </cell>
          <cell r="CL23">
            <v>50.5</v>
          </cell>
          <cell r="CM23">
            <v>50.5</v>
          </cell>
          <cell r="CN23">
            <v>50</v>
          </cell>
          <cell r="CO23">
            <v>50</v>
          </cell>
          <cell r="CP23">
            <v>50.5</v>
          </cell>
          <cell r="CQ23">
            <v>50.5</v>
          </cell>
          <cell r="CR23">
            <v>51</v>
          </cell>
          <cell r="CS23">
            <v>50</v>
          </cell>
          <cell r="CT23">
            <v>51</v>
          </cell>
          <cell r="CU23">
            <v>51</v>
          </cell>
          <cell r="CV23">
            <v>51.5</v>
          </cell>
          <cell r="CW23">
            <v>51.5</v>
          </cell>
          <cell r="CX23">
            <v>52</v>
          </cell>
          <cell r="CY23">
            <v>52</v>
          </cell>
          <cell r="CZ23">
            <v>52</v>
          </cell>
          <cell r="DA23">
            <v>52</v>
          </cell>
          <cell r="DB23">
            <v>52</v>
          </cell>
          <cell r="DC23">
            <v>52</v>
          </cell>
          <cell r="DD23">
            <v>52</v>
          </cell>
          <cell r="DE23">
            <v>53.5</v>
          </cell>
          <cell r="DF23">
            <v>53.5</v>
          </cell>
          <cell r="DG23">
            <v>53.5</v>
          </cell>
          <cell r="DH23">
            <v>53.5</v>
          </cell>
          <cell r="DI23">
            <v>53</v>
          </cell>
          <cell r="DJ23">
            <v>53</v>
          </cell>
          <cell r="DK23">
            <v>53</v>
          </cell>
          <cell r="DL23">
            <v>53</v>
          </cell>
          <cell r="DM23">
            <v>53</v>
          </cell>
          <cell r="DN23">
            <v>59</v>
          </cell>
          <cell r="DO23">
            <v>59</v>
          </cell>
          <cell r="DP23">
            <v>59</v>
          </cell>
          <cell r="DQ23">
            <v>59</v>
          </cell>
          <cell r="DR23">
            <v>59</v>
          </cell>
          <cell r="DS23">
            <v>58.5</v>
          </cell>
          <cell r="DT23">
            <v>58.5</v>
          </cell>
          <cell r="DU23">
            <v>58</v>
          </cell>
          <cell r="DV23">
            <v>58</v>
          </cell>
          <cell r="DW23">
            <v>58.5</v>
          </cell>
          <cell r="DX23">
            <v>59</v>
          </cell>
          <cell r="DY23">
            <v>58.5</v>
          </cell>
          <cell r="DZ23">
            <v>58.5</v>
          </cell>
          <cell r="EA23">
            <v>58.5</v>
          </cell>
          <cell r="EB23">
            <v>58</v>
          </cell>
          <cell r="EC23">
            <v>58</v>
          </cell>
          <cell r="ED23">
            <v>58.5</v>
          </cell>
          <cell r="EE23">
            <v>58.5</v>
          </cell>
          <cell r="EF23">
            <v>58.5</v>
          </cell>
          <cell r="EG23">
            <v>58.5</v>
          </cell>
          <cell r="EH23">
            <v>58.5</v>
          </cell>
          <cell r="EI23">
            <v>57</v>
          </cell>
          <cell r="EJ23">
            <v>56.5</v>
          </cell>
          <cell r="EK23">
            <v>56.5</v>
          </cell>
          <cell r="EL23">
            <v>57</v>
          </cell>
          <cell r="EM23">
            <v>57</v>
          </cell>
          <cell r="EN23">
            <v>57</v>
          </cell>
          <cell r="EO23">
            <v>56.5</v>
          </cell>
          <cell r="EP23">
            <v>57</v>
          </cell>
          <cell r="EQ23">
            <v>57.5</v>
          </cell>
          <cell r="ER23">
            <v>57.5</v>
          </cell>
          <cell r="ES23">
            <v>58</v>
          </cell>
          <cell r="ET23">
            <v>58</v>
          </cell>
          <cell r="EU23">
            <v>59.5</v>
          </cell>
          <cell r="EV23">
            <v>60</v>
          </cell>
          <cell r="EW23">
            <v>60</v>
          </cell>
          <cell r="EX23">
            <v>60</v>
          </cell>
          <cell r="EY23">
            <v>60</v>
          </cell>
          <cell r="EZ23">
            <v>60</v>
          </cell>
          <cell r="FA23">
            <v>61</v>
          </cell>
          <cell r="FB23">
            <v>61</v>
          </cell>
          <cell r="FC23">
            <v>61</v>
          </cell>
          <cell r="FD23">
            <v>61</v>
          </cell>
          <cell r="FE23">
            <v>61</v>
          </cell>
          <cell r="FF23">
            <v>61</v>
          </cell>
          <cell r="FG23">
            <v>61</v>
          </cell>
          <cell r="FH23">
            <v>61.3</v>
          </cell>
          <cell r="FI23">
            <v>62.8</v>
          </cell>
          <cell r="FJ23">
            <v>60.3</v>
          </cell>
          <cell r="FK23">
            <v>60.7</v>
          </cell>
          <cell r="FL23">
            <v>57.5</v>
          </cell>
          <cell r="FM23">
            <v>58</v>
          </cell>
          <cell r="FN23">
            <v>58.7</v>
          </cell>
          <cell r="FO23">
            <v>59.2</v>
          </cell>
          <cell r="FP23">
            <v>60</v>
          </cell>
          <cell r="FQ23">
            <v>60.2</v>
          </cell>
          <cell r="FR23">
            <v>60.2</v>
          </cell>
          <cell r="FS23">
            <v>60.5</v>
          </cell>
          <cell r="FT23">
            <v>59.7</v>
          </cell>
          <cell r="FU23">
            <v>59.7</v>
          </cell>
          <cell r="FV23">
            <v>59.7</v>
          </cell>
          <cell r="FW23">
            <v>59.7</v>
          </cell>
          <cell r="FX23">
            <v>59.7</v>
          </cell>
          <cell r="FY23">
            <v>60.7</v>
          </cell>
          <cell r="FZ23">
            <v>60.7</v>
          </cell>
          <cell r="GA23">
            <v>65.5</v>
          </cell>
          <cell r="GB23">
            <v>65</v>
          </cell>
          <cell r="GC23">
            <v>65</v>
          </cell>
          <cell r="GD23">
            <v>65.2</v>
          </cell>
          <cell r="GE23">
            <v>65</v>
          </cell>
          <cell r="GF23">
            <v>65</v>
          </cell>
          <cell r="GG23">
            <v>63.3</v>
          </cell>
          <cell r="GH23">
            <v>63</v>
          </cell>
          <cell r="GI23">
            <v>62.2</v>
          </cell>
          <cell r="GJ23">
            <v>67.5</v>
          </cell>
          <cell r="GK23">
            <v>66.7</v>
          </cell>
          <cell r="GL23">
            <v>62.5</v>
          </cell>
          <cell r="GM23">
            <v>62.7</v>
          </cell>
          <cell r="GN23">
            <v>62.7</v>
          </cell>
          <cell r="GO23">
            <v>63</v>
          </cell>
          <cell r="GP23">
            <v>62.2</v>
          </cell>
          <cell r="GQ23">
            <v>62.2</v>
          </cell>
          <cell r="GR23">
            <v>63</v>
          </cell>
          <cell r="GS23">
            <v>63</v>
          </cell>
          <cell r="GT23">
            <v>61.2</v>
          </cell>
          <cell r="GU23">
            <v>61</v>
          </cell>
          <cell r="GV23">
            <v>60.2</v>
          </cell>
          <cell r="GW23">
            <v>61.7</v>
          </cell>
          <cell r="GX23">
            <v>62.7</v>
          </cell>
          <cell r="GY23">
            <v>63</v>
          </cell>
          <cell r="GZ23">
            <v>63</v>
          </cell>
          <cell r="HA23">
            <v>64.2</v>
          </cell>
          <cell r="HB23">
            <v>63.2</v>
          </cell>
          <cell r="HC23">
            <v>62.7</v>
          </cell>
          <cell r="HD23">
            <v>63.2</v>
          </cell>
          <cell r="HE23">
            <v>59.2</v>
          </cell>
          <cell r="HF23">
            <v>60</v>
          </cell>
          <cell r="HG23">
            <v>60</v>
          </cell>
          <cell r="HH23">
            <v>60</v>
          </cell>
          <cell r="HI23">
            <v>60.5</v>
          </cell>
          <cell r="HJ23">
            <v>60.2</v>
          </cell>
          <cell r="HK23">
            <v>59.5</v>
          </cell>
          <cell r="HL23">
            <v>59.5</v>
          </cell>
          <cell r="HM23">
            <v>59.5</v>
          </cell>
          <cell r="HN23">
            <v>59.7</v>
          </cell>
          <cell r="HO23">
            <v>59.2</v>
          </cell>
          <cell r="HP23">
            <v>59</v>
          </cell>
          <cell r="HQ23">
            <v>58.7</v>
          </cell>
          <cell r="HR23">
            <v>59</v>
          </cell>
          <cell r="HS23">
            <v>58.7</v>
          </cell>
          <cell r="HT23">
            <v>59</v>
          </cell>
          <cell r="HU23">
            <v>58.2</v>
          </cell>
          <cell r="HV23">
            <v>57.7</v>
          </cell>
          <cell r="HW23">
            <v>57.7</v>
          </cell>
          <cell r="HX23">
            <v>57.7</v>
          </cell>
          <cell r="HY23">
            <v>58</v>
          </cell>
          <cell r="HZ23">
            <v>58</v>
          </cell>
          <cell r="IA23">
            <v>58</v>
          </cell>
          <cell r="IB23">
            <v>58.2</v>
          </cell>
          <cell r="IC23">
            <v>58.2</v>
          </cell>
          <cell r="ID23">
            <v>58.2</v>
          </cell>
          <cell r="IE23">
            <v>57.7</v>
          </cell>
          <cell r="IF23">
            <v>57.7</v>
          </cell>
          <cell r="IG23">
            <v>57.2</v>
          </cell>
          <cell r="IH23">
            <v>57.2</v>
          </cell>
          <cell r="II23">
            <v>57.2</v>
          </cell>
          <cell r="IJ23">
            <v>57.2</v>
          </cell>
          <cell r="IK23">
            <v>57.2</v>
          </cell>
          <cell r="IL23">
            <v>57.5</v>
          </cell>
          <cell r="IM23">
            <v>57.2</v>
          </cell>
          <cell r="IN23">
            <v>57.2</v>
          </cell>
          <cell r="IO23">
            <v>57</v>
          </cell>
          <cell r="IP23">
            <v>59.2</v>
          </cell>
          <cell r="IQ23">
            <v>58.7</v>
          </cell>
          <cell r="IR23">
            <v>58.5</v>
          </cell>
          <cell r="IS23">
            <v>58.5</v>
          </cell>
          <cell r="IT23">
            <v>58.5</v>
          </cell>
          <cell r="IU23">
            <v>58.5</v>
          </cell>
          <cell r="IV23">
            <v>58.5</v>
          </cell>
          <cell r="IW23">
            <v>58.5</v>
          </cell>
          <cell r="IX23">
            <v>58.5</v>
          </cell>
          <cell r="IY23">
            <v>58.7</v>
          </cell>
          <cell r="IZ23">
            <v>62.7</v>
          </cell>
          <cell r="JA23">
            <v>62.7</v>
          </cell>
          <cell r="JB23">
            <v>62.7</v>
          </cell>
          <cell r="JC23">
            <v>62.7</v>
          </cell>
          <cell r="JD23">
            <v>62.5</v>
          </cell>
          <cell r="JE23">
            <v>62</v>
          </cell>
          <cell r="JF23">
            <v>62.7</v>
          </cell>
          <cell r="JG23">
            <v>62.5</v>
          </cell>
          <cell r="JH23">
            <v>62.5</v>
          </cell>
          <cell r="JI23">
            <v>62.7</v>
          </cell>
          <cell r="JJ23">
            <v>63.5</v>
          </cell>
          <cell r="JK23">
            <v>63.5</v>
          </cell>
          <cell r="JL23">
            <v>63.5</v>
          </cell>
          <cell r="JM23">
            <v>63.5</v>
          </cell>
          <cell r="JN23">
            <v>63.5</v>
          </cell>
          <cell r="JO23">
            <v>63.5</v>
          </cell>
          <cell r="JP23">
            <v>63.5</v>
          </cell>
          <cell r="JQ23">
            <v>63.5</v>
          </cell>
          <cell r="JR23">
            <v>63.5</v>
          </cell>
          <cell r="JS23">
            <v>63.5</v>
          </cell>
          <cell r="JT23">
            <v>63.5</v>
          </cell>
          <cell r="JU23">
            <v>63.5</v>
          </cell>
          <cell r="JV23">
            <v>63.5</v>
          </cell>
          <cell r="JW23">
            <v>63.5</v>
          </cell>
          <cell r="JX23">
            <v>63.2</v>
          </cell>
          <cell r="JY23">
            <v>63.5</v>
          </cell>
          <cell r="JZ23">
            <v>63.5</v>
          </cell>
          <cell r="KA23">
            <v>63.5</v>
          </cell>
          <cell r="KB23">
            <v>63</v>
          </cell>
          <cell r="KC23">
            <v>63</v>
          </cell>
          <cell r="KD23">
            <v>64.7</v>
          </cell>
          <cell r="KE23">
            <v>64.7</v>
          </cell>
          <cell r="KF23">
            <v>64</v>
          </cell>
          <cell r="KG23">
            <v>64</v>
          </cell>
          <cell r="KH23">
            <v>64.2</v>
          </cell>
          <cell r="KI23">
            <v>64.2</v>
          </cell>
          <cell r="KJ23">
            <v>64.2</v>
          </cell>
          <cell r="KK23">
            <v>64.5</v>
          </cell>
          <cell r="KL23">
            <v>64.7</v>
          </cell>
          <cell r="KM23">
            <v>64.2</v>
          </cell>
          <cell r="KN23">
            <v>64.2</v>
          </cell>
          <cell r="KO23">
            <v>64.5</v>
          </cell>
          <cell r="KP23">
            <v>58.5</v>
          </cell>
          <cell r="KQ23">
            <v>57.2</v>
          </cell>
          <cell r="KR23">
            <v>57.2</v>
          </cell>
          <cell r="KS23">
            <v>58</v>
          </cell>
          <cell r="KT23">
            <v>58.2</v>
          </cell>
          <cell r="KU23">
            <v>58.5</v>
          </cell>
          <cell r="KV23">
            <v>59.2</v>
          </cell>
          <cell r="KW23">
            <v>59</v>
          </cell>
          <cell r="KX23">
            <v>59</v>
          </cell>
          <cell r="KY23">
            <v>58.7</v>
          </cell>
          <cell r="KZ23">
            <v>59</v>
          </cell>
          <cell r="LA23">
            <v>59</v>
          </cell>
          <cell r="LB23">
            <v>58.7</v>
          </cell>
          <cell r="LC23">
            <v>59</v>
          </cell>
          <cell r="LD23">
            <v>59</v>
          </cell>
          <cell r="LE23">
            <v>59</v>
          </cell>
          <cell r="LF23">
            <v>59.5</v>
          </cell>
          <cell r="LG23">
            <v>59</v>
          </cell>
          <cell r="LH23">
            <v>59.5</v>
          </cell>
          <cell r="LI23">
            <v>59</v>
          </cell>
          <cell r="LJ23">
            <v>59.2</v>
          </cell>
          <cell r="LK23">
            <v>60</v>
          </cell>
          <cell r="LL23">
            <v>59.5</v>
          </cell>
          <cell r="LM23">
            <v>59.5</v>
          </cell>
          <cell r="LN23">
            <v>60</v>
          </cell>
          <cell r="LO23">
            <v>60</v>
          </cell>
          <cell r="LP23">
            <v>59.5</v>
          </cell>
          <cell r="LQ23">
            <v>62.2</v>
          </cell>
          <cell r="LR23">
            <v>61.2</v>
          </cell>
          <cell r="LS23">
            <v>61.5</v>
          </cell>
          <cell r="LT23">
            <v>61.2</v>
          </cell>
          <cell r="LW23">
            <v>41182</v>
          </cell>
          <cell r="LX23">
            <v>41183</v>
          </cell>
          <cell r="LY23">
            <v>350</v>
          </cell>
          <cell r="MA23" t="str">
            <v>Bosnia &amp; Herzegovina</v>
          </cell>
          <cell r="MB23">
            <v>0</v>
          </cell>
          <cell r="MC23">
            <v>0</v>
          </cell>
        </row>
        <row r="24">
          <cell r="A24" t="str">
            <v>Cameroon</v>
          </cell>
          <cell r="B24">
            <v>54</v>
          </cell>
          <cell r="C24">
            <v>54</v>
          </cell>
          <cell r="D24">
            <v>54</v>
          </cell>
          <cell r="E24">
            <v>51</v>
          </cell>
          <cell r="F24">
            <v>51</v>
          </cell>
          <cell r="G24">
            <v>51.5</v>
          </cell>
          <cell r="H24">
            <v>52.5</v>
          </cell>
          <cell r="I24">
            <v>53</v>
          </cell>
          <cell r="J24">
            <v>53</v>
          </cell>
          <cell r="K24">
            <v>53.5</v>
          </cell>
          <cell r="L24">
            <v>53.5</v>
          </cell>
          <cell r="M24">
            <v>54</v>
          </cell>
          <cell r="N24">
            <v>54</v>
          </cell>
          <cell r="O24">
            <v>54</v>
          </cell>
          <cell r="P24">
            <v>54.5</v>
          </cell>
          <cell r="Q24">
            <v>54.5</v>
          </cell>
          <cell r="R24">
            <v>55</v>
          </cell>
          <cell r="S24">
            <v>56</v>
          </cell>
          <cell r="T24">
            <v>55.5</v>
          </cell>
          <cell r="U24">
            <v>55.5</v>
          </cell>
          <cell r="V24">
            <v>56</v>
          </cell>
          <cell r="W24">
            <v>56</v>
          </cell>
          <cell r="X24">
            <v>56</v>
          </cell>
          <cell r="Y24">
            <v>55.5</v>
          </cell>
          <cell r="Z24">
            <v>56</v>
          </cell>
          <cell r="AA24">
            <v>56.5</v>
          </cell>
          <cell r="AB24">
            <v>57</v>
          </cell>
          <cell r="AC24">
            <v>56</v>
          </cell>
          <cell r="AD24">
            <v>56</v>
          </cell>
          <cell r="AE24">
            <v>56</v>
          </cell>
          <cell r="AF24">
            <v>56</v>
          </cell>
          <cell r="AG24">
            <v>57</v>
          </cell>
          <cell r="AH24">
            <v>57</v>
          </cell>
          <cell r="AI24">
            <v>57</v>
          </cell>
          <cell r="AJ24">
            <v>56</v>
          </cell>
          <cell r="AK24">
            <v>56</v>
          </cell>
          <cell r="AL24">
            <v>56</v>
          </cell>
          <cell r="AM24">
            <v>59</v>
          </cell>
          <cell r="AN24">
            <v>59.5</v>
          </cell>
          <cell r="AO24">
            <v>59.5</v>
          </cell>
          <cell r="AP24">
            <v>58.5</v>
          </cell>
          <cell r="AQ24">
            <v>58.5</v>
          </cell>
          <cell r="AR24">
            <v>57.5</v>
          </cell>
          <cell r="AS24">
            <v>57.5</v>
          </cell>
          <cell r="AT24">
            <v>57</v>
          </cell>
          <cell r="AU24">
            <v>55</v>
          </cell>
          <cell r="AV24">
            <v>55</v>
          </cell>
          <cell r="AW24">
            <v>54</v>
          </cell>
          <cell r="AX24">
            <v>54.5</v>
          </cell>
          <cell r="AY24">
            <v>54.5</v>
          </cell>
          <cell r="AZ24">
            <v>54.5</v>
          </cell>
          <cell r="BA24">
            <v>54.5</v>
          </cell>
          <cell r="BB24">
            <v>54.5</v>
          </cell>
          <cell r="BC24">
            <v>54</v>
          </cell>
          <cell r="BD24">
            <v>54</v>
          </cell>
          <cell r="BE24">
            <v>54</v>
          </cell>
          <cell r="BF24">
            <v>54</v>
          </cell>
          <cell r="BG24">
            <v>54.5</v>
          </cell>
          <cell r="BH24">
            <v>54.5</v>
          </cell>
          <cell r="BI24">
            <v>54.5</v>
          </cell>
          <cell r="BJ24">
            <v>54.5</v>
          </cell>
          <cell r="BK24">
            <v>54.5</v>
          </cell>
          <cell r="BL24">
            <v>54.5</v>
          </cell>
          <cell r="BM24">
            <v>54</v>
          </cell>
          <cell r="BN24">
            <v>54.5</v>
          </cell>
          <cell r="BO24">
            <v>54</v>
          </cell>
          <cell r="BP24">
            <v>54</v>
          </cell>
          <cell r="BQ24">
            <v>54.5</v>
          </cell>
          <cell r="BR24">
            <v>54.5</v>
          </cell>
          <cell r="BS24">
            <v>54</v>
          </cell>
          <cell r="BT24">
            <v>54</v>
          </cell>
          <cell r="BU24">
            <v>54</v>
          </cell>
          <cell r="BV24">
            <v>55</v>
          </cell>
          <cell r="BW24">
            <v>55</v>
          </cell>
          <cell r="BX24">
            <v>55</v>
          </cell>
          <cell r="BY24">
            <v>55.5</v>
          </cell>
          <cell r="BZ24">
            <v>55.5</v>
          </cell>
          <cell r="CA24">
            <v>55</v>
          </cell>
          <cell r="CB24">
            <v>55</v>
          </cell>
          <cell r="CC24">
            <v>54.5</v>
          </cell>
          <cell r="CD24">
            <v>54.5</v>
          </cell>
          <cell r="CE24">
            <v>55</v>
          </cell>
          <cell r="CF24">
            <v>55</v>
          </cell>
          <cell r="CG24">
            <v>56.5</v>
          </cell>
          <cell r="CH24">
            <v>56.5</v>
          </cell>
          <cell r="CI24">
            <v>56.5</v>
          </cell>
          <cell r="CJ24">
            <v>54</v>
          </cell>
          <cell r="CK24">
            <v>56</v>
          </cell>
          <cell r="CL24">
            <v>57.5</v>
          </cell>
          <cell r="CM24">
            <v>57</v>
          </cell>
          <cell r="CN24">
            <v>54</v>
          </cell>
          <cell r="CO24">
            <v>54</v>
          </cell>
          <cell r="CP24">
            <v>53</v>
          </cell>
          <cell r="CQ24">
            <v>53</v>
          </cell>
          <cell r="CR24">
            <v>53</v>
          </cell>
          <cell r="CS24">
            <v>53.5</v>
          </cell>
          <cell r="CT24">
            <v>53.5</v>
          </cell>
          <cell r="CU24">
            <v>53.5</v>
          </cell>
          <cell r="CV24">
            <v>53.5</v>
          </cell>
          <cell r="CW24">
            <v>53.5</v>
          </cell>
          <cell r="CX24">
            <v>54</v>
          </cell>
          <cell r="CY24">
            <v>53.5</v>
          </cell>
          <cell r="CZ24">
            <v>53.5</v>
          </cell>
          <cell r="DA24">
            <v>53.5</v>
          </cell>
          <cell r="DB24">
            <v>54</v>
          </cell>
          <cell r="DC24">
            <v>55</v>
          </cell>
          <cell r="DD24">
            <v>54</v>
          </cell>
          <cell r="DE24">
            <v>51</v>
          </cell>
          <cell r="DF24">
            <v>50.5</v>
          </cell>
          <cell r="DG24">
            <v>50.5</v>
          </cell>
          <cell r="DH24">
            <v>50.5</v>
          </cell>
          <cell r="DI24">
            <v>50.5</v>
          </cell>
          <cell r="DJ24">
            <v>50</v>
          </cell>
          <cell r="DK24">
            <v>50</v>
          </cell>
          <cell r="DL24">
            <v>50</v>
          </cell>
          <cell r="DM24">
            <v>50</v>
          </cell>
          <cell r="DN24">
            <v>50</v>
          </cell>
          <cell r="DO24">
            <v>49</v>
          </cell>
          <cell r="DP24">
            <v>49</v>
          </cell>
          <cell r="DQ24">
            <v>49</v>
          </cell>
          <cell r="DR24">
            <v>50</v>
          </cell>
          <cell r="DS24">
            <v>49</v>
          </cell>
          <cell r="DT24">
            <v>50.5</v>
          </cell>
          <cell r="DU24">
            <v>50.5</v>
          </cell>
          <cell r="DV24">
            <v>50.5</v>
          </cell>
          <cell r="DW24">
            <v>49</v>
          </cell>
          <cell r="DX24">
            <v>49.5</v>
          </cell>
          <cell r="DY24">
            <v>47</v>
          </cell>
          <cell r="DZ24">
            <v>47</v>
          </cell>
          <cell r="EA24">
            <v>50</v>
          </cell>
          <cell r="EB24">
            <v>49.5</v>
          </cell>
          <cell r="EC24">
            <v>49</v>
          </cell>
          <cell r="ED24">
            <v>53</v>
          </cell>
          <cell r="EE24">
            <v>53</v>
          </cell>
          <cell r="EF24">
            <v>53</v>
          </cell>
          <cell r="EG24">
            <v>52.5</v>
          </cell>
          <cell r="EH24">
            <v>53</v>
          </cell>
          <cell r="EI24">
            <v>53</v>
          </cell>
          <cell r="EJ24">
            <v>54</v>
          </cell>
          <cell r="EK24">
            <v>54</v>
          </cell>
          <cell r="EL24">
            <v>54</v>
          </cell>
          <cell r="EM24">
            <v>54</v>
          </cell>
          <cell r="EN24">
            <v>54</v>
          </cell>
          <cell r="EO24">
            <v>54</v>
          </cell>
          <cell r="EP24">
            <v>55.5</v>
          </cell>
          <cell r="EQ24">
            <v>55.5</v>
          </cell>
          <cell r="ER24">
            <v>56.5</v>
          </cell>
          <cell r="ES24">
            <v>55.5</v>
          </cell>
          <cell r="ET24">
            <v>57</v>
          </cell>
          <cell r="EU24">
            <v>55.5</v>
          </cell>
          <cell r="EV24">
            <v>55.5</v>
          </cell>
          <cell r="EW24">
            <v>55</v>
          </cell>
          <cell r="EX24">
            <v>55</v>
          </cell>
          <cell r="EY24">
            <v>55</v>
          </cell>
          <cell r="EZ24">
            <v>57</v>
          </cell>
          <cell r="FA24">
            <v>57</v>
          </cell>
          <cell r="FB24">
            <v>57.5</v>
          </cell>
          <cell r="FC24">
            <v>57.5</v>
          </cell>
          <cell r="FD24">
            <v>57</v>
          </cell>
          <cell r="FE24">
            <v>57</v>
          </cell>
          <cell r="FF24">
            <v>57.5</v>
          </cell>
          <cell r="FG24">
            <v>57</v>
          </cell>
          <cell r="FH24">
            <v>56.8</v>
          </cell>
          <cell r="FI24">
            <v>59.5</v>
          </cell>
          <cell r="FJ24">
            <v>58.8</v>
          </cell>
          <cell r="FK24">
            <v>59</v>
          </cell>
          <cell r="FL24">
            <v>58.7</v>
          </cell>
          <cell r="FM24">
            <v>61.2</v>
          </cell>
          <cell r="FN24">
            <v>61.2</v>
          </cell>
          <cell r="FO24">
            <v>61.7</v>
          </cell>
          <cell r="FP24">
            <v>61.7</v>
          </cell>
          <cell r="FQ24">
            <v>61.5</v>
          </cell>
          <cell r="FR24">
            <v>61.5</v>
          </cell>
          <cell r="FS24">
            <v>61.2</v>
          </cell>
          <cell r="FT24">
            <v>61.7</v>
          </cell>
          <cell r="FU24">
            <v>61.7</v>
          </cell>
          <cell r="FV24">
            <v>61.7</v>
          </cell>
          <cell r="FW24">
            <v>61.7</v>
          </cell>
          <cell r="FX24">
            <v>62.5</v>
          </cell>
          <cell r="FY24">
            <v>63.5</v>
          </cell>
          <cell r="FZ24">
            <v>63.5</v>
          </cell>
          <cell r="GA24">
            <v>63.5</v>
          </cell>
          <cell r="GB24">
            <v>63.5</v>
          </cell>
          <cell r="GC24">
            <v>63.5</v>
          </cell>
          <cell r="GD24">
            <v>62.3</v>
          </cell>
          <cell r="GE24">
            <v>62</v>
          </cell>
          <cell r="GF24">
            <v>62</v>
          </cell>
          <cell r="GG24">
            <v>62</v>
          </cell>
          <cell r="GH24">
            <v>61.7</v>
          </cell>
          <cell r="GI24">
            <v>63.2</v>
          </cell>
          <cell r="GJ24">
            <v>64</v>
          </cell>
          <cell r="GK24">
            <v>63.5</v>
          </cell>
          <cell r="GL24">
            <v>60.7</v>
          </cell>
          <cell r="GM24">
            <v>61</v>
          </cell>
          <cell r="GN24">
            <v>60.5</v>
          </cell>
          <cell r="GO24">
            <v>60.2</v>
          </cell>
          <cell r="GP24">
            <v>59.5</v>
          </cell>
          <cell r="GQ24">
            <v>59.5</v>
          </cell>
          <cell r="GR24">
            <v>60.2</v>
          </cell>
          <cell r="GS24">
            <v>60.2</v>
          </cell>
          <cell r="GT24">
            <v>59.5</v>
          </cell>
          <cell r="GU24">
            <v>59.7</v>
          </cell>
          <cell r="GV24">
            <v>58.5</v>
          </cell>
          <cell r="GW24">
            <v>59</v>
          </cell>
          <cell r="GX24">
            <v>62.7</v>
          </cell>
          <cell r="GY24">
            <v>63.5</v>
          </cell>
          <cell r="GZ24">
            <v>63.5</v>
          </cell>
          <cell r="HA24">
            <v>64</v>
          </cell>
          <cell r="HB24">
            <v>63.5</v>
          </cell>
          <cell r="HC24">
            <v>63</v>
          </cell>
          <cell r="HD24">
            <v>63.2</v>
          </cell>
          <cell r="HE24">
            <v>64</v>
          </cell>
          <cell r="HF24">
            <v>64.2</v>
          </cell>
          <cell r="HG24">
            <v>64.2</v>
          </cell>
          <cell r="HH24">
            <v>63.7</v>
          </cell>
          <cell r="HI24">
            <v>64</v>
          </cell>
          <cell r="HJ24">
            <v>64.2</v>
          </cell>
          <cell r="HK24">
            <v>63</v>
          </cell>
          <cell r="HL24">
            <v>63.2</v>
          </cell>
          <cell r="HM24">
            <v>63.2</v>
          </cell>
          <cell r="HN24">
            <v>63</v>
          </cell>
          <cell r="HO24">
            <v>63</v>
          </cell>
          <cell r="HP24">
            <v>62.5</v>
          </cell>
          <cell r="HQ24">
            <v>62.5</v>
          </cell>
          <cell r="HR24">
            <v>63</v>
          </cell>
          <cell r="HS24">
            <v>63</v>
          </cell>
          <cell r="HT24">
            <v>62.5</v>
          </cell>
          <cell r="HU24">
            <v>62</v>
          </cell>
          <cell r="HV24">
            <v>61.7</v>
          </cell>
          <cell r="HW24">
            <v>62.5</v>
          </cell>
          <cell r="HX24">
            <v>62.5</v>
          </cell>
          <cell r="HY24">
            <v>62.5</v>
          </cell>
          <cell r="HZ24">
            <v>62.2</v>
          </cell>
          <cell r="IA24">
            <v>62.2</v>
          </cell>
          <cell r="IB24">
            <v>62.5</v>
          </cell>
          <cell r="IC24">
            <v>62.5</v>
          </cell>
          <cell r="ID24">
            <v>62</v>
          </cell>
          <cell r="IE24">
            <v>62</v>
          </cell>
          <cell r="IF24">
            <v>63</v>
          </cell>
          <cell r="IG24">
            <v>63</v>
          </cell>
          <cell r="IH24">
            <v>63</v>
          </cell>
          <cell r="II24">
            <v>62.7</v>
          </cell>
          <cell r="IJ24">
            <v>62.7</v>
          </cell>
          <cell r="IK24">
            <v>62.2</v>
          </cell>
          <cell r="IL24">
            <v>62.5</v>
          </cell>
          <cell r="IM24">
            <v>64.5</v>
          </cell>
          <cell r="IN24">
            <v>64.5</v>
          </cell>
          <cell r="IO24">
            <v>64.2</v>
          </cell>
          <cell r="IP24">
            <v>64.5</v>
          </cell>
          <cell r="IQ24">
            <v>64.2</v>
          </cell>
          <cell r="IR24">
            <v>65</v>
          </cell>
          <cell r="IS24">
            <v>66.2</v>
          </cell>
          <cell r="IT24">
            <v>66</v>
          </cell>
          <cell r="IU24">
            <v>66</v>
          </cell>
          <cell r="IV24">
            <v>66</v>
          </cell>
          <cell r="IW24">
            <v>66</v>
          </cell>
          <cell r="IX24">
            <v>66.2</v>
          </cell>
          <cell r="IY24">
            <v>66.7</v>
          </cell>
          <cell r="IZ24">
            <v>66.7</v>
          </cell>
          <cell r="JA24">
            <v>66.7</v>
          </cell>
          <cell r="JB24">
            <v>66.7</v>
          </cell>
          <cell r="JC24">
            <v>66.7</v>
          </cell>
          <cell r="JD24">
            <v>66.5</v>
          </cell>
          <cell r="JE24">
            <v>67</v>
          </cell>
          <cell r="JF24">
            <v>67.7</v>
          </cell>
          <cell r="JG24">
            <v>67.5</v>
          </cell>
          <cell r="JH24">
            <v>67.7</v>
          </cell>
          <cell r="JI24">
            <v>68</v>
          </cell>
          <cell r="JJ24">
            <v>68.5</v>
          </cell>
          <cell r="JK24">
            <v>69</v>
          </cell>
          <cell r="JL24">
            <v>68.7</v>
          </cell>
          <cell r="JM24">
            <v>69</v>
          </cell>
          <cell r="JN24">
            <v>69</v>
          </cell>
          <cell r="JO24">
            <v>68.7</v>
          </cell>
          <cell r="JP24">
            <v>68.7</v>
          </cell>
          <cell r="JQ24">
            <v>72.5</v>
          </cell>
          <cell r="JR24">
            <v>72.5</v>
          </cell>
          <cell r="JS24">
            <v>72.5</v>
          </cell>
          <cell r="JT24">
            <v>72.2</v>
          </cell>
          <cell r="JU24">
            <v>72.2</v>
          </cell>
          <cell r="JV24">
            <v>72.5</v>
          </cell>
          <cell r="JW24">
            <v>73.2</v>
          </cell>
          <cell r="JX24">
            <v>73.2</v>
          </cell>
          <cell r="JY24">
            <v>73.2</v>
          </cell>
          <cell r="JZ24">
            <v>73.2</v>
          </cell>
          <cell r="KA24">
            <v>73.5</v>
          </cell>
          <cell r="KB24">
            <v>73.2</v>
          </cell>
          <cell r="KC24">
            <v>73.2</v>
          </cell>
          <cell r="KD24">
            <v>73.2</v>
          </cell>
          <cell r="KE24">
            <v>73.2</v>
          </cell>
          <cell r="KF24">
            <v>72.5</v>
          </cell>
          <cell r="KG24">
            <v>72.5</v>
          </cell>
          <cell r="KH24">
            <v>73</v>
          </cell>
          <cell r="KI24">
            <v>73</v>
          </cell>
          <cell r="KJ24">
            <v>73.7</v>
          </cell>
          <cell r="KK24">
            <v>74</v>
          </cell>
          <cell r="KL24">
            <v>74</v>
          </cell>
          <cell r="KM24">
            <v>73.5</v>
          </cell>
          <cell r="KN24">
            <v>73.5</v>
          </cell>
          <cell r="KO24">
            <v>75.2</v>
          </cell>
          <cell r="KP24">
            <v>74.7</v>
          </cell>
          <cell r="KQ24">
            <v>73.5</v>
          </cell>
          <cell r="KR24">
            <v>73.5</v>
          </cell>
          <cell r="KS24">
            <v>74.2</v>
          </cell>
          <cell r="KT24">
            <v>74.5</v>
          </cell>
          <cell r="KU24">
            <v>74.5</v>
          </cell>
          <cell r="KV24">
            <v>75</v>
          </cell>
          <cell r="KW24">
            <v>71.5</v>
          </cell>
          <cell r="KX24">
            <v>71.5</v>
          </cell>
          <cell r="KY24">
            <v>71</v>
          </cell>
          <cell r="KZ24">
            <v>71.2</v>
          </cell>
          <cell r="LA24">
            <v>69.5</v>
          </cell>
          <cell r="LB24">
            <v>69.2</v>
          </cell>
          <cell r="LC24">
            <v>69.5</v>
          </cell>
          <cell r="LD24">
            <v>69.2</v>
          </cell>
          <cell r="LE24">
            <v>68.7</v>
          </cell>
          <cell r="LF24">
            <v>67.7</v>
          </cell>
          <cell r="LG24">
            <v>67.2</v>
          </cell>
          <cell r="LH24">
            <v>68.2</v>
          </cell>
          <cell r="LI24">
            <v>67.5</v>
          </cell>
          <cell r="LJ24">
            <v>67.5</v>
          </cell>
          <cell r="LK24">
            <v>67.7</v>
          </cell>
          <cell r="LL24">
            <v>67.7</v>
          </cell>
          <cell r="LM24">
            <v>67.2</v>
          </cell>
          <cell r="LN24">
            <v>67</v>
          </cell>
          <cell r="LO24">
            <v>67</v>
          </cell>
          <cell r="LP24">
            <v>67</v>
          </cell>
          <cell r="LQ24">
            <v>66.7</v>
          </cell>
          <cell r="LR24">
            <v>66.7</v>
          </cell>
          <cell r="LS24">
            <v>66</v>
          </cell>
          <cell r="LT24">
            <v>66</v>
          </cell>
          <cell r="LW24">
            <v>41213</v>
          </cell>
          <cell r="LX24">
            <v>41214</v>
          </cell>
          <cell r="LY24">
            <v>351</v>
          </cell>
          <cell r="MA24" t="str">
            <v>Botswana</v>
          </cell>
          <cell r="MB24">
            <v>75.2</v>
          </cell>
          <cell r="MC24">
            <v>75.2</v>
          </cell>
        </row>
        <row r="25">
          <cell r="A25" t="str">
            <v>Canada</v>
          </cell>
          <cell r="B25">
            <v>85</v>
          </cell>
          <cell r="C25">
            <v>84</v>
          </cell>
          <cell r="D25">
            <v>84</v>
          </cell>
          <cell r="E25">
            <v>83</v>
          </cell>
          <cell r="F25">
            <v>84</v>
          </cell>
          <cell r="G25">
            <v>84</v>
          </cell>
          <cell r="H25">
            <v>82.5</v>
          </cell>
          <cell r="I25">
            <v>83</v>
          </cell>
          <cell r="J25">
            <v>82</v>
          </cell>
          <cell r="K25">
            <v>82.5</v>
          </cell>
          <cell r="L25">
            <v>82.5</v>
          </cell>
          <cell r="M25">
            <v>83</v>
          </cell>
          <cell r="N25">
            <v>84</v>
          </cell>
          <cell r="O25">
            <v>84</v>
          </cell>
          <cell r="P25">
            <v>84</v>
          </cell>
          <cell r="Q25">
            <v>84</v>
          </cell>
          <cell r="R25">
            <v>83.5</v>
          </cell>
          <cell r="S25">
            <v>84</v>
          </cell>
          <cell r="T25">
            <v>83.5</v>
          </cell>
          <cell r="U25">
            <v>83.5</v>
          </cell>
          <cell r="V25">
            <v>83.5</v>
          </cell>
          <cell r="W25">
            <v>82.5</v>
          </cell>
          <cell r="X25">
            <v>82.5</v>
          </cell>
          <cell r="Y25">
            <v>82.5</v>
          </cell>
          <cell r="Z25">
            <v>81.5</v>
          </cell>
          <cell r="AA25">
            <v>81</v>
          </cell>
          <cell r="AB25">
            <v>81</v>
          </cell>
          <cell r="AC25">
            <v>81</v>
          </cell>
          <cell r="AD25">
            <v>81</v>
          </cell>
          <cell r="AE25">
            <v>82</v>
          </cell>
          <cell r="AF25">
            <v>82.5</v>
          </cell>
          <cell r="AG25">
            <v>82.5</v>
          </cell>
          <cell r="AH25">
            <v>82.5</v>
          </cell>
          <cell r="AI25">
            <v>82.5</v>
          </cell>
          <cell r="AJ25">
            <v>82.5</v>
          </cell>
          <cell r="AK25">
            <v>82.5</v>
          </cell>
          <cell r="AL25">
            <v>82.5</v>
          </cell>
          <cell r="AM25">
            <v>82.5</v>
          </cell>
          <cell r="AN25">
            <v>82.5</v>
          </cell>
          <cell r="AO25">
            <v>82.5</v>
          </cell>
          <cell r="AP25">
            <v>82.5</v>
          </cell>
          <cell r="AQ25">
            <v>82.5</v>
          </cell>
          <cell r="AR25">
            <v>82</v>
          </cell>
          <cell r="AS25">
            <v>82.5</v>
          </cell>
          <cell r="AT25">
            <v>82.5</v>
          </cell>
          <cell r="AU25">
            <v>82</v>
          </cell>
          <cell r="AV25">
            <v>82</v>
          </cell>
          <cell r="AW25">
            <v>83.5</v>
          </cell>
          <cell r="AX25">
            <v>83.5</v>
          </cell>
          <cell r="AY25">
            <v>83.5</v>
          </cell>
          <cell r="AZ25">
            <v>83.5</v>
          </cell>
          <cell r="BA25">
            <v>83.5</v>
          </cell>
          <cell r="BB25">
            <v>83.5</v>
          </cell>
          <cell r="BC25">
            <v>83.5</v>
          </cell>
          <cell r="BD25">
            <v>84.5</v>
          </cell>
          <cell r="BE25">
            <v>84.5</v>
          </cell>
          <cell r="BF25">
            <v>84.5</v>
          </cell>
          <cell r="BG25">
            <v>84.5</v>
          </cell>
          <cell r="BH25">
            <v>84.5</v>
          </cell>
          <cell r="BI25">
            <v>86.5</v>
          </cell>
          <cell r="BJ25">
            <v>86.5</v>
          </cell>
          <cell r="BK25">
            <v>86.5</v>
          </cell>
          <cell r="BL25">
            <v>86.5</v>
          </cell>
          <cell r="BM25">
            <v>86.5</v>
          </cell>
          <cell r="BN25">
            <v>87</v>
          </cell>
          <cell r="BO25">
            <v>87</v>
          </cell>
          <cell r="BP25">
            <v>87.5</v>
          </cell>
          <cell r="BQ25">
            <v>87.5</v>
          </cell>
          <cell r="BR25">
            <v>87.5</v>
          </cell>
          <cell r="BS25">
            <v>87.5</v>
          </cell>
          <cell r="BT25">
            <v>87.5</v>
          </cell>
          <cell r="BU25">
            <v>87.5</v>
          </cell>
          <cell r="BV25">
            <v>87.5</v>
          </cell>
          <cell r="BW25">
            <v>87.5</v>
          </cell>
          <cell r="BX25">
            <v>87.5</v>
          </cell>
          <cell r="BY25">
            <v>87.5</v>
          </cell>
          <cell r="BZ25">
            <v>87.5</v>
          </cell>
          <cell r="CA25">
            <v>87.5</v>
          </cell>
          <cell r="CB25">
            <v>86</v>
          </cell>
          <cell r="CC25">
            <v>86</v>
          </cell>
          <cell r="CD25">
            <v>86</v>
          </cell>
          <cell r="CE25">
            <v>84.5</v>
          </cell>
          <cell r="CF25">
            <v>81.5</v>
          </cell>
          <cell r="CG25">
            <v>84.5</v>
          </cell>
          <cell r="CH25">
            <v>84.5</v>
          </cell>
          <cell r="CI25">
            <v>84</v>
          </cell>
          <cell r="CJ25">
            <v>84</v>
          </cell>
          <cell r="CK25">
            <v>84</v>
          </cell>
          <cell r="CL25">
            <v>84</v>
          </cell>
          <cell r="CM25">
            <v>84</v>
          </cell>
          <cell r="CN25">
            <v>83.5</v>
          </cell>
          <cell r="CO25">
            <v>83</v>
          </cell>
          <cell r="CP25">
            <v>83</v>
          </cell>
          <cell r="CQ25">
            <v>83</v>
          </cell>
          <cell r="CR25">
            <v>83</v>
          </cell>
          <cell r="CS25">
            <v>83</v>
          </cell>
          <cell r="CT25">
            <v>83.5</v>
          </cell>
          <cell r="CU25">
            <v>83.5</v>
          </cell>
          <cell r="CV25">
            <v>83</v>
          </cell>
          <cell r="CW25">
            <v>83.5</v>
          </cell>
          <cell r="CX25">
            <v>83</v>
          </cell>
          <cell r="CY25">
            <v>83</v>
          </cell>
          <cell r="CZ25">
            <v>83</v>
          </cell>
          <cell r="DA25">
            <v>83</v>
          </cell>
          <cell r="DB25">
            <v>83</v>
          </cell>
          <cell r="DC25">
            <v>82.5</v>
          </cell>
          <cell r="DD25">
            <v>81.5</v>
          </cell>
          <cell r="DE25">
            <v>82</v>
          </cell>
          <cell r="DF25">
            <v>82.5</v>
          </cell>
          <cell r="DG25">
            <v>82.5</v>
          </cell>
          <cell r="DH25">
            <v>82.5</v>
          </cell>
          <cell r="DI25">
            <v>82.5</v>
          </cell>
          <cell r="DJ25">
            <v>82</v>
          </cell>
          <cell r="DK25">
            <v>81.5</v>
          </cell>
          <cell r="DL25">
            <v>83</v>
          </cell>
          <cell r="DM25">
            <v>83</v>
          </cell>
          <cell r="DN25">
            <v>83</v>
          </cell>
          <cell r="DO25">
            <v>83</v>
          </cell>
          <cell r="DP25">
            <v>83.5</v>
          </cell>
          <cell r="DQ25">
            <v>83</v>
          </cell>
          <cell r="DR25">
            <v>83.5</v>
          </cell>
          <cell r="DS25">
            <v>83.5</v>
          </cell>
          <cell r="DT25">
            <v>83.5</v>
          </cell>
          <cell r="DU25">
            <v>83.5</v>
          </cell>
          <cell r="DV25">
            <v>83</v>
          </cell>
          <cell r="DW25">
            <v>83</v>
          </cell>
          <cell r="DX25">
            <v>83</v>
          </cell>
          <cell r="DY25">
            <v>84</v>
          </cell>
          <cell r="DZ25">
            <v>83</v>
          </cell>
          <cell r="EA25">
            <v>83</v>
          </cell>
          <cell r="EB25">
            <v>83</v>
          </cell>
          <cell r="EC25">
            <v>83</v>
          </cell>
          <cell r="ED25">
            <v>83.5</v>
          </cell>
          <cell r="EE25">
            <v>83.5</v>
          </cell>
          <cell r="EF25">
            <v>83.5</v>
          </cell>
          <cell r="EG25">
            <v>83.5</v>
          </cell>
          <cell r="EH25">
            <v>82.5</v>
          </cell>
          <cell r="EI25">
            <v>83</v>
          </cell>
          <cell r="EJ25">
            <v>83</v>
          </cell>
          <cell r="EK25">
            <v>83.5</v>
          </cell>
          <cell r="EL25">
            <v>83.5</v>
          </cell>
          <cell r="EM25">
            <v>83</v>
          </cell>
          <cell r="EN25">
            <v>83</v>
          </cell>
          <cell r="EO25">
            <v>83</v>
          </cell>
          <cell r="EP25">
            <v>83</v>
          </cell>
          <cell r="EQ25">
            <v>83</v>
          </cell>
          <cell r="ER25">
            <v>83</v>
          </cell>
          <cell r="ES25">
            <v>83</v>
          </cell>
          <cell r="ET25">
            <v>82.5</v>
          </cell>
          <cell r="EU25">
            <v>83</v>
          </cell>
          <cell r="EV25">
            <v>83.5</v>
          </cell>
          <cell r="EW25">
            <v>83.5</v>
          </cell>
          <cell r="EX25">
            <v>83.5</v>
          </cell>
          <cell r="EY25">
            <v>83.5</v>
          </cell>
          <cell r="EZ25">
            <v>85</v>
          </cell>
          <cell r="FA25">
            <v>85</v>
          </cell>
          <cell r="FB25">
            <v>84.5</v>
          </cell>
          <cell r="FC25">
            <v>84.5</v>
          </cell>
          <cell r="FD25">
            <v>84</v>
          </cell>
          <cell r="FE25">
            <v>84</v>
          </cell>
          <cell r="FF25">
            <v>84</v>
          </cell>
          <cell r="FG25">
            <v>85.5</v>
          </cell>
          <cell r="FH25">
            <v>85.8</v>
          </cell>
          <cell r="FI25">
            <v>86.3</v>
          </cell>
          <cell r="FJ25">
            <v>84.8</v>
          </cell>
          <cell r="FK25">
            <v>84.7</v>
          </cell>
          <cell r="FL25">
            <v>84.7</v>
          </cell>
          <cell r="FM25">
            <v>85</v>
          </cell>
          <cell r="FN25">
            <v>85</v>
          </cell>
          <cell r="FO25">
            <v>84.2</v>
          </cell>
          <cell r="FP25">
            <v>83</v>
          </cell>
          <cell r="FQ25">
            <v>83</v>
          </cell>
          <cell r="FR25">
            <v>83</v>
          </cell>
          <cell r="FS25">
            <v>83.2</v>
          </cell>
          <cell r="FT25">
            <v>83.5</v>
          </cell>
          <cell r="FU25">
            <v>83.5</v>
          </cell>
          <cell r="FV25">
            <v>82</v>
          </cell>
          <cell r="FW25">
            <v>82</v>
          </cell>
          <cell r="FX25">
            <v>82.2</v>
          </cell>
          <cell r="FY25">
            <v>83</v>
          </cell>
          <cell r="FZ25">
            <v>82.2</v>
          </cell>
          <cell r="GA25">
            <v>82.7</v>
          </cell>
          <cell r="GB25">
            <v>82.7</v>
          </cell>
          <cell r="GC25">
            <v>83</v>
          </cell>
          <cell r="GD25">
            <v>81.599999999999994</v>
          </cell>
          <cell r="GE25">
            <v>82.3</v>
          </cell>
          <cell r="GF25">
            <v>82.4</v>
          </cell>
          <cell r="GG25">
            <v>82.4</v>
          </cell>
          <cell r="GH25">
            <v>83.7</v>
          </cell>
          <cell r="GI25">
            <v>83.7</v>
          </cell>
          <cell r="GJ25">
            <v>83.7</v>
          </cell>
          <cell r="GK25">
            <v>83.5</v>
          </cell>
          <cell r="GL25">
            <v>85</v>
          </cell>
          <cell r="GM25">
            <v>85</v>
          </cell>
          <cell r="GN25">
            <v>85.5</v>
          </cell>
          <cell r="GO25">
            <v>85.5</v>
          </cell>
          <cell r="GP25">
            <v>85.5</v>
          </cell>
          <cell r="GQ25">
            <v>84.5</v>
          </cell>
          <cell r="GR25">
            <v>84.5</v>
          </cell>
          <cell r="GS25">
            <v>84.5</v>
          </cell>
          <cell r="GT25">
            <v>84.5</v>
          </cell>
          <cell r="GU25">
            <v>84.5</v>
          </cell>
          <cell r="GV25">
            <v>84.5</v>
          </cell>
          <cell r="GW25">
            <v>84.7</v>
          </cell>
          <cell r="GX25">
            <v>84.5</v>
          </cell>
          <cell r="GY25">
            <v>84.3</v>
          </cell>
          <cell r="GZ25">
            <v>83.7</v>
          </cell>
          <cell r="HA25">
            <v>85</v>
          </cell>
          <cell r="HB25">
            <v>85.2</v>
          </cell>
          <cell r="HC25">
            <v>86.5</v>
          </cell>
          <cell r="HD25">
            <v>86.5</v>
          </cell>
          <cell r="HE25">
            <v>86.7</v>
          </cell>
          <cell r="HF25">
            <v>86.7</v>
          </cell>
          <cell r="HG25">
            <v>85.7</v>
          </cell>
          <cell r="HH25">
            <v>85.2</v>
          </cell>
          <cell r="HI25">
            <v>84.7</v>
          </cell>
          <cell r="HJ25">
            <v>85.5</v>
          </cell>
          <cell r="HK25">
            <v>85.7</v>
          </cell>
          <cell r="HL25">
            <v>85.7</v>
          </cell>
          <cell r="HM25">
            <v>85.5</v>
          </cell>
          <cell r="HN25">
            <v>85.5</v>
          </cell>
          <cell r="HO25">
            <v>85</v>
          </cell>
          <cell r="HP25">
            <v>85</v>
          </cell>
          <cell r="HQ25">
            <v>85</v>
          </cell>
          <cell r="HR25">
            <v>84.7</v>
          </cell>
          <cell r="HS25">
            <v>84.7</v>
          </cell>
          <cell r="HT25">
            <v>84.7</v>
          </cell>
          <cell r="HU25">
            <v>84.7</v>
          </cell>
          <cell r="HV25">
            <v>84.7</v>
          </cell>
          <cell r="HW25">
            <v>84.7</v>
          </cell>
          <cell r="HX25">
            <v>84.7</v>
          </cell>
          <cell r="HY25">
            <v>85</v>
          </cell>
          <cell r="HZ25">
            <v>86</v>
          </cell>
          <cell r="IA25">
            <v>85.7</v>
          </cell>
          <cell r="IB25">
            <v>86.2</v>
          </cell>
          <cell r="IC25">
            <v>86.2</v>
          </cell>
          <cell r="ID25">
            <v>86.7</v>
          </cell>
          <cell r="IE25">
            <v>85.7</v>
          </cell>
          <cell r="IF25">
            <v>85.5</v>
          </cell>
          <cell r="IG25">
            <v>85.5</v>
          </cell>
          <cell r="IH25">
            <v>87.7</v>
          </cell>
          <cell r="II25">
            <v>87.7</v>
          </cell>
          <cell r="IJ25">
            <v>87.7</v>
          </cell>
          <cell r="IK25">
            <v>87</v>
          </cell>
          <cell r="IL25">
            <v>87</v>
          </cell>
          <cell r="IM25">
            <v>86.7</v>
          </cell>
          <cell r="IN25">
            <v>86.2</v>
          </cell>
          <cell r="IO25">
            <v>86.2</v>
          </cell>
          <cell r="IP25">
            <v>86.2</v>
          </cell>
          <cell r="IQ25">
            <v>86.5</v>
          </cell>
          <cell r="IR25">
            <v>86.5</v>
          </cell>
          <cell r="IS25">
            <v>86.5</v>
          </cell>
          <cell r="IT25">
            <v>86.7</v>
          </cell>
          <cell r="IU25">
            <v>86.2</v>
          </cell>
          <cell r="IV25">
            <v>86.2</v>
          </cell>
          <cell r="IW25">
            <v>85.7</v>
          </cell>
          <cell r="IX25">
            <v>85.2</v>
          </cell>
          <cell r="IY25">
            <v>85.2</v>
          </cell>
          <cell r="IZ25">
            <v>85.2</v>
          </cell>
          <cell r="JA25">
            <v>85.2</v>
          </cell>
          <cell r="JB25">
            <v>85.7</v>
          </cell>
          <cell r="JC25">
            <v>85.2</v>
          </cell>
          <cell r="JD25">
            <v>85.2</v>
          </cell>
          <cell r="JE25">
            <v>84.7</v>
          </cell>
          <cell r="JF25">
            <v>84.7</v>
          </cell>
          <cell r="JG25">
            <v>84.5</v>
          </cell>
          <cell r="JH25">
            <v>84.5</v>
          </cell>
          <cell r="JI25">
            <v>85</v>
          </cell>
          <cell r="JJ25">
            <v>84.7</v>
          </cell>
          <cell r="JK25">
            <v>84.7</v>
          </cell>
          <cell r="JL25">
            <v>85.7</v>
          </cell>
          <cell r="JM25">
            <v>85.7</v>
          </cell>
          <cell r="JN25">
            <v>85.5</v>
          </cell>
          <cell r="JO25">
            <v>85.5</v>
          </cell>
          <cell r="JP25">
            <v>85.5</v>
          </cell>
          <cell r="JQ25">
            <v>85.5</v>
          </cell>
          <cell r="JR25">
            <v>85.5</v>
          </cell>
          <cell r="JS25">
            <v>85.5</v>
          </cell>
          <cell r="JT25">
            <v>85.5</v>
          </cell>
          <cell r="JU25">
            <v>85.5</v>
          </cell>
          <cell r="JV25">
            <v>85.5</v>
          </cell>
          <cell r="JW25">
            <v>85.5</v>
          </cell>
          <cell r="JX25">
            <v>83.7</v>
          </cell>
          <cell r="JY25">
            <v>83.7</v>
          </cell>
          <cell r="JZ25">
            <v>83.7</v>
          </cell>
          <cell r="KA25">
            <v>83.5</v>
          </cell>
          <cell r="KB25">
            <v>83.5</v>
          </cell>
          <cell r="KC25">
            <v>83.7</v>
          </cell>
          <cell r="KD25">
            <v>85</v>
          </cell>
          <cell r="KE25">
            <v>85.2</v>
          </cell>
          <cell r="KF25">
            <v>85.5</v>
          </cell>
          <cell r="KG25">
            <v>85.2</v>
          </cell>
          <cell r="KH25">
            <v>85.2</v>
          </cell>
          <cell r="KI25">
            <v>85</v>
          </cell>
          <cell r="KJ25">
            <v>85</v>
          </cell>
          <cell r="KK25">
            <v>84.5</v>
          </cell>
          <cell r="KL25">
            <v>84.2</v>
          </cell>
          <cell r="KM25">
            <v>82.5</v>
          </cell>
          <cell r="KN25">
            <v>82.7</v>
          </cell>
          <cell r="KO25">
            <v>82</v>
          </cell>
          <cell r="KP25">
            <v>82</v>
          </cell>
          <cell r="KQ25">
            <v>79.7</v>
          </cell>
          <cell r="KR25">
            <v>79.5</v>
          </cell>
          <cell r="KS25">
            <v>80.5</v>
          </cell>
          <cell r="KT25">
            <v>81</v>
          </cell>
          <cell r="KU25">
            <v>80.7</v>
          </cell>
          <cell r="KV25">
            <v>81.2</v>
          </cell>
          <cell r="KW25">
            <v>81.5</v>
          </cell>
          <cell r="KX25">
            <v>81.5</v>
          </cell>
          <cell r="KY25">
            <v>82</v>
          </cell>
          <cell r="KZ25">
            <v>81.7</v>
          </cell>
          <cell r="LA25">
            <v>82</v>
          </cell>
          <cell r="LB25">
            <v>81.7</v>
          </cell>
          <cell r="LC25">
            <v>82.7</v>
          </cell>
          <cell r="LD25">
            <v>82.7</v>
          </cell>
          <cell r="LE25">
            <v>83</v>
          </cell>
          <cell r="LF25">
            <v>83.5</v>
          </cell>
          <cell r="LG25">
            <v>83.5</v>
          </cell>
          <cell r="LH25">
            <v>83.5</v>
          </cell>
          <cell r="LI25">
            <v>83.2</v>
          </cell>
          <cell r="LJ25">
            <v>83.2</v>
          </cell>
          <cell r="LK25">
            <v>82.5</v>
          </cell>
          <cell r="LL25">
            <v>82.2</v>
          </cell>
          <cell r="LM25">
            <v>82.5</v>
          </cell>
          <cell r="LN25">
            <v>82.7</v>
          </cell>
          <cell r="LO25">
            <v>83</v>
          </cell>
          <cell r="LP25">
            <v>82.7</v>
          </cell>
          <cell r="LQ25">
            <v>83</v>
          </cell>
          <cell r="LR25">
            <v>83.7</v>
          </cell>
          <cell r="LS25">
            <v>83.7</v>
          </cell>
          <cell r="LT25">
            <v>83.7</v>
          </cell>
          <cell r="LW25">
            <v>41243</v>
          </cell>
          <cell r="LX25">
            <v>41244</v>
          </cell>
          <cell r="LY25">
            <v>352</v>
          </cell>
          <cell r="MA25" t="str">
            <v>Brazil</v>
          </cell>
          <cell r="MB25">
            <v>71.5</v>
          </cell>
          <cell r="MC25">
            <v>71.5</v>
          </cell>
        </row>
        <row r="26">
          <cell r="A26" t="str">
            <v>Chile</v>
          </cell>
          <cell r="B26">
            <v>48</v>
          </cell>
          <cell r="C26">
            <v>48</v>
          </cell>
          <cell r="D26">
            <v>49</v>
          </cell>
          <cell r="E26">
            <v>48</v>
          </cell>
          <cell r="F26">
            <v>49</v>
          </cell>
          <cell r="G26">
            <v>47</v>
          </cell>
          <cell r="H26">
            <v>45.5</v>
          </cell>
          <cell r="I26">
            <v>46</v>
          </cell>
          <cell r="J26">
            <v>47</v>
          </cell>
          <cell r="K26">
            <v>48</v>
          </cell>
          <cell r="L26">
            <v>47.5</v>
          </cell>
          <cell r="M26">
            <v>46.5</v>
          </cell>
          <cell r="N26">
            <v>44</v>
          </cell>
          <cell r="O26">
            <v>44.5</v>
          </cell>
          <cell r="P26">
            <v>45</v>
          </cell>
          <cell r="Q26">
            <v>45</v>
          </cell>
          <cell r="R26">
            <v>45.5</v>
          </cell>
          <cell r="S26">
            <v>45</v>
          </cell>
          <cell r="T26">
            <v>44</v>
          </cell>
          <cell r="U26">
            <v>44</v>
          </cell>
          <cell r="V26">
            <v>45</v>
          </cell>
          <cell r="W26">
            <v>45</v>
          </cell>
          <cell r="X26">
            <v>45</v>
          </cell>
          <cell r="Y26">
            <v>45.5</v>
          </cell>
          <cell r="Z26">
            <v>45.5</v>
          </cell>
          <cell r="AA26">
            <v>45.5</v>
          </cell>
          <cell r="AB26">
            <v>46.5</v>
          </cell>
          <cell r="AC26">
            <v>45.5</v>
          </cell>
          <cell r="AD26">
            <v>46</v>
          </cell>
          <cell r="AE26">
            <v>45.5</v>
          </cell>
          <cell r="AF26">
            <v>45.5</v>
          </cell>
          <cell r="AG26">
            <v>45.5</v>
          </cell>
          <cell r="AH26">
            <v>45</v>
          </cell>
          <cell r="AI26">
            <v>45</v>
          </cell>
          <cell r="AJ26">
            <v>47.5</v>
          </cell>
          <cell r="AK26">
            <v>47.5</v>
          </cell>
          <cell r="AL26">
            <v>47.5</v>
          </cell>
          <cell r="AM26">
            <v>49.5</v>
          </cell>
          <cell r="AN26">
            <v>51</v>
          </cell>
          <cell r="AO26">
            <v>50.5</v>
          </cell>
          <cell r="AP26">
            <v>51</v>
          </cell>
          <cell r="AQ26">
            <v>51.5</v>
          </cell>
          <cell r="AR26">
            <v>53.5</v>
          </cell>
          <cell r="AS26">
            <v>55.5</v>
          </cell>
          <cell r="AT26">
            <v>56</v>
          </cell>
          <cell r="AU26">
            <v>57</v>
          </cell>
          <cell r="AV26">
            <v>58.5</v>
          </cell>
          <cell r="AW26">
            <v>59.5</v>
          </cell>
          <cell r="AX26">
            <v>60</v>
          </cell>
          <cell r="AY26">
            <v>60</v>
          </cell>
          <cell r="AZ26">
            <v>60</v>
          </cell>
          <cell r="BA26">
            <v>60</v>
          </cell>
          <cell r="BB26">
            <v>62</v>
          </cell>
          <cell r="BC26">
            <v>62</v>
          </cell>
          <cell r="BD26">
            <v>62.5</v>
          </cell>
          <cell r="BE26">
            <v>64</v>
          </cell>
          <cell r="BF26">
            <v>64</v>
          </cell>
          <cell r="BG26">
            <v>61</v>
          </cell>
          <cell r="BH26">
            <v>62</v>
          </cell>
          <cell r="BI26">
            <v>62.5</v>
          </cell>
          <cell r="BJ26">
            <v>61.5</v>
          </cell>
          <cell r="BK26">
            <v>62</v>
          </cell>
          <cell r="BL26">
            <v>62</v>
          </cell>
          <cell r="BM26">
            <v>62.5</v>
          </cell>
          <cell r="BN26">
            <v>62.5</v>
          </cell>
          <cell r="BO26">
            <v>62.5</v>
          </cell>
          <cell r="BP26">
            <v>62.5</v>
          </cell>
          <cell r="BQ26">
            <v>63</v>
          </cell>
          <cell r="BR26">
            <v>63</v>
          </cell>
          <cell r="BS26">
            <v>65</v>
          </cell>
          <cell r="BT26">
            <v>66</v>
          </cell>
          <cell r="BU26">
            <v>65</v>
          </cell>
          <cell r="BV26">
            <v>66.5</v>
          </cell>
          <cell r="BW26">
            <v>66.5</v>
          </cell>
          <cell r="BX26">
            <v>67</v>
          </cell>
          <cell r="BY26">
            <v>67.5</v>
          </cell>
          <cell r="BZ26">
            <v>67.5</v>
          </cell>
          <cell r="CA26">
            <v>66.5</v>
          </cell>
          <cell r="CB26">
            <v>66</v>
          </cell>
          <cell r="CC26">
            <v>65</v>
          </cell>
          <cell r="CD26">
            <v>66</v>
          </cell>
          <cell r="CE26">
            <v>65.5</v>
          </cell>
          <cell r="CF26">
            <v>67</v>
          </cell>
          <cell r="CG26">
            <v>67</v>
          </cell>
          <cell r="CH26">
            <v>67.5</v>
          </cell>
          <cell r="CI26">
            <v>67.5</v>
          </cell>
          <cell r="CJ26">
            <v>68.5</v>
          </cell>
          <cell r="CK26">
            <v>69.5</v>
          </cell>
          <cell r="CL26">
            <v>69.5</v>
          </cell>
          <cell r="CM26">
            <v>70</v>
          </cell>
          <cell r="CN26">
            <v>70</v>
          </cell>
          <cell r="CO26">
            <v>70</v>
          </cell>
          <cell r="CP26">
            <v>69.5</v>
          </cell>
          <cell r="CQ26">
            <v>69.5</v>
          </cell>
          <cell r="CR26">
            <v>69</v>
          </cell>
          <cell r="CS26">
            <v>69.5</v>
          </cell>
          <cell r="CT26">
            <v>70</v>
          </cell>
          <cell r="CU26">
            <v>72</v>
          </cell>
          <cell r="CV26">
            <v>72</v>
          </cell>
          <cell r="CW26">
            <v>72</v>
          </cell>
          <cell r="CX26">
            <v>72</v>
          </cell>
          <cell r="CY26">
            <v>72.5</v>
          </cell>
          <cell r="CZ26">
            <v>73</v>
          </cell>
          <cell r="DA26">
            <v>73</v>
          </cell>
          <cell r="DB26">
            <v>73</v>
          </cell>
          <cell r="DC26">
            <v>73</v>
          </cell>
          <cell r="DD26">
            <v>73</v>
          </cell>
          <cell r="DE26">
            <v>73.5</v>
          </cell>
          <cell r="DF26">
            <v>73.5</v>
          </cell>
          <cell r="DG26">
            <v>73.5</v>
          </cell>
          <cell r="DH26">
            <v>74</v>
          </cell>
          <cell r="DI26">
            <v>74.5</v>
          </cell>
          <cell r="DJ26">
            <v>75</v>
          </cell>
          <cell r="DK26">
            <v>75</v>
          </cell>
          <cell r="DL26">
            <v>76</v>
          </cell>
          <cell r="DM26">
            <v>76</v>
          </cell>
          <cell r="DN26">
            <v>75</v>
          </cell>
          <cell r="DO26">
            <v>75.5</v>
          </cell>
          <cell r="DP26">
            <v>75.5</v>
          </cell>
          <cell r="DQ26">
            <v>76</v>
          </cell>
          <cell r="DR26">
            <v>75.5</v>
          </cell>
          <cell r="DS26">
            <v>75.5</v>
          </cell>
          <cell r="DT26">
            <v>75.5</v>
          </cell>
          <cell r="DU26">
            <v>77.5</v>
          </cell>
          <cell r="DV26">
            <v>77.5</v>
          </cell>
          <cell r="DW26">
            <v>77.5</v>
          </cell>
          <cell r="DX26">
            <v>77.5</v>
          </cell>
          <cell r="DY26">
            <v>77.5</v>
          </cell>
          <cell r="DZ26">
            <v>78</v>
          </cell>
          <cell r="EA26">
            <v>77.5</v>
          </cell>
          <cell r="EB26">
            <v>77.5</v>
          </cell>
          <cell r="EC26">
            <v>77.5</v>
          </cell>
          <cell r="ED26">
            <v>78</v>
          </cell>
          <cell r="EE26">
            <v>78</v>
          </cell>
          <cell r="EF26">
            <v>78.5</v>
          </cell>
          <cell r="EG26">
            <v>79</v>
          </cell>
          <cell r="EH26">
            <v>79</v>
          </cell>
          <cell r="EI26">
            <v>79.5</v>
          </cell>
          <cell r="EJ26">
            <v>79.5</v>
          </cell>
          <cell r="EK26">
            <v>80</v>
          </cell>
          <cell r="EL26">
            <v>79.5</v>
          </cell>
          <cell r="EM26">
            <v>79.5</v>
          </cell>
          <cell r="EN26">
            <v>79.5</v>
          </cell>
          <cell r="EO26">
            <v>79.5</v>
          </cell>
          <cell r="EP26">
            <v>79.5</v>
          </cell>
          <cell r="EQ26">
            <v>79.5</v>
          </cell>
          <cell r="ER26">
            <v>80.5</v>
          </cell>
          <cell r="ES26">
            <v>80</v>
          </cell>
          <cell r="ET26">
            <v>79</v>
          </cell>
          <cell r="EU26">
            <v>80</v>
          </cell>
          <cell r="EV26">
            <v>80</v>
          </cell>
          <cell r="EW26">
            <v>82</v>
          </cell>
          <cell r="EX26">
            <v>82</v>
          </cell>
          <cell r="EY26">
            <v>82</v>
          </cell>
          <cell r="EZ26">
            <v>82</v>
          </cell>
          <cell r="FA26">
            <v>82</v>
          </cell>
          <cell r="FB26">
            <v>82.5</v>
          </cell>
          <cell r="FC26">
            <v>82.5</v>
          </cell>
          <cell r="FD26">
            <v>82</v>
          </cell>
          <cell r="FE26">
            <v>82</v>
          </cell>
          <cell r="FF26">
            <v>82</v>
          </cell>
          <cell r="FG26">
            <v>82</v>
          </cell>
          <cell r="FH26">
            <v>82.5</v>
          </cell>
          <cell r="FI26">
            <v>83.5</v>
          </cell>
          <cell r="FJ26">
            <v>80.5</v>
          </cell>
          <cell r="FK26">
            <v>81.2</v>
          </cell>
          <cell r="FL26">
            <v>81.2</v>
          </cell>
          <cell r="FM26">
            <v>80.5</v>
          </cell>
          <cell r="FN26">
            <v>80.7</v>
          </cell>
          <cell r="FO26">
            <v>80</v>
          </cell>
          <cell r="FP26">
            <v>80.2</v>
          </cell>
          <cell r="FQ26">
            <v>80.5</v>
          </cell>
          <cell r="FR26">
            <v>79.5</v>
          </cell>
          <cell r="FS26">
            <v>79.5</v>
          </cell>
          <cell r="FT26">
            <v>79</v>
          </cell>
          <cell r="FU26">
            <v>79</v>
          </cell>
          <cell r="FV26">
            <v>78.2</v>
          </cell>
          <cell r="FW26">
            <v>78.2</v>
          </cell>
          <cell r="FX26">
            <v>75</v>
          </cell>
          <cell r="FY26">
            <v>74.7</v>
          </cell>
          <cell r="FZ26">
            <v>74.5</v>
          </cell>
          <cell r="GA26">
            <v>74</v>
          </cell>
          <cell r="GB26">
            <v>73.7</v>
          </cell>
          <cell r="GC26">
            <v>73.5</v>
          </cell>
          <cell r="GD26">
            <v>71.8</v>
          </cell>
          <cell r="GE26">
            <v>71.8</v>
          </cell>
          <cell r="GF26">
            <v>71.900000000000006</v>
          </cell>
          <cell r="GG26">
            <v>68.099999999999994</v>
          </cell>
          <cell r="GH26">
            <v>70.5</v>
          </cell>
          <cell r="GI26">
            <v>71.2</v>
          </cell>
          <cell r="GJ26">
            <v>70</v>
          </cell>
          <cell r="GK26">
            <v>69</v>
          </cell>
          <cell r="GL26">
            <v>71.7</v>
          </cell>
          <cell r="GM26">
            <v>73.5</v>
          </cell>
          <cell r="GN26">
            <v>74.5</v>
          </cell>
          <cell r="GO26">
            <v>74.5</v>
          </cell>
          <cell r="GP26">
            <v>73.5</v>
          </cell>
          <cell r="GQ26">
            <v>73.7</v>
          </cell>
          <cell r="GR26">
            <v>75.2</v>
          </cell>
          <cell r="GS26">
            <v>75</v>
          </cell>
          <cell r="GT26">
            <v>74.5</v>
          </cell>
          <cell r="GU26">
            <v>74.2</v>
          </cell>
          <cell r="GV26">
            <v>74.5</v>
          </cell>
          <cell r="GW26">
            <v>74.7</v>
          </cell>
          <cell r="GX26">
            <v>75.2</v>
          </cell>
          <cell r="GY26">
            <v>74.8</v>
          </cell>
          <cell r="GZ26">
            <v>74.2</v>
          </cell>
          <cell r="HA26">
            <v>76.2</v>
          </cell>
          <cell r="HB26">
            <v>76.7</v>
          </cell>
          <cell r="HC26">
            <v>76.7</v>
          </cell>
          <cell r="HD26">
            <v>76.7</v>
          </cell>
          <cell r="HE26">
            <v>76</v>
          </cell>
          <cell r="HF26">
            <v>76</v>
          </cell>
          <cell r="HG26">
            <v>76.2</v>
          </cell>
          <cell r="HH26">
            <v>75.7</v>
          </cell>
          <cell r="HI26">
            <v>76.2</v>
          </cell>
          <cell r="HJ26">
            <v>75.5</v>
          </cell>
          <cell r="HK26">
            <v>75.5</v>
          </cell>
          <cell r="HL26">
            <v>75.7</v>
          </cell>
          <cell r="HM26">
            <v>75.5</v>
          </cell>
          <cell r="HN26">
            <v>75.7</v>
          </cell>
          <cell r="HO26">
            <v>76.2</v>
          </cell>
          <cell r="HP26">
            <v>76.7</v>
          </cell>
          <cell r="HQ26">
            <v>76.7</v>
          </cell>
          <cell r="HR26">
            <v>76.7</v>
          </cell>
          <cell r="HS26">
            <v>76.2</v>
          </cell>
          <cell r="HT26">
            <v>76.2</v>
          </cell>
          <cell r="HU26">
            <v>76.7</v>
          </cell>
          <cell r="HV26">
            <v>76.7</v>
          </cell>
          <cell r="HW26">
            <v>75.7</v>
          </cell>
          <cell r="HX26">
            <v>75.7</v>
          </cell>
          <cell r="HY26">
            <v>74.7</v>
          </cell>
          <cell r="HZ26">
            <v>75.5</v>
          </cell>
          <cell r="IA26">
            <v>76</v>
          </cell>
          <cell r="IB26">
            <v>77</v>
          </cell>
          <cell r="IC26">
            <v>77</v>
          </cell>
          <cell r="ID26">
            <v>76.7</v>
          </cell>
          <cell r="IE26">
            <v>77</v>
          </cell>
          <cell r="IF26">
            <v>77.2</v>
          </cell>
          <cell r="IG26">
            <v>77</v>
          </cell>
          <cell r="IH26">
            <v>77</v>
          </cell>
          <cell r="II26">
            <v>76.5</v>
          </cell>
          <cell r="IJ26">
            <v>77</v>
          </cell>
          <cell r="IK26">
            <v>78.2</v>
          </cell>
          <cell r="IL26">
            <v>78.5</v>
          </cell>
          <cell r="IM26">
            <v>79</v>
          </cell>
          <cell r="IN26">
            <v>79.5</v>
          </cell>
          <cell r="IO26">
            <v>79.2</v>
          </cell>
          <cell r="IP26">
            <v>79.5</v>
          </cell>
          <cell r="IQ26">
            <v>80</v>
          </cell>
          <cell r="IR26">
            <v>80</v>
          </cell>
          <cell r="IS26">
            <v>80</v>
          </cell>
          <cell r="IT26">
            <v>80.5</v>
          </cell>
          <cell r="IU26">
            <v>80.5</v>
          </cell>
          <cell r="IV26">
            <v>80.5</v>
          </cell>
          <cell r="IW26">
            <v>81</v>
          </cell>
          <cell r="IX26">
            <v>81</v>
          </cell>
          <cell r="IY26">
            <v>81</v>
          </cell>
          <cell r="IZ26">
            <v>82.2</v>
          </cell>
          <cell r="JA26">
            <v>82</v>
          </cell>
          <cell r="JB26">
            <v>82</v>
          </cell>
          <cell r="JC26">
            <v>82</v>
          </cell>
          <cell r="JD26">
            <v>82.2</v>
          </cell>
          <cell r="JE26">
            <v>82.2</v>
          </cell>
          <cell r="JF26">
            <v>82</v>
          </cell>
          <cell r="JG26">
            <v>82.2</v>
          </cell>
          <cell r="JH26">
            <v>82</v>
          </cell>
          <cell r="JI26">
            <v>81.2</v>
          </cell>
          <cell r="JJ26">
            <v>81.5</v>
          </cell>
          <cell r="JK26">
            <v>81.7</v>
          </cell>
          <cell r="JL26">
            <v>81.5</v>
          </cell>
          <cell r="JM26">
            <v>83</v>
          </cell>
          <cell r="JN26">
            <v>83</v>
          </cell>
          <cell r="JO26">
            <v>82.7</v>
          </cell>
          <cell r="JP26">
            <v>82.7</v>
          </cell>
          <cell r="JQ26">
            <v>82.7</v>
          </cell>
          <cell r="JR26">
            <v>83</v>
          </cell>
          <cell r="JS26">
            <v>82</v>
          </cell>
          <cell r="JT26">
            <v>82.2</v>
          </cell>
          <cell r="JU26">
            <v>82.2</v>
          </cell>
          <cell r="JV26">
            <v>82.2</v>
          </cell>
          <cell r="JW26">
            <v>82.2</v>
          </cell>
          <cell r="JX26">
            <v>82.7</v>
          </cell>
          <cell r="JY26">
            <v>82.7</v>
          </cell>
          <cell r="JZ26">
            <v>82.2</v>
          </cell>
          <cell r="KA26">
            <v>82.2</v>
          </cell>
          <cell r="KB26">
            <v>82.2</v>
          </cell>
          <cell r="KC26">
            <v>82.2</v>
          </cell>
          <cell r="KD26">
            <v>81.7</v>
          </cell>
          <cell r="KE26">
            <v>81.7</v>
          </cell>
          <cell r="KF26">
            <v>81.7</v>
          </cell>
          <cell r="KG26">
            <v>81.2</v>
          </cell>
          <cell r="KH26">
            <v>81.7</v>
          </cell>
          <cell r="KI26">
            <v>82</v>
          </cell>
          <cell r="KJ26">
            <v>79.7</v>
          </cell>
          <cell r="KK26">
            <v>79.7</v>
          </cell>
          <cell r="KL26">
            <v>79.5</v>
          </cell>
          <cell r="KM26">
            <v>77.7</v>
          </cell>
          <cell r="KN26">
            <v>78</v>
          </cell>
          <cell r="KO26">
            <v>77.2</v>
          </cell>
          <cell r="KP26">
            <v>77.7</v>
          </cell>
          <cell r="KQ26">
            <v>77.5</v>
          </cell>
          <cell r="KR26">
            <v>77.7</v>
          </cell>
          <cell r="KS26">
            <v>78.2</v>
          </cell>
          <cell r="KT26">
            <v>75.5</v>
          </cell>
          <cell r="KU26">
            <v>75.7</v>
          </cell>
          <cell r="KV26">
            <v>75.7</v>
          </cell>
          <cell r="KW26">
            <v>75.7</v>
          </cell>
          <cell r="KX26">
            <v>75.5</v>
          </cell>
          <cell r="KY26">
            <v>75.5</v>
          </cell>
          <cell r="KZ26">
            <v>74.7</v>
          </cell>
          <cell r="LA26">
            <v>75.2</v>
          </cell>
          <cell r="LB26">
            <v>75.5</v>
          </cell>
          <cell r="LC26">
            <v>79.2</v>
          </cell>
          <cell r="LD26">
            <v>78.7</v>
          </cell>
          <cell r="LE26">
            <v>79</v>
          </cell>
          <cell r="LF26">
            <v>78.7</v>
          </cell>
          <cell r="LG26">
            <v>78.7</v>
          </cell>
          <cell r="LH26">
            <v>78.5</v>
          </cell>
          <cell r="LI26">
            <v>78.2</v>
          </cell>
          <cell r="LJ26">
            <v>78.2</v>
          </cell>
          <cell r="LK26">
            <v>78.2</v>
          </cell>
          <cell r="LL26">
            <v>78</v>
          </cell>
          <cell r="LM26">
            <v>78</v>
          </cell>
          <cell r="LN26">
            <v>78</v>
          </cell>
          <cell r="LO26">
            <v>78</v>
          </cell>
          <cell r="LP26">
            <v>77.2</v>
          </cell>
          <cell r="LQ26">
            <v>76.7</v>
          </cell>
          <cell r="LR26">
            <v>76.7</v>
          </cell>
          <cell r="LS26">
            <v>76.5</v>
          </cell>
          <cell r="LT26">
            <v>76.5</v>
          </cell>
          <cell r="LW26">
            <v>41274</v>
          </cell>
          <cell r="LX26">
            <v>41275</v>
          </cell>
          <cell r="LY26">
            <v>353</v>
          </cell>
          <cell r="MA26" t="str">
            <v>Brunei</v>
          </cell>
          <cell r="MB26">
            <v>87.2</v>
          </cell>
          <cell r="MC26">
            <v>87.2</v>
          </cell>
        </row>
        <row r="27">
          <cell r="A27" t="str">
            <v>China</v>
          </cell>
          <cell r="B27" t="str">
            <v xml:space="preserve"> </v>
          </cell>
          <cell r="C27" t="str">
            <v xml:space="preserve"> </v>
          </cell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>
            <v>70.5</v>
          </cell>
          <cell r="N27">
            <v>71.5</v>
          </cell>
          <cell r="O27">
            <v>72</v>
          </cell>
          <cell r="P27">
            <v>72</v>
          </cell>
          <cell r="Q27">
            <v>70.5</v>
          </cell>
          <cell r="R27">
            <v>70.5</v>
          </cell>
          <cell r="S27">
            <v>71</v>
          </cell>
          <cell r="T27">
            <v>71</v>
          </cell>
          <cell r="U27">
            <v>71</v>
          </cell>
          <cell r="V27">
            <v>66.5</v>
          </cell>
          <cell r="W27">
            <v>67.5</v>
          </cell>
          <cell r="X27">
            <v>67.5</v>
          </cell>
          <cell r="Y27">
            <v>68</v>
          </cell>
          <cell r="Z27">
            <v>68</v>
          </cell>
          <cell r="AA27">
            <v>68</v>
          </cell>
          <cell r="AB27">
            <v>67.5</v>
          </cell>
          <cell r="AC27">
            <v>67.5</v>
          </cell>
          <cell r="AD27">
            <v>66</v>
          </cell>
          <cell r="AE27">
            <v>66</v>
          </cell>
          <cell r="AF27">
            <v>66</v>
          </cell>
          <cell r="AG27">
            <v>66</v>
          </cell>
          <cell r="AH27">
            <v>64.5</v>
          </cell>
          <cell r="AI27">
            <v>64</v>
          </cell>
          <cell r="AJ27">
            <v>64</v>
          </cell>
          <cell r="AK27">
            <v>64</v>
          </cell>
          <cell r="AL27">
            <v>64</v>
          </cell>
          <cell r="AM27">
            <v>65</v>
          </cell>
          <cell r="AN27">
            <v>64.5</v>
          </cell>
          <cell r="AO27">
            <v>64</v>
          </cell>
          <cell r="AP27">
            <v>64</v>
          </cell>
          <cell r="AQ27">
            <v>62.5</v>
          </cell>
          <cell r="AR27">
            <v>62</v>
          </cell>
          <cell r="AS27">
            <v>63</v>
          </cell>
          <cell r="AT27">
            <v>63</v>
          </cell>
          <cell r="AU27">
            <v>63</v>
          </cell>
          <cell r="AV27">
            <v>64.5</v>
          </cell>
          <cell r="AW27">
            <v>65</v>
          </cell>
          <cell r="AX27">
            <v>65.5</v>
          </cell>
          <cell r="AY27">
            <v>65.5</v>
          </cell>
          <cell r="AZ27">
            <v>64.5</v>
          </cell>
          <cell r="BA27">
            <v>64.5</v>
          </cell>
          <cell r="BB27">
            <v>64.5</v>
          </cell>
          <cell r="BC27">
            <v>64</v>
          </cell>
          <cell r="BD27">
            <v>66</v>
          </cell>
          <cell r="BE27">
            <v>66</v>
          </cell>
          <cell r="BF27">
            <v>65.5</v>
          </cell>
          <cell r="BG27">
            <v>65.5</v>
          </cell>
          <cell r="BH27">
            <v>65.5</v>
          </cell>
          <cell r="BI27">
            <v>64.5</v>
          </cell>
          <cell r="BJ27">
            <v>63</v>
          </cell>
          <cell r="BK27">
            <v>64</v>
          </cell>
          <cell r="BL27">
            <v>63</v>
          </cell>
          <cell r="BM27">
            <v>63</v>
          </cell>
          <cell r="BN27">
            <v>62.5</v>
          </cell>
          <cell r="BO27">
            <v>59</v>
          </cell>
          <cell r="BP27">
            <v>60</v>
          </cell>
          <cell r="BQ27">
            <v>59</v>
          </cell>
          <cell r="BR27">
            <v>59</v>
          </cell>
          <cell r="BS27">
            <v>57.5</v>
          </cell>
          <cell r="BT27">
            <v>57</v>
          </cell>
          <cell r="BU27">
            <v>57.5</v>
          </cell>
          <cell r="BV27">
            <v>58</v>
          </cell>
          <cell r="BW27">
            <v>58</v>
          </cell>
          <cell r="BX27">
            <v>58</v>
          </cell>
          <cell r="BY27">
            <v>58</v>
          </cell>
          <cell r="BZ27">
            <v>57</v>
          </cell>
          <cell r="CA27">
            <v>58.5</v>
          </cell>
          <cell r="CB27">
            <v>58.5</v>
          </cell>
          <cell r="CC27">
            <v>58.5</v>
          </cell>
          <cell r="CD27">
            <v>58.5</v>
          </cell>
          <cell r="CE27">
            <v>58.5</v>
          </cell>
          <cell r="CF27">
            <v>58.5</v>
          </cell>
          <cell r="CG27">
            <v>58.5</v>
          </cell>
          <cell r="CH27">
            <v>59.5</v>
          </cell>
          <cell r="CI27">
            <v>59</v>
          </cell>
          <cell r="CJ27">
            <v>59</v>
          </cell>
          <cell r="CK27">
            <v>59</v>
          </cell>
          <cell r="CL27">
            <v>59.5</v>
          </cell>
          <cell r="CM27">
            <v>61</v>
          </cell>
          <cell r="CN27">
            <v>61</v>
          </cell>
          <cell r="CO27">
            <v>60</v>
          </cell>
          <cell r="CP27">
            <v>62</v>
          </cell>
          <cell r="CQ27">
            <v>62</v>
          </cell>
          <cell r="CR27">
            <v>62.5</v>
          </cell>
          <cell r="CS27">
            <v>63</v>
          </cell>
          <cell r="CT27">
            <v>63.5</v>
          </cell>
          <cell r="CU27">
            <v>64.5</v>
          </cell>
          <cell r="CV27">
            <v>67.5</v>
          </cell>
          <cell r="CW27">
            <v>67.5</v>
          </cell>
          <cell r="CX27">
            <v>68.5</v>
          </cell>
          <cell r="CY27">
            <v>69</v>
          </cell>
          <cell r="CZ27">
            <v>74</v>
          </cell>
          <cell r="DA27">
            <v>74</v>
          </cell>
          <cell r="DB27">
            <v>74</v>
          </cell>
          <cell r="DC27">
            <v>74.5</v>
          </cell>
          <cell r="DD27">
            <v>74.5</v>
          </cell>
          <cell r="DE27">
            <v>77</v>
          </cell>
          <cell r="DF27">
            <v>78</v>
          </cell>
          <cell r="DG27">
            <v>78</v>
          </cell>
          <cell r="DH27">
            <v>78</v>
          </cell>
          <cell r="DI27">
            <v>78</v>
          </cell>
          <cell r="DJ27">
            <v>77.5</v>
          </cell>
          <cell r="DK27">
            <v>74.5</v>
          </cell>
          <cell r="DL27">
            <v>72</v>
          </cell>
          <cell r="DM27">
            <v>71.5</v>
          </cell>
          <cell r="DN27">
            <v>70.5</v>
          </cell>
          <cell r="DO27">
            <v>70</v>
          </cell>
          <cell r="DP27">
            <v>70.5</v>
          </cell>
          <cell r="DQ27">
            <v>69.5</v>
          </cell>
          <cell r="DR27">
            <v>69.5</v>
          </cell>
          <cell r="DS27">
            <v>69</v>
          </cell>
          <cell r="DT27">
            <v>69.5</v>
          </cell>
          <cell r="DU27">
            <v>69.5</v>
          </cell>
          <cell r="DV27">
            <v>70</v>
          </cell>
          <cell r="DW27">
            <v>69</v>
          </cell>
          <cell r="DX27">
            <v>68</v>
          </cell>
          <cell r="DY27">
            <v>67.5</v>
          </cell>
          <cell r="DZ27">
            <v>68</v>
          </cell>
          <cell r="EA27">
            <v>67</v>
          </cell>
          <cell r="EB27">
            <v>67</v>
          </cell>
          <cell r="EC27">
            <v>67</v>
          </cell>
          <cell r="ED27">
            <v>68.5</v>
          </cell>
          <cell r="EE27">
            <v>68.5</v>
          </cell>
          <cell r="EF27">
            <v>69.5</v>
          </cell>
          <cell r="EG27">
            <v>69.5</v>
          </cell>
          <cell r="EH27">
            <v>70.5</v>
          </cell>
          <cell r="EI27">
            <v>71</v>
          </cell>
          <cell r="EJ27">
            <v>71.5</v>
          </cell>
          <cell r="EK27">
            <v>72</v>
          </cell>
          <cell r="EL27">
            <v>72.5</v>
          </cell>
          <cell r="EM27">
            <v>73</v>
          </cell>
          <cell r="EN27">
            <v>72.5</v>
          </cell>
          <cell r="EO27">
            <v>72.5</v>
          </cell>
          <cell r="EP27">
            <v>72</v>
          </cell>
          <cell r="EQ27">
            <v>72.5</v>
          </cell>
          <cell r="ER27">
            <v>72</v>
          </cell>
          <cell r="ES27">
            <v>72</v>
          </cell>
          <cell r="ET27">
            <v>73.5</v>
          </cell>
          <cell r="EU27">
            <v>74</v>
          </cell>
          <cell r="EV27">
            <v>73</v>
          </cell>
          <cell r="EW27">
            <v>73</v>
          </cell>
          <cell r="EX27">
            <v>73</v>
          </cell>
          <cell r="EY27">
            <v>73</v>
          </cell>
          <cell r="EZ27">
            <v>74</v>
          </cell>
          <cell r="FA27">
            <v>74.5</v>
          </cell>
          <cell r="FB27">
            <v>75</v>
          </cell>
          <cell r="FC27">
            <v>75</v>
          </cell>
          <cell r="FD27">
            <v>74</v>
          </cell>
          <cell r="FE27">
            <v>73.5</v>
          </cell>
          <cell r="FF27">
            <v>73.5</v>
          </cell>
          <cell r="FG27">
            <v>74.5</v>
          </cell>
          <cell r="FH27">
            <v>74.5</v>
          </cell>
          <cell r="FI27">
            <v>73.8</v>
          </cell>
          <cell r="FJ27">
            <v>75</v>
          </cell>
          <cell r="FK27">
            <v>75</v>
          </cell>
          <cell r="FL27">
            <v>75</v>
          </cell>
          <cell r="FM27">
            <v>75</v>
          </cell>
          <cell r="FN27">
            <v>74.5</v>
          </cell>
          <cell r="FO27">
            <v>74.5</v>
          </cell>
          <cell r="FP27">
            <v>74</v>
          </cell>
          <cell r="FQ27">
            <v>74.5</v>
          </cell>
          <cell r="FR27">
            <v>74.5</v>
          </cell>
          <cell r="FS27">
            <v>74</v>
          </cell>
          <cell r="FT27">
            <v>73.5</v>
          </cell>
          <cell r="FU27">
            <v>74</v>
          </cell>
          <cell r="FV27">
            <v>76</v>
          </cell>
          <cell r="FW27">
            <v>75.5</v>
          </cell>
          <cell r="FX27">
            <v>75.5</v>
          </cell>
          <cell r="FY27">
            <v>75.5</v>
          </cell>
          <cell r="FZ27">
            <v>75.5</v>
          </cell>
          <cell r="GA27">
            <v>75.5</v>
          </cell>
          <cell r="GB27">
            <v>75.5</v>
          </cell>
          <cell r="GC27">
            <v>75</v>
          </cell>
          <cell r="GD27">
            <v>73.8</v>
          </cell>
          <cell r="GE27">
            <v>72.8</v>
          </cell>
          <cell r="GF27">
            <v>72.8</v>
          </cell>
          <cell r="GG27">
            <v>72.8</v>
          </cell>
          <cell r="GH27">
            <v>72</v>
          </cell>
          <cell r="GI27">
            <v>74</v>
          </cell>
          <cell r="GJ27">
            <v>74</v>
          </cell>
          <cell r="GK27">
            <v>74</v>
          </cell>
          <cell r="GL27">
            <v>73.7</v>
          </cell>
          <cell r="GM27">
            <v>72.2</v>
          </cell>
          <cell r="GN27">
            <v>72.2</v>
          </cell>
          <cell r="GO27">
            <v>72.2</v>
          </cell>
          <cell r="GP27">
            <v>72.2</v>
          </cell>
          <cell r="GQ27">
            <v>73.2</v>
          </cell>
          <cell r="GR27">
            <v>73.2</v>
          </cell>
          <cell r="GS27">
            <v>73.2</v>
          </cell>
          <cell r="GT27">
            <v>73.5</v>
          </cell>
          <cell r="GU27">
            <v>73.5</v>
          </cell>
          <cell r="GV27">
            <v>73.7</v>
          </cell>
          <cell r="GW27">
            <v>73.7</v>
          </cell>
          <cell r="GX27">
            <v>73.5</v>
          </cell>
          <cell r="GY27">
            <v>73.5</v>
          </cell>
          <cell r="GZ27">
            <v>73.7</v>
          </cell>
          <cell r="HA27">
            <v>71.5</v>
          </cell>
          <cell r="HB27">
            <v>73</v>
          </cell>
          <cell r="HC27">
            <v>72.5</v>
          </cell>
          <cell r="HD27">
            <v>71.7</v>
          </cell>
          <cell r="HE27">
            <v>72.7</v>
          </cell>
          <cell r="HF27">
            <v>72.5</v>
          </cell>
          <cell r="HG27">
            <v>73</v>
          </cell>
          <cell r="HH27">
            <v>73.7</v>
          </cell>
          <cell r="HI27">
            <v>74.2</v>
          </cell>
          <cell r="HJ27">
            <v>74.2</v>
          </cell>
          <cell r="HK27">
            <v>75.7</v>
          </cell>
          <cell r="HL27">
            <v>75.7</v>
          </cell>
          <cell r="HM27">
            <v>75</v>
          </cell>
          <cell r="HN27">
            <v>74.7</v>
          </cell>
          <cell r="HO27">
            <v>74.7</v>
          </cell>
          <cell r="HP27">
            <v>74.7</v>
          </cell>
          <cell r="HQ27">
            <v>74.7</v>
          </cell>
          <cell r="HR27">
            <v>74.7</v>
          </cell>
          <cell r="HS27">
            <v>74.7</v>
          </cell>
          <cell r="HT27">
            <v>75</v>
          </cell>
          <cell r="HU27">
            <v>75</v>
          </cell>
          <cell r="HV27">
            <v>75</v>
          </cell>
          <cell r="HW27">
            <v>76.2</v>
          </cell>
          <cell r="HX27">
            <v>75.7</v>
          </cell>
          <cell r="HY27">
            <v>76.5</v>
          </cell>
          <cell r="HZ27">
            <v>76.5</v>
          </cell>
          <cell r="IA27">
            <v>76.5</v>
          </cell>
          <cell r="IB27">
            <v>77</v>
          </cell>
          <cell r="IC27">
            <v>77.2</v>
          </cell>
          <cell r="ID27">
            <v>77.2</v>
          </cell>
          <cell r="IE27">
            <v>77.2</v>
          </cell>
          <cell r="IF27">
            <v>77.2</v>
          </cell>
          <cell r="IG27">
            <v>77.2</v>
          </cell>
          <cell r="IH27">
            <v>77.2</v>
          </cell>
          <cell r="II27">
            <v>77.5</v>
          </cell>
          <cell r="IJ27">
            <v>77</v>
          </cell>
          <cell r="IK27">
            <v>77</v>
          </cell>
          <cell r="IL27">
            <v>76.7</v>
          </cell>
          <cell r="IM27">
            <v>76.7</v>
          </cell>
          <cell r="IN27">
            <v>76.7</v>
          </cell>
          <cell r="IO27">
            <v>76.7</v>
          </cell>
          <cell r="IP27">
            <v>76.7</v>
          </cell>
          <cell r="IQ27">
            <v>76.7</v>
          </cell>
          <cell r="IR27">
            <v>75.7</v>
          </cell>
          <cell r="IS27">
            <v>75.5</v>
          </cell>
          <cell r="IT27">
            <v>75.5</v>
          </cell>
          <cell r="IU27">
            <v>75.7</v>
          </cell>
          <cell r="IV27">
            <v>76.5</v>
          </cell>
          <cell r="IW27">
            <v>76.5</v>
          </cell>
          <cell r="IX27">
            <v>77</v>
          </cell>
          <cell r="IY27">
            <v>77</v>
          </cell>
          <cell r="IZ27">
            <v>77</v>
          </cell>
          <cell r="JA27">
            <v>79</v>
          </cell>
          <cell r="JB27">
            <v>78.5</v>
          </cell>
          <cell r="JC27">
            <v>78.5</v>
          </cell>
          <cell r="JD27">
            <v>78.7</v>
          </cell>
          <cell r="JE27">
            <v>78.7</v>
          </cell>
          <cell r="JF27">
            <v>78.7</v>
          </cell>
          <cell r="JG27">
            <v>79</v>
          </cell>
          <cell r="JH27">
            <v>78.7</v>
          </cell>
          <cell r="JI27">
            <v>78.7</v>
          </cell>
          <cell r="JJ27">
            <v>77.7</v>
          </cell>
          <cell r="JK27">
            <v>77.7</v>
          </cell>
          <cell r="JL27">
            <v>77.5</v>
          </cell>
          <cell r="JM27">
            <v>78.5</v>
          </cell>
          <cell r="JN27">
            <v>78.2</v>
          </cell>
          <cell r="JO27">
            <v>78</v>
          </cell>
          <cell r="JP27">
            <v>78</v>
          </cell>
          <cell r="JQ27">
            <v>78</v>
          </cell>
          <cell r="JR27">
            <v>78</v>
          </cell>
          <cell r="JS27">
            <v>78</v>
          </cell>
          <cell r="JT27">
            <v>78.2</v>
          </cell>
          <cell r="JU27">
            <v>78.7</v>
          </cell>
          <cell r="JV27">
            <v>79</v>
          </cell>
          <cell r="JW27">
            <v>78.7</v>
          </cell>
          <cell r="JX27">
            <v>79.2</v>
          </cell>
          <cell r="JY27">
            <v>80.5</v>
          </cell>
          <cell r="JZ27">
            <v>80.5</v>
          </cell>
          <cell r="KA27">
            <v>80.5</v>
          </cell>
          <cell r="KB27">
            <v>80.5</v>
          </cell>
          <cell r="KC27">
            <v>80.5</v>
          </cell>
          <cell r="KD27">
            <v>79.7</v>
          </cell>
          <cell r="KE27">
            <v>79.5</v>
          </cell>
          <cell r="KF27">
            <v>79</v>
          </cell>
          <cell r="KG27">
            <v>78.7</v>
          </cell>
          <cell r="KH27">
            <v>78.5</v>
          </cell>
          <cell r="KI27">
            <v>78.5</v>
          </cell>
          <cell r="KJ27">
            <v>78.5</v>
          </cell>
          <cell r="KK27">
            <v>78.5</v>
          </cell>
          <cell r="KL27">
            <v>78.5</v>
          </cell>
          <cell r="KM27">
            <v>78.5</v>
          </cell>
          <cell r="KN27">
            <v>78.5</v>
          </cell>
          <cell r="KO27">
            <v>78.5</v>
          </cell>
          <cell r="KP27">
            <v>77.7</v>
          </cell>
          <cell r="KQ27">
            <v>78.2</v>
          </cell>
          <cell r="KR27">
            <v>78.5</v>
          </cell>
          <cell r="KS27">
            <v>78.5</v>
          </cell>
          <cell r="KT27">
            <v>78.5</v>
          </cell>
          <cell r="KU27">
            <v>78.5</v>
          </cell>
          <cell r="KV27">
            <v>77</v>
          </cell>
          <cell r="KW27">
            <v>77.2</v>
          </cell>
          <cell r="KX27">
            <v>77.2</v>
          </cell>
          <cell r="KY27">
            <v>77.2</v>
          </cell>
          <cell r="KZ27">
            <v>77.5</v>
          </cell>
          <cell r="LA27">
            <v>77.2</v>
          </cell>
          <cell r="LB27">
            <v>76.7</v>
          </cell>
          <cell r="LC27">
            <v>76.2</v>
          </cell>
          <cell r="LD27">
            <v>76</v>
          </cell>
          <cell r="LE27">
            <v>76</v>
          </cell>
          <cell r="LF27">
            <v>76</v>
          </cell>
          <cell r="LG27">
            <v>76</v>
          </cell>
          <cell r="LH27">
            <v>75.7</v>
          </cell>
          <cell r="LI27">
            <v>77.2</v>
          </cell>
          <cell r="LJ27">
            <v>77</v>
          </cell>
          <cell r="LK27">
            <v>76.7</v>
          </cell>
          <cell r="LL27">
            <v>76.7</v>
          </cell>
          <cell r="LM27">
            <v>76.2</v>
          </cell>
          <cell r="LN27">
            <v>75</v>
          </cell>
          <cell r="LO27">
            <v>74.5</v>
          </cell>
          <cell r="LP27">
            <v>74.5</v>
          </cell>
          <cell r="LQ27">
            <v>74</v>
          </cell>
          <cell r="LR27">
            <v>74.2</v>
          </cell>
          <cell r="LS27">
            <v>74.2</v>
          </cell>
          <cell r="LT27">
            <v>74</v>
          </cell>
          <cell r="LW27">
            <v>41305</v>
          </cell>
          <cell r="LX27">
            <v>41306</v>
          </cell>
          <cell r="LY27">
            <v>354</v>
          </cell>
          <cell r="MA27" t="str">
            <v>Bulgaria</v>
          </cell>
          <cell r="MB27">
            <v>67.2</v>
          </cell>
          <cell r="MC27">
            <v>67.2</v>
          </cell>
        </row>
        <row r="28">
          <cell r="A28" t="str">
            <v>Colombia</v>
          </cell>
          <cell r="B28">
            <v>57</v>
          </cell>
          <cell r="C28">
            <v>56</v>
          </cell>
          <cell r="D28">
            <v>57</v>
          </cell>
          <cell r="E28">
            <v>57</v>
          </cell>
          <cell r="F28">
            <v>58.5</v>
          </cell>
          <cell r="G28">
            <v>57.5</v>
          </cell>
          <cell r="H28">
            <v>61.5</v>
          </cell>
          <cell r="I28">
            <v>61.5</v>
          </cell>
          <cell r="J28">
            <v>59</v>
          </cell>
          <cell r="K28">
            <v>58.5</v>
          </cell>
          <cell r="L28">
            <v>57.5</v>
          </cell>
          <cell r="M28">
            <v>57</v>
          </cell>
          <cell r="N28">
            <v>57.5</v>
          </cell>
          <cell r="O28">
            <v>57</v>
          </cell>
          <cell r="P28">
            <v>57.5</v>
          </cell>
          <cell r="Q28">
            <v>57.5</v>
          </cell>
          <cell r="R28">
            <v>59.5</v>
          </cell>
          <cell r="S28">
            <v>59</v>
          </cell>
          <cell r="T28">
            <v>59</v>
          </cell>
          <cell r="U28">
            <v>59</v>
          </cell>
          <cell r="V28">
            <v>58.5</v>
          </cell>
          <cell r="W28">
            <v>59.5</v>
          </cell>
          <cell r="X28">
            <v>59.5</v>
          </cell>
          <cell r="Y28">
            <v>59.5</v>
          </cell>
          <cell r="Z28">
            <v>59.5</v>
          </cell>
          <cell r="AA28">
            <v>59.5</v>
          </cell>
          <cell r="AB28">
            <v>60</v>
          </cell>
          <cell r="AC28">
            <v>59.5</v>
          </cell>
          <cell r="AD28">
            <v>59.5</v>
          </cell>
          <cell r="AE28">
            <v>59.5</v>
          </cell>
          <cell r="AF28">
            <v>59</v>
          </cell>
          <cell r="AG28">
            <v>58</v>
          </cell>
          <cell r="AH28">
            <v>58.5</v>
          </cell>
          <cell r="AI28">
            <v>59</v>
          </cell>
          <cell r="AJ28">
            <v>60</v>
          </cell>
          <cell r="AK28">
            <v>60</v>
          </cell>
          <cell r="AL28">
            <v>60</v>
          </cell>
          <cell r="AM28">
            <v>59.5</v>
          </cell>
          <cell r="AN28">
            <v>59.5</v>
          </cell>
          <cell r="AO28">
            <v>59.5</v>
          </cell>
          <cell r="AP28">
            <v>59.5</v>
          </cell>
          <cell r="AQ28">
            <v>59.5</v>
          </cell>
          <cell r="AR28">
            <v>59</v>
          </cell>
          <cell r="AS28">
            <v>60</v>
          </cell>
          <cell r="AT28">
            <v>61</v>
          </cell>
          <cell r="AU28">
            <v>62.5</v>
          </cell>
          <cell r="AV28">
            <v>61.5</v>
          </cell>
          <cell r="AW28">
            <v>61.5</v>
          </cell>
          <cell r="AX28">
            <v>58</v>
          </cell>
          <cell r="AY28">
            <v>58</v>
          </cell>
          <cell r="AZ28">
            <v>57</v>
          </cell>
          <cell r="BA28">
            <v>57</v>
          </cell>
          <cell r="BB28">
            <v>57</v>
          </cell>
          <cell r="BC28">
            <v>57</v>
          </cell>
          <cell r="BD28">
            <v>57</v>
          </cell>
          <cell r="BE28">
            <v>57.5</v>
          </cell>
          <cell r="BF28">
            <v>56.5</v>
          </cell>
          <cell r="BG28">
            <v>55.5</v>
          </cell>
          <cell r="BH28">
            <v>56</v>
          </cell>
          <cell r="BI28">
            <v>54.5</v>
          </cell>
          <cell r="BJ28">
            <v>54.5</v>
          </cell>
          <cell r="BK28">
            <v>54.5</v>
          </cell>
          <cell r="BL28">
            <v>54</v>
          </cell>
          <cell r="BM28">
            <v>55.5</v>
          </cell>
          <cell r="BN28">
            <v>55.5</v>
          </cell>
          <cell r="BO28">
            <v>55</v>
          </cell>
          <cell r="BP28">
            <v>55</v>
          </cell>
          <cell r="BQ28">
            <v>55.5</v>
          </cell>
          <cell r="BR28">
            <v>56.5</v>
          </cell>
          <cell r="BS28">
            <v>57</v>
          </cell>
          <cell r="BT28">
            <v>56</v>
          </cell>
          <cell r="BU28">
            <v>55</v>
          </cell>
          <cell r="BV28">
            <v>55</v>
          </cell>
          <cell r="BW28">
            <v>56</v>
          </cell>
          <cell r="BX28">
            <v>57</v>
          </cell>
          <cell r="BY28">
            <v>57</v>
          </cell>
          <cell r="BZ28">
            <v>58</v>
          </cell>
          <cell r="CA28">
            <v>58.5</v>
          </cell>
          <cell r="CB28">
            <v>59</v>
          </cell>
          <cell r="CC28">
            <v>59.5</v>
          </cell>
          <cell r="CD28">
            <v>60.5</v>
          </cell>
          <cell r="CE28">
            <v>61</v>
          </cell>
          <cell r="CF28">
            <v>61.5</v>
          </cell>
          <cell r="CG28">
            <v>62.5</v>
          </cell>
          <cell r="CH28">
            <v>64.5</v>
          </cell>
          <cell r="CI28">
            <v>65</v>
          </cell>
          <cell r="CJ28">
            <v>66</v>
          </cell>
          <cell r="CK28">
            <v>65.5</v>
          </cell>
          <cell r="CL28">
            <v>66</v>
          </cell>
          <cell r="CM28">
            <v>66.5</v>
          </cell>
          <cell r="CN28">
            <v>67</v>
          </cell>
          <cell r="CO28">
            <v>67.5</v>
          </cell>
          <cell r="CP28">
            <v>67.5</v>
          </cell>
          <cell r="CQ28">
            <v>67.5</v>
          </cell>
          <cell r="CR28">
            <v>68</v>
          </cell>
          <cell r="CS28">
            <v>68</v>
          </cell>
          <cell r="CT28">
            <v>69</v>
          </cell>
          <cell r="CU28">
            <v>68.5</v>
          </cell>
          <cell r="CV28">
            <v>68.5</v>
          </cell>
          <cell r="CW28">
            <v>68.5</v>
          </cell>
          <cell r="CX28">
            <v>69</v>
          </cell>
          <cell r="CY28">
            <v>69</v>
          </cell>
          <cell r="CZ28">
            <v>69</v>
          </cell>
          <cell r="DA28">
            <v>69.5</v>
          </cell>
          <cell r="DB28">
            <v>69</v>
          </cell>
          <cell r="DC28">
            <v>69.5</v>
          </cell>
          <cell r="DD28">
            <v>69.400000000000006</v>
          </cell>
          <cell r="DE28">
            <v>68</v>
          </cell>
          <cell r="DF28">
            <v>68.5</v>
          </cell>
          <cell r="DG28">
            <v>68.5</v>
          </cell>
          <cell r="DH28">
            <v>68.5</v>
          </cell>
          <cell r="DI28">
            <v>69</v>
          </cell>
          <cell r="DJ28">
            <v>69</v>
          </cell>
          <cell r="DK28">
            <v>69</v>
          </cell>
          <cell r="DL28">
            <v>69</v>
          </cell>
          <cell r="DM28">
            <v>69</v>
          </cell>
          <cell r="DN28">
            <v>69</v>
          </cell>
          <cell r="DO28">
            <v>69</v>
          </cell>
          <cell r="DP28">
            <v>69</v>
          </cell>
          <cell r="DQ28">
            <v>69</v>
          </cell>
          <cell r="DR28">
            <v>69</v>
          </cell>
          <cell r="DS28">
            <v>68.5</v>
          </cell>
          <cell r="DT28">
            <v>69.5</v>
          </cell>
          <cell r="DU28">
            <v>70</v>
          </cell>
          <cell r="DV28">
            <v>70</v>
          </cell>
          <cell r="DW28">
            <v>68.5</v>
          </cell>
          <cell r="DX28">
            <v>67</v>
          </cell>
          <cell r="DY28">
            <v>67</v>
          </cell>
          <cell r="DZ28">
            <v>67</v>
          </cell>
          <cell r="EA28">
            <v>67</v>
          </cell>
          <cell r="EB28">
            <v>67.5</v>
          </cell>
          <cell r="EC28">
            <v>67.5</v>
          </cell>
          <cell r="ED28">
            <v>69</v>
          </cell>
          <cell r="EE28">
            <v>69</v>
          </cell>
          <cell r="EF28">
            <v>70</v>
          </cell>
          <cell r="EG28">
            <v>69.5</v>
          </cell>
          <cell r="EH28">
            <v>69.5</v>
          </cell>
          <cell r="EI28">
            <v>69.5</v>
          </cell>
          <cell r="EJ28">
            <v>69.5</v>
          </cell>
          <cell r="EK28">
            <v>69</v>
          </cell>
          <cell r="EL28">
            <v>69</v>
          </cell>
          <cell r="EM28">
            <v>68</v>
          </cell>
          <cell r="EN28">
            <v>68</v>
          </cell>
          <cell r="EO28">
            <v>67</v>
          </cell>
          <cell r="EP28">
            <v>67.5</v>
          </cell>
          <cell r="EQ28">
            <v>67.5</v>
          </cell>
          <cell r="ER28">
            <v>66</v>
          </cell>
          <cell r="ES28">
            <v>66</v>
          </cell>
          <cell r="ET28">
            <v>67.5</v>
          </cell>
          <cell r="EU28">
            <v>63</v>
          </cell>
          <cell r="EV28">
            <v>63.5</v>
          </cell>
          <cell r="EW28">
            <v>62</v>
          </cell>
          <cell r="EX28">
            <v>63</v>
          </cell>
          <cell r="EY28">
            <v>63</v>
          </cell>
          <cell r="EZ28">
            <v>61.5</v>
          </cell>
          <cell r="FA28">
            <v>62</v>
          </cell>
          <cell r="FB28">
            <v>62</v>
          </cell>
          <cell r="FC28">
            <v>62</v>
          </cell>
          <cell r="FD28">
            <v>58</v>
          </cell>
          <cell r="FE28">
            <v>57</v>
          </cell>
          <cell r="FF28">
            <v>53.5</v>
          </cell>
          <cell r="FG28">
            <v>53.5</v>
          </cell>
          <cell r="FH28">
            <v>53.5</v>
          </cell>
          <cell r="FI28">
            <v>58.5</v>
          </cell>
          <cell r="FJ28">
            <v>58.8</v>
          </cell>
          <cell r="FK28">
            <v>58</v>
          </cell>
          <cell r="FL28">
            <v>54</v>
          </cell>
          <cell r="FM28">
            <v>54.5</v>
          </cell>
          <cell r="FN28">
            <v>57.5</v>
          </cell>
          <cell r="FO28">
            <v>57.2</v>
          </cell>
          <cell r="FP28">
            <v>57</v>
          </cell>
          <cell r="FQ28">
            <v>57</v>
          </cell>
          <cell r="FR28">
            <v>57.5</v>
          </cell>
          <cell r="FS28">
            <v>55.2</v>
          </cell>
          <cell r="FT28">
            <v>60</v>
          </cell>
          <cell r="FU28">
            <v>60</v>
          </cell>
          <cell r="FV28">
            <v>60</v>
          </cell>
          <cell r="FW28">
            <v>59</v>
          </cell>
          <cell r="FX28">
            <v>57</v>
          </cell>
          <cell r="FY28">
            <v>55</v>
          </cell>
          <cell r="FZ28">
            <v>57</v>
          </cell>
          <cell r="GA28">
            <v>57.2</v>
          </cell>
          <cell r="GB28">
            <v>56.5</v>
          </cell>
          <cell r="GC28">
            <v>57.2</v>
          </cell>
          <cell r="GD28">
            <v>56.9</v>
          </cell>
          <cell r="GE28">
            <v>57.2</v>
          </cell>
          <cell r="GF28">
            <v>57.2</v>
          </cell>
          <cell r="GG28">
            <v>52.7</v>
          </cell>
          <cell r="GH28">
            <v>53.2</v>
          </cell>
          <cell r="GI28">
            <v>54</v>
          </cell>
          <cell r="GJ28">
            <v>54.7</v>
          </cell>
          <cell r="GK28">
            <v>55</v>
          </cell>
          <cell r="GL28">
            <v>58.2</v>
          </cell>
          <cell r="GM28">
            <v>57.5</v>
          </cell>
          <cell r="GN28">
            <v>57</v>
          </cell>
          <cell r="GO28">
            <v>57</v>
          </cell>
          <cell r="GP28">
            <v>58</v>
          </cell>
          <cell r="GQ28">
            <v>57.5</v>
          </cell>
          <cell r="GR28">
            <v>57.2</v>
          </cell>
          <cell r="GS28">
            <v>59.2</v>
          </cell>
          <cell r="GT28">
            <v>59.7</v>
          </cell>
          <cell r="GU28">
            <v>59.7</v>
          </cell>
          <cell r="GV28">
            <v>60</v>
          </cell>
          <cell r="GW28">
            <v>60.2</v>
          </cell>
          <cell r="GX28">
            <v>60</v>
          </cell>
          <cell r="GY28">
            <v>59</v>
          </cell>
          <cell r="GZ28">
            <v>58.7</v>
          </cell>
          <cell r="HA28">
            <v>62.5</v>
          </cell>
          <cell r="HB28">
            <v>63</v>
          </cell>
          <cell r="HC28">
            <v>62.7</v>
          </cell>
          <cell r="HD28">
            <v>63.7</v>
          </cell>
          <cell r="HE28">
            <v>63</v>
          </cell>
          <cell r="HF28">
            <v>63</v>
          </cell>
          <cell r="HG28">
            <v>61.5</v>
          </cell>
          <cell r="HH28">
            <v>61.5</v>
          </cell>
          <cell r="HI28">
            <v>58.7</v>
          </cell>
          <cell r="HJ28">
            <v>61.2</v>
          </cell>
          <cell r="HK28">
            <v>61.7</v>
          </cell>
          <cell r="HL28">
            <v>62</v>
          </cell>
          <cell r="HM28">
            <v>61.2</v>
          </cell>
          <cell r="HN28">
            <v>60.2</v>
          </cell>
          <cell r="HO28">
            <v>61.5</v>
          </cell>
          <cell r="HP28">
            <v>62.5</v>
          </cell>
          <cell r="HQ28">
            <v>62</v>
          </cell>
          <cell r="HR28">
            <v>61.7</v>
          </cell>
          <cell r="HS28">
            <v>61</v>
          </cell>
          <cell r="HT28">
            <v>60.5</v>
          </cell>
          <cell r="HU28">
            <v>60.7</v>
          </cell>
          <cell r="HV28">
            <v>60.2</v>
          </cell>
          <cell r="HW28">
            <v>60.2</v>
          </cell>
          <cell r="HX28">
            <v>60.2</v>
          </cell>
          <cell r="HY28">
            <v>60</v>
          </cell>
          <cell r="HZ28">
            <v>60.2</v>
          </cell>
          <cell r="IA28">
            <v>60.7</v>
          </cell>
          <cell r="IB28">
            <v>61.7</v>
          </cell>
          <cell r="IC28">
            <v>63</v>
          </cell>
          <cell r="ID28">
            <v>63.5</v>
          </cell>
          <cell r="IE28">
            <v>63.5</v>
          </cell>
          <cell r="IF28">
            <v>61.5</v>
          </cell>
          <cell r="IG28">
            <v>61.2</v>
          </cell>
          <cell r="IH28">
            <v>61.2</v>
          </cell>
          <cell r="II28">
            <v>61.7</v>
          </cell>
          <cell r="IJ28">
            <v>61.7</v>
          </cell>
          <cell r="IK28">
            <v>61.7</v>
          </cell>
          <cell r="IL28">
            <v>64.2</v>
          </cell>
          <cell r="IM28">
            <v>64.2</v>
          </cell>
          <cell r="IN28">
            <v>64.5</v>
          </cell>
          <cell r="IO28">
            <v>64.2</v>
          </cell>
          <cell r="IP28">
            <v>64.2</v>
          </cell>
          <cell r="IQ28">
            <v>64</v>
          </cell>
          <cell r="IR28">
            <v>64</v>
          </cell>
          <cell r="IS28">
            <v>64.2</v>
          </cell>
          <cell r="IT28">
            <v>64</v>
          </cell>
          <cell r="IU28">
            <v>64.2</v>
          </cell>
          <cell r="IV28">
            <v>64.2</v>
          </cell>
          <cell r="IW28">
            <v>64.5</v>
          </cell>
          <cell r="IX28">
            <v>64.2</v>
          </cell>
          <cell r="IY28">
            <v>64</v>
          </cell>
          <cell r="IZ28">
            <v>64</v>
          </cell>
          <cell r="JA28">
            <v>63.7</v>
          </cell>
          <cell r="JB28">
            <v>64</v>
          </cell>
          <cell r="JC28">
            <v>63.7</v>
          </cell>
          <cell r="JD28">
            <v>64</v>
          </cell>
          <cell r="JE28">
            <v>64.7</v>
          </cell>
          <cell r="JF28">
            <v>64.7</v>
          </cell>
          <cell r="JG28">
            <v>64.7</v>
          </cell>
          <cell r="JH28">
            <v>65</v>
          </cell>
          <cell r="JI28">
            <v>65.2</v>
          </cell>
          <cell r="JJ28">
            <v>65</v>
          </cell>
          <cell r="JK28">
            <v>65</v>
          </cell>
          <cell r="JL28">
            <v>65.7</v>
          </cell>
          <cell r="JM28">
            <v>66.5</v>
          </cell>
          <cell r="JN28">
            <v>66.5</v>
          </cell>
          <cell r="JO28">
            <v>66.5</v>
          </cell>
          <cell r="JP28">
            <v>66.2</v>
          </cell>
          <cell r="JQ28">
            <v>66</v>
          </cell>
          <cell r="JR28">
            <v>66</v>
          </cell>
          <cell r="JS28">
            <v>66.2</v>
          </cell>
          <cell r="JT28">
            <v>66</v>
          </cell>
          <cell r="JU28">
            <v>66</v>
          </cell>
          <cell r="JV28">
            <v>65</v>
          </cell>
          <cell r="JW28">
            <v>64.5</v>
          </cell>
          <cell r="JX28">
            <v>65.2</v>
          </cell>
          <cell r="JY28">
            <v>65.5</v>
          </cell>
          <cell r="JZ28">
            <v>65.5</v>
          </cell>
          <cell r="KA28">
            <v>65.5</v>
          </cell>
          <cell r="KB28">
            <v>65.7</v>
          </cell>
          <cell r="KC28">
            <v>66</v>
          </cell>
          <cell r="KD28">
            <v>66.2</v>
          </cell>
          <cell r="KE28">
            <v>66.5</v>
          </cell>
          <cell r="KF28">
            <v>65.7</v>
          </cell>
          <cell r="KG28">
            <v>65.7</v>
          </cell>
          <cell r="KH28">
            <v>67</v>
          </cell>
          <cell r="KI28">
            <v>65.5</v>
          </cell>
          <cell r="KJ28">
            <v>65.2</v>
          </cell>
          <cell r="KK28">
            <v>65.5</v>
          </cell>
          <cell r="KL28">
            <v>66</v>
          </cell>
          <cell r="KM28">
            <v>65</v>
          </cell>
          <cell r="KN28">
            <v>65.2</v>
          </cell>
          <cell r="KO28">
            <v>63.7</v>
          </cell>
          <cell r="KP28">
            <v>63.2</v>
          </cell>
          <cell r="KQ28">
            <v>62.2</v>
          </cell>
          <cell r="KR28">
            <v>62.2</v>
          </cell>
          <cell r="KS28">
            <v>62.5</v>
          </cell>
          <cell r="KT28">
            <v>62.5</v>
          </cell>
          <cell r="KU28">
            <v>64.7</v>
          </cell>
          <cell r="KV28">
            <v>66</v>
          </cell>
          <cell r="KW28">
            <v>66</v>
          </cell>
          <cell r="KX28">
            <v>65.7</v>
          </cell>
          <cell r="KY28">
            <v>66.2</v>
          </cell>
          <cell r="KZ28">
            <v>66.2</v>
          </cell>
          <cell r="LA28">
            <v>66.2</v>
          </cell>
          <cell r="LB28">
            <v>65.5</v>
          </cell>
          <cell r="LC28">
            <v>65.7</v>
          </cell>
          <cell r="LD28">
            <v>66</v>
          </cell>
          <cell r="LE28">
            <v>66.7</v>
          </cell>
          <cell r="LF28">
            <v>67.5</v>
          </cell>
          <cell r="LG28">
            <v>67.5</v>
          </cell>
          <cell r="LH28">
            <v>68.7</v>
          </cell>
          <cell r="LI28">
            <v>68.7</v>
          </cell>
          <cell r="LJ28">
            <v>68.7</v>
          </cell>
          <cell r="LK28">
            <v>68.7</v>
          </cell>
          <cell r="LL28">
            <v>68.7</v>
          </cell>
          <cell r="LM28">
            <v>68.7</v>
          </cell>
          <cell r="LN28">
            <v>68.7</v>
          </cell>
          <cell r="LO28">
            <v>69</v>
          </cell>
          <cell r="LP28">
            <v>69.7</v>
          </cell>
          <cell r="LQ28">
            <v>69.7</v>
          </cell>
          <cell r="LR28">
            <v>69.7</v>
          </cell>
          <cell r="LS28">
            <v>69.7</v>
          </cell>
          <cell r="LT28">
            <v>69.5</v>
          </cell>
          <cell r="LW28">
            <v>41333</v>
          </cell>
          <cell r="LX28">
            <v>41334</v>
          </cell>
          <cell r="LY28">
            <v>355</v>
          </cell>
          <cell r="MA28" t="str">
            <v>Burkina Faso</v>
          </cell>
          <cell r="MB28">
            <v>61.2</v>
          </cell>
          <cell r="MC28">
            <v>61.2</v>
          </cell>
        </row>
        <row r="29">
          <cell r="A29" t="str">
            <v>Congo</v>
          </cell>
          <cell r="B29" t="str">
            <v xml:space="preserve"> </v>
          </cell>
          <cell r="C29" t="str">
            <v xml:space="preserve"> </v>
          </cell>
          <cell r="D29" t="str">
            <v xml:space="preserve"> </v>
          </cell>
          <cell r="E29" t="str">
            <v xml:space="preserve"> </v>
          </cell>
          <cell r="F29" t="str">
            <v xml:space="preserve"> </v>
          </cell>
          <cell r="G29" t="str">
            <v xml:space="preserve"> </v>
          </cell>
          <cell r="H29" t="str">
            <v xml:space="preserve"> </v>
          </cell>
          <cell r="I29" t="str">
            <v xml:space="preserve"> </v>
          </cell>
          <cell r="J29" t="str">
            <v xml:space="preserve"> </v>
          </cell>
          <cell r="K29" t="str">
            <v xml:space="preserve"> 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>
            <v>57.5</v>
          </cell>
          <cell r="R29">
            <v>50.5</v>
          </cell>
          <cell r="S29">
            <v>51</v>
          </cell>
          <cell r="T29">
            <v>51.5</v>
          </cell>
          <cell r="U29">
            <v>51.5</v>
          </cell>
          <cell r="V29">
            <v>52.5</v>
          </cell>
          <cell r="W29">
            <v>52</v>
          </cell>
          <cell r="X29">
            <v>52</v>
          </cell>
          <cell r="Y29">
            <v>51</v>
          </cell>
          <cell r="Z29">
            <v>51.5</v>
          </cell>
          <cell r="AA29">
            <v>50.5</v>
          </cell>
          <cell r="AB29">
            <v>50.5</v>
          </cell>
          <cell r="AC29">
            <v>50</v>
          </cell>
          <cell r="AD29">
            <v>52.5</v>
          </cell>
          <cell r="AE29">
            <v>52</v>
          </cell>
          <cell r="AF29">
            <v>51.5</v>
          </cell>
          <cell r="AG29">
            <v>52.5</v>
          </cell>
          <cell r="AH29">
            <v>52.5</v>
          </cell>
          <cell r="AI29">
            <v>52.5</v>
          </cell>
          <cell r="AJ29">
            <v>52.5</v>
          </cell>
          <cell r="AK29">
            <v>52.5</v>
          </cell>
          <cell r="AL29">
            <v>52.5</v>
          </cell>
          <cell r="AM29">
            <v>51.5</v>
          </cell>
          <cell r="AN29">
            <v>51.5</v>
          </cell>
          <cell r="AO29">
            <v>51.5</v>
          </cell>
          <cell r="AP29">
            <v>51.5</v>
          </cell>
          <cell r="AQ29">
            <v>51.5</v>
          </cell>
          <cell r="AR29">
            <v>51.5</v>
          </cell>
          <cell r="AS29">
            <v>51.5</v>
          </cell>
          <cell r="AT29">
            <v>51.5</v>
          </cell>
          <cell r="AU29">
            <v>51.5</v>
          </cell>
          <cell r="AV29">
            <v>51</v>
          </cell>
          <cell r="AW29">
            <v>51</v>
          </cell>
          <cell r="AX29">
            <v>50.5</v>
          </cell>
          <cell r="AY29">
            <v>48</v>
          </cell>
          <cell r="AZ29">
            <v>49</v>
          </cell>
          <cell r="BA29">
            <v>48.5</v>
          </cell>
          <cell r="BB29">
            <v>49</v>
          </cell>
          <cell r="BC29">
            <v>48.5</v>
          </cell>
          <cell r="BD29">
            <v>48.5</v>
          </cell>
          <cell r="BE29">
            <v>49</v>
          </cell>
          <cell r="BF29">
            <v>49</v>
          </cell>
          <cell r="BG29">
            <v>49</v>
          </cell>
          <cell r="BH29">
            <v>49</v>
          </cell>
          <cell r="BI29">
            <v>49.5</v>
          </cell>
          <cell r="BJ29">
            <v>51</v>
          </cell>
          <cell r="BK29">
            <v>50.5</v>
          </cell>
          <cell r="BL29">
            <v>50.5</v>
          </cell>
          <cell r="BM29">
            <v>50.5</v>
          </cell>
          <cell r="BN29">
            <v>50.5</v>
          </cell>
          <cell r="BO29">
            <v>51</v>
          </cell>
          <cell r="BP29">
            <v>51</v>
          </cell>
          <cell r="BQ29">
            <v>51</v>
          </cell>
          <cell r="BR29">
            <v>51</v>
          </cell>
          <cell r="BS29">
            <v>51.5</v>
          </cell>
          <cell r="BT29">
            <v>51.5</v>
          </cell>
          <cell r="BU29">
            <v>51.5</v>
          </cell>
          <cell r="BV29">
            <v>52</v>
          </cell>
          <cell r="BW29">
            <v>52</v>
          </cell>
          <cell r="BX29">
            <v>52</v>
          </cell>
          <cell r="BY29">
            <v>52</v>
          </cell>
          <cell r="BZ29">
            <v>52</v>
          </cell>
          <cell r="CA29">
            <v>52</v>
          </cell>
          <cell r="CB29">
            <v>52</v>
          </cell>
          <cell r="CC29">
            <v>52</v>
          </cell>
          <cell r="CD29">
            <v>52</v>
          </cell>
          <cell r="CE29">
            <v>53.5</v>
          </cell>
          <cell r="CF29">
            <v>53.5</v>
          </cell>
          <cell r="CG29">
            <v>53</v>
          </cell>
          <cell r="CH29">
            <v>54</v>
          </cell>
          <cell r="CI29">
            <v>54.5</v>
          </cell>
          <cell r="CJ29">
            <v>54.5</v>
          </cell>
          <cell r="CK29">
            <v>53</v>
          </cell>
          <cell r="CL29">
            <v>53</v>
          </cell>
          <cell r="CM29">
            <v>53</v>
          </cell>
          <cell r="CN29">
            <v>53</v>
          </cell>
          <cell r="CO29">
            <v>53</v>
          </cell>
          <cell r="CP29">
            <v>53.5</v>
          </cell>
          <cell r="CQ29">
            <v>53.5</v>
          </cell>
          <cell r="CR29">
            <v>52.5</v>
          </cell>
          <cell r="CS29">
            <v>51.5</v>
          </cell>
          <cell r="CT29">
            <v>51</v>
          </cell>
          <cell r="CU29">
            <v>47</v>
          </cell>
          <cell r="CV29">
            <v>47</v>
          </cell>
          <cell r="CW29">
            <v>47</v>
          </cell>
          <cell r="CX29">
            <v>47</v>
          </cell>
          <cell r="CY29">
            <v>47</v>
          </cell>
          <cell r="CZ29">
            <v>47</v>
          </cell>
          <cell r="DA29">
            <v>47</v>
          </cell>
          <cell r="DB29">
            <v>47</v>
          </cell>
          <cell r="DC29">
            <v>47</v>
          </cell>
          <cell r="DD29">
            <v>46.5</v>
          </cell>
          <cell r="DE29">
            <v>46.5</v>
          </cell>
          <cell r="DF29">
            <v>47</v>
          </cell>
          <cell r="DG29">
            <v>47</v>
          </cell>
          <cell r="DH29">
            <v>47</v>
          </cell>
          <cell r="DI29">
            <v>47</v>
          </cell>
          <cell r="DJ29">
            <v>47</v>
          </cell>
          <cell r="DK29">
            <v>47</v>
          </cell>
          <cell r="DL29">
            <v>47</v>
          </cell>
          <cell r="DM29">
            <v>47</v>
          </cell>
          <cell r="DN29">
            <v>48.5</v>
          </cell>
          <cell r="DO29">
            <v>48.5</v>
          </cell>
          <cell r="DP29">
            <v>48</v>
          </cell>
          <cell r="DQ29">
            <v>48</v>
          </cell>
          <cell r="DR29">
            <v>51.5</v>
          </cell>
          <cell r="DS29">
            <v>51.5</v>
          </cell>
          <cell r="DT29">
            <v>51.5</v>
          </cell>
          <cell r="DU29">
            <v>51.5</v>
          </cell>
          <cell r="DV29">
            <v>51.5</v>
          </cell>
          <cell r="DW29">
            <v>51.5</v>
          </cell>
          <cell r="DX29">
            <v>51.5</v>
          </cell>
          <cell r="DY29">
            <v>53.5</v>
          </cell>
          <cell r="DZ29">
            <v>55</v>
          </cell>
          <cell r="EA29">
            <v>55</v>
          </cell>
          <cell r="EB29">
            <v>55</v>
          </cell>
          <cell r="EC29">
            <v>55</v>
          </cell>
          <cell r="ED29">
            <v>55</v>
          </cell>
          <cell r="EE29">
            <v>55</v>
          </cell>
          <cell r="EF29">
            <v>55</v>
          </cell>
          <cell r="EG29">
            <v>55</v>
          </cell>
          <cell r="EH29">
            <v>55</v>
          </cell>
          <cell r="EI29">
            <v>54.5</v>
          </cell>
          <cell r="EJ29">
            <v>54.5</v>
          </cell>
          <cell r="EK29">
            <v>54.5</v>
          </cell>
          <cell r="EL29">
            <v>55</v>
          </cell>
          <cell r="EM29">
            <v>55</v>
          </cell>
          <cell r="EN29">
            <v>55</v>
          </cell>
          <cell r="EO29">
            <v>54</v>
          </cell>
          <cell r="EP29">
            <v>54.5</v>
          </cell>
          <cell r="EQ29">
            <v>57</v>
          </cell>
          <cell r="ER29">
            <v>57</v>
          </cell>
          <cell r="ES29">
            <v>57</v>
          </cell>
          <cell r="ET29">
            <v>56.5</v>
          </cell>
          <cell r="EU29">
            <v>58</v>
          </cell>
          <cell r="EV29">
            <v>58</v>
          </cell>
          <cell r="EW29">
            <v>58</v>
          </cell>
          <cell r="EX29">
            <v>59</v>
          </cell>
          <cell r="EY29">
            <v>59</v>
          </cell>
          <cell r="EZ29">
            <v>60</v>
          </cell>
          <cell r="FA29">
            <v>60.5</v>
          </cell>
          <cell r="FB29">
            <v>61.5</v>
          </cell>
          <cell r="FC29">
            <v>61.5</v>
          </cell>
          <cell r="FD29">
            <v>61</v>
          </cell>
          <cell r="FE29">
            <v>61</v>
          </cell>
          <cell r="FF29">
            <v>61</v>
          </cell>
          <cell r="FG29">
            <v>61.5</v>
          </cell>
          <cell r="FH29">
            <v>59.8</v>
          </cell>
          <cell r="FI29">
            <v>60.3</v>
          </cell>
          <cell r="FJ29">
            <v>52</v>
          </cell>
          <cell r="FK29">
            <v>50.5</v>
          </cell>
          <cell r="FL29">
            <v>43.2</v>
          </cell>
          <cell r="FM29">
            <v>40.700000000000003</v>
          </cell>
          <cell r="FN29">
            <v>43.7</v>
          </cell>
          <cell r="FO29">
            <v>44.2</v>
          </cell>
          <cell r="FP29">
            <v>44.2</v>
          </cell>
          <cell r="FQ29">
            <v>44.5</v>
          </cell>
          <cell r="FR29">
            <v>44.5</v>
          </cell>
          <cell r="FS29">
            <v>45.7</v>
          </cell>
          <cell r="FT29">
            <v>45.7</v>
          </cell>
          <cell r="FU29">
            <v>45.7</v>
          </cell>
          <cell r="FV29">
            <v>45.7</v>
          </cell>
          <cell r="FW29">
            <v>45.7</v>
          </cell>
          <cell r="FX29">
            <v>45.7</v>
          </cell>
          <cell r="FY29">
            <v>51</v>
          </cell>
          <cell r="FZ29">
            <v>51</v>
          </cell>
          <cell r="GA29">
            <v>50</v>
          </cell>
          <cell r="GB29">
            <v>49.5</v>
          </cell>
          <cell r="GC29">
            <v>49</v>
          </cell>
          <cell r="GD29">
            <v>48.8</v>
          </cell>
          <cell r="GE29">
            <v>48</v>
          </cell>
          <cell r="GF29">
            <v>48.1</v>
          </cell>
          <cell r="GG29">
            <v>48.3</v>
          </cell>
          <cell r="GH29">
            <v>48.7</v>
          </cell>
          <cell r="GI29">
            <v>50.5</v>
          </cell>
          <cell r="GJ29">
            <v>50.7</v>
          </cell>
          <cell r="GK29">
            <v>50.5</v>
          </cell>
          <cell r="GL29">
            <v>49.7</v>
          </cell>
          <cell r="GM29">
            <v>50.5</v>
          </cell>
          <cell r="GN29">
            <v>50.5</v>
          </cell>
          <cell r="GO29">
            <v>48.7</v>
          </cell>
          <cell r="GP29">
            <v>48.7</v>
          </cell>
          <cell r="GQ29">
            <v>48.7</v>
          </cell>
          <cell r="GR29">
            <v>50.2</v>
          </cell>
          <cell r="GS29">
            <v>49.7</v>
          </cell>
          <cell r="GT29">
            <v>49.5</v>
          </cell>
          <cell r="GU29">
            <v>49.7</v>
          </cell>
          <cell r="GV29">
            <v>49</v>
          </cell>
          <cell r="GW29">
            <v>55.2</v>
          </cell>
          <cell r="GX29">
            <v>59</v>
          </cell>
          <cell r="GY29">
            <v>59.5</v>
          </cell>
          <cell r="GZ29">
            <v>59</v>
          </cell>
          <cell r="HA29">
            <v>59.2</v>
          </cell>
          <cell r="HB29">
            <v>61</v>
          </cell>
          <cell r="HC29">
            <v>60.5</v>
          </cell>
          <cell r="HD29">
            <v>60.2</v>
          </cell>
          <cell r="HE29">
            <v>59.7</v>
          </cell>
          <cell r="HF29">
            <v>59.5</v>
          </cell>
          <cell r="HG29">
            <v>59.5</v>
          </cell>
          <cell r="HH29">
            <v>59.5</v>
          </cell>
          <cell r="HI29">
            <v>57.5</v>
          </cell>
          <cell r="HJ29">
            <v>59.2</v>
          </cell>
          <cell r="HK29">
            <v>59.5</v>
          </cell>
          <cell r="HL29">
            <v>57.7</v>
          </cell>
          <cell r="HM29">
            <v>59.7</v>
          </cell>
          <cell r="HN29">
            <v>59.7</v>
          </cell>
          <cell r="HO29">
            <v>60.7</v>
          </cell>
          <cell r="HP29">
            <v>60.7</v>
          </cell>
          <cell r="HQ29">
            <v>60.7</v>
          </cell>
          <cell r="HR29">
            <v>61</v>
          </cell>
          <cell r="HS29">
            <v>61</v>
          </cell>
          <cell r="HT29">
            <v>61</v>
          </cell>
          <cell r="HU29">
            <v>60.7</v>
          </cell>
          <cell r="HV29">
            <v>60.5</v>
          </cell>
          <cell r="HW29">
            <v>60.5</v>
          </cell>
          <cell r="HX29">
            <v>60</v>
          </cell>
          <cell r="HY29">
            <v>60.5</v>
          </cell>
          <cell r="HZ29">
            <v>60.5</v>
          </cell>
          <cell r="IA29">
            <v>60.7</v>
          </cell>
          <cell r="IB29">
            <v>61</v>
          </cell>
          <cell r="IC29">
            <v>61</v>
          </cell>
          <cell r="ID29">
            <v>48.7</v>
          </cell>
          <cell r="IE29">
            <v>48.7</v>
          </cell>
          <cell r="IF29">
            <v>48.7</v>
          </cell>
          <cell r="IG29">
            <v>59.2</v>
          </cell>
          <cell r="IH29">
            <v>59.2</v>
          </cell>
          <cell r="II29">
            <v>59.2</v>
          </cell>
          <cell r="IJ29">
            <v>64.7</v>
          </cell>
          <cell r="IK29">
            <v>64.7</v>
          </cell>
          <cell r="IL29">
            <v>65</v>
          </cell>
          <cell r="IM29">
            <v>65</v>
          </cell>
          <cell r="IN29">
            <v>65</v>
          </cell>
          <cell r="IO29">
            <v>64.7</v>
          </cell>
          <cell r="IP29">
            <v>65</v>
          </cell>
          <cell r="IQ29">
            <v>62.7</v>
          </cell>
          <cell r="IR29">
            <v>62.7</v>
          </cell>
          <cell r="IS29">
            <v>62.7</v>
          </cell>
          <cell r="IT29">
            <v>62.5</v>
          </cell>
          <cell r="IU29">
            <v>62.7</v>
          </cell>
          <cell r="IV29">
            <v>62.7</v>
          </cell>
          <cell r="IW29">
            <v>65.7</v>
          </cell>
          <cell r="IX29">
            <v>65.5</v>
          </cell>
          <cell r="IY29">
            <v>65.5</v>
          </cell>
          <cell r="IZ29">
            <v>65.5</v>
          </cell>
          <cell r="JA29">
            <v>65.5</v>
          </cell>
          <cell r="JB29">
            <v>65.5</v>
          </cell>
          <cell r="JC29">
            <v>66</v>
          </cell>
          <cell r="JD29">
            <v>65</v>
          </cell>
          <cell r="JE29">
            <v>64.2</v>
          </cell>
          <cell r="JF29">
            <v>65.2</v>
          </cell>
          <cell r="JG29">
            <v>65.2</v>
          </cell>
          <cell r="JH29">
            <v>65.2</v>
          </cell>
          <cell r="JI29">
            <v>65.2</v>
          </cell>
          <cell r="JJ29">
            <v>65.7</v>
          </cell>
          <cell r="JK29">
            <v>65.7</v>
          </cell>
          <cell r="JL29">
            <v>65.7</v>
          </cell>
          <cell r="JM29">
            <v>65.7</v>
          </cell>
          <cell r="JN29">
            <v>65.7</v>
          </cell>
          <cell r="JO29">
            <v>68.2</v>
          </cell>
          <cell r="JP29">
            <v>68.2</v>
          </cell>
          <cell r="JQ29">
            <v>68.2</v>
          </cell>
          <cell r="JR29">
            <v>68.2</v>
          </cell>
          <cell r="JS29">
            <v>68.2</v>
          </cell>
          <cell r="JT29">
            <v>68.2</v>
          </cell>
          <cell r="JU29">
            <v>68</v>
          </cell>
          <cell r="JV29">
            <v>68</v>
          </cell>
          <cell r="JW29">
            <v>68.2</v>
          </cell>
          <cell r="JX29">
            <v>68.2</v>
          </cell>
          <cell r="JY29">
            <v>68.2</v>
          </cell>
          <cell r="JZ29">
            <v>68</v>
          </cell>
          <cell r="KA29">
            <v>67.7</v>
          </cell>
          <cell r="KB29">
            <v>67.5</v>
          </cell>
          <cell r="KC29">
            <v>66.7</v>
          </cell>
          <cell r="KD29">
            <v>67.2</v>
          </cell>
          <cell r="KE29">
            <v>67.5</v>
          </cell>
          <cell r="KF29">
            <v>67.2</v>
          </cell>
          <cell r="KG29">
            <v>67.2</v>
          </cell>
          <cell r="KH29">
            <v>67.5</v>
          </cell>
          <cell r="KI29">
            <v>67.5</v>
          </cell>
          <cell r="KJ29">
            <v>67.5</v>
          </cell>
          <cell r="KK29">
            <v>67.7</v>
          </cell>
          <cell r="KL29">
            <v>70</v>
          </cell>
          <cell r="KM29">
            <v>69.5</v>
          </cell>
          <cell r="KN29">
            <v>69.5</v>
          </cell>
          <cell r="KO29">
            <v>69.7</v>
          </cell>
          <cell r="KP29">
            <v>69.2</v>
          </cell>
          <cell r="KQ29">
            <v>68</v>
          </cell>
          <cell r="KR29">
            <v>68</v>
          </cell>
          <cell r="KS29">
            <v>68.7</v>
          </cell>
          <cell r="KT29">
            <v>69</v>
          </cell>
          <cell r="KU29">
            <v>69.2</v>
          </cell>
          <cell r="KV29">
            <v>70</v>
          </cell>
          <cell r="KW29">
            <v>70</v>
          </cell>
          <cell r="KX29">
            <v>72.5</v>
          </cell>
          <cell r="KY29">
            <v>72.2</v>
          </cell>
          <cell r="KZ29">
            <v>72.5</v>
          </cell>
          <cell r="LA29">
            <v>72.5</v>
          </cell>
          <cell r="LB29">
            <v>72.2</v>
          </cell>
          <cell r="LC29">
            <v>72.5</v>
          </cell>
          <cell r="LD29">
            <v>72.5</v>
          </cell>
          <cell r="LE29">
            <v>72.5</v>
          </cell>
          <cell r="LF29">
            <v>71.5</v>
          </cell>
          <cell r="LG29">
            <v>71</v>
          </cell>
          <cell r="LH29">
            <v>70.7</v>
          </cell>
          <cell r="LI29">
            <v>70</v>
          </cell>
          <cell r="LJ29">
            <v>70.2</v>
          </cell>
          <cell r="LK29">
            <v>71</v>
          </cell>
          <cell r="LL29">
            <v>71</v>
          </cell>
          <cell r="LM29">
            <v>71</v>
          </cell>
          <cell r="LN29">
            <v>71.5</v>
          </cell>
          <cell r="LO29">
            <v>71.5</v>
          </cell>
          <cell r="LP29">
            <v>70.7</v>
          </cell>
          <cell r="LQ29">
            <v>70.5</v>
          </cell>
          <cell r="LR29">
            <v>70.2</v>
          </cell>
          <cell r="LS29">
            <v>70.5</v>
          </cell>
          <cell r="LT29">
            <v>71.7</v>
          </cell>
          <cell r="MA29" t="str">
            <v>Cambodia</v>
          </cell>
          <cell r="MB29">
            <v>0</v>
          </cell>
          <cell r="MC29">
            <v>0</v>
          </cell>
        </row>
        <row r="30">
          <cell r="A30" t="str">
            <v>Congo, DR</v>
          </cell>
          <cell r="B30">
            <v>28</v>
          </cell>
          <cell r="C30">
            <v>28</v>
          </cell>
          <cell r="D30">
            <v>31</v>
          </cell>
          <cell r="E30">
            <v>31</v>
          </cell>
          <cell r="F30">
            <v>31.5</v>
          </cell>
          <cell r="G30">
            <v>30.5</v>
          </cell>
          <cell r="H30">
            <v>30</v>
          </cell>
          <cell r="I30">
            <v>29.5</v>
          </cell>
          <cell r="J30">
            <v>29.5</v>
          </cell>
          <cell r="K30">
            <v>29</v>
          </cell>
          <cell r="L30">
            <v>27</v>
          </cell>
          <cell r="M30">
            <v>26.5</v>
          </cell>
          <cell r="N30">
            <v>30.5</v>
          </cell>
          <cell r="O30">
            <v>30.5</v>
          </cell>
          <cell r="P30">
            <v>31</v>
          </cell>
          <cell r="Q30">
            <v>33.5</v>
          </cell>
          <cell r="R30">
            <v>34</v>
          </cell>
          <cell r="S30">
            <v>33.5</v>
          </cell>
          <cell r="T30">
            <v>34</v>
          </cell>
          <cell r="U30">
            <v>35.5</v>
          </cell>
          <cell r="V30">
            <v>34.5</v>
          </cell>
          <cell r="W30">
            <v>35</v>
          </cell>
          <cell r="X30">
            <v>35</v>
          </cell>
          <cell r="Y30">
            <v>35.5</v>
          </cell>
          <cell r="Z30">
            <v>37.5</v>
          </cell>
          <cell r="AA30">
            <v>37.5</v>
          </cell>
          <cell r="AB30">
            <v>37</v>
          </cell>
          <cell r="AC30">
            <v>37</v>
          </cell>
          <cell r="AD30">
            <v>37</v>
          </cell>
          <cell r="AE30">
            <v>37</v>
          </cell>
          <cell r="AF30">
            <v>37</v>
          </cell>
          <cell r="AG30">
            <v>37</v>
          </cell>
          <cell r="AH30">
            <v>39</v>
          </cell>
          <cell r="AI30">
            <v>39</v>
          </cell>
          <cell r="AJ30">
            <v>39.5</v>
          </cell>
          <cell r="AK30">
            <v>39.5</v>
          </cell>
          <cell r="AL30">
            <v>39.5</v>
          </cell>
          <cell r="AM30">
            <v>38</v>
          </cell>
          <cell r="AN30">
            <v>37.5</v>
          </cell>
          <cell r="AO30">
            <v>39</v>
          </cell>
          <cell r="AP30">
            <v>39.5</v>
          </cell>
          <cell r="AQ30">
            <v>40</v>
          </cell>
          <cell r="AR30">
            <v>40</v>
          </cell>
          <cell r="AS30">
            <v>40</v>
          </cell>
          <cell r="AT30">
            <v>41</v>
          </cell>
          <cell r="AU30">
            <v>39</v>
          </cell>
          <cell r="AV30">
            <v>40</v>
          </cell>
          <cell r="AW30">
            <v>40</v>
          </cell>
          <cell r="AX30">
            <v>40.5</v>
          </cell>
          <cell r="AY30">
            <v>40.5</v>
          </cell>
          <cell r="AZ30">
            <v>41</v>
          </cell>
          <cell r="BA30">
            <v>41.5</v>
          </cell>
          <cell r="BB30">
            <v>41</v>
          </cell>
          <cell r="BC30">
            <v>40.5</v>
          </cell>
          <cell r="BD30">
            <v>41</v>
          </cell>
          <cell r="BE30">
            <v>39.5</v>
          </cell>
          <cell r="BF30">
            <v>39</v>
          </cell>
          <cell r="BG30">
            <v>39</v>
          </cell>
          <cell r="BH30">
            <v>39</v>
          </cell>
          <cell r="BI30">
            <v>37</v>
          </cell>
          <cell r="BJ30">
            <v>36</v>
          </cell>
          <cell r="BK30">
            <v>36</v>
          </cell>
          <cell r="BL30">
            <v>36</v>
          </cell>
          <cell r="BM30">
            <v>36</v>
          </cell>
          <cell r="BN30">
            <v>38.5</v>
          </cell>
          <cell r="BO30">
            <v>39.5</v>
          </cell>
          <cell r="BP30">
            <v>40.5</v>
          </cell>
          <cell r="BQ30">
            <v>39.5</v>
          </cell>
          <cell r="BR30">
            <v>40.5</v>
          </cell>
          <cell r="BS30">
            <v>40.5</v>
          </cell>
          <cell r="BT30">
            <v>40.5</v>
          </cell>
          <cell r="BU30">
            <v>41</v>
          </cell>
          <cell r="BV30">
            <v>41</v>
          </cell>
          <cell r="BW30">
            <v>41</v>
          </cell>
          <cell r="BX30">
            <v>41</v>
          </cell>
          <cell r="BY30">
            <v>41</v>
          </cell>
          <cell r="BZ30">
            <v>41</v>
          </cell>
          <cell r="CA30">
            <v>40</v>
          </cell>
          <cell r="CB30">
            <v>39.5</v>
          </cell>
          <cell r="CC30">
            <v>39.5</v>
          </cell>
          <cell r="CD30">
            <v>38.5</v>
          </cell>
          <cell r="CE30">
            <v>38.5</v>
          </cell>
          <cell r="CF30">
            <v>39</v>
          </cell>
          <cell r="CG30">
            <v>38.5</v>
          </cell>
          <cell r="CH30">
            <v>37</v>
          </cell>
          <cell r="CI30">
            <v>37</v>
          </cell>
          <cell r="CJ30">
            <v>37</v>
          </cell>
          <cell r="CK30">
            <v>36.5</v>
          </cell>
          <cell r="CL30">
            <v>34</v>
          </cell>
          <cell r="CM30">
            <v>34</v>
          </cell>
          <cell r="CN30">
            <v>34</v>
          </cell>
          <cell r="CO30">
            <v>34</v>
          </cell>
          <cell r="CP30">
            <v>33</v>
          </cell>
          <cell r="CQ30">
            <v>30.5</v>
          </cell>
          <cell r="CR30">
            <v>30</v>
          </cell>
          <cell r="CS30">
            <v>29</v>
          </cell>
          <cell r="CT30">
            <v>28.5</v>
          </cell>
          <cell r="CU30">
            <v>27.5</v>
          </cell>
          <cell r="CV30">
            <v>27.5</v>
          </cell>
          <cell r="CW30">
            <v>27.5</v>
          </cell>
          <cell r="CX30">
            <v>27.5</v>
          </cell>
          <cell r="CY30">
            <v>27</v>
          </cell>
          <cell r="CZ30">
            <v>27</v>
          </cell>
          <cell r="DA30">
            <v>27</v>
          </cell>
          <cell r="DB30">
            <v>27</v>
          </cell>
          <cell r="DC30">
            <v>27</v>
          </cell>
          <cell r="DD30">
            <v>27</v>
          </cell>
          <cell r="DE30">
            <v>26.5</v>
          </cell>
          <cell r="DF30">
            <v>27</v>
          </cell>
          <cell r="DG30">
            <v>27</v>
          </cell>
          <cell r="DH30">
            <v>27.5</v>
          </cell>
          <cell r="DI30">
            <v>32</v>
          </cell>
          <cell r="DJ30">
            <v>32.5</v>
          </cell>
          <cell r="DK30">
            <v>32.5</v>
          </cell>
          <cell r="DL30">
            <v>30.5</v>
          </cell>
          <cell r="DM30">
            <v>30.5</v>
          </cell>
          <cell r="DN30">
            <v>30.5</v>
          </cell>
          <cell r="DO30">
            <v>30.5</v>
          </cell>
          <cell r="DP30">
            <v>30.5</v>
          </cell>
          <cell r="DQ30">
            <v>30.5</v>
          </cell>
          <cell r="DR30">
            <v>30</v>
          </cell>
          <cell r="DS30">
            <v>30</v>
          </cell>
          <cell r="DT30">
            <v>30</v>
          </cell>
          <cell r="DU30">
            <v>30</v>
          </cell>
          <cell r="DV30">
            <v>30</v>
          </cell>
          <cell r="DW30">
            <v>30</v>
          </cell>
          <cell r="DX30">
            <v>30</v>
          </cell>
          <cell r="DY30">
            <v>32</v>
          </cell>
          <cell r="DZ30">
            <v>32.5</v>
          </cell>
          <cell r="EA30">
            <v>32.5</v>
          </cell>
          <cell r="EB30">
            <v>31.5</v>
          </cell>
          <cell r="EC30">
            <v>31.5</v>
          </cell>
          <cell r="ED30">
            <v>34</v>
          </cell>
          <cell r="EE30">
            <v>34</v>
          </cell>
          <cell r="EF30">
            <v>34.5</v>
          </cell>
          <cell r="EG30">
            <v>34.5</v>
          </cell>
          <cell r="EH30">
            <v>37</v>
          </cell>
          <cell r="EI30">
            <v>37</v>
          </cell>
          <cell r="EJ30">
            <v>37</v>
          </cell>
          <cell r="EK30">
            <v>38</v>
          </cell>
          <cell r="EL30">
            <v>37.5</v>
          </cell>
          <cell r="EM30">
            <v>37</v>
          </cell>
          <cell r="EN30">
            <v>37</v>
          </cell>
          <cell r="EO30">
            <v>37</v>
          </cell>
          <cell r="EP30">
            <v>37</v>
          </cell>
          <cell r="EQ30">
            <v>37</v>
          </cell>
          <cell r="ER30">
            <v>37</v>
          </cell>
          <cell r="ES30">
            <v>37.5</v>
          </cell>
          <cell r="ET30">
            <v>39.5</v>
          </cell>
          <cell r="EU30">
            <v>37.5</v>
          </cell>
          <cell r="EV30">
            <v>36.5</v>
          </cell>
          <cell r="EW30">
            <v>36.5</v>
          </cell>
          <cell r="EX30">
            <v>36.5</v>
          </cell>
          <cell r="EY30">
            <v>36.5</v>
          </cell>
          <cell r="EZ30">
            <v>32</v>
          </cell>
          <cell r="FA30">
            <v>32</v>
          </cell>
          <cell r="FB30">
            <v>32.5</v>
          </cell>
          <cell r="FC30">
            <v>32.5</v>
          </cell>
          <cell r="FD30">
            <v>32</v>
          </cell>
          <cell r="FE30">
            <v>29.5</v>
          </cell>
          <cell r="FF30">
            <v>29.5</v>
          </cell>
          <cell r="FG30">
            <v>37</v>
          </cell>
          <cell r="FH30">
            <v>42</v>
          </cell>
          <cell r="FI30">
            <v>42.5</v>
          </cell>
          <cell r="FJ30">
            <v>35.299999999999997</v>
          </cell>
          <cell r="FK30">
            <v>36.200000000000003</v>
          </cell>
          <cell r="FL30">
            <v>35.200000000000003</v>
          </cell>
          <cell r="FM30">
            <v>38.5</v>
          </cell>
          <cell r="FN30">
            <v>39</v>
          </cell>
          <cell r="FO30">
            <v>39.5</v>
          </cell>
          <cell r="FP30">
            <v>40.700000000000003</v>
          </cell>
          <cell r="FQ30">
            <v>40.200000000000003</v>
          </cell>
          <cell r="FR30">
            <v>45.2</v>
          </cell>
          <cell r="FS30">
            <v>45.7</v>
          </cell>
          <cell r="FT30">
            <v>45.7</v>
          </cell>
          <cell r="FU30">
            <v>38.700000000000003</v>
          </cell>
          <cell r="FV30">
            <v>29.2</v>
          </cell>
          <cell r="FW30">
            <v>32.700000000000003</v>
          </cell>
          <cell r="FX30">
            <v>32.200000000000003</v>
          </cell>
          <cell r="FY30">
            <v>30.7</v>
          </cell>
          <cell r="FZ30">
            <v>30.7</v>
          </cell>
          <cell r="GA30">
            <v>39.5</v>
          </cell>
          <cell r="GB30">
            <v>40.5</v>
          </cell>
          <cell r="GC30">
            <v>41</v>
          </cell>
          <cell r="GD30">
            <v>36</v>
          </cell>
          <cell r="GE30">
            <v>36.200000000000003</v>
          </cell>
          <cell r="GF30">
            <v>36.299999999999997</v>
          </cell>
          <cell r="GG30">
            <v>39.299999999999997</v>
          </cell>
          <cell r="GH30">
            <v>39.200000000000003</v>
          </cell>
          <cell r="GI30">
            <v>37.5</v>
          </cell>
          <cell r="GJ30">
            <v>40.700000000000003</v>
          </cell>
          <cell r="GK30">
            <v>40.700000000000003</v>
          </cell>
          <cell r="GL30">
            <v>44.7</v>
          </cell>
          <cell r="GM30">
            <v>42.7</v>
          </cell>
          <cell r="GN30">
            <v>45.2</v>
          </cell>
          <cell r="GO30">
            <v>44.7</v>
          </cell>
          <cell r="GP30">
            <v>44.7</v>
          </cell>
          <cell r="GQ30">
            <v>44.7</v>
          </cell>
          <cell r="GR30">
            <v>44.7</v>
          </cell>
          <cell r="GS30">
            <v>45</v>
          </cell>
          <cell r="GT30">
            <v>45</v>
          </cell>
          <cell r="GU30">
            <v>45</v>
          </cell>
          <cell r="GV30">
            <v>44.5</v>
          </cell>
          <cell r="GW30">
            <v>45</v>
          </cell>
          <cell r="GX30">
            <v>47.7</v>
          </cell>
          <cell r="GY30">
            <v>46.3</v>
          </cell>
          <cell r="GZ30">
            <v>48.2</v>
          </cell>
          <cell r="HA30">
            <v>52.2</v>
          </cell>
          <cell r="HB30">
            <v>48.5</v>
          </cell>
          <cell r="HC30">
            <v>51.7</v>
          </cell>
          <cell r="HD30">
            <v>47</v>
          </cell>
          <cell r="HE30">
            <v>45.7</v>
          </cell>
          <cell r="HF30">
            <v>50.2</v>
          </cell>
          <cell r="HG30">
            <v>50.5</v>
          </cell>
          <cell r="HH30">
            <v>50.5</v>
          </cell>
          <cell r="HI30">
            <v>50.2</v>
          </cell>
          <cell r="HJ30">
            <v>51</v>
          </cell>
          <cell r="HK30">
            <v>43.2</v>
          </cell>
          <cell r="HL30">
            <v>43.5</v>
          </cell>
          <cell r="HM30">
            <v>43.5</v>
          </cell>
          <cell r="HN30">
            <v>43</v>
          </cell>
          <cell r="HO30">
            <v>43</v>
          </cell>
          <cell r="HP30">
            <v>42.2</v>
          </cell>
          <cell r="HQ30">
            <v>41.7</v>
          </cell>
          <cell r="HR30">
            <v>41.5</v>
          </cell>
          <cell r="HS30">
            <v>41.5</v>
          </cell>
          <cell r="HT30">
            <v>47.5</v>
          </cell>
          <cell r="HU30">
            <v>47.2</v>
          </cell>
          <cell r="HV30">
            <v>50</v>
          </cell>
          <cell r="HW30">
            <v>46.2</v>
          </cell>
          <cell r="HX30">
            <v>45.7</v>
          </cell>
          <cell r="HY30">
            <v>45.5</v>
          </cell>
          <cell r="HZ30">
            <v>44.2</v>
          </cell>
          <cell r="IA30">
            <v>43.7</v>
          </cell>
          <cell r="IB30">
            <v>46</v>
          </cell>
          <cell r="IC30">
            <v>46.2</v>
          </cell>
          <cell r="ID30">
            <v>46.5</v>
          </cell>
          <cell r="IE30">
            <v>47</v>
          </cell>
          <cell r="IF30">
            <v>49.2</v>
          </cell>
          <cell r="IG30">
            <v>49</v>
          </cell>
          <cell r="IH30">
            <v>49</v>
          </cell>
          <cell r="II30">
            <v>50.5</v>
          </cell>
          <cell r="IJ30">
            <v>50.5</v>
          </cell>
          <cell r="IK30">
            <v>50.7</v>
          </cell>
          <cell r="IL30">
            <v>49.7</v>
          </cell>
          <cell r="IM30">
            <v>48.5</v>
          </cell>
          <cell r="IN30">
            <v>49.7</v>
          </cell>
          <cell r="IO30">
            <v>49.7</v>
          </cell>
          <cell r="IP30">
            <v>49.7</v>
          </cell>
          <cell r="IQ30">
            <v>49.5</v>
          </cell>
          <cell r="IR30">
            <v>49.5</v>
          </cell>
          <cell r="IS30">
            <v>49.2</v>
          </cell>
          <cell r="IT30">
            <v>49.2</v>
          </cell>
          <cell r="IU30">
            <v>49</v>
          </cell>
          <cell r="IV30">
            <v>48.5</v>
          </cell>
          <cell r="IW30">
            <v>46</v>
          </cell>
          <cell r="IX30">
            <v>45.7</v>
          </cell>
          <cell r="IY30">
            <v>46</v>
          </cell>
          <cell r="IZ30">
            <v>46.2</v>
          </cell>
          <cell r="JA30">
            <v>46.2</v>
          </cell>
          <cell r="JB30">
            <v>46.2</v>
          </cell>
          <cell r="JC30">
            <v>47</v>
          </cell>
          <cell r="JD30">
            <v>47</v>
          </cell>
          <cell r="JE30">
            <v>47.5</v>
          </cell>
          <cell r="JF30">
            <v>46.7</v>
          </cell>
          <cell r="JG30">
            <v>47</v>
          </cell>
          <cell r="JH30">
            <v>48</v>
          </cell>
          <cell r="JI30">
            <v>47.7</v>
          </cell>
          <cell r="JJ30">
            <v>47.7</v>
          </cell>
          <cell r="JK30">
            <v>48.5</v>
          </cell>
          <cell r="JL30">
            <v>48.2</v>
          </cell>
          <cell r="JM30">
            <v>48.2</v>
          </cell>
          <cell r="JN30">
            <v>48.2</v>
          </cell>
          <cell r="JO30">
            <v>47.2</v>
          </cell>
          <cell r="JP30">
            <v>46.5</v>
          </cell>
          <cell r="JQ30">
            <v>48</v>
          </cell>
          <cell r="JR30">
            <v>47.7</v>
          </cell>
          <cell r="JS30">
            <v>48</v>
          </cell>
          <cell r="JT30">
            <v>47.5</v>
          </cell>
          <cell r="JU30">
            <v>49.7</v>
          </cell>
          <cell r="JV30">
            <v>47.2</v>
          </cell>
          <cell r="JW30">
            <v>47</v>
          </cell>
          <cell r="JX30">
            <v>47.7</v>
          </cell>
          <cell r="JY30">
            <v>48.5</v>
          </cell>
          <cell r="JZ30">
            <v>49.7</v>
          </cell>
          <cell r="KA30">
            <v>52</v>
          </cell>
          <cell r="KB30">
            <v>52</v>
          </cell>
          <cell r="KC30">
            <v>51.7</v>
          </cell>
          <cell r="KD30">
            <v>51.5</v>
          </cell>
          <cell r="KE30">
            <v>51.7</v>
          </cell>
          <cell r="KF30">
            <v>50.2</v>
          </cell>
          <cell r="KG30">
            <v>50.5</v>
          </cell>
          <cell r="KH30">
            <v>52</v>
          </cell>
          <cell r="KI30">
            <v>52.2</v>
          </cell>
          <cell r="KJ30">
            <v>52.2</v>
          </cell>
          <cell r="KK30">
            <v>52.2</v>
          </cell>
          <cell r="KL30">
            <v>52.2</v>
          </cell>
          <cell r="KM30">
            <v>52.2</v>
          </cell>
          <cell r="KN30">
            <v>52</v>
          </cell>
          <cell r="KO30">
            <v>52</v>
          </cell>
          <cell r="KP30">
            <v>47.7</v>
          </cell>
          <cell r="KQ30">
            <v>46.5</v>
          </cell>
          <cell r="KR30">
            <v>46.2</v>
          </cell>
          <cell r="KS30">
            <v>46</v>
          </cell>
          <cell r="KT30">
            <v>46.7</v>
          </cell>
          <cell r="KU30">
            <v>47.2</v>
          </cell>
          <cell r="KV30">
            <v>43.2</v>
          </cell>
          <cell r="KW30">
            <v>43</v>
          </cell>
          <cell r="KX30">
            <v>42.7</v>
          </cell>
          <cell r="KY30">
            <v>42.7</v>
          </cell>
          <cell r="KZ30">
            <v>43</v>
          </cell>
          <cell r="LA30">
            <v>43.5</v>
          </cell>
          <cell r="LB30">
            <v>44</v>
          </cell>
          <cell r="LC30">
            <v>49</v>
          </cell>
          <cell r="LD30">
            <v>50.2</v>
          </cell>
          <cell r="LE30">
            <v>49.5</v>
          </cell>
          <cell r="LF30">
            <v>49</v>
          </cell>
          <cell r="LG30">
            <v>49</v>
          </cell>
          <cell r="LH30">
            <v>49.2</v>
          </cell>
          <cell r="LI30">
            <v>49.7</v>
          </cell>
          <cell r="LJ30">
            <v>49.7</v>
          </cell>
          <cell r="LK30">
            <v>49.7</v>
          </cell>
          <cell r="LL30">
            <v>49.7</v>
          </cell>
          <cell r="LM30">
            <v>49.7</v>
          </cell>
          <cell r="LN30">
            <v>49.2</v>
          </cell>
          <cell r="LO30">
            <v>48.2</v>
          </cell>
          <cell r="LP30">
            <v>48.2</v>
          </cell>
          <cell r="LQ30">
            <v>48.2</v>
          </cell>
          <cell r="LR30">
            <v>48.5</v>
          </cell>
          <cell r="LS30">
            <v>48.5</v>
          </cell>
          <cell r="LT30">
            <v>48.5</v>
          </cell>
          <cell r="MA30" t="str">
            <v>Cameroon</v>
          </cell>
          <cell r="MB30">
            <v>66</v>
          </cell>
          <cell r="MC30">
            <v>66</v>
          </cell>
        </row>
        <row r="31">
          <cell r="A31" t="str">
            <v>Costa Rica</v>
          </cell>
          <cell r="B31">
            <v>52</v>
          </cell>
          <cell r="C31">
            <v>53</v>
          </cell>
          <cell r="D31">
            <v>55</v>
          </cell>
          <cell r="E31">
            <v>55</v>
          </cell>
          <cell r="F31">
            <v>55.5</v>
          </cell>
          <cell r="G31">
            <v>55.5</v>
          </cell>
          <cell r="H31">
            <v>54.5</v>
          </cell>
          <cell r="I31">
            <v>55</v>
          </cell>
          <cell r="J31">
            <v>55</v>
          </cell>
          <cell r="K31">
            <v>55</v>
          </cell>
          <cell r="L31">
            <v>55</v>
          </cell>
          <cell r="M31">
            <v>55</v>
          </cell>
          <cell r="N31">
            <v>54.5</v>
          </cell>
          <cell r="O31">
            <v>55</v>
          </cell>
          <cell r="P31">
            <v>55</v>
          </cell>
          <cell r="Q31">
            <v>55</v>
          </cell>
          <cell r="R31">
            <v>53</v>
          </cell>
          <cell r="S31">
            <v>53.5</v>
          </cell>
          <cell r="T31">
            <v>54.5</v>
          </cell>
          <cell r="U31">
            <v>54.5</v>
          </cell>
          <cell r="V31">
            <v>55.5</v>
          </cell>
          <cell r="W31">
            <v>57.5</v>
          </cell>
          <cell r="X31">
            <v>57.5</v>
          </cell>
          <cell r="Y31">
            <v>57.5</v>
          </cell>
          <cell r="Z31">
            <v>57.5</v>
          </cell>
          <cell r="AA31">
            <v>57.5</v>
          </cell>
          <cell r="AB31">
            <v>57.5</v>
          </cell>
          <cell r="AC31">
            <v>59</v>
          </cell>
          <cell r="AD31">
            <v>59</v>
          </cell>
          <cell r="AE31">
            <v>58.5</v>
          </cell>
          <cell r="AF31">
            <v>58</v>
          </cell>
          <cell r="AG31">
            <v>58</v>
          </cell>
          <cell r="AH31">
            <v>58.5</v>
          </cell>
          <cell r="AI31">
            <v>58.5</v>
          </cell>
          <cell r="AJ31">
            <v>58.5</v>
          </cell>
          <cell r="AK31">
            <v>58.5</v>
          </cell>
          <cell r="AL31">
            <v>58.5</v>
          </cell>
          <cell r="AM31">
            <v>57</v>
          </cell>
          <cell r="AN31">
            <v>57</v>
          </cell>
          <cell r="AO31">
            <v>57</v>
          </cell>
          <cell r="AP31">
            <v>57.5</v>
          </cell>
          <cell r="AQ31">
            <v>58</v>
          </cell>
          <cell r="AR31">
            <v>58</v>
          </cell>
          <cell r="AS31">
            <v>58</v>
          </cell>
          <cell r="AT31">
            <v>58.5</v>
          </cell>
          <cell r="AU31">
            <v>57</v>
          </cell>
          <cell r="AV31">
            <v>57</v>
          </cell>
          <cell r="AW31">
            <v>57</v>
          </cell>
          <cell r="AX31">
            <v>58</v>
          </cell>
          <cell r="AY31">
            <v>59</v>
          </cell>
          <cell r="AZ31">
            <v>59</v>
          </cell>
          <cell r="BA31">
            <v>59</v>
          </cell>
          <cell r="BB31">
            <v>59.5</v>
          </cell>
          <cell r="BC31">
            <v>59</v>
          </cell>
          <cell r="BD31">
            <v>58</v>
          </cell>
          <cell r="BE31">
            <v>58.5</v>
          </cell>
          <cell r="BF31">
            <v>61</v>
          </cell>
          <cell r="BG31">
            <v>61</v>
          </cell>
          <cell r="BH31">
            <v>60</v>
          </cell>
          <cell r="BI31">
            <v>59.5</v>
          </cell>
          <cell r="BJ31">
            <v>59</v>
          </cell>
          <cell r="BK31">
            <v>59</v>
          </cell>
          <cell r="BL31">
            <v>59</v>
          </cell>
          <cell r="BM31">
            <v>59</v>
          </cell>
          <cell r="BN31">
            <v>59</v>
          </cell>
          <cell r="BO31">
            <v>59.5</v>
          </cell>
          <cell r="BP31">
            <v>59.5</v>
          </cell>
          <cell r="BQ31">
            <v>59.5</v>
          </cell>
          <cell r="BR31">
            <v>59.5</v>
          </cell>
          <cell r="BS31">
            <v>59</v>
          </cell>
          <cell r="BT31">
            <v>58.5</v>
          </cell>
          <cell r="BU31">
            <v>58.5</v>
          </cell>
          <cell r="BV31">
            <v>59.5</v>
          </cell>
          <cell r="BW31">
            <v>60</v>
          </cell>
          <cell r="BX31">
            <v>62</v>
          </cell>
          <cell r="BY31">
            <v>61.5</v>
          </cell>
          <cell r="BZ31">
            <v>63.5</v>
          </cell>
          <cell r="CA31">
            <v>63.5</v>
          </cell>
          <cell r="CB31">
            <v>63</v>
          </cell>
          <cell r="CC31">
            <v>63</v>
          </cell>
          <cell r="CD31">
            <v>65.5</v>
          </cell>
          <cell r="CE31">
            <v>66</v>
          </cell>
          <cell r="CF31">
            <v>66</v>
          </cell>
          <cell r="CG31">
            <v>66.5</v>
          </cell>
          <cell r="CH31">
            <v>66.5</v>
          </cell>
          <cell r="CI31">
            <v>67</v>
          </cell>
          <cell r="CJ31">
            <v>67.5</v>
          </cell>
          <cell r="CK31">
            <v>68</v>
          </cell>
          <cell r="CL31">
            <v>67.5</v>
          </cell>
          <cell r="CM31">
            <v>68</v>
          </cell>
          <cell r="CN31">
            <v>68</v>
          </cell>
          <cell r="CO31">
            <v>69</v>
          </cell>
          <cell r="CP31">
            <v>69</v>
          </cell>
          <cell r="CQ31">
            <v>69</v>
          </cell>
          <cell r="CR31">
            <v>69</v>
          </cell>
          <cell r="CS31">
            <v>69.5</v>
          </cell>
          <cell r="CT31">
            <v>71</v>
          </cell>
          <cell r="CU31">
            <v>72</v>
          </cell>
          <cell r="CV31">
            <v>73</v>
          </cell>
          <cell r="CW31">
            <v>73</v>
          </cell>
          <cell r="CX31">
            <v>72.5</v>
          </cell>
          <cell r="CY31">
            <v>72.5</v>
          </cell>
          <cell r="CZ31">
            <v>72.5</v>
          </cell>
          <cell r="DA31">
            <v>72.5</v>
          </cell>
          <cell r="DB31">
            <v>72.5</v>
          </cell>
          <cell r="DC31">
            <v>72.5</v>
          </cell>
          <cell r="DD31">
            <v>72.5</v>
          </cell>
          <cell r="DE31">
            <v>71</v>
          </cell>
          <cell r="DF31">
            <v>71.5</v>
          </cell>
          <cell r="DG31">
            <v>71.5</v>
          </cell>
          <cell r="DH31">
            <v>71.5</v>
          </cell>
          <cell r="DI31">
            <v>71.5</v>
          </cell>
          <cell r="DJ31">
            <v>71.5</v>
          </cell>
          <cell r="DK31">
            <v>72</v>
          </cell>
          <cell r="DL31">
            <v>72</v>
          </cell>
          <cell r="DM31">
            <v>72</v>
          </cell>
          <cell r="DN31">
            <v>72</v>
          </cell>
          <cell r="DO31">
            <v>71.5</v>
          </cell>
          <cell r="DP31">
            <v>71.5</v>
          </cell>
          <cell r="DQ31">
            <v>72</v>
          </cell>
          <cell r="DR31">
            <v>72.5</v>
          </cell>
          <cell r="DS31">
            <v>73</v>
          </cell>
          <cell r="DT31">
            <v>73</v>
          </cell>
          <cell r="DU31">
            <v>73</v>
          </cell>
          <cell r="DV31">
            <v>73</v>
          </cell>
          <cell r="DW31">
            <v>73</v>
          </cell>
          <cell r="DX31">
            <v>73</v>
          </cell>
          <cell r="DY31">
            <v>73</v>
          </cell>
          <cell r="DZ31">
            <v>73</v>
          </cell>
          <cell r="EA31">
            <v>73.5</v>
          </cell>
          <cell r="EB31">
            <v>72.5</v>
          </cell>
          <cell r="EC31">
            <v>72.5</v>
          </cell>
          <cell r="ED31">
            <v>73.5</v>
          </cell>
          <cell r="EE31">
            <v>73.5</v>
          </cell>
          <cell r="EF31">
            <v>74</v>
          </cell>
          <cell r="EG31">
            <v>74</v>
          </cell>
          <cell r="EH31">
            <v>74</v>
          </cell>
          <cell r="EI31">
            <v>74</v>
          </cell>
          <cell r="EJ31">
            <v>74</v>
          </cell>
          <cell r="EK31">
            <v>74</v>
          </cell>
          <cell r="EL31">
            <v>74</v>
          </cell>
          <cell r="EM31">
            <v>74</v>
          </cell>
          <cell r="EN31">
            <v>74</v>
          </cell>
          <cell r="EO31">
            <v>74</v>
          </cell>
          <cell r="EP31">
            <v>73.5</v>
          </cell>
          <cell r="EQ31">
            <v>73.5</v>
          </cell>
          <cell r="ER31">
            <v>73.5</v>
          </cell>
          <cell r="ES31">
            <v>73</v>
          </cell>
          <cell r="ET31">
            <v>74.5</v>
          </cell>
          <cell r="EU31">
            <v>72</v>
          </cell>
          <cell r="EV31">
            <v>73</v>
          </cell>
          <cell r="EW31">
            <v>73</v>
          </cell>
          <cell r="EX31">
            <v>73</v>
          </cell>
          <cell r="EY31">
            <v>73</v>
          </cell>
          <cell r="EZ31">
            <v>72.5</v>
          </cell>
          <cell r="FA31">
            <v>73</v>
          </cell>
          <cell r="FB31">
            <v>73</v>
          </cell>
          <cell r="FC31">
            <v>73</v>
          </cell>
          <cell r="FD31">
            <v>73.5</v>
          </cell>
          <cell r="FE31">
            <v>73.5</v>
          </cell>
          <cell r="FF31">
            <v>73.5</v>
          </cell>
          <cell r="FG31">
            <v>73.5</v>
          </cell>
          <cell r="FH31">
            <v>73.5</v>
          </cell>
          <cell r="FI31">
            <v>76</v>
          </cell>
          <cell r="FJ31">
            <v>74.3</v>
          </cell>
          <cell r="FK31">
            <v>73</v>
          </cell>
          <cell r="FL31">
            <v>73</v>
          </cell>
          <cell r="FM31">
            <v>73</v>
          </cell>
          <cell r="FN31">
            <v>73.2</v>
          </cell>
          <cell r="FO31">
            <v>76</v>
          </cell>
          <cell r="FP31">
            <v>76.5</v>
          </cell>
          <cell r="FQ31">
            <v>76.5</v>
          </cell>
          <cell r="FR31">
            <v>76.5</v>
          </cell>
          <cell r="FS31">
            <v>76.5</v>
          </cell>
          <cell r="FT31">
            <v>76.5</v>
          </cell>
          <cell r="FU31">
            <v>76.5</v>
          </cell>
          <cell r="FV31">
            <v>76</v>
          </cell>
          <cell r="FW31">
            <v>75.7</v>
          </cell>
          <cell r="FX31">
            <v>75.7</v>
          </cell>
          <cell r="FY31">
            <v>76</v>
          </cell>
          <cell r="FZ31">
            <v>76.5</v>
          </cell>
          <cell r="GA31">
            <v>76.2</v>
          </cell>
          <cell r="GB31">
            <v>76.2</v>
          </cell>
          <cell r="GC31">
            <v>76.7</v>
          </cell>
          <cell r="GD31">
            <v>76.2</v>
          </cell>
          <cell r="GE31">
            <v>76.2</v>
          </cell>
          <cell r="GF31">
            <v>76.2</v>
          </cell>
          <cell r="GG31">
            <v>76.5</v>
          </cell>
          <cell r="GH31">
            <v>77.2</v>
          </cell>
          <cell r="GI31">
            <v>77.2</v>
          </cell>
          <cell r="GJ31">
            <v>77.2</v>
          </cell>
          <cell r="GK31">
            <v>76.2</v>
          </cell>
          <cell r="GL31">
            <v>76.2</v>
          </cell>
          <cell r="GM31">
            <v>76.2</v>
          </cell>
          <cell r="GN31">
            <v>76.5</v>
          </cell>
          <cell r="GO31">
            <v>76.7</v>
          </cell>
          <cell r="GP31">
            <v>75.2</v>
          </cell>
          <cell r="GQ31">
            <v>75</v>
          </cell>
          <cell r="GR31">
            <v>75</v>
          </cell>
          <cell r="GS31">
            <v>75.5</v>
          </cell>
          <cell r="GT31">
            <v>75.7</v>
          </cell>
          <cell r="GU31">
            <v>75.5</v>
          </cell>
          <cell r="GV31">
            <v>75.7</v>
          </cell>
          <cell r="GW31">
            <v>75.7</v>
          </cell>
          <cell r="GX31">
            <v>75.5</v>
          </cell>
          <cell r="GY31">
            <v>75.5</v>
          </cell>
          <cell r="GZ31">
            <v>76.5</v>
          </cell>
          <cell r="HA31">
            <v>77.5</v>
          </cell>
          <cell r="HB31">
            <v>77.2</v>
          </cell>
          <cell r="HC31">
            <v>77.2</v>
          </cell>
          <cell r="HD31">
            <v>77</v>
          </cell>
          <cell r="HE31">
            <v>77</v>
          </cell>
          <cell r="HF31">
            <v>76.5</v>
          </cell>
          <cell r="HG31">
            <v>76.5</v>
          </cell>
          <cell r="HH31">
            <v>76.2</v>
          </cell>
          <cell r="HI31">
            <v>74</v>
          </cell>
          <cell r="HJ31">
            <v>75</v>
          </cell>
          <cell r="HK31">
            <v>73.2</v>
          </cell>
          <cell r="HL31">
            <v>72.5</v>
          </cell>
          <cell r="HM31">
            <v>72</v>
          </cell>
          <cell r="HN31">
            <v>72.7</v>
          </cell>
          <cell r="HO31">
            <v>73.5</v>
          </cell>
          <cell r="HP31">
            <v>73.5</v>
          </cell>
          <cell r="HQ31">
            <v>73.5</v>
          </cell>
          <cell r="HR31">
            <v>74.7</v>
          </cell>
          <cell r="HS31">
            <v>74.7</v>
          </cell>
          <cell r="HT31">
            <v>75</v>
          </cell>
          <cell r="HU31">
            <v>73.5</v>
          </cell>
          <cell r="HV31">
            <v>73.7</v>
          </cell>
          <cell r="HW31">
            <v>73.5</v>
          </cell>
          <cell r="HX31">
            <v>73.2</v>
          </cell>
          <cell r="HY31">
            <v>72.7</v>
          </cell>
          <cell r="HZ31">
            <v>72.5</v>
          </cell>
          <cell r="IA31">
            <v>72.5</v>
          </cell>
          <cell r="IB31">
            <v>72.5</v>
          </cell>
          <cell r="IC31">
            <v>72.5</v>
          </cell>
          <cell r="ID31">
            <v>72.2</v>
          </cell>
          <cell r="IE31">
            <v>72</v>
          </cell>
          <cell r="IF31">
            <v>72.2</v>
          </cell>
          <cell r="IG31">
            <v>72.2</v>
          </cell>
          <cell r="IH31">
            <v>72.2</v>
          </cell>
          <cell r="II31">
            <v>72.2</v>
          </cell>
          <cell r="IJ31">
            <v>73.2</v>
          </cell>
          <cell r="IK31">
            <v>73.2</v>
          </cell>
          <cell r="IL31">
            <v>73.2</v>
          </cell>
          <cell r="IM31">
            <v>73.2</v>
          </cell>
          <cell r="IN31">
            <v>73.2</v>
          </cell>
          <cell r="IO31">
            <v>73.2</v>
          </cell>
          <cell r="IP31">
            <v>72.5</v>
          </cell>
          <cell r="IQ31">
            <v>72.5</v>
          </cell>
          <cell r="IR31">
            <v>72.2</v>
          </cell>
          <cell r="IS31">
            <v>71.7</v>
          </cell>
          <cell r="IT31">
            <v>72</v>
          </cell>
          <cell r="IU31">
            <v>72</v>
          </cell>
          <cell r="IV31">
            <v>73</v>
          </cell>
          <cell r="IW31">
            <v>73</v>
          </cell>
          <cell r="IX31">
            <v>73.2</v>
          </cell>
          <cell r="IY31">
            <v>73.2</v>
          </cell>
          <cell r="IZ31">
            <v>73.2</v>
          </cell>
          <cell r="JA31">
            <v>73.2</v>
          </cell>
          <cell r="JB31">
            <v>72</v>
          </cell>
          <cell r="JC31">
            <v>72</v>
          </cell>
          <cell r="JD31">
            <v>71.7</v>
          </cell>
          <cell r="JE31">
            <v>71.7</v>
          </cell>
          <cell r="JF31">
            <v>71.7</v>
          </cell>
          <cell r="JG31">
            <v>72</v>
          </cell>
          <cell r="JH31">
            <v>72</v>
          </cell>
          <cell r="JI31">
            <v>71.7</v>
          </cell>
          <cell r="JJ31">
            <v>72.2</v>
          </cell>
          <cell r="JK31">
            <v>72.5</v>
          </cell>
          <cell r="JL31">
            <v>72.7</v>
          </cell>
          <cell r="JM31">
            <v>72.7</v>
          </cell>
          <cell r="JN31">
            <v>71.2</v>
          </cell>
          <cell r="JO31">
            <v>71.2</v>
          </cell>
          <cell r="JP31">
            <v>71.5</v>
          </cell>
          <cell r="JQ31">
            <v>71.7</v>
          </cell>
          <cell r="JR31">
            <v>72.2</v>
          </cell>
          <cell r="JS31">
            <v>72.2</v>
          </cell>
          <cell r="JT31">
            <v>72.7</v>
          </cell>
          <cell r="JU31">
            <v>72.7</v>
          </cell>
          <cell r="JV31">
            <v>75.7</v>
          </cell>
          <cell r="JW31">
            <v>75.7</v>
          </cell>
          <cell r="JX31">
            <v>76</v>
          </cell>
          <cell r="JY31">
            <v>76</v>
          </cell>
          <cell r="JZ31">
            <v>76</v>
          </cell>
          <cell r="KA31">
            <v>76</v>
          </cell>
          <cell r="KB31">
            <v>76</v>
          </cell>
          <cell r="KC31">
            <v>76</v>
          </cell>
          <cell r="KD31">
            <v>75.7</v>
          </cell>
          <cell r="KE31">
            <v>75.7</v>
          </cell>
          <cell r="KF31">
            <v>75.7</v>
          </cell>
          <cell r="KG31">
            <v>75.7</v>
          </cell>
          <cell r="KH31">
            <v>75.7</v>
          </cell>
          <cell r="KI31">
            <v>75.7</v>
          </cell>
          <cell r="KJ31">
            <v>73.7</v>
          </cell>
          <cell r="KK31">
            <v>72.7</v>
          </cell>
          <cell r="KL31">
            <v>72.7</v>
          </cell>
          <cell r="KM31">
            <v>72.7</v>
          </cell>
          <cell r="KN31">
            <v>72.7</v>
          </cell>
          <cell r="KO31">
            <v>71.7</v>
          </cell>
          <cell r="KP31">
            <v>71.2</v>
          </cell>
          <cell r="KQ31">
            <v>71</v>
          </cell>
          <cell r="KR31">
            <v>71</v>
          </cell>
          <cell r="KS31">
            <v>71.2</v>
          </cell>
          <cell r="KT31">
            <v>72</v>
          </cell>
          <cell r="KU31">
            <v>71.7</v>
          </cell>
          <cell r="KV31">
            <v>69</v>
          </cell>
          <cell r="KW31">
            <v>69.2</v>
          </cell>
          <cell r="KX31">
            <v>69.2</v>
          </cell>
          <cell r="KY31">
            <v>69.5</v>
          </cell>
          <cell r="KZ31">
            <v>69.2</v>
          </cell>
          <cell r="LA31">
            <v>72.2</v>
          </cell>
          <cell r="LB31">
            <v>72.2</v>
          </cell>
          <cell r="LC31">
            <v>72.2</v>
          </cell>
          <cell r="LD31">
            <v>73</v>
          </cell>
          <cell r="LE31">
            <v>73</v>
          </cell>
          <cell r="LF31">
            <v>73</v>
          </cell>
          <cell r="LG31">
            <v>73.2</v>
          </cell>
          <cell r="LH31">
            <v>73.2</v>
          </cell>
          <cell r="LI31">
            <v>73.2</v>
          </cell>
          <cell r="LJ31">
            <v>73.2</v>
          </cell>
          <cell r="LK31">
            <v>74.2</v>
          </cell>
          <cell r="LL31">
            <v>74.2</v>
          </cell>
          <cell r="LM31">
            <v>74</v>
          </cell>
          <cell r="LN31">
            <v>74</v>
          </cell>
          <cell r="LO31">
            <v>74</v>
          </cell>
          <cell r="LP31">
            <v>74.2</v>
          </cell>
          <cell r="LQ31">
            <v>74.2</v>
          </cell>
          <cell r="LR31">
            <v>76</v>
          </cell>
          <cell r="LS31">
            <v>76</v>
          </cell>
          <cell r="LT31">
            <v>75.7</v>
          </cell>
          <cell r="MA31" t="str">
            <v>Canada</v>
          </cell>
          <cell r="MB31">
            <v>83.7</v>
          </cell>
          <cell r="MC31">
            <v>83.7</v>
          </cell>
        </row>
        <row r="32">
          <cell r="A32" t="str">
            <v>Cote D'Ivoire</v>
          </cell>
          <cell r="B32" t="str">
            <v xml:space="preserve"> </v>
          </cell>
          <cell r="C32" t="str">
            <v xml:space="preserve"> </v>
          </cell>
          <cell r="D32" t="str">
            <v xml:space="preserve"> </v>
          </cell>
          <cell r="E32" t="str">
            <v xml:space="preserve"> </v>
          </cell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I32" t="str">
            <v xml:space="preserve"> </v>
          </cell>
          <cell r="J32" t="str">
            <v xml:space="preserve"> </v>
          </cell>
          <cell r="K32" t="str">
            <v xml:space="preserve"> 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T32" t="str">
            <v xml:space="preserve"> </v>
          </cell>
          <cell r="U32" t="str">
            <v xml:space="preserve"> </v>
          </cell>
          <cell r="V32" t="str">
            <v xml:space="preserve"> </v>
          </cell>
          <cell r="W32" t="str">
            <v xml:space="preserve"> </v>
          </cell>
          <cell r="X32" t="str">
            <v xml:space="preserve"> 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 t="str">
            <v xml:space="preserve"> </v>
          </cell>
          <cell r="AC32" t="str">
            <v xml:space="preserve"> 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 xml:space="preserve"> </v>
          </cell>
          <cell r="AH32">
            <v>66</v>
          </cell>
          <cell r="AI32">
            <v>66</v>
          </cell>
          <cell r="AJ32">
            <v>66</v>
          </cell>
          <cell r="AK32">
            <v>66</v>
          </cell>
          <cell r="AL32">
            <v>66</v>
          </cell>
          <cell r="AM32">
            <v>66.5</v>
          </cell>
          <cell r="AN32">
            <v>66</v>
          </cell>
          <cell r="AO32">
            <v>65.5</v>
          </cell>
          <cell r="AP32">
            <v>65.5</v>
          </cell>
          <cell r="AQ32">
            <v>65.5</v>
          </cell>
          <cell r="AR32">
            <v>65</v>
          </cell>
          <cell r="AS32">
            <v>63.5</v>
          </cell>
          <cell r="AT32">
            <v>64</v>
          </cell>
          <cell r="AU32">
            <v>64</v>
          </cell>
          <cell r="AV32">
            <v>63</v>
          </cell>
          <cell r="AW32">
            <v>63</v>
          </cell>
          <cell r="AX32">
            <v>63</v>
          </cell>
          <cell r="AY32">
            <v>63</v>
          </cell>
          <cell r="AZ32">
            <v>63.5</v>
          </cell>
          <cell r="BA32">
            <v>64</v>
          </cell>
          <cell r="BB32">
            <v>64</v>
          </cell>
          <cell r="BC32">
            <v>64.5</v>
          </cell>
          <cell r="BD32">
            <v>64</v>
          </cell>
          <cell r="BE32">
            <v>64</v>
          </cell>
          <cell r="BF32">
            <v>64.5</v>
          </cell>
          <cell r="BG32">
            <v>64</v>
          </cell>
          <cell r="BH32">
            <v>59</v>
          </cell>
          <cell r="BI32">
            <v>59.5</v>
          </cell>
          <cell r="BJ32">
            <v>62</v>
          </cell>
          <cell r="BK32">
            <v>61</v>
          </cell>
          <cell r="BL32">
            <v>61</v>
          </cell>
          <cell r="BM32">
            <v>61</v>
          </cell>
          <cell r="BN32">
            <v>60.5</v>
          </cell>
          <cell r="BO32">
            <v>60.5</v>
          </cell>
          <cell r="BP32">
            <v>60</v>
          </cell>
          <cell r="BQ32">
            <v>60.5</v>
          </cell>
          <cell r="BR32">
            <v>60.5</v>
          </cell>
          <cell r="BS32">
            <v>60.5</v>
          </cell>
          <cell r="BT32">
            <v>62</v>
          </cell>
          <cell r="BU32">
            <v>62</v>
          </cell>
          <cell r="BV32">
            <v>62</v>
          </cell>
          <cell r="BW32">
            <v>61</v>
          </cell>
          <cell r="BX32">
            <v>61</v>
          </cell>
          <cell r="BY32">
            <v>59.5</v>
          </cell>
          <cell r="BZ32">
            <v>59.5</v>
          </cell>
          <cell r="CA32">
            <v>57</v>
          </cell>
          <cell r="CB32">
            <v>57</v>
          </cell>
          <cell r="CC32">
            <v>57</v>
          </cell>
          <cell r="CD32">
            <v>57</v>
          </cell>
          <cell r="CE32">
            <v>56</v>
          </cell>
          <cell r="CF32">
            <v>57</v>
          </cell>
          <cell r="CG32">
            <v>57.5</v>
          </cell>
          <cell r="CH32">
            <v>57.5</v>
          </cell>
          <cell r="CI32">
            <v>58.5</v>
          </cell>
          <cell r="CJ32">
            <v>59.5</v>
          </cell>
          <cell r="CK32">
            <v>59.5</v>
          </cell>
          <cell r="CL32">
            <v>59</v>
          </cell>
          <cell r="CM32">
            <v>59</v>
          </cell>
          <cell r="CN32">
            <v>59</v>
          </cell>
          <cell r="CO32">
            <v>59</v>
          </cell>
          <cell r="CP32">
            <v>59</v>
          </cell>
          <cell r="CQ32">
            <v>59</v>
          </cell>
          <cell r="CR32">
            <v>58</v>
          </cell>
          <cell r="CS32">
            <v>60</v>
          </cell>
          <cell r="CT32">
            <v>63</v>
          </cell>
          <cell r="CU32">
            <v>63</v>
          </cell>
          <cell r="CV32">
            <v>63</v>
          </cell>
          <cell r="CW32">
            <v>60.5</v>
          </cell>
          <cell r="CX32">
            <v>60</v>
          </cell>
          <cell r="CY32">
            <v>60</v>
          </cell>
          <cell r="CZ32">
            <v>60</v>
          </cell>
          <cell r="DA32">
            <v>60</v>
          </cell>
          <cell r="DB32">
            <v>59</v>
          </cell>
          <cell r="DC32">
            <v>59.5</v>
          </cell>
          <cell r="DD32">
            <v>59.5</v>
          </cell>
          <cell r="DE32">
            <v>59</v>
          </cell>
          <cell r="DF32">
            <v>59.5</v>
          </cell>
          <cell r="DG32">
            <v>59.5</v>
          </cell>
          <cell r="DH32">
            <v>59.5</v>
          </cell>
          <cell r="DI32">
            <v>59.5</v>
          </cell>
          <cell r="DJ32">
            <v>59.5</v>
          </cell>
          <cell r="DK32">
            <v>58.5</v>
          </cell>
          <cell r="DL32">
            <v>58.5</v>
          </cell>
          <cell r="DM32">
            <v>58.5</v>
          </cell>
          <cell r="DN32">
            <v>59.5</v>
          </cell>
          <cell r="DO32">
            <v>59.5</v>
          </cell>
          <cell r="DP32">
            <v>59.5</v>
          </cell>
          <cell r="DQ32">
            <v>59</v>
          </cell>
          <cell r="DR32">
            <v>59.5</v>
          </cell>
          <cell r="DS32">
            <v>60</v>
          </cell>
          <cell r="DT32">
            <v>60</v>
          </cell>
          <cell r="DU32">
            <v>58</v>
          </cell>
          <cell r="DV32">
            <v>58</v>
          </cell>
          <cell r="DW32">
            <v>59</v>
          </cell>
          <cell r="DX32">
            <v>58</v>
          </cell>
          <cell r="DY32">
            <v>58</v>
          </cell>
          <cell r="DZ32">
            <v>57</v>
          </cell>
          <cell r="EA32">
            <v>57</v>
          </cell>
          <cell r="EB32">
            <v>57.5</v>
          </cell>
          <cell r="EC32">
            <v>58</v>
          </cell>
          <cell r="ED32">
            <v>60</v>
          </cell>
          <cell r="EE32">
            <v>60</v>
          </cell>
          <cell r="EF32">
            <v>60</v>
          </cell>
          <cell r="EG32">
            <v>60</v>
          </cell>
          <cell r="EH32">
            <v>60</v>
          </cell>
          <cell r="EI32">
            <v>60</v>
          </cell>
          <cell r="EJ32">
            <v>61</v>
          </cell>
          <cell r="EK32">
            <v>59.5</v>
          </cell>
          <cell r="EL32">
            <v>58.5</v>
          </cell>
          <cell r="EM32">
            <v>59.5</v>
          </cell>
          <cell r="EN32">
            <v>59.5</v>
          </cell>
          <cell r="EO32">
            <v>59.5</v>
          </cell>
          <cell r="EP32">
            <v>59.5</v>
          </cell>
          <cell r="EQ32">
            <v>59.5</v>
          </cell>
          <cell r="ER32">
            <v>60</v>
          </cell>
          <cell r="ES32">
            <v>61</v>
          </cell>
          <cell r="ET32">
            <v>60</v>
          </cell>
          <cell r="EU32">
            <v>61.5</v>
          </cell>
          <cell r="EV32">
            <v>61.5</v>
          </cell>
          <cell r="EW32">
            <v>61.5</v>
          </cell>
          <cell r="EX32">
            <v>61.5</v>
          </cell>
          <cell r="EY32">
            <v>63</v>
          </cell>
          <cell r="EZ32">
            <v>64</v>
          </cell>
          <cell r="FA32">
            <v>64</v>
          </cell>
          <cell r="FB32">
            <v>64.5</v>
          </cell>
          <cell r="FC32">
            <v>64.5</v>
          </cell>
          <cell r="FD32">
            <v>64</v>
          </cell>
          <cell r="FE32">
            <v>64</v>
          </cell>
          <cell r="FF32">
            <v>64.5</v>
          </cell>
          <cell r="FG32">
            <v>65</v>
          </cell>
          <cell r="FH32">
            <v>64.3</v>
          </cell>
          <cell r="FI32">
            <v>65</v>
          </cell>
          <cell r="FJ32">
            <v>63.8</v>
          </cell>
          <cell r="FK32">
            <v>64.2</v>
          </cell>
          <cell r="FL32">
            <v>64</v>
          </cell>
          <cell r="FM32">
            <v>64.5</v>
          </cell>
          <cell r="FN32">
            <v>64</v>
          </cell>
          <cell r="FO32">
            <v>64.2</v>
          </cell>
          <cell r="FP32">
            <v>64.5</v>
          </cell>
          <cell r="FQ32">
            <v>64.7</v>
          </cell>
          <cell r="FR32">
            <v>64.7</v>
          </cell>
          <cell r="FS32">
            <v>65</v>
          </cell>
          <cell r="FT32">
            <v>65</v>
          </cell>
          <cell r="FU32">
            <v>64.5</v>
          </cell>
          <cell r="FV32">
            <v>65</v>
          </cell>
          <cell r="FW32">
            <v>65</v>
          </cell>
          <cell r="FX32">
            <v>65</v>
          </cell>
          <cell r="FY32">
            <v>65.7</v>
          </cell>
          <cell r="FZ32">
            <v>65.5</v>
          </cell>
          <cell r="GA32">
            <v>67.2</v>
          </cell>
          <cell r="GB32">
            <v>68.2</v>
          </cell>
          <cell r="GC32">
            <v>68.2</v>
          </cell>
          <cell r="GD32">
            <v>68</v>
          </cell>
          <cell r="GE32">
            <v>67.8</v>
          </cell>
          <cell r="GF32">
            <v>67.8</v>
          </cell>
          <cell r="GG32">
            <v>65.8</v>
          </cell>
          <cell r="GH32">
            <v>67.7</v>
          </cell>
          <cell r="GI32">
            <v>66.7</v>
          </cell>
          <cell r="GJ32">
            <v>66.5</v>
          </cell>
          <cell r="GK32">
            <v>64.7</v>
          </cell>
          <cell r="GL32">
            <v>50.7</v>
          </cell>
          <cell r="GM32">
            <v>54</v>
          </cell>
          <cell r="GN32">
            <v>55.2</v>
          </cell>
          <cell r="GO32">
            <v>56.5</v>
          </cell>
          <cell r="GP32">
            <v>55.7</v>
          </cell>
          <cell r="GQ32">
            <v>55.5</v>
          </cell>
          <cell r="GR32">
            <v>56.2</v>
          </cell>
          <cell r="GS32">
            <v>57</v>
          </cell>
          <cell r="GT32">
            <v>55.7</v>
          </cell>
          <cell r="GU32">
            <v>54</v>
          </cell>
          <cell r="GV32">
            <v>54.2</v>
          </cell>
          <cell r="GW32">
            <v>54</v>
          </cell>
          <cell r="GX32">
            <v>55.5</v>
          </cell>
          <cell r="GY32">
            <v>56.5</v>
          </cell>
          <cell r="GZ32">
            <v>55.7</v>
          </cell>
          <cell r="HA32">
            <v>58.7</v>
          </cell>
          <cell r="HB32">
            <v>58.2</v>
          </cell>
          <cell r="HC32">
            <v>57</v>
          </cell>
          <cell r="HD32">
            <v>58.2</v>
          </cell>
          <cell r="HE32">
            <v>58.2</v>
          </cell>
          <cell r="HF32">
            <v>58</v>
          </cell>
          <cell r="HG32">
            <v>57.2</v>
          </cell>
          <cell r="HH32">
            <v>57.2</v>
          </cell>
          <cell r="HI32">
            <v>57.5</v>
          </cell>
          <cell r="HJ32">
            <v>58.5</v>
          </cell>
          <cell r="HK32">
            <v>58</v>
          </cell>
          <cell r="HL32">
            <v>58.5</v>
          </cell>
          <cell r="HM32">
            <v>59</v>
          </cell>
          <cell r="HN32">
            <v>58.2</v>
          </cell>
          <cell r="HO32">
            <v>58.2</v>
          </cell>
          <cell r="HP32">
            <v>58.7</v>
          </cell>
          <cell r="HQ32">
            <v>59</v>
          </cell>
          <cell r="HR32">
            <v>59.2</v>
          </cell>
          <cell r="HS32">
            <v>56.2</v>
          </cell>
          <cell r="HT32">
            <v>55.2</v>
          </cell>
          <cell r="HU32">
            <v>51.7</v>
          </cell>
          <cell r="HV32">
            <v>53.7</v>
          </cell>
          <cell r="HW32">
            <v>53.2</v>
          </cell>
          <cell r="HX32">
            <v>53</v>
          </cell>
          <cell r="HY32">
            <v>55</v>
          </cell>
          <cell r="HZ32">
            <v>55.5</v>
          </cell>
          <cell r="IA32">
            <v>56.2</v>
          </cell>
          <cell r="IB32">
            <v>56</v>
          </cell>
          <cell r="IC32">
            <v>56</v>
          </cell>
          <cell r="ID32">
            <v>55.5</v>
          </cell>
          <cell r="IE32">
            <v>55.7</v>
          </cell>
          <cell r="IF32">
            <v>55.7</v>
          </cell>
          <cell r="IG32">
            <v>55.5</v>
          </cell>
          <cell r="IH32">
            <v>58</v>
          </cell>
          <cell r="II32">
            <v>58</v>
          </cell>
          <cell r="IJ32">
            <v>57.7</v>
          </cell>
          <cell r="IK32">
            <v>57</v>
          </cell>
          <cell r="IL32">
            <v>57.2</v>
          </cell>
          <cell r="IM32">
            <v>57.2</v>
          </cell>
          <cell r="IN32">
            <v>55.5</v>
          </cell>
          <cell r="IO32">
            <v>55.2</v>
          </cell>
          <cell r="IP32">
            <v>55.2</v>
          </cell>
          <cell r="IQ32">
            <v>55.5</v>
          </cell>
          <cell r="IR32">
            <v>55.2</v>
          </cell>
          <cell r="IS32">
            <v>55.2</v>
          </cell>
          <cell r="IT32">
            <v>54.2</v>
          </cell>
          <cell r="IU32">
            <v>54</v>
          </cell>
          <cell r="IV32">
            <v>53.2</v>
          </cell>
          <cell r="IW32">
            <v>53.2</v>
          </cell>
          <cell r="IX32">
            <v>53.5</v>
          </cell>
          <cell r="IY32">
            <v>53.5</v>
          </cell>
          <cell r="IZ32">
            <v>56.2</v>
          </cell>
          <cell r="JA32">
            <v>56.2</v>
          </cell>
          <cell r="JB32">
            <v>55.7</v>
          </cell>
          <cell r="JC32">
            <v>55.5</v>
          </cell>
          <cell r="JD32">
            <v>55</v>
          </cell>
          <cell r="JE32">
            <v>54.2</v>
          </cell>
          <cell r="JF32">
            <v>56.2</v>
          </cell>
          <cell r="JG32">
            <v>56.2</v>
          </cell>
          <cell r="JH32">
            <v>56.5</v>
          </cell>
          <cell r="JI32">
            <v>56.5</v>
          </cell>
          <cell r="JJ32">
            <v>56.7</v>
          </cell>
          <cell r="JK32">
            <v>57</v>
          </cell>
          <cell r="JL32">
            <v>57</v>
          </cell>
          <cell r="JM32">
            <v>57</v>
          </cell>
          <cell r="JN32">
            <v>57</v>
          </cell>
          <cell r="JO32">
            <v>57</v>
          </cell>
          <cell r="JP32">
            <v>57</v>
          </cell>
          <cell r="JQ32">
            <v>58</v>
          </cell>
          <cell r="JR32">
            <v>58</v>
          </cell>
          <cell r="JS32">
            <v>58</v>
          </cell>
          <cell r="JT32">
            <v>58.2</v>
          </cell>
          <cell r="JU32">
            <v>58.5</v>
          </cell>
          <cell r="JV32">
            <v>58.5</v>
          </cell>
          <cell r="JW32">
            <v>57.7</v>
          </cell>
          <cell r="JX32">
            <v>57.7</v>
          </cell>
          <cell r="JY32">
            <v>57.7</v>
          </cell>
          <cell r="JZ32">
            <v>57.7</v>
          </cell>
          <cell r="KA32">
            <v>57.7</v>
          </cell>
          <cell r="KB32">
            <v>57.5</v>
          </cell>
          <cell r="KC32">
            <v>60</v>
          </cell>
          <cell r="KD32">
            <v>60</v>
          </cell>
          <cell r="KE32">
            <v>60</v>
          </cell>
          <cell r="KF32">
            <v>60</v>
          </cell>
          <cell r="KG32">
            <v>60</v>
          </cell>
          <cell r="KH32">
            <v>59</v>
          </cell>
          <cell r="KI32">
            <v>59</v>
          </cell>
          <cell r="KJ32">
            <v>59</v>
          </cell>
          <cell r="KK32">
            <v>59</v>
          </cell>
          <cell r="KL32">
            <v>59</v>
          </cell>
          <cell r="KM32">
            <v>58.5</v>
          </cell>
          <cell r="KN32">
            <v>58.5</v>
          </cell>
          <cell r="KO32">
            <v>58.7</v>
          </cell>
          <cell r="KP32">
            <v>57.5</v>
          </cell>
          <cell r="KQ32">
            <v>56.5</v>
          </cell>
          <cell r="KR32">
            <v>56.2</v>
          </cell>
          <cell r="KS32">
            <v>57.2</v>
          </cell>
          <cell r="KT32">
            <v>57.5</v>
          </cell>
          <cell r="KU32">
            <v>58</v>
          </cell>
          <cell r="KV32">
            <v>58.7</v>
          </cell>
          <cell r="KW32">
            <v>58.7</v>
          </cell>
          <cell r="KX32">
            <v>58.7</v>
          </cell>
          <cell r="KY32">
            <v>58.5</v>
          </cell>
          <cell r="KZ32">
            <v>58.2</v>
          </cell>
          <cell r="LA32">
            <v>58.2</v>
          </cell>
          <cell r="LB32">
            <v>58.5</v>
          </cell>
          <cell r="LC32">
            <v>58.7</v>
          </cell>
          <cell r="LD32">
            <v>58.7</v>
          </cell>
          <cell r="LE32">
            <v>58.2</v>
          </cell>
          <cell r="LF32">
            <v>57.2</v>
          </cell>
          <cell r="LG32">
            <v>56.7</v>
          </cell>
          <cell r="LH32">
            <v>57.7</v>
          </cell>
          <cell r="LI32">
            <v>57</v>
          </cell>
          <cell r="LJ32">
            <v>57.2</v>
          </cell>
          <cell r="LK32">
            <v>59.2</v>
          </cell>
          <cell r="LL32">
            <v>59.7</v>
          </cell>
          <cell r="LM32">
            <v>59.5</v>
          </cell>
          <cell r="LN32">
            <v>58.7</v>
          </cell>
          <cell r="LO32">
            <v>58.5</v>
          </cell>
          <cell r="LP32">
            <v>58.2</v>
          </cell>
          <cell r="LQ32">
            <v>55</v>
          </cell>
          <cell r="LR32">
            <v>55.7</v>
          </cell>
          <cell r="LS32">
            <v>56.2</v>
          </cell>
          <cell r="LT32">
            <v>56.2</v>
          </cell>
          <cell r="MA32" t="str">
            <v>Cape Verde</v>
          </cell>
          <cell r="MB32">
            <v>0</v>
          </cell>
          <cell r="MC32">
            <v>0</v>
          </cell>
        </row>
        <row r="33">
          <cell r="A33" t="str">
            <v>Croatia</v>
          </cell>
          <cell r="B33" t="str">
            <v xml:space="preserve"> </v>
          </cell>
          <cell r="C33" t="str">
            <v xml:space="preserve"> </v>
          </cell>
          <cell r="D33" t="str">
            <v xml:space="preserve"> </v>
          </cell>
          <cell r="E33" t="str">
            <v xml:space="preserve"> </v>
          </cell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I33" t="str">
            <v xml:space="preserve"> </v>
          </cell>
          <cell r="J33" t="str">
            <v xml:space="preserve"> 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T33" t="str">
            <v xml:space="preserve"> </v>
          </cell>
          <cell r="U33" t="str">
            <v xml:space="preserve"> </v>
          </cell>
          <cell r="V33" t="str">
            <v xml:space="preserve"> </v>
          </cell>
          <cell r="W33" t="str">
            <v xml:space="preserve"> </v>
          </cell>
          <cell r="X33" t="str">
            <v xml:space="preserve"> 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 t="str">
            <v xml:space="preserve"> </v>
          </cell>
          <cell r="AC33" t="str">
            <v xml:space="preserve"> 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 xml:space="preserve"> </v>
          </cell>
          <cell r="AH33" t="str">
            <v xml:space="preserve"> </v>
          </cell>
          <cell r="AI33" t="str">
            <v xml:space="preserve"> </v>
          </cell>
          <cell r="AJ33" t="str">
            <v xml:space="preserve"> </v>
          </cell>
          <cell r="AK33" t="str">
            <v xml:space="preserve"> </v>
          </cell>
          <cell r="AL33" t="str">
            <v xml:space="preserve"> </v>
          </cell>
          <cell r="AM33" t="str">
            <v xml:space="preserve"> </v>
          </cell>
          <cell r="AN33" t="str">
            <v xml:space="preserve"> </v>
          </cell>
          <cell r="AO33" t="str">
            <v xml:space="preserve"> </v>
          </cell>
          <cell r="AP33" t="str">
            <v xml:space="preserve"> </v>
          </cell>
          <cell r="AQ33" t="str">
            <v xml:space="preserve"> </v>
          </cell>
          <cell r="AR33" t="str">
            <v xml:space="preserve"> </v>
          </cell>
          <cell r="AS33" t="str">
            <v xml:space="preserve"> </v>
          </cell>
          <cell r="AT33" t="str">
            <v xml:space="preserve"> </v>
          </cell>
          <cell r="AU33" t="str">
            <v xml:space="preserve"> </v>
          </cell>
          <cell r="AV33" t="str">
            <v xml:space="preserve"> </v>
          </cell>
          <cell r="AW33" t="str">
            <v xml:space="preserve"> </v>
          </cell>
          <cell r="AX33" t="str">
            <v xml:space="preserve"> </v>
          </cell>
          <cell r="AY33" t="str">
            <v xml:space="preserve"> </v>
          </cell>
          <cell r="AZ33" t="str">
            <v xml:space="preserve"> </v>
          </cell>
          <cell r="BA33" t="str">
            <v xml:space="preserve"> </v>
          </cell>
          <cell r="BB33" t="str">
            <v xml:space="preserve"> </v>
          </cell>
          <cell r="BC33" t="str">
            <v xml:space="preserve"> </v>
          </cell>
          <cell r="BD33" t="str">
            <v xml:space="preserve"> </v>
          </cell>
          <cell r="BE33" t="str">
            <v xml:space="preserve"> </v>
          </cell>
          <cell r="BF33" t="str">
            <v xml:space="preserve"> </v>
          </cell>
          <cell r="BG33" t="str">
            <v xml:space="preserve"> </v>
          </cell>
          <cell r="BH33" t="str">
            <v xml:space="preserve"> </v>
          </cell>
          <cell r="BI33" t="str">
            <v xml:space="preserve"> </v>
          </cell>
          <cell r="BJ33" t="str">
            <v xml:space="preserve"> </v>
          </cell>
          <cell r="BK33" t="str">
            <v xml:space="preserve"> </v>
          </cell>
          <cell r="BL33" t="str">
            <v xml:space="preserve"> </v>
          </cell>
          <cell r="BM33" t="str">
            <v xml:space="preserve"> </v>
          </cell>
          <cell r="BN33" t="str">
            <v xml:space="preserve"> </v>
          </cell>
          <cell r="BO33" t="str">
            <v xml:space="preserve"> </v>
          </cell>
          <cell r="BP33" t="str">
            <v xml:space="preserve"> </v>
          </cell>
          <cell r="BQ33" t="str">
            <v xml:space="preserve"> </v>
          </cell>
          <cell r="BR33" t="str">
            <v xml:space="preserve"> </v>
          </cell>
          <cell r="BS33" t="str">
            <v xml:space="preserve"> </v>
          </cell>
          <cell r="BT33" t="str">
            <v xml:space="preserve"> </v>
          </cell>
          <cell r="BU33" t="str">
            <v xml:space="preserve"> </v>
          </cell>
          <cell r="BV33" t="str">
            <v xml:space="preserve"> </v>
          </cell>
          <cell r="BW33" t="str">
            <v xml:space="preserve"> </v>
          </cell>
          <cell r="BX33" t="str">
            <v xml:space="preserve"> </v>
          </cell>
          <cell r="BY33" t="str">
            <v xml:space="preserve"> </v>
          </cell>
          <cell r="BZ33" t="str">
            <v xml:space="preserve"> </v>
          </cell>
          <cell r="CA33" t="str">
            <v xml:space="preserve"> </v>
          </cell>
          <cell r="CB33" t="str">
            <v xml:space="preserve"> </v>
          </cell>
          <cell r="CC33" t="str">
            <v xml:space="preserve"> </v>
          </cell>
          <cell r="CD33" t="str">
            <v xml:space="preserve"> </v>
          </cell>
          <cell r="CE33" t="str">
            <v xml:space="preserve"> </v>
          </cell>
          <cell r="CF33" t="str">
            <v xml:space="preserve"> </v>
          </cell>
          <cell r="CG33" t="str">
            <v xml:space="preserve"> </v>
          </cell>
          <cell r="CH33" t="str">
            <v xml:space="preserve"> </v>
          </cell>
          <cell r="CI33" t="str">
            <v xml:space="preserve"> </v>
          </cell>
          <cell r="CJ33" t="str">
            <v xml:space="preserve"> </v>
          </cell>
          <cell r="CK33" t="str">
            <v xml:space="preserve"> </v>
          </cell>
          <cell r="CL33" t="str">
            <v xml:space="preserve"> </v>
          </cell>
          <cell r="CM33" t="str">
            <v xml:space="preserve"> </v>
          </cell>
          <cell r="CN33" t="str">
            <v xml:space="preserve"> </v>
          </cell>
          <cell r="CO33" t="str">
            <v xml:space="preserve"> </v>
          </cell>
          <cell r="CP33" t="str">
            <v xml:space="preserve"> </v>
          </cell>
          <cell r="CQ33" t="str">
            <v xml:space="preserve"> </v>
          </cell>
          <cell r="CR33" t="str">
            <v xml:space="preserve"> </v>
          </cell>
          <cell r="CS33" t="str">
            <v xml:space="preserve"> </v>
          </cell>
          <cell r="CT33" t="str">
            <v xml:space="preserve"> </v>
          </cell>
          <cell r="CU33" t="str">
            <v xml:space="preserve"> </v>
          </cell>
          <cell r="CV33" t="str">
            <v xml:space="preserve"> </v>
          </cell>
          <cell r="CW33" t="str">
            <v xml:space="preserve"> </v>
          </cell>
          <cell r="CX33" t="str">
            <v xml:space="preserve"> </v>
          </cell>
          <cell r="CY33" t="str">
            <v xml:space="preserve"> </v>
          </cell>
          <cell r="CZ33" t="str">
            <v xml:space="preserve"> </v>
          </cell>
          <cell r="DA33" t="str">
            <v xml:space="preserve"> </v>
          </cell>
          <cell r="DB33" t="str">
            <v xml:space="preserve"> </v>
          </cell>
          <cell r="DC33" t="str">
            <v xml:space="preserve"> </v>
          </cell>
          <cell r="DD33" t="str">
            <v xml:space="preserve"> </v>
          </cell>
          <cell r="DE33" t="str">
            <v xml:space="preserve"> </v>
          </cell>
          <cell r="DF33" t="str">
            <v xml:space="preserve"> </v>
          </cell>
          <cell r="DG33" t="str">
            <v xml:space="preserve"> </v>
          </cell>
          <cell r="DH33" t="str">
            <v xml:space="preserve"> </v>
          </cell>
          <cell r="DI33" t="str">
            <v xml:space="preserve"> </v>
          </cell>
          <cell r="DJ33" t="str">
            <v xml:space="preserve"> </v>
          </cell>
          <cell r="DK33" t="str">
            <v xml:space="preserve"> </v>
          </cell>
          <cell r="DL33" t="str">
            <v xml:space="preserve"> </v>
          </cell>
          <cell r="DM33" t="str">
            <v xml:space="preserve"> </v>
          </cell>
          <cell r="DN33" t="str">
            <v xml:space="preserve"> </v>
          </cell>
          <cell r="DO33" t="str">
            <v xml:space="preserve"> </v>
          </cell>
          <cell r="DP33" t="str">
            <v xml:space="preserve"> </v>
          </cell>
          <cell r="DQ33" t="str">
            <v xml:space="preserve"> </v>
          </cell>
          <cell r="DR33" t="str">
            <v xml:space="preserve"> </v>
          </cell>
          <cell r="DS33" t="str">
            <v xml:space="preserve"> </v>
          </cell>
          <cell r="DT33" t="str">
            <v xml:space="preserve"> </v>
          </cell>
          <cell r="DU33" t="str">
            <v xml:space="preserve"> </v>
          </cell>
          <cell r="DV33" t="str">
            <v xml:space="preserve"> </v>
          </cell>
          <cell r="DW33" t="str">
            <v xml:space="preserve"> </v>
          </cell>
          <cell r="DX33" t="str">
            <v xml:space="preserve"> </v>
          </cell>
          <cell r="DY33" t="str">
            <v xml:space="preserve"> </v>
          </cell>
          <cell r="DZ33" t="str">
            <v xml:space="preserve"> </v>
          </cell>
          <cell r="EA33" t="str">
            <v xml:space="preserve"> </v>
          </cell>
          <cell r="EB33" t="str">
            <v xml:space="preserve"> </v>
          </cell>
          <cell r="EC33" t="str">
            <v xml:space="preserve"> </v>
          </cell>
          <cell r="ED33" t="str">
            <v xml:space="preserve"> </v>
          </cell>
          <cell r="EE33" t="str">
            <v xml:space="preserve"> </v>
          </cell>
          <cell r="EF33" t="str">
            <v xml:space="preserve"> </v>
          </cell>
          <cell r="EG33" t="str">
            <v xml:space="preserve"> </v>
          </cell>
          <cell r="EH33" t="str">
            <v xml:space="preserve"> </v>
          </cell>
          <cell r="EI33" t="str">
            <v xml:space="preserve"> </v>
          </cell>
          <cell r="EJ33" t="str">
            <v xml:space="preserve"> </v>
          </cell>
          <cell r="EK33" t="str">
            <v xml:space="preserve"> </v>
          </cell>
          <cell r="EL33" t="str">
            <v xml:space="preserve"> </v>
          </cell>
          <cell r="EM33" t="str">
            <v xml:space="preserve"> </v>
          </cell>
          <cell r="EN33" t="str">
            <v xml:space="preserve"> </v>
          </cell>
          <cell r="EO33" t="str">
            <v xml:space="preserve"> </v>
          </cell>
          <cell r="EP33" t="str">
            <v xml:space="preserve"> </v>
          </cell>
          <cell r="EQ33" t="str">
            <v xml:space="preserve"> </v>
          </cell>
          <cell r="ER33" t="str">
            <v xml:space="preserve"> </v>
          </cell>
          <cell r="ES33" t="str">
            <v xml:space="preserve"> </v>
          </cell>
          <cell r="ET33" t="str">
            <v xml:space="preserve"> </v>
          </cell>
          <cell r="EU33" t="str">
            <v xml:space="preserve"> </v>
          </cell>
          <cell r="EV33" t="str">
            <v xml:space="preserve"> </v>
          </cell>
          <cell r="EW33" t="str">
            <v xml:space="preserve"> </v>
          </cell>
          <cell r="EX33" t="str">
            <v xml:space="preserve"> </v>
          </cell>
          <cell r="EY33" t="str">
            <v xml:space="preserve"> </v>
          </cell>
          <cell r="EZ33" t="str">
            <v xml:space="preserve"> </v>
          </cell>
          <cell r="FA33" t="str">
            <v xml:space="preserve"> </v>
          </cell>
          <cell r="FB33" t="str">
            <v xml:space="preserve"> </v>
          </cell>
          <cell r="FC33" t="str">
            <v xml:space="preserve"> </v>
          </cell>
          <cell r="FD33" t="str">
            <v xml:space="preserve"> </v>
          </cell>
          <cell r="FE33" t="str">
            <v xml:space="preserve"> </v>
          </cell>
          <cell r="FF33" t="str">
            <v xml:space="preserve"> </v>
          </cell>
          <cell r="FG33" t="str">
            <v xml:space="preserve"> </v>
          </cell>
          <cell r="FH33" t="str">
            <v xml:space="preserve"> </v>
          </cell>
          <cell r="FI33" t="str">
            <v xml:space="preserve"> </v>
          </cell>
          <cell r="FJ33" t="str">
            <v xml:space="preserve"> </v>
          </cell>
          <cell r="FK33" t="str">
            <v xml:space="preserve"> </v>
          </cell>
          <cell r="FL33" t="str">
            <v xml:space="preserve"> </v>
          </cell>
          <cell r="FM33" t="str">
            <v xml:space="preserve"> </v>
          </cell>
          <cell r="FN33" t="str">
            <v xml:space="preserve"> </v>
          </cell>
          <cell r="FO33" t="str">
            <v xml:space="preserve"> </v>
          </cell>
          <cell r="FP33" t="str">
            <v xml:space="preserve"> </v>
          </cell>
          <cell r="FQ33" t="str">
            <v xml:space="preserve"> </v>
          </cell>
          <cell r="FR33" t="str">
            <v xml:space="preserve"> </v>
          </cell>
          <cell r="FS33" t="str">
            <v xml:space="preserve"> </v>
          </cell>
          <cell r="FT33" t="str">
            <v xml:space="preserve"> </v>
          </cell>
          <cell r="FU33" t="str">
            <v xml:space="preserve"> </v>
          </cell>
          <cell r="FV33" t="str">
            <v xml:space="preserve"> </v>
          </cell>
          <cell r="FW33" t="str">
            <v xml:space="preserve"> </v>
          </cell>
          <cell r="FX33" t="str">
            <v xml:space="preserve"> </v>
          </cell>
          <cell r="FY33">
            <v>70.7</v>
          </cell>
          <cell r="FZ33">
            <v>70.7</v>
          </cell>
          <cell r="GA33">
            <v>70.7</v>
          </cell>
          <cell r="GB33">
            <v>70.7</v>
          </cell>
          <cell r="GC33">
            <v>70.7</v>
          </cell>
          <cell r="GD33">
            <v>69</v>
          </cell>
          <cell r="GE33">
            <v>68.5</v>
          </cell>
          <cell r="GF33">
            <v>68.599999999999994</v>
          </cell>
          <cell r="GG33">
            <v>68.8</v>
          </cell>
          <cell r="GH33">
            <v>70.2</v>
          </cell>
          <cell r="GI33">
            <v>69.5</v>
          </cell>
          <cell r="GJ33">
            <v>69.2</v>
          </cell>
          <cell r="GK33">
            <v>66.2</v>
          </cell>
          <cell r="GL33">
            <v>66.2</v>
          </cell>
          <cell r="GM33">
            <v>67.7</v>
          </cell>
          <cell r="GN33">
            <v>69.7</v>
          </cell>
          <cell r="GO33">
            <v>70</v>
          </cell>
          <cell r="GP33">
            <v>70</v>
          </cell>
          <cell r="GQ33">
            <v>69.7</v>
          </cell>
          <cell r="GR33">
            <v>70.7</v>
          </cell>
          <cell r="GS33">
            <v>70.2</v>
          </cell>
          <cell r="GT33">
            <v>69.7</v>
          </cell>
          <cell r="GU33">
            <v>69.5</v>
          </cell>
          <cell r="GV33">
            <v>69</v>
          </cell>
          <cell r="GW33">
            <v>70.2</v>
          </cell>
          <cell r="GX33">
            <v>72</v>
          </cell>
          <cell r="GY33">
            <v>72.5</v>
          </cell>
          <cell r="GZ33">
            <v>72.5</v>
          </cell>
          <cell r="HA33">
            <v>73.7</v>
          </cell>
          <cell r="HB33">
            <v>75.7</v>
          </cell>
          <cell r="HC33">
            <v>75.2</v>
          </cell>
          <cell r="HD33">
            <v>75</v>
          </cell>
          <cell r="HE33">
            <v>74.5</v>
          </cell>
          <cell r="HF33">
            <v>74.7</v>
          </cell>
          <cell r="HG33">
            <v>75.2</v>
          </cell>
          <cell r="HH33">
            <v>75</v>
          </cell>
          <cell r="HI33">
            <v>75</v>
          </cell>
          <cell r="HJ33">
            <v>75</v>
          </cell>
          <cell r="HK33">
            <v>75</v>
          </cell>
          <cell r="HL33">
            <v>75</v>
          </cell>
          <cell r="HM33">
            <v>75</v>
          </cell>
          <cell r="HN33">
            <v>73.5</v>
          </cell>
          <cell r="HO33">
            <v>73.5</v>
          </cell>
          <cell r="HP33">
            <v>73.5</v>
          </cell>
          <cell r="HQ33">
            <v>71.5</v>
          </cell>
          <cell r="HR33">
            <v>71.7</v>
          </cell>
          <cell r="HS33">
            <v>72.7</v>
          </cell>
          <cell r="HT33">
            <v>72.5</v>
          </cell>
          <cell r="HU33">
            <v>72.2</v>
          </cell>
          <cell r="HV33">
            <v>72</v>
          </cell>
          <cell r="HW33">
            <v>72</v>
          </cell>
          <cell r="HX33">
            <v>72</v>
          </cell>
          <cell r="HY33">
            <v>72.2</v>
          </cell>
          <cell r="HZ33">
            <v>72.7</v>
          </cell>
          <cell r="IA33">
            <v>72.5</v>
          </cell>
          <cell r="IB33">
            <v>72</v>
          </cell>
          <cell r="IC33">
            <v>72</v>
          </cell>
          <cell r="ID33">
            <v>72.2</v>
          </cell>
          <cell r="IE33">
            <v>72</v>
          </cell>
          <cell r="IF33">
            <v>72</v>
          </cell>
          <cell r="IG33">
            <v>72.2</v>
          </cell>
          <cell r="IH33">
            <v>72.5</v>
          </cell>
          <cell r="II33">
            <v>72.5</v>
          </cell>
          <cell r="IJ33">
            <v>72.5</v>
          </cell>
          <cell r="IK33">
            <v>72.5</v>
          </cell>
          <cell r="IL33">
            <v>72.7</v>
          </cell>
          <cell r="IM33">
            <v>73.2</v>
          </cell>
          <cell r="IN33">
            <v>73.2</v>
          </cell>
          <cell r="IO33">
            <v>73</v>
          </cell>
          <cell r="IP33">
            <v>73</v>
          </cell>
          <cell r="IQ33">
            <v>74.2</v>
          </cell>
          <cell r="IR33">
            <v>74.5</v>
          </cell>
          <cell r="IS33">
            <v>74.5</v>
          </cell>
          <cell r="IT33">
            <v>75.2</v>
          </cell>
          <cell r="IU33">
            <v>75.2</v>
          </cell>
          <cell r="IV33">
            <v>75.2</v>
          </cell>
          <cell r="IW33">
            <v>75.2</v>
          </cell>
          <cell r="IX33">
            <v>75.2</v>
          </cell>
          <cell r="IY33">
            <v>75.2</v>
          </cell>
          <cell r="IZ33">
            <v>75.2</v>
          </cell>
          <cell r="JA33">
            <v>75.2</v>
          </cell>
          <cell r="JB33">
            <v>75.2</v>
          </cell>
          <cell r="JC33">
            <v>74.7</v>
          </cell>
          <cell r="JD33">
            <v>74.7</v>
          </cell>
          <cell r="JE33">
            <v>74</v>
          </cell>
          <cell r="JF33">
            <v>74.2</v>
          </cell>
          <cell r="JG33">
            <v>74.5</v>
          </cell>
          <cell r="JH33">
            <v>74.5</v>
          </cell>
          <cell r="JI33">
            <v>74.5</v>
          </cell>
          <cell r="JJ33">
            <v>75.5</v>
          </cell>
          <cell r="JK33">
            <v>75.5</v>
          </cell>
          <cell r="JL33">
            <v>75.5</v>
          </cell>
          <cell r="JM33">
            <v>75.5</v>
          </cell>
          <cell r="JN33">
            <v>75.5</v>
          </cell>
          <cell r="JO33">
            <v>75.5</v>
          </cell>
          <cell r="JP33">
            <v>75.5</v>
          </cell>
          <cell r="JQ33">
            <v>75.5</v>
          </cell>
          <cell r="JR33">
            <v>75.5</v>
          </cell>
          <cell r="JS33">
            <v>73</v>
          </cell>
          <cell r="JT33">
            <v>73</v>
          </cell>
          <cell r="JU33">
            <v>73</v>
          </cell>
          <cell r="JV33">
            <v>73</v>
          </cell>
          <cell r="JW33">
            <v>73</v>
          </cell>
          <cell r="JX33">
            <v>73</v>
          </cell>
          <cell r="JY33">
            <v>73</v>
          </cell>
          <cell r="JZ33">
            <v>72.5</v>
          </cell>
          <cell r="KA33">
            <v>72.5</v>
          </cell>
          <cell r="KB33">
            <v>72.5</v>
          </cell>
          <cell r="KC33">
            <v>72.5</v>
          </cell>
          <cell r="KD33">
            <v>72.5</v>
          </cell>
          <cell r="KE33">
            <v>72.7</v>
          </cell>
          <cell r="KF33">
            <v>72.5</v>
          </cell>
          <cell r="KG33">
            <v>72</v>
          </cell>
          <cell r="KH33">
            <v>72.2</v>
          </cell>
          <cell r="KI33">
            <v>72.5</v>
          </cell>
          <cell r="KJ33">
            <v>72.5</v>
          </cell>
          <cell r="KK33">
            <v>72.7</v>
          </cell>
          <cell r="KL33">
            <v>73.2</v>
          </cell>
          <cell r="KM33">
            <v>73</v>
          </cell>
          <cell r="KN33">
            <v>72.7</v>
          </cell>
          <cell r="KO33">
            <v>73.2</v>
          </cell>
          <cell r="KP33">
            <v>72.2</v>
          </cell>
          <cell r="KQ33">
            <v>71.2</v>
          </cell>
          <cell r="KR33">
            <v>71.2</v>
          </cell>
          <cell r="KS33">
            <v>71.7</v>
          </cell>
          <cell r="KT33">
            <v>72.5</v>
          </cell>
          <cell r="KU33">
            <v>72.7</v>
          </cell>
          <cell r="KV33">
            <v>69</v>
          </cell>
          <cell r="KW33">
            <v>69.2</v>
          </cell>
          <cell r="KX33">
            <v>69.2</v>
          </cell>
          <cell r="KY33">
            <v>68.7</v>
          </cell>
          <cell r="KZ33">
            <v>69</v>
          </cell>
          <cell r="LA33">
            <v>68.2</v>
          </cell>
          <cell r="LB33">
            <v>69</v>
          </cell>
          <cell r="LC33">
            <v>69.2</v>
          </cell>
          <cell r="LD33">
            <v>69.5</v>
          </cell>
          <cell r="LE33">
            <v>69.7</v>
          </cell>
          <cell r="LF33">
            <v>68.7</v>
          </cell>
          <cell r="LG33">
            <v>68.7</v>
          </cell>
          <cell r="LH33">
            <v>69.7</v>
          </cell>
          <cell r="LI33">
            <v>70.2</v>
          </cell>
          <cell r="LJ33">
            <v>70.2</v>
          </cell>
          <cell r="LK33">
            <v>70.7</v>
          </cell>
          <cell r="LL33">
            <v>69.7</v>
          </cell>
          <cell r="LM33">
            <v>69.7</v>
          </cell>
          <cell r="LN33">
            <v>70.7</v>
          </cell>
          <cell r="LO33">
            <v>70.7</v>
          </cell>
          <cell r="LP33">
            <v>70</v>
          </cell>
          <cell r="LQ33">
            <v>69.7</v>
          </cell>
          <cell r="LR33">
            <v>69.7</v>
          </cell>
          <cell r="LS33">
            <v>70.2</v>
          </cell>
          <cell r="LT33">
            <v>70.2</v>
          </cell>
          <cell r="MA33" t="str">
            <v>Chile</v>
          </cell>
          <cell r="MB33">
            <v>76.5</v>
          </cell>
          <cell r="MC33">
            <v>76.5</v>
          </cell>
        </row>
        <row r="34">
          <cell r="A34" t="str">
            <v>Cuba</v>
          </cell>
          <cell r="B34" t="str">
            <v xml:space="preserve"> </v>
          </cell>
          <cell r="C34" t="str">
            <v xml:space="preserve"> </v>
          </cell>
          <cell r="D34" t="str">
            <v xml:space="preserve"> </v>
          </cell>
          <cell r="E34" t="str">
            <v xml:space="preserve"> </v>
          </cell>
          <cell r="F34" t="str">
            <v xml:space="preserve"> </v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T34" t="str">
            <v xml:space="preserve"> </v>
          </cell>
          <cell r="U34" t="str">
            <v xml:space="preserve"> </v>
          </cell>
          <cell r="V34" t="str">
            <v xml:space="preserve"> </v>
          </cell>
          <cell r="W34">
            <v>57.5</v>
          </cell>
          <cell r="X34">
            <v>57.5</v>
          </cell>
          <cell r="Y34">
            <v>57</v>
          </cell>
          <cell r="Z34">
            <v>57</v>
          </cell>
          <cell r="AA34">
            <v>57.5</v>
          </cell>
          <cell r="AB34">
            <v>57</v>
          </cell>
          <cell r="AC34">
            <v>56.5</v>
          </cell>
          <cell r="AD34">
            <v>53.5</v>
          </cell>
          <cell r="AE34">
            <v>53</v>
          </cell>
          <cell r="AF34">
            <v>52</v>
          </cell>
          <cell r="AG34">
            <v>50.5</v>
          </cell>
          <cell r="AH34">
            <v>50.5</v>
          </cell>
          <cell r="AI34">
            <v>50.5</v>
          </cell>
          <cell r="AJ34">
            <v>50.5</v>
          </cell>
          <cell r="AK34">
            <v>50.5</v>
          </cell>
          <cell r="AL34">
            <v>50.5</v>
          </cell>
          <cell r="AM34">
            <v>48</v>
          </cell>
          <cell r="AN34">
            <v>47.5</v>
          </cell>
          <cell r="AO34">
            <v>47</v>
          </cell>
          <cell r="AP34">
            <v>47</v>
          </cell>
          <cell r="AQ34">
            <v>46.5</v>
          </cell>
          <cell r="AR34">
            <v>46.5</v>
          </cell>
          <cell r="AS34">
            <v>46</v>
          </cell>
          <cell r="AT34">
            <v>46</v>
          </cell>
          <cell r="AU34">
            <v>46</v>
          </cell>
          <cell r="AV34">
            <v>47</v>
          </cell>
          <cell r="AW34">
            <v>47</v>
          </cell>
          <cell r="AX34">
            <v>47</v>
          </cell>
          <cell r="AY34">
            <v>47</v>
          </cell>
          <cell r="AZ34">
            <v>45.5</v>
          </cell>
          <cell r="BA34">
            <v>45.5</v>
          </cell>
          <cell r="BB34">
            <v>45.5</v>
          </cell>
          <cell r="BC34">
            <v>45.5</v>
          </cell>
          <cell r="BD34">
            <v>45.5</v>
          </cell>
          <cell r="BE34">
            <v>45.5</v>
          </cell>
          <cell r="BF34">
            <v>45.5</v>
          </cell>
          <cell r="BG34">
            <v>45.5</v>
          </cell>
          <cell r="BH34">
            <v>45.5</v>
          </cell>
          <cell r="BI34">
            <v>45.5</v>
          </cell>
          <cell r="BJ34">
            <v>45.5</v>
          </cell>
          <cell r="BK34">
            <v>45</v>
          </cell>
          <cell r="BL34">
            <v>45</v>
          </cell>
          <cell r="BM34">
            <v>44.5</v>
          </cell>
          <cell r="BN34">
            <v>44.5</v>
          </cell>
          <cell r="BO34">
            <v>44.5</v>
          </cell>
          <cell r="BP34">
            <v>44.5</v>
          </cell>
          <cell r="BQ34">
            <v>43.5</v>
          </cell>
          <cell r="BR34">
            <v>43.5</v>
          </cell>
          <cell r="BS34">
            <v>43.5</v>
          </cell>
          <cell r="BT34">
            <v>43.5</v>
          </cell>
          <cell r="BU34">
            <v>43.5</v>
          </cell>
          <cell r="BV34">
            <v>43.5</v>
          </cell>
          <cell r="BW34">
            <v>43.5</v>
          </cell>
          <cell r="BX34">
            <v>43.5</v>
          </cell>
          <cell r="BY34">
            <v>43.5</v>
          </cell>
          <cell r="BZ34">
            <v>43.5</v>
          </cell>
          <cell r="CA34">
            <v>43.5</v>
          </cell>
          <cell r="CB34">
            <v>44.5</v>
          </cell>
          <cell r="CC34">
            <v>42.5</v>
          </cell>
          <cell r="CD34">
            <v>42.5</v>
          </cell>
          <cell r="CE34">
            <v>42.5</v>
          </cell>
          <cell r="CF34">
            <v>42.5</v>
          </cell>
          <cell r="CG34">
            <v>42.5</v>
          </cell>
          <cell r="CH34">
            <v>42.5</v>
          </cell>
          <cell r="CI34">
            <v>42.5</v>
          </cell>
          <cell r="CJ34">
            <v>42.5</v>
          </cell>
          <cell r="CK34">
            <v>42.5</v>
          </cell>
          <cell r="CL34">
            <v>41</v>
          </cell>
          <cell r="CM34">
            <v>41</v>
          </cell>
          <cell r="CN34">
            <v>41</v>
          </cell>
          <cell r="CO34">
            <v>41</v>
          </cell>
          <cell r="CP34">
            <v>40.5</v>
          </cell>
          <cell r="CQ34">
            <v>40.5</v>
          </cell>
          <cell r="CR34">
            <v>40.5</v>
          </cell>
          <cell r="CS34">
            <v>40.5</v>
          </cell>
          <cell r="CT34">
            <v>40.5</v>
          </cell>
          <cell r="CU34">
            <v>40.5</v>
          </cell>
          <cell r="CV34">
            <v>40.5</v>
          </cell>
          <cell r="CW34">
            <v>40.5</v>
          </cell>
          <cell r="CX34">
            <v>40.5</v>
          </cell>
          <cell r="CY34">
            <v>40.5</v>
          </cell>
          <cell r="CZ34">
            <v>40.5</v>
          </cell>
          <cell r="DA34">
            <v>41</v>
          </cell>
          <cell r="DB34">
            <v>41</v>
          </cell>
          <cell r="DC34">
            <v>40.5</v>
          </cell>
          <cell r="DD34">
            <v>40.5</v>
          </cell>
          <cell r="DE34">
            <v>46</v>
          </cell>
          <cell r="DF34">
            <v>46</v>
          </cell>
          <cell r="DG34">
            <v>46</v>
          </cell>
          <cell r="DH34">
            <v>47</v>
          </cell>
          <cell r="DI34">
            <v>47.5</v>
          </cell>
          <cell r="DJ34">
            <v>47.5</v>
          </cell>
          <cell r="DK34">
            <v>47.5</v>
          </cell>
          <cell r="DL34">
            <v>47.5</v>
          </cell>
          <cell r="DM34">
            <v>47.5</v>
          </cell>
          <cell r="DN34">
            <v>48.5</v>
          </cell>
          <cell r="DO34">
            <v>48.5</v>
          </cell>
          <cell r="DP34">
            <v>48.5</v>
          </cell>
          <cell r="DQ34">
            <v>48.5</v>
          </cell>
          <cell r="DR34">
            <v>48.5</v>
          </cell>
          <cell r="DS34">
            <v>51.5</v>
          </cell>
          <cell r="DT34">
            <v>51.5</v>
          </cell>
          <cell r="DU34">
            <v>53</v>
          </cell>
          <cell r="DV34">
            <v>52.5</v>
          </cell>
          <cell r="DW34">
            <v>52.5</v>
          </cell>
          <cell r="DX34">
            <v>52.5</v>
          </cell>
          <cell r="DY34">
            <v>52.5</v>
          </cell>
          <cell r="DZ34">
            <v>52</v>
          </cell>
          <cell r="EA34">
            <v>51.5</v>
          </cell>
          <cell r="EB34">
            <v>51.5</v>
          </cell>
          <cell r="EC34">
            <v>51.5</v>
          </cell>
          <cell r="ED34">
            <v>53</v>
          </cell>
          <cell r="EE34">
            <v>53</v>
          </cell>
          <cell r="EF34">
            <v>53</v>
          </cell>
          <cell r="EG34">
            <v>53</v>
          </cell>
          <cell r="EH34">
            <v>53</v>
          </cell>
          <cell r="EI34">
            <v>54.5</v>
          </cell>
          <cell r="EJ34">
            <v>54.5</v>
          </cell>
          <cell r="EK34">
            <v>54.5</v>
          </cell>
          <cell r="EL34">
            <v>54</v>
          </cell>
          <cell r="EM34">
            <v>54</v>
          </cell>
          <cell r="EN34">
            <v>54.5</v>
          </cell>
          <cell r="EO34">
            <v>54.5</v>
          </cell>
          <cell r="EP34">
            <v>58</v>
          </cell>
          <cell r="EQ34">
            <v>58</v>
          </cell>
          <cell r="ER34">
            <v>58</v>
          </cell>
          <cell r="ES34">
            <v>58</v>
          </cell>
          <cell r="ET34">
            <v>62</v>
          </cell>
          <cell r="EU34">
            <v>60</v>
          </cell>
          <cell r="EV34">
            <v>61</v>
          </cell>
          <cell r="EW34">
            <v>61.5</v>
          </cell>
          <cell r="EX34">
            <v>61.5</v>
          </cell>
          <cell r="EY34">
            <v>61.5</v>
          </cell>
          <cell r="EZ34">
            <v>62</v>
          </cell>
          <cell r="FA34">
            <v>62</v>
          </cell>
          <cell r="FB34">
            <v>62.5</v>
          </cell>
          <cell r="FC34">
            <v>62.5</v>
          </cell>
          <cell r="FD34">
            <v>62.5</v>
          </cell>
          <cell r="FE34">
            <v>61.5</v>
          </cell>
          <cell r="FF34">
            <v>61.5</v>
          </cell>
          <cell r="FG34">
            <v>62</v>
          </cell>
          <cell r="FH34">
            <v>63</v>
          </cell>
          <cell r="FI34">
            <v>62</v>
          </cell>
          <cell r="FJ34">
            <v>59.3</v>
          </cell>
          <cell r="FK34">
            <v>58.7</v>
          </cell>
          <cell r="FL34">
            <v>58.2</v>
          </cell>
          <cell r="FM34">
            <v>61.5</v>
          </cell>
          <cell r="FN34">
            <v>62</v>
          </cell>
          <cell r="FO34">
            <v>62</v>
          </cell>
          <cell r="FP34">
            <v>62</v>
          </cell>
          <cell r="FQ34">
            <v>63.5</v>
          </cell>
          <cell r="FR34">
            <v>63.2</v>
          </cell>
          <cell r="FS34">
            <v>62.2</v>
          </cell>
          <cell r="FT34">
            <v>62</v>
          </cell>
          <cell r="FU34">
            <v>62</v>
          </cell>
          <cell r="FV34">
            <v>61.2</v>
          </cell>
          <cell r="FW34">
            <v>61.2</v>
          </cell>
          <cell r="FX34">
            <v>60.7</v>
          </cell>
          <cell r="FY34">
            <v>60.7</v>
          </cell>
          <cell r="FZ34">
            <v>61</v>
          </cell>
          <cell r="GA34">
            <v>61.5</v>
          </cell>
          <cell r="GB34">
            <v>61</v>
          </cell>
          <cell r="GC34">
            <v>61.2</v>
          </cell>
          <cell r="GD34">
            <v>60.6</v>
          </cell>
          <cell r="GE34">
            <v>60.6</v>
          </cell>
          <cell r="GF34">
            <v>60.6</v>
          </cell>
          <cell r="GG34">
            <v>60.1</v>
          </cell>
          <cell r="GH34">
            <v>60</v>
          </cell>
          <cell r="GI34">
            <v>60.5</v>
          </cell>
          <cell r="GJ34">
            <v>60</v>
          </cell>
          <cell r="GK34">
            <v>60</v>
          </cell>
          <cell r="GL34">
            <v>61.2</v>
          </cell>
          <cell r="GM34">
            <v>61.2</v>
          </cell>
          <cell r="GN34">
            <v>61.7</v>
          </cell>
          <cell r="GO34">
            <v>61.2</v>
          </cell>
          <cell r="GP34">
            <v>61.2</v>
          </cell>
          <cell r="GQ34">
            <v>61.2</v>
          </cell>
          <cell r="GR34">
            <v>61.2</v>
          </cell>
          <cell r="GS34">
            <v>62.2</v>
          </cell>
          <cell r="GT34">
            <v>62.2</v>
          </cell>
          <cell r="GU34">
            <v>62.2</v>
          </cell>
          <cell r="GV34">
            <v>62.2</v>
          </cell>
          <cell r="GW34">
            <v>62.2</v>
          </cell>
          <cell r="GX34">
            <v>63</v>
          </cell>
          <cell r="GY34">
            <v>63</v>
          </cell>
          <cell r="GZ34">
            <v>63</v>
          </cell>
          <cell r="HA34">
            <v>63.7</v>
          </cell>
          <cell r="HB34">
            <v>64.5</v>
          </cell>
          <cell r="HC34">
            <v>64.7</v>
          </cell>
          <cell r="HD34">
            <v>65.2</v>
          </cell>
          <cell r="HE34">
            <v>65</v>
          </cell>
          <cell r="HF34">
            <v>64.7</v>
          </cell>
          <cell r="HG34">
            <v>64.7</v>
          </cell>
          <cell r="HH34">
            <v>64.7</v>
          </cell>
          <cell r="HI34">
            <v>64.5</v>
          </cell>
          <cell r="HJ34">
            <v>64.2</v>
          </cell>
          <cell r="HK34">
            <v>64.5</v>
          </cell>
          <cell r="HL34">
            <v>65.2</v>
          </cell>
          <cell r="HM34">
            <v>65.2</v>
          </cell>
          <cell r="HN34">
            <v>65</v>
          </cell>
          <cell r="HO34">
            <v>65</v>
          </cell>
          <cell r="HP34">
            <v>65</v>
          </cell>
          <cell r="HQ34">
            <v>65</v>
          </cell>
          <cell r="HR34">
            <v>64</v>
          </cell>
          <cell r="HS34">
            <v>64.2</v>
          </cell>
          <cell r="HT34">
            <v>64</v>
          </cell>
          <cell r="HU34">
            <v>62.5</v>
          </cell>
          <cell r="HV34">
            <v>62.5</v>
          </cell>
          <cell r="HW34">
            <v>62.5</v>
          </cell>
          <cell r="HX34">
            <v>61.2</v>
          </cell>
          <cell r="HY34">
            <v>61.2</v>
          </cell>
          <cell r="HZ34">
            <v>61</v>
          </cell>
          <cell r="IA34">
            <v>61</v>
          </cell>
          <cell r="IB34">
            <v>61.2</v>
          </cell>
          <cell r="IC34">
            <v>61.2</v>
          </cell>
          <cell r="ID34">
            <v>60.2</v>
          </cell>
          <cell r="IE34">
            <v>60.2</v>
          </cell>
          <cell r="IF34">
            <v>60.2</v>
          </cell>
          <cell r="IG34">
            <v>60.2</v>
          </cell>
          <cell r="IH34">
            <v>60.2</v>
          </cell>
          <cell r="II34">
            <v>60</v>
          </cell>
          <cell r="IJ34">
            <v>63.7</v>
          </cell>
          <cell r="IK34">
            <v>63.7</v>
          </cell>
          <cell r="IL34">
            <v>63.7</v>
          </cell>
          <cell r="IM34">
            <v>63.2</v>
          </cell>
          <cell r="IN34">
            <v>63.2</v>
          </cell>
          <cell r="IO34">
            <v>63.2</v>
          </cell>
          <cell r="IP34">
            <v>63.5</v>
          </cell>
          <cell r="IQ34">
            <v>63.5</v>
          </cell>
          <cell r="IR34">
            <v>63.5</v>
          </cell>
          <cell r="IS34">
            <v>63.2</v>
          </cell>
          <cell r="IT34">
            <v>63.2</v>
          </cell>
          <cell r="IU34">
            <v>63.7</v>
          </cell>
          <cell r="IV34">
            <v>64.2</v>
          </cell>
          <cell r="IW34">
            <v>64.2</v>
          </cell>
          <cell r="IX34">
            <v>64</v>
          </cell>
          <cell r="IY34">
            <v>65</v>
          </cell>
          <cell r="IZ34">
            <v>65</v>
          </cell>
          <cell r="JA34">
            <v>65</v>
          </cell>
          <cell r="JB34">
            <v>65.7</v>
          </cell>
          <cell r="JC34">
            <v>65.7</v>
          </cell>
          <cell r="JD34">
            <v>65.7</v>
          </cell>
          <cell r="JE34">
            <v>65.7</v>
          </cell>
          <cell r="JF34">
            <v>65.7</v>
          </cell>
          <cell r="JG34">
            <v>65.7</v>
          </cell>
          <cell r="JH34">
            <v>66.2</v>
          </cell>
          <cell r="JI34">
            <v>66.2</v>
          </cell>
          <cell r="JJ34">
            <v>66.2</v>
          </cell>
          <cell r="JK34">
            <v>66.2</v>
          </cell>
          <cell r="JL34">
            <v>66.2</v>
          </cell>
          <cell r="JM34">
            <v>66</v>
          </cell>
          <cell r="JN34">
            <v>67</v>
          </cell>
          <cell r="JO34">
            <v>67</v>
          </cell>
          <cell r="JP34">
            <v>67</v>
          </cell>
          <cell r="JQ34">
            <v>67</v>
          </cell>
          <cell r="JR34">
            <v>66.7</v>
          </cell>
          <cell r="JS34">
            <v>66.7</v>
          </cell>
          <cell r="JT34">
            <v>66.7</v>
          </cell>
          <cell r="JU34">
            <v>66.7</v>
          </cell>
          <cell r="JV34">
            <v>67.7</v>
          </cell>
          <cell r="JW34">
            <v>67.7</v>
          </cell>
          <cell r="JX34">
            <v>67.7</v>
          </cell>
          <cell r="JY34">
            <v>67.7</v>
          </cell>
          <cell r="JZ34">
            <v>67.7</v>
          </cell>
          <cell r="KA34">
            <v>68</v>
          </cell>
          <cell r="KB34">
            <v>68</v>
          </cell>
          <cell r="KC34">
            <v>68</v>
          </cell>
          <cell r="KD34">
            <v>68</v>
          </cell>
          <cell r="KE34">
            <v>67.5</v>
          </cell>
          <cell r="KF34">
            <v>67.7</v>
          </cell>
          <cell r="KG34">
            <v>67.7</v>
          </cell>
          <cell r="KH34">
            <v>67.7</v>
          </cell>
          <cell r="KI34">
            <v>67.7</v>
          </cell>
          <cell r="KJ34">
            <v>67.7</v>
          </cell>
          <cell r="KK34">
            <v>64</v>
          </cell>
          <cell r="KL34">
            <v>64</v>
          </cell>
          <cell r="KM34">
            <v>64</v>
          </cell>
          <cell r="KN34">
            <v>64</v>
          </cell>
          <cell r="KO34">
            <v>64</v>
          </cell>
          <cell r="KP34">
            <v>64</v>
          </cell>
          <cell r="KQ34">
            <v>64</v>
          </cell>
          <cell r="KR34">
            <v>64</v>
          </cell>
          <cell r="KS34">
            <v>64</v>
          </cell>
          <cell r="KT34">
            <v>64</v>
          </cell>
          <cell r="KU34">
            <v>63.7</v>
          </cell>
          <cell r="KV34">
            <v>63.7</v>
          </cell>
          <cell r="KW34">
            <v>63.7</v>
          </cell>
          <cell r="KX34">
            <v>63.7</v>
          </cell>
          <cell r="KY34">
            <v>63.7</v>
          </cell>
          <cell r="KZ34">
            <v>63.7</v>
          </cell>
          <cell r="LA34">
            <v>63.7</v>
          </cell>
          <cell r="LB34">
            <v>63.7</v>
          </cell>
          <cell r="LC34">
            <v>63.7</v>
          </cell>
          <cell r="LD34">
            <v>63.7</v>
          </cell>
          <cell r="LE34">
            <v>67</v>
          </cell>
          <cell r="LF34">
            <v>67</v>
          </cell>
          <cell r="LG34">
            <v>67</v>
          </cell>
          <cell r="LH34">
            <v>67</v>
          </cell>
          <cell r="LI34">
            <v>67</v>
          </cell>
          <cell r="LJ34">
            <v>67</v>
          </cell>
          <cell r="LK34">
            <v>66.5</v>
          </cell>
          <cell r="LL34">
            <v>66.5</v>
          </cell>
          <cell r="LM34">
            <v>66.2</v>
          </cell>
          <cell r="LN34">
            <v>66</v>
          </cell>
          <cell r="LO34">
            <v>65.7</v>
          </cell>
          <cell r="LP34">
            <v>65.5</v>
          </cell>
          <cell r="LQ34">
            <v>65.7</v>
          </cell>
          <cell r="LR34">
            <v>65.2</v>
          </cell>
          <cell r="LS34">
            <v>66.2</v>
          </cell>
          <cell r="LT34">
            <v>66.2</v>
          </cell>
          <cell r="MA34" t="str">
            <v>China</v>
          </cell>
          <cell r="MB34">
            <v>74</v>
          </cell>
          <cell r="MC34">
            <v>74</v>
          </cell>
        </row>
        <row r="35">
          <cell r="A35" t="str">
            <v>Cyprus</v>
          </cell>
          <cell r="B35" t="str">
            <v xml:space="preserve"> </v>
          </cell>
          <cell r="C35" t="str">
            <v xml:space="preserve"> </v>
          </cell>
          <cell r="D35" t="str">
            <v xml:space="preserve"> </v>
          </cell>
          <cell r="E35" t="str">
            <v xml:space="preserve"> </v>
          </cell>
          <cell r="F35" t="str">
            <v xml:space="preserve"> 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  <cell r="J35" t="str">
            <v xml:space="preserve"> </v>
          </cell>
          <cell r="K35" t="str">
            <v xml:space="preserve"> </v>
          </cell>
          <cell r="L35" t="str">
            <v xml:space="preserve"> </v>
          </cell>
          <cell r="M35">
            <v>62.5</v>
          </cell>
          <cell r="N35">
            <v>61</v>
          </cell>
          <cell r="O35">
            <v>61</v>
          </cell>
          <cell r="P35">
            <v>61</v>
          </cell>
          <cell r="Q35">
            <v>61.5</v>
          </cell>
          <cell r="R35">
            <v>61.5</v>
          </cell>
          <cell r="S35">
            <v>61.5</v>
          </cell>
          <cell r="T35">
            <v>61</v>
          </cell>
          <cell r="U35">
            <v>61</v>
          </cell>
          <cell r="V35">
            <v>60.5</v>
          </cell>
          <cell r="W35">
            <v>60.5</v>
          </cell>
          <cell r="X35">
            <v>60.5</v>
          </cell>
          <cell r="Y35">
            <v>61.5</v>
          </cell>
          <cell r="Z35">
            <v>61.5</v>
          </cell>
          <cell r="AA35">
            <v>62</v>
          </cell>
          <cell r="AB35">
            <v>62</v>
          </cell>
          <cell r="AC35">
            <v>62</v>
          </cell>
          <cell r="AD35">
            <v>62</v>
          </cell>
          <cell r="AE35">
            <v>62</v>
          </cell>
          <cell r="AF35">
            <v>61</v>
          </cell>
          <cell r="AG35">
            <v>61</v>
          </cell>
          <cell r="AH35">
            <v>60</v>
          </cell>
          <cell r="AI35">
            <v>60.5</v>
          </cell>
          <cell r="AJ35">
            <v>60.5</v>
          </cell>
          <cell r="AK35">
            <v>60.5</v>
          </cell>
          <cell r="AL35">
            <v>60.5</v>
          </cell>
          <cell r="AM35">
            <v>62.5</v>
          </cell>
          <cell r="AN35">
            <v>62.5</v>
          </cell>
          <cell r="AO35">
            <v>62.5</v>
          </cell>
          <cell r="AP35">
            <v>63.5</v>
          </cell>
          <cell r="AQ35">
            <v>63.5</v>
          </cell>
          <cell r="AR35">
            <v>64</v>
          </cell>
          <cell r="AS35">
            <v>63.5</v>
          </cell>
          <cell r="AT35">
            <v>63.5</v>
          </cell>
          <cell r="AU35">
            <v>63.5</v>
          </cell>
          <cell r="AV35">
            <v>63.5</v>
          </cell>
          <cell r="AW35">
            <v>63</v>
          </cell>
          <cell r="AX35">
            <v>63.5</v>
          </cell>
          <cell r="AY35">
            <v>63.5</v>
          </cell>
          <cell r="AZ35">
            <v>64.5</v>
          </cell>
          <cell r="BA35">
            <v>64.5</v>
          </cell>
          <cell r="BB35">
            <v>64.5</v>
          </cell>
          <cell r="BC35">
            <v>68</v>
          </cell>
          <cell r="BD35">
            <v>68.5</v>
          </cell>
          <cell r="BE35">
            <v>68.5</v>
          </cell>
          <cell r="BF35">
            <v>69.5</v>
          </cell>
          <cell r="BG35">
            <v>69.5</v>
          </cell>
          <cell r="BH35">
            <v>69</v>
          </cell>
          <cell r="BI35">
            <v>69.5</v>
          </cell>
          <cell r="BJ35">
            <v>69.5</v>
          </cell>
          <cell r="BK35">
            <v>69.5</v>
          </cell>
          <cell r="BL35">
            <v>69.5</v>
          </cell>
          <cell r="BM35">
            <v>69.5</v>
          </cell>
          <cell r="BN35">
            <v>71</v>
          </cell>
          <cell r="BO35">
            <v>71</v>
          </cell>
          <cell r="BP35">
            <v>71</v>
          </cell>
          <cell r="BQ35">
            <v>71</v>
          </cell>
          <cell r="BR35">
            <v>70.5</v>
          </cell>
          <cell r="BS35">
            <v>70.5</v>
          </cell>
          <cell r="BT35">
            <v>70</v>
          </cell>
          <cell r="BU35">
            <v>70</v>
          </cell>
          <cell r="BV35">
            <v>70.5</v>
          </cell>
          <cell r="BW35">
            <v>71.5</v>
          </cell>
          <cell r="BX35">
            <v>71.5</v>
          </cell>
          <cell r="BY35">
            <v>71</v>
          </cell>
          <cell r="BZ35">
            <v>71</v>
          </cell>
          <cell r="CA35">
            <v>71</v>
          </cell>
          <cell r="CB35">
            <v>71</v>
          </cell>
          <cell r="CC35">
            <v>70.5</v>
          </cell>
          <cell r="CD35">
            <v>70.5</v>
          </cell>
          <cell r="CE35">
            <v>70.5</v>
          </cell>
          <cell r="CF35">
            <v>70.5</v>
          </cell>
          <cell r="CG35">
            <v>70.5</v>
          </cell>
          <cell r="CH35">
            <v>70</v>
          </cell>
          <cell r="CI35">
            <v>70.5</v>
          </cell>
          <cell r="CJ35">
            <v>70.5</v>
          </cell>
          <cell r="CK35">
            <v>71.5</v>
          </cell>
          <cell r="CL35">
            <v>71.5</v>
          </cell>
          <cell r="CM35">
            <v>72.5</v>
          </cell>
          <cell r="CN35">
            <v>72.5</v>
          </cell>
          <cell r="CO35">
            <v>73</v>
          </cell>
          <cell r="CP35">
            <v>73</v>
          </cell>
          <cell r="CQ35">
            <v>73</v>
          </cell>
          <cell r="CR35">
            <v>73.5</v>
          </cell>
          <cell r="CS35">
            <v>73.5</v>
          </cell>
          <cell r="CT35">
            <v>79.5</v>
          </cell>
          <cell r="CU35">
            <v>79.5</v>
          </cell>
          <cell r="CV35">
            <v>79.5</v>
          </cell>
          <cell r="CW35">
            <v>79.5</v>
          </cell>
          <cell r="CX35">
            <v>79.5</v>
          </cell>
          <cell r="CY35">
            <v>79.5</v>
          </cell>
          <cell r="CZ35">
            <v>81</v>
          </cell>
          <cell r="DA35">
            <v>81</v>
          </cell>
          <cell r="DB35">
            <v>81</v>
          </cell>
          <cell r="DC35">
            <v>81</v>
          </cell>
          <cell r="DD35">
            <v>81</v>
          </cell>
          <cell r="DE35">
            <v>81.5</v>
          </cell>
          <cell r="DF35">
            <v>81.5</v>
          </cell>
          <cell r="DG35">
            <v>81.5</v>
          </cell>
          <cell r="DH35">
            <v>80.5</v>
          </cell>
          <cell r="DI35">
            <v>80</v>
          </cell>
          <cell r="DJ35">
            <v>80</v>
          </cell>
          <cell r="DK35">
            <v>80</v>
          </cell>
          <cell r="DL35">
            <v>79</v>
          </cell>
          <cell r="DM35">
            <v>79</v>
          </cell>
          <cell r="DN35">
            <v>79.5</v>
          </cell>
          <cell r="DO35">
            <v>79</v>
          </cell>
          <cell r="DP35">
            <v>79.5</v>
          </cell>
          <cell r="DQ35">
            <v>79.5</v>
          </cell>
          <cell r="DR35">
            <v>79.5</v>
          </cell>
          <cell r="DS35">
            <v>80</v>
          </cell>
          <cell r="DT35">
            <v>80</v>
          </cell>
          <cell r="DU35">
            <v>79.5</v>
          </cell>
          <cell r="DV35">
            <v>79.5</v>
          </cell>
          <cell r="DW35">
            <v>79.5</v>
          </cell>
          <cell r="DX35">
            <v>79.5</v>
          </cell>
          <cell r="DY35">
            <v>80</v>
          </cell>
          <cell r="DZ35">
            <v>80.5</v>
          </cell>
          <cell r="EA35">
            <v>80.5</v>
          </cell>
          <cell r="EB35">
            <v>80.5</v>
          </cell>
          <cell r="EC35">
            <v>80.5</v>
          </cell>
          <cell r="ED35">
            <v>80.5</v>
          </cell>
          <cell r="EE35">
            <v>80.5</v>
          </cell>
          <cell r="EF35">
            <v>79.5</v>
          </cell>
          <cell r="EG35">
            <v>79.5</v>
          </cell>
          <cell r="EH35">
            <v>80</v>
          </cell>
          <cell r="EI35">
            <v>80</v>
          </cell>
          <cell r="EJ35">
            <v>80</v>
          </cell>
          <cell r="EK35">
            <v>80</v>
          </cell>
          <cell r="EL35">
            <v>79.5</v>
          </cell>
          <cell r="EM35">
            <v>79.5</v>
          </cell>
          <cell r="EN35">
            <v>79.5</v>
          </cell>
          <cell r="EO35">
            <v>79.5</v>
          </cell>
          <cell r="EP35">
            <v>79.5</v>
          </cell>
          <cell r="EQ35">
            <v>79.5</v>
          </cell>
          <cell r="ER35">
            <v>79.5</v>
          </cell>
          <cell r="ES35">
            <v>79</v>
          </cell>
          <cell r="ET35">
            <v>79</v>
          </cell>
          <cell r="EU35">
            <v>82</v>
          </cell>
          <cell r="EV35">
            <v>82.5</v>
          </cell>
          <cell r="EW35">
            <v>82</v>
          </cell>
          <cell r="EX35">
            <v>81.5</v>
          </cell>
          <cell r="EY35">
            <v>81</v>
          </cell>
          <cell r="EZ35">
            <v>81</v>
          </cell>
          <cell r="FA35">
            <v>81</v>
          </cell>
          <cell r="FB35">
            <v>81.5</v>
          </cell>
          <cell r="FC35">
            <v>81.5</v>
          </cell>
          <cell r="FD35">
            <v>81</v>
          </cell>
          <cell r="FE35">
            <v>81</v>
          </cell>
          <cell r="FF35">
            <v>81</v>
          </cell>
          <cell r="FG35">
            <v>81.5</v>
          </cell>
          <cell r="FH35">
            <v>81.8</v>
          </cell>
          <cell r="FI35">
            <v>82</v>
          </cell>
          <cell r="FJ35">
            <v>77.5</v>
          </cell>
          <cell r="FK35">
            <v>79.7</v>
          </cell>
          <cell r="FL35">
            <v>77</v>
          </cell>
          <cell r="FM35">
            <v>77.5</v>
          </cell>
          <cell r="FN35">
            <v>77.2</v>
          </cell>
          <cell r="FO35">
            <v>77.7</v>
          </cell>
          <cell r="FP35">
            <v>78.2</v>
          </cell>
          <cell r="FQ35">
            <v>78.7</v>
          </cell>
          <cell r="FR35">
            <v>78.5</v>
          </cell>
          <cell r="FS35">
            <v>79</v>
          </cell>
          <cell r="FT35">
            <v>79</v>
          </cell>
          <cell r="FU35">
            <v>79</v>
          </cell>
          <cell r="FV35">
            <v>76.5</v>
          </cell>
          <cell r="FW35">
            <v>76.2</v>
          </cell>
          <cell r="FX35">
            <v>76.7</v>
          </cell>
          <cell r="FY35">
            <v>77</v>
          </cell>
          <cell r="FZ35">
            <v>76.5</v>
          </cell>
          <cell r="GA35">
            <v>76</v>
          </cell>
          <cell r="GB35">
            <v>76</v>
          </cell>
          <cell r="GC35">
            <v>75.7</v>
          </cell>
          <cell r="GD35">
            <v>74.5</v>
          </cell>
          <cell r="GE35">
            <v>74.3</v>
          </cell>
          <cell r="GF35">
            <v>74.3</v>
          </cell>
          <cell r="GG35">
            <v>74.099999999999994</v>
          </cell>
          <cell r="GH35">
            <v>75</v>
          </cell>
          <cell r="GI35">
            <v>76.2</v>
          </cell>
          <cell r="GJ35">
            <v>75.7</v>
          </cell>
          <cell r="GK35">
            <v>75.2</v>
          </cell>
          <cell r="GL35">
            <v>77.2</v>
          </cell>
          <cell r="GM35">
            <v>77.7</v>
          </cell>
          <cell r="GN35">
            <v>78.7</v>
          </cell>
          <cell r="GO35">
            <v>79.2</v>
          </cell>
          <cell r="GP35">
            <v>78.7</v>
          </cell>
          <cell r="GQ35">
            <v>79.2</v>
          </cell>
          <cell r="GR35">
            <v>80</v>
          </cell>
          <cell r="GS35">
            <v>79.7</v>
          </cell>
          <cell r="GT35">
            <v>78.5</v>
          </cell>
          <cell r="GU35">
            <v>78.5</v>
          </cell>
          <cell r="GV35">
            <v>77.5</v>
          </cell>
          <cell r="GW35">
            <v>77.5</v>
          </cell>
          <cell r="GX35">
            <v>78</v>
          </cell>
          <cell r="GY35">
            <v>78.3</v>
          </cell>
          <cell r="GZ35">
            <v>78.2</v>
          </cell>
          <cell r="HA35">
            <v>81.5</v>
          </cell>
          <cell r="HB35">
            <v>81.2</v>
          </cell>
          <cell r="HC35">
            <v>79.5</v>
          </cell>
          <cell r="HD35">
            <v>78.7</v>
          </cell>
          <cell r="HE35">
            <v>79</v>
          </cell>
          <cell r="HF35">
            <v>80.5</v>
          </cell>
          <cell r="HG35">
            <v>80</v>
          </cell>
          <cell r="HH35">
            <v>80</v>
          </cell>
          <cell r="HI35">
            <v>80</v>
          </cell>
          <cell r="HJ35">
            <v>81.2</v>
          </cell>
          <cell r="HK35">
            <v>81</v>
          </cell>
          <cell r="HL35">
            <v>81.2</v>
          </cell>
          <cell r="HM35">
            <v>81.2</v>
          </cell>
          <cell r="HN35">
            <v>81.7</v>
          </cell>
          <cell r="HO35">
            <v>81.7</v>
          </cell>
          <cell r="HP35">
            <v>81.7</v>
          </cell>
          <cell r="HQ35">
            <v>80.7</v>
          </cell>
          <cell r="HR35">
            <v>81</v>
          </cell>
          <cell r="HS35">
            <v>80.7</v>
          </cell>
          <cell r="HT35">
            <v>80.5</v>
          </cell>
          <cell r="HU35">
            <v>80.5</v>
          </cell>
          <cell r="HV35">
            <v>82</v>
          </cell>
          <cell r="HW35">
            <v>82</v>
          </cell>
          <cell r="HX35">
            <v>81.7</v>
          </cell>
          <cell r="HY35">
            <v>82.2</v>
          </cell>
          <cell r="HZ35">
            <v>83.2</v>
          </cell>
          <cell r="IA35">
            <v>83.2</v>
          </cell>
          <cell r="IB35">
            <v>83.5</v>
          </cell>
          <cell r="IC35">
            <v>83.5</v>
          </cell>
          <cell r="ID35">
            <v>83.7</v>
          </cell>
          <cell r="IE35">
            <v>83.5</v>
          </cell>
          <cell r="IF35">
            <v>83.5</v>
          </cell>
          <cell r="IG35">
            <v>83.5</v>
          </cell>
          <cell r="IH35">
            <v>83.5</v>
          </cell>
          <cell r="II35">
            <v>83.2</v>
          </cell>
          <cell r="IJ35">
            <v>83.5</v>
          </cell>
          <cell r="IK35">
            <v>83.5</v>
          </cell>
          <cell r="IL35">
            <v>83.2</v>
          </cell>
          <cell r="IM35">
            <v>83.2</v>
          </cell>
          <cell r="IN35">
            <v>83.2</v>
          </cell>
          <cell r="IO35">
            <v>83</v>
          </cell>
          <cell r="IP35">
            <v>83.2</v>
          </cell>
          <cell r="IQ35">
            <v>83.2</v>
          </cell>
          <cell r="IR35">
            <v>83.2</v>
          </cell>
          <cell r="IS35">
            <v>83.5</v>
          </cell>
          <cell r="IT35">
            <v>82.5</v>
          </cell>
          <cell r="IU35">
            <v>83.2</v>
          </cell>
          <cell r="IV35">
            <v>83.2</v>
          </cell>
          <cell r="IW35">
            <v>83.2</v>
          </cell>
          <cell r="IX35">
            <v>83.2</v>
          </cell>
          <cell r="IY35">
            <v>83.2</v>
          </cell>
          <cell r="IZ35">
            <v>83.2</v>
          </cell>
          <cell r="JA35">
            <v>83.2</v>
          </cell>
          <cell r="JB35">
            <v>83.2</v>
          </cell>
          <cell r="JC35">
            <v>83.2</v>
          </cell>
          <cell r="JD35">
            <v>83</v>
          </cell>
          <cell r="JE35">
            <v>82.2</v>
          </cell>
          <cell r="JF35">
            <v>81.2</v>
          </cell>
          <cell r="JG35">
            <v>81.2</v>
          </cell>
          <cell r="JH35">
            <v>81.2</v>
          </cell>
          <cell r="JI35">
            <v>81.2</v>
          </cell>
          <cell r="JJ35">
            <v>81.5</v>
          </cell>
          <cell r="JK35">
            <v>81.7</v>
          </cell>
          <cell r="JL35">
            <v>81.7</v>
          </cell>
          <cell r="JM35">
            <v>81.7</v>
          </cell>
          <cell r="JN35">
            <v>81.7</v>
          </cell>
          <cell r="JO35">
            <v>81.7</v>
          </cell>
          <cell r="JP35">
            <v>81.7</v>
          </cell>
          <cell r="JQ35">
            <v>81.7</v>
          </cell>
          <cell r="JR35">
            <v>81.7</v>
          </cell>
          <cell r="JS35">
            <v>81.7</v>
          </cell>
          <cell r="JT35">
            <v>81.7</v>
          </cell>
          <cell r="JU35">
            <v>81.7</v>
          </cell>
          <cell r="JV35">
            <v>81.7</v>
          </cell>
          <cell r="JW35">
            <v>81.7</v>
          </cell>
          <cell r="JX35">
            <v>81.7</v>
          </cell>
          <cell r="JY35">
            <v>80.2</v>
          </cell>
          <cell r="JZ35">
            <v>80.5</v>
          </cell>
          <cell r="KA35">
            <v>80.5</v>
          </cell>
          <cell r="KB35">
            <v>80.5</v>
          </cell>
          <cell r="KC35">
            <v>80.5</v>
          </cell>
          <cell r="KD35">
            <v>80.5</v>
          </cell>
          <cell r="KE35">
            <v>80.2</v>
          </cell>
          <cell r="KF35">
            <v>80.2</v>
          </cell>
          <cell r="KG35">
            <v>80.5</v>
          </cell>
          <cell r="KH35">
            <v>80.5</v>
          </cell>
          <cell r="KI35">
            <v>80.5</v>
          </cell>
          <cell r="KJ35">
            <v>80.5</v>
          </cell>
          <cell r="KK35">
            <v>80.7</v>
          </cell>
          <cell r="KL35">
            <v>80.7</v>
          </cell>
          <cell r="KM35">
            <v>80</v>
          </cell>
          <cell r="KN35">
            <v>80</v>
          </cell>
          <cell r="KO35">
            <v>80.2</v>
          </cell>
          <cell r="KP35">
            <v>79.7</v>
          </cell>
          <cell r="KQ35">
            <v>78.5</v>
          </cell>
          <cell r="KR35">
            <v>78.5</v>
          </cell>
          <cell r="KS35">
            <v>79</v>
          </cell>
          <cell r="KT35">
            <v>79.7</v>
          </cell>
          <cell r="KU35">
            <v>80</v>
          </cell>
          <cell r="KV35">
            <v>80</v>
          </cell>
          <cell r="KW35">
            <v>80.2</v>
          </cell>
          <cell r="KX35">
            <v>80.2</v>
          </cell>
          <cell r="KY35">
            <v>80</v>
          </cell>
          <cell r="KZ35">
            <v>80.2</v>
          </cell>
          <cell r="LA35">
            <v>80.2</v>
          </cell>
          <cell r="LB35">
            <v>80</v>
          </cell>
          <cell r="LC35">
            <v>80</v>
          </cell>
          <cell r="LD35">
            <v>80.2</v>
          </cell>
          <cell r="LE35">
            <v>79.5</v>
          </cell>
          <cell r="LF35">
            <v>78.5</v>
          </cell>
          <cell r="LG35">
            <v>71.2</v>
          </cell>
          <cell r="LH35">
            <v>72.2</v>
          </cell>
          <cell r="LI35">
            <v>71.5</v>
          </cell>
          <cell r="LJ35">
            <v>71.2</v>
          </cell>
          <cell r="LK35">
            <v>72</v>
          </cell>
          <cell r="LL35">
            <v>72</v>
          </cell>
          <cell r="LM35">
            <v>71.7</v>
          </cell>
          <cell r="LN35">
            <v>72.2</v>
          </cell>
          <cell r="LO35">
            <v>72.2</v>
          </cell>
          <cell r="LP35">
            <v>72.2</v>
          </cell>
          <cell r="LQ35">
            <v>71.7</v>
          </cell>
          <cell r="LR35">
            <v>70.7</v>
          </cell>
          <cell r="LS35">
            <v>70.5</v>
          </cell>
          <cell r="LT35">
            <v>70</v>
          </cell>
          <cell r="MA35" t="str">
            <v>Colombia</v>
          </cell>
          <cell r="MB35">
            <v>69.5</v>
          </cell>
          <cell r="MC35">
            <v>69.5</v>
          </cell>
        </row>
        <row r="36">
          <cell r="A36" t="str">
            <v>Czech Republic</v>
          </cell>
          <cell r="B36" t="str">
            <v xml:space="preserve"> </v>
          </cell>
          <cell r="C36" t="str">
            <v xml:space="preserve"> </v>
          </cell>
          <cell r="D36" t="str">
            <v xml:space="preserve"> </v>
          </cell>
          <cell r="E36" t="str">
            <v xml:space="preserve"> 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  <cell r="J36" t="str">
            <v xml:space="preserve"> 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 t="str">
            <v xml:space="preserve"> </v>
          </cell>
          <cell r="R36" t="str">
            <v xml:space="preserve"> </v>
          </cell>
          <cell r="S36" t="str">
            <v xml:space="preserve"> 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 xml:space="preserve"> </v>
          </cell>
          <cell r="X36" t="str">
            <v xml:space="preserve"> 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 t="str">
            <v xml:space="preserve"> </v>
          </cell>
          <cell r="AC36" t="str">
            <v xml:space="preserve"> 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  <cell r="AG36" t="str">
            <v xml:space="preserve"> </v>
          </cell>
          <cell r="AH36" t="str">
            <v xml:space="preserve"> </v>
          </cell>
          <cell r="AI36" t="str">
            <v xml:space="preserve"> </v>
          </cell>
          <cell r="AJ36" t="str">
            <v xml:space="preserve"> </v>
          </cell>
          <cell r="AK36" t="str">
            <v xml:space="preserve"> </v>
          </cell>
          <cell r="AL36" t="str">
            <v xml:space="preserve"> </v>
          </cell>
          <cell r="AM36" t="str">
            <v xml:space="preserve"> </v>
          </cell>
          <cell r="AN36" t="str">
            <v xml:space="preserve"> </v>
          </cell>
          <cell r="AO36" t="str">
            <v xml:space="preserve"> </v>
          </cell>
          <cell r="AP36" t="str">
            <v xml:space="preserve"> </v>
          </cell>
          <cell r="AQ36" t="str">
            <v xml:space="preserve"> </v>
          </cell>
          <cell r="AR36" t="str">
            <v xml:space="preserve"> </v>
          </cell>
          <cell r="AS36" t="str">
            <v xml:space="preserve"> </v>
          </cell>
          <cell r="AT36" t="str">
            <v xml:space="preserve"> </v>
          </cell>
          <cell r="AU36" t="str">
            <v xml:space="preserve"> </v>
          </cell>
          <cell r="AV36" t="str">
            <v xml:space="preserve"> </v>
          </cell>
          <cell r="AW36" t="str">
            <v xml:space="preserve"> </v>
          </cell>
          <cell r="AX36" t="str">
            <v xml:space="preserve"> </v>
          </cell>
          <cell r="AY36" t="str">
            <v xml:space="preserve"> </v>
          </cell>
          <cell r="AZ36" t="str">
            <v xml:space="preserve"> </v>
          </cell>
          <cell r="BA36" t="str">
            <v xml:space="preserve"> </v>
          </cell>
          <cell r="BB36" t="str">
            <v xml:space="preserve"> </v>
          </cell>
          <cell r="BC36" t="str">
            <v xml:space="preserve"> </v>
          </cell>
          <cell r="BD36" t="str">
            <v xml:space="preserve"> </v>
          </cell>
          <cell r="BE36" t="str">
            <v xml:space="preserve"> </v>
          </cell>
          <cell r="BF36" t="str">
            <v xml:space="preserve"> </v>
          </cell>
          <cell r="BG36" t="str">
            <v xml:space="preserve"> </v>
          </cell>
          <cell r="BH36" t="str">
            <v xml:space="preserve"> </v>
          </cell>
          <cell r="BI36" t="str">
            <v xml:space="preserve"> </v>
          </cell>
          <cell r="BJ36" t="str">
            <v xml:space="preserve"> </v>
          </cell>
          <cell r="BK36" t="str">
            <v xml:space="preserve"> </v>
          </cell>
          <cell r="BL36" t="str">
            <v xml:space="preserve"> </v>
          </cell>
          <cell r="BM36" t="str">
            <v xml:space="preserve"> </v>
          </cell>
          <cell r="BN36" t="str">
            <v xml:space="preserve"> </v>
          </cell>
          <cell r="BO36" t="str">
            <v xml:space="preserve"> </v>
          </cell>
          <cell r="BP36" t="str">
            <v xml:space="preserve"> </v>
          </cell>
          <cell r="BQ36" t="str">
            <v xml:space="preserve"> </v>
          </cell>
          <cell r="BR36" t="str">
            <v xml:space="preserve"> </v>
          </cell>
          <cell r="BS36" t="str">
            <v xml:space="preserve"> </v>
          </cell>
          <cell r="BT36" t="str">
            <v xml:space="preserve"> </v>
          </cell>
          <cell r="BU36" t="str">
            <v xml:space="preserve"> </v>
          </cell>
          <cell r="BV36" t="str">
            <v xml:space="preserve"> </v>
          </cell>
          <cell r="BW36" t="str">
            <v xml:space="preserve"> </v>
          </cell>
          <cell r="BX36" t="str">
            <v xml:space="preserve"> </v>
          </cell>
          <cell r="BY36" t="str">
            <v xml:space="preserve"> </v>
          </cell>
          <cell r="BZ36" t="str">
            <v xml:space="preserve"> </v>
          </cell>
          <cell r="CA36" t="str">
            <v xml:space="preserve"> </v>
          </cell>
          <cell r="CB36" t="str">
            <v xml:space="preserve"> </v>
          </cell>
          <cell r="CC36" t="str">
            <v xml:space="preserve"> </v>
          </cell>
          <cell r="CD36" t="str">
            <v xml:space="preserve"> </v>
          </cell>
          <cell r="CE36" t="str">
            <v xml:space="preserve"> </v>
          </cell>
          <cell r="CF36" t="str">
            <v xml:space="preserve"> </v>
          </cell>
          <cell r="CG36" t="str">
            <v xml:space="preserve"> </v>
          </cell>
          <cell r="CH36" t="str">
            <v xml:space="preserve"> </v>
          </cell>
          <cell r="CI36" t="str">
            <v xml:space="preserve"> </v>
          </cell>
          <cell r="CJ36" t="str">
            <v xml:space="preserve"> </v>
          </cell>
          <cell r="CK36" t="str">
            <v xml:space="preserve"> </v>
          </cell>
          <cell r="CL36" t="str">
            <v xml:space="preserve"> </v>
          </cell>
          <cell r="CM36" t="str">
            <v xml:space="preserve"> </v>
          </cell>
          <cell r="CN36" t="str">
            <v xml:space="preserve"> </v>
          </cell>
          <cell r="CO36" t="str">
            <v xml:space="preserve"> </v>
          </cell>
          <cell r="CP36" t="str">
            <v xml:space="preserve"> </v>
          </cell>
          <cell r="CQ36" t="str">
            <v xml:space="preserve"> </v>
          </cell>
          <cell r="CR36" t="str">
            <v xml:space="preserve"> </v>
          </cell>
          <cell r="CS36" t="str">
            <v xml:space="preserve"> </v>
          </cell>
          <cell r="CT36" t="str">
            <v xml:space="preserve"> </v>
          </cell>
          <cell r="CU36" t="str">
            <v xml:space="preserve"> </v>
          </cell>
          <cell r="CV36" t="str">
            <v xml:space="preserve"> </v>
          </cell>
          <cell r="CW36" t="str">
            <v xml:space="preserve"> </v>
          </cell>
          <cell r="CX36" t="str">
            <v xml:space="preserve"> </v>
          </cell>
          <cell r="CY36" t="str">
            <v xml:space="preserve"> </v>
          </cell>
          <cell r="CZ36" t="str">
            <v xml:space="preserve"> </v>
          </cell>
          <cell r="DA36" t="str">
            <v xml:space="preserve"> </v>
          </cell>
          <cell r="DB36" t="str">
            <v xml:space="preserve"> </v>
          </cell>
          <cell r="DC36" t="str">
            <v xml:space="preserve"> </v>
          </cell>
          <cell r="DD36" t="str">
            <v xml:space="preserve"> </v>
          </cell>
          <cell r="DE36" t="str">
            <v xml:space="preserve"> </v>
          </cell>
          <cell r="DF36">
            <v>73</v>
          </cell>
          <cell r="DG36">
            <v>73</v>
          </cell>
          <cell r="DH36">
            <v>73</v>
          </cell>
          <cell r="DI36">
            <v>73</v>
          </cell>
          <cell r="DJ36">
            <v>73</v>
          </cell>
          <cell r="DK36">
            <v>73</v>
          </cell>
          <cell r="DL36">
            <v>73.5</v>
          </cell>
          <cell r="DM36">
            <v>73.5</v>
          </cell>
          <cell r="DN36">
            <v>74</v>
          </cell>
          <cell r="DO36">
            <v>74</v>
          </cell>
          <cell r="DP36">
            <v>74</v>
          </cell>
          <cell r="DQ36">
            <v>74</v>
          </cell>
          <cell r="DR36">
            <v>75</v>
          </cell>
          <cell r="DS36">
            <v>76.5</v>
          </cell>
          <cell r="DT36">
            <v>76.5</v>
          </cell>
          <cell r="DU36">
            <v>78</v>
          </cell>
          <cell r="DV36">
            <v>79</v>
          </cell>
          <cell r="DW36">
            <v>78.5</v>
          </cell>
          <cell r="DX36">
            <v>80</v>
          </cell>
          <cell r="DY36">
            <v>80</v>
          </cell>
          <cell r="DZ36">
            <v>79</v>
          </cell>
          <cell r="EA36">
            <v>81</v>
          </cell>
          <cell r="EB36">
            <v>80.5</v>
          </cell>
          <cell r="EC36">
            <v>80.5</v>
          </cell>
          <cell r="ED36">
            <v>81</v>
          </cell>
          <cell r="EE36">
            <v>81</v>
          </cell>
          <cell r="EF36">
            <v>81.5</v>
          </cell>
          <cell r="EG36">
            <v>81.5</v>
          </cell>
          <cell r="EH36">
            <v>82</v>
          </cell>
          <cell r="EI36">
            <v>82</v>
          </cell>
          <cell r="EJ36">
            <v>82</v>
          </cell>
          <cell r="EK36">
            <v>82</v>
          </cell>
          <cell r="EL36">
            <v>82</v>
          </cell>
          <cell r="EM36">
            <v>82</v>
          </cell>
          <cell r="EN36">
            <v>81.5</v>
          </cell>
          <cell r="EO36">
            <v>83</v>
          </cell>
          <cell r="EP36">
            <v>83</v>
          </cell>
          <cell r="EQ36">
            <v>82.5</v>
          </cell>
          <cell r="ER36">
            <v>82.5</v>
          </cell>
          <cell r="ES36">
            <v>82.5</v>
          </cell>
          <cell r="ET36">
            <v>84</v>
          </cell>
          <cell r="EU36">
            <v>85</v>
          </cell>
          <cell r="EV36">
            <v>84</v>
          </cell>
          <cell r="EW36">
            <v>83</v>
          </cell>
          <cell r="EX36">
            <v>83</v>
          </cell>
          <cell r="EY36">
            <v>83</v>
          </cell>
          <cell r="EZ36">
            <v>83</v>
          </cell>
          <cell r="FA36">
            <v>83.5</v>
          </cell>
          <cell r="FB36">
            <v>83.5</v>
          </cell>
          <cell r="FC36">
            <v>84</v>
          </cell>
          <cell r="FD36">
            <v>84</v>
          </cell>
          <cell r="FE36">
            <v>84.5</v>
          </cell>
          <cell r="FF36">
            <v>85</v>
          </cell>
          <cell r="FG36">
            <v>83.5</v>
          </cell>
          <cell r="FH36">
            <v>82.5</v>
          </cell>
          <cell r="FI36">
            <v>84.8</v>
          </cell>
          <cell r="FJ36">
            <v>76.5</v>
          </cell>
          <cell r="FK36">
            <v>77.2</v>
          </cell>
          <cell r="FL36">
            <v>75.7</v>
          </cell>
          <cell r="FM36">
            <v>74.5</v>
          </cell>
          <cell r="FN36">
            <v>75.7</v>
          </cell>
          <cell r="FO36">
            <v>75.5</v>
          </cell>
          <cell r="FP36">
            <v>76</v>
          </cell>
          <cell r="FQ36">
            <v>76.5</v>
          </cell>
          <cell r="FR36">
            <v>76.7</v>
          </cell>
          <cell r="FS36">
            <v>78</v>
          </cell>
          <cell r="FT36">
            <v>77.2</v>
          </cell>
          <cell r="FU36">
            <v>77.5</v>
          </cell>
          <cell r="FV36">
            <v>77.2</v>
          </cell>
          <cell r="FW36">
            <v>76.5</v>
          </cell>
          <cell r="FX36">
            <v>76.7</v>
          </cell>
          <cell r="FY36">
            <v>76.7</v>
          </cell>
          <cell r="FZ36">
            <v>76</v>
          </cell>
          <cell r="GA36">
            <v>76.5</v>
          </cell>
          <cell r="GB36">
            <v>77</v>
          </cell>
          <cell r="GC36">
            <v>77.2</v>
          </cell>
          <cell r="GD36">
            <v>77.3</v>
          </cell>
          <cell r="GE36">
            <v>76.3</v>
          </cell>
          <cell r="GF36">
            <v>76.400000000000006</v>
          </cell>
          <cell r="GG36">
            <v>75.099999999999994</v>
          </cell>
          <cell r="GH36">
            <v>75.5</v>
          </cell>
          <cell r="GI36">
            <v>74.5</v>
          </cell>
          <cell r="GJ36">
            <v>74.2</v>
          </cell>
          <cell r="GK36">
            <v>74.5</v>
          </cell>
          <cell r="GL36">
            <v>75</v>
          </cell>
          <cell r="GM36">
            <v>76.5</v>
          </cell>
          <cell r="GN36">
            <v>76.2</v>
          </cell>
          <cell r="GO36">
            <v>76.2</v>
          </cell>
          <cell r="GP36">
            <v>75.2</v>
          </cell>
          <cell r="GQ36">
            <v>75</v>
          </cell>
          <cell r="GR36">
            <v>76</v>
          </cell>
          <cell r="GS36">
            <v>74.7</v>
          </cell>
          <cell r="GT36">
            <v>74.2</v>
          </cell>
          <cell r="GU36">
            <v>74</v>
          </cell>
          <cell r="GV36">
            <v>72.7</v>
          </cell>
          <cell r="GW36">
            <v>73.2</v>
          </cell>
          <cell r="GX36">
            <v>72.7</v>
          </cell>
          <cell r="GY36">
            <v>73</v>
          </cell>
          <cell r="GZ36">
            <v>73.7</v>
          </cell>
          <cell r="HA36">
            <v>76</v>
          </cell>
          <cell r="HB36">
            <v>76.7</v>
          </cell>
          <cell r="HC36">
            <v>76.7</v>
          </cell>
          <cell r="HD36">
            <v>76.7</v>
          </cell>
          <cell r="HE36">
            <v>76.5</v>
          </cell>
          <cell r="HF36">
            <v>76.7</v>
          </cell>
          <cell r="HG36">
            <v>76</v>
          </cell>
          <cell r="HH36">
            <v>75.5</v>
          </cell>
          <cell r="HI36">
            <v>75.7</v>
          </cell>
          <cell r="HJ36">
            <v>76.2</v>
          </cell>
          <cell r="HK36">
            <v>76.2</v>
          </cell>
          <cell r="HL36">
            <v>76.2</v>
          </cell>
          <cell r="HM36">
            <v>76</v>
          </cell>
          <cell r="HN36">
            <v>75.7</v>
          </cell>
          <cell r="HO36">
            <v>75.5</v>
          </cell>
          <cell r="HP36">
            <v>75.5</v>
          </cell>
          <cell r="HQ36">
            <v>76.5</v>
          </cell>
          <cell r="HR36">
            <v>76.7</v>
          </cell>
          <cell r="HS36">
            <v>76.2</v>
          </cell>
          <cell r="HT36">
            <v>76.2</v>
          </cell>
          <cell r="HU36">
            <v>76.2</v>
          </cell>
          <cell r="HV36">
            <v>77</v>
          </cell>
          <cell r="HW36">
            <v>77</v>
          </cell>
          <cell r="HX36">
            <v>76.7</v>
          </cell>
          <cell r="HY36">
            <v>78</v>
          </cell>
          <cell r="HZ36">
            <v>77.5</v>
          </cell>
          <cell r="IA36">
            <v>77.5</v>
          </cell>
          <cell r="IB36">
            <v>78.2</v>
          </cell>
          <cell r="IC36">
            <v>78</v>
          </cell>
          <cell r="ID36">
            <v>78.2</v>
          </cell>
          <cell r="IE36">
            <v>77.7</v>
          </cell>
          <cell r="IF36">
            <v>77.7</v>
          </cell>
          <cell r="IG36">
            <v>77.7</v>
          </cell>
          <cell r="IH36">
            <v>77.5</v>
          </cell>
          <cell r="II36">
            <v>76.7</v>
          </cell>
          <cell r="IJ36">
            <v>76.5</v>
          </cell>
          <cell r="IK36">
            <v>76.7</v>
          </cell>
          <cell r="IL36">
            <v>76.7</v>
          </cell>
          <cell r="IM36">
            <v>77</v>
          </cell>
          <cell r="IN36">
            <v>76.2</v>
          </cell>
          <cell r="IO36">
            <v>75.5</v>
          </cell>
          <cell r="IP36">
            <v>75.5</v>
          </cell>
          <cell r="IQ36">
            <v>75.7</v>
          </cell>
          <cell r="IR36">
            <v>75.7</v>
          </cell>
          <cell r="IS36">
            <v>75.7</v>
          </cell>
          <cell r="IT36">
            <v>76.5</v>
          </cell>
          <cell r="IU36">
            <v>76.5</v>
          </cell>
          <cell r="IV36">
            <v>76</v>
          </cell>
          <cell r="IW36">
            <v>75.5</v>
          </cell>
          <cell r="IX36">
            <v>77.2</v>
          </cell>
          <cell r="IY36">
            <v>77.7</v>
          </cell>
          <cell r="IZ36">
            <v>78.7</v>
          </cell>
          <cell r="JA36">
            <v>78.7</v>
          </cell>
          <cell r="JB36">
            <v>78.7</v>
          </cell>
          <cell r="JC36">
            <v>79</v>
          </cell>
          <cell r="JD36">
            <v>79</v>
          </cell>
          <cell r="JE36">
            <v>79.2</v>
          </cell>
          <cell r="JF36">
            <v>79.5</v>
          </cell>
          <cell r="JG36">
            <v>78.7</v>
          </cell>
          <cell r="JH36">
            <v>78.7</v>
          </cell>
          <cell r="JI36">
            <v>78.2</v>
          </cell>
          <cell r="JJ36">
            <v>78</v>
          </cell>
          <cell r="JK36">
            <v>78.2</v>
          </cell>
          <cell r="JL36">
            <v>79</v>
          </cell>
          <cell r="JM36">
            <v>79</v>
          </cell>
          <cell r="JN36">
            <v>80</v>
          </cell>
          <cell r="JO36">
            <v>78.5</v>
          </cell>
          <cell r="JP36">
            <v>77.7</v>
          </cell>
          <cell r="JQ36">
            <v>77.7</v>
          </cell>
          <cell r="JR36">
            <v>78</v>
          </cell>
          <cell r="JS36">
            <v>79</v>
          </cell>
          <cell r="JT36">
            <v>79.2</v>
          </cell>
          <cell r="JU36">
            <v>79.2</v>
          </cell>
          <cell r="JV36">
            <v>79.2</v>
          </cell>
          <cell r="JW36">
            <v>79.2</v>
          </cell>
          <cell r="JX36">
            <v>78.7</v>
          </cell>
          <cell r="JY36">
            <v>78.5</v>
          </cell>
          <cell r="JZ36">
            <v>78.2</v>
          </cell>
          <cell r="KA36">
            <v>78.2</v>
          </cell>
          <cell r="KB36">
            <v>78.2</v>
          </cell>
          <cell r="KC36">
            <v>78.2</v>
          </cell>
          <cell r="KD36">
            <v>78</v>
          </cell>
          <cell r="KE36">
            <v>77.7</v>
          </cell>
          <cell r="KF36">
            <v>77</v>
          </cell>
          <cell r="KG36">
            <v>77</v>
          </cell>
          <cell r="KH36">
            <v>76.7</v>
          </cell>
          <cell r="KI36">
            <v>76.7</v>
          </cell>
          <cell r="KJ36">
            <v>76.5</v>
          </cell>
          <cell r="KK36">
            <v>77.2</v>
          </cell>
          <cell r="KL36">
            <v>77.7</v>
          </cell>
          <cell r="KM36">
            <v>77.5</v>
          </cell>
          <cell r="KN36">
            <v>77.2</v>
          </cell>
          <cell r="KO36">
            <v>76.7</v>
          </cell>
          <cell r="KP36">
            <v>75.7</v>
          </cell>
          <cell r="KQ36">
            <v>71.7</v>
          </cell>
          <cell r="KR36">
            <v>72.5</v>
          </cell>
          <cell r="KS36">
            <v>72.5</v>
          </cell>
          <cell r="KT36">
            <v>72.5</v>
          </cell>
          <cell r="KU36">
            <v>73</v>
          </cell>
          <cell r="KV36">
            <v>74.2</v>
          </cell>
          <cell r="KW36">
            <v>74.7</v>
          </cell>
          <cell r="KX36">
            <v>74.5</v>
          </cell>
          <cell r="KY36">
            <v>74</v>
          </cell>
          <cell r="KZ36">
            <v>74.2</v>
          </cell>
          <cell r="LA36">
            <v>73.7</v>
          </cell>
          <cell r="LB36">
            <v>72.7</v>
          </cell>
          <cell r="LC36">
            <v>73.7</v>
          </cell>
          <cell r="LD36">
            <v>76.2</v>
          </cell>
          <cell r="LE36">
            <v>76.2</v>
          </cell>
          <cell r="LF36">
            <v>75.7</v>
          </cell>
          <cell r="LG36">
            <v>76.2</v>
          </cell>
          <cell r="LH36">
            <v>76.2</v>
          </cell>
          <cell r="LI36">
            <v>75.5</v>
          </cell>
          <cell r="LJ36">
            <v>76</v>
          </cell>
          <cell r="LK36">
            <v>76.7</v>
          </cell>
          <cell r="LL36">
            <v>76.2</v>
          </cell>
          <cell r="LM36">
            <v>76</v>
          </cell>
          <cell r="LN36">
            <v>76.5</v>
          </cell>
          <cell r="LO36">
            <v>76.5</v>
          </cell>
          <cell r="LP36">
            <v>76.5</v>
          </cell>
          <cell r="LQ36">
            <v>76.2</v>
          </cell>
          <cell r="LR36">
            <v>75.7</v>
          </cell>
          <cell r="LS36">
            <v>76</v>
          </cell>
          <cell r="LT36">
            <v>76</v>
          </cell>
          <cell r="MA36" t="str">
            <v>Congo</v>
          </cell>
          <cell r="MB36">
            <v>71.7</v>
          </cell>
          <cell r="MC36">
            <v>71.7</v>
          </cell>
        </row>
        <row r="37">
          <cell r="A37" t="str">
            <v>Czechoslovakia</v>
          </cell>
          <cell r="B37" t="str">
            <v xml:space="preserve"> </v>
          </cell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J37" t="str">
            <v xml:space="preserve"> </v>
          </cell>
          <cell r="K37" t="str">
            <v xml:space="preserve"> </v>
          </cell>
          <cell r="L37" t="str">
            <v xml:space="preserve"> </v>
          </cell>
          <cell r="M37">
            <v>73</v>
          </cell>
          <cell r="N37">
            <v>70.5</v>
          </cell>
          <cell r="O37">
            <v>71</v>
          </cell>
          <cell r="P37">
            <v>70.5</v>
          </cell>
          <cell r="Q37">
            <v>71</v>
          </cell>
          <cell r="R37">
            <v>70.5</v>
          </cell>
          <cell r="S37">
            <v>71</v>
          </cell>
          <cell r="T37">
            <v>71</v>
          </cell>
          <cell r="U37">
            <v>71</v>
          </cell>
          <cell r="V37">
            <v>71</v>
          </cell>
          <cell r="W37">
            <v>71.5</v>
          </cell>
          <cell r="X37">
            <v>71.5</v>
          </cell>
          <cell r="Y37">
            <v>71.5</v>
          </cell>
          <cell r="Z37">
            <v>71.5</v>
          </cell>
          <cell r="AA37">
            <v>71.5</v>
          </cell>
          <cell r="AB37">
            <v>71.5</v>
          </cell>
          <cell r="AC37">
            <v>70.5</v>
          </cell>
          <cell r="AD37">
            <v>70.5</v>
          </cell>
          <cell r="AE37">
            <v>70.5</v>
          </cell>
          <cell r="AF37">
            <v>70.5</v>
          </cell>
          <cell r="AG37">
            <v>70.5</v>
          </cell>
          <cell r="AH37">
            <v>71</v>
          </cell>
          <cell r="AI37">
            <v>71</v>
          </cell>
          <cell r="AJ37">
            <v>71</v>
          </cell>
          <cell r="AK37">
            <v>71</v>
          </cell>
          <cell r="AL37">
            <v>71</v>
          </cell>
          <cell r="AM37">
            <v>71.5</v>
          </cell>
          <cell r="AN37">
            <v>71</v>
          </cell>
          <cell r="AO37">
            <v>70.5</v>
          </cell>
          <cell r="AP37">
            <v>69.5</v>
          </cell>
          <cell r="AQ37">
            <v>70</v>
          </cell>
          <cell r="AR37">
            <v>70</v>
          </cell>
          <cell r="AS37">
            <v>69.5</v>
          </cell>
          <cell r="AT37">
            <v>69.5</v>
          </cell>
          <cell r="AU37">
            <v>69.5</v>
          </cell>
          <cell r="AV37">
            <v>68.5</v>
          </cell>
          <cell r="AW37">
            <v>68.5</v>
          </cell>
          <cell r="AX37">
            <v>69</v>
          </cell>
          <cell r="AY37">
            <v>68.5</v>
          </cell>
          <cell r="AZ37">
            <v>68.5</v>
          </cell>
          <cell r="BA37">
            <v>68.5</v>
          </cell>
          <cell r="BB37">
            <v>67.5</v>
          </cell>
          <cell r="BC37">
            <v>68.5</v>
          </cell>
          <cell r="BD37">
            <v>68</v>
          </cell>
          <cell r="BE37">
            <v>68</v>
          </cell>
          <cell r="BF37">
            <v>68</v>
          </cell>
          <cell r="BG37">
            <v>67</v>
          </cell>
          <cell r="BH37">
            <v>67</v>
          </cell>
          <cell r="BI37">
            <v>67.5</v>
          </cell>
          <cell r="BJ37">
            <v>67</v>
          </cell>
          <cell r="BK37">
            <v>67</v>
          </cell>
          <cell r="BL37">
            <v>67</v>
          </cell>
          <cell r="BM37">
            <v>67</v>
          </cell>
          <cell r="BN37">
            <v>67.5</v>
          </cell>
          <cell r="BO37">
            <v>68.5</v>
          </cell>
          <cell r="BP37">
            <v>68.5</v>
          </cell>
          <cell r="BQ37">
            <v>68.5</v>
          </cell>
          <cell r="BR37">
            <v>68.5</v>
          </cell>
          <cell r="BS37">
            <v>69.5</v>
          </cell>
          <cell r="BT37">
            <v>69.5</v>
          </cell>
          <cell r="BU37">
            <v>67.5</v>
          </cell>
          <cell r="BV37">
            <v>69</v>
          </cell>
          <cell r="BW37">
            <v>70</v>
          </cell>
          <cell r="BX37">
            <v>70</v>
          </cell>
          <cell r="BY37">
            <v>71.5</v>
          </cell>
          <cell r="BZ37">
            <v>71.5</v>
          </cell>
          <cell r="CA37">
            <v>73.5</v>
          </cell>
          <cell r="CB37">
            <v>73.5</v>
          </cell>
          <cell r="CC37">
            <v>72</v>
          </cell>
          <cell r="CD37">
            <v>72</v>
          </cell>
          <cell r="CE37">
            <v>71</v>
          </cell>
          <cell r="CF37">
            <v>71</v>
          </cell>
          <cell r="CG37">
            <v>71.5</v>
          </cell>
          <cell r="CH37">
            <v>69.5</v>
          </cell>
          <cell r="CI37">
            <v>69.5</v>
          </cell>
          <cell r="CJ37">
            <v>69.5</v>
          </cell>
          <cell r="CK37">
            <v>70</v>
          </cell>
          <cell r="CL37">
            <v>69.5</v>
          </cell>
          <cell r="CM37">
            <v>69.5</v>
          </cell>
          <cell r="CN37">
            <v>70</v>
          </cell>
          <cell r="CO37">
            <v>69.5</v>
          </cell>
          <cell r="CP37">
            <v>70</v>
          </cell>
          <cell r="CQ37">
            <v>70</v>
          </cell>
          <cell r="CR37">
            <v>69.5</v>
          </cell>
          <cell r="CS37">
            <v>70</v>
          </cell>
          <cell r="CT37">
            <v>71.5</v>
          </cell>
          <cell r="CU37">
            <v>71</v>
          </cell>
          <cell r="CV37">
            <v>71</v>
          </cell>
          <cell r="CW37">
            <v>71</v>
          </cell>
          <cell r="CX37">
            <v>71.5</v>
          </cell>
          <cell r="CY37">
            <v>70.5</v>
          </cell>
          <cell r="CZ37">
            <v>70</v>
          </cell>
          <cell r="DA37">
            <v>70</v>
          </cell>
          <cell r="DB37">
            <v>70.5</v>
          </cell>
          <cell r="DC37">
            <v>70</v>
          </cell>
          <cell r="DD37">
            <v>70</v>
          </cell>
          <cell r="DE37">
            <v>69.5</v>
          </cell>
          <cell r="DF37" t="str">
            <v xml:space="preserve"> </v>
          </cell>
          <cell r="DG37" t="str">
            <v xml:space="preserve"> </v>
          </cell>
          <cell r="DH37" t="str">
            <v xml:space="preserve"> </v>
          </cell>
          <cell r="DI37" t="str">
            <v xml:space="preserve"> </v>
          </cell>
          <cell r="DJ37" t="str">
            <v xml:space="preserve"> </v>
          </cell>
          <cell r="DK37" t="str">
            <v xml:space="preserve"> </v>
          </cell>
          <cell r="DL37" t="str">
            <v xml:space="preserve"> </v>
          </cell>
          <cell r="DM37" t="str">
            <v xml:space="preserve"> </v>
          </cell>
          <cell r="DN37" t="str">
            <v xml:space="preserve"> </v>
          </cell>
          <cell r="DO37" t="str">
            <v xml:space="preserve"> </v>
          </cell>
          <cell r="DP37" t="str">
            <v xml:space="preserve"> </v>
          </cell>
          <cell r="DQ37" t="str">
            <v xml:space="preserve"> </v>
          </cell>
          <cell r="DR37" t="str">
            <v xml:space="preserve"> </v>
          </cell>
          <cell r="DS37" t="str">
            <v xml:space="preserve"> </v>
          </cell>
          <cell r="DT37" t="str">
            <v xml:space="preserve"> </v>
          </cell>
          <cell r="DU37" t="str">
            <v xml:space="preserve"> </v>
          </cell>
          <cell r="DV37" t="str">
            <v xml:space="preserve"> </v>
          </cell>
          <cell r="DW37" t="str">
            <v xml:space="preserve"> </v>
          </cell>
          <cell r="DX37" t="str">
            <v xml:space="preserve"> </v>
          </cell>
          <cell r="DY37" t="str">
            <v xml:space="preserve"> </v>
          </cell>
          <cell r="DZ37" t="str">
            <v xml:space="preserve"> </v>
          </cell>
          <cell r="EA37" t="str">
            <v xml:space="preserve"> </v>
          </cell>
          <cell r="EB37" t="str">
            <v xml:space="preserve"> </v>
          </cell>
          <cell r="EC37" t="str">
            <v xml:space="preserve"> </v>
          </cell>
          <cell r="ED37" t="str">
            <v xml:space="preserve"> </v>
          </cell>
          <cell r="EE37" t="str">
            <v xml:space="preserve"> </v>
          </cell>
          <cell r="EF37" t="str">
            <v xml:space="preserve"> </v>
          </cell>
          <cell r="EG37" t="str">
            <v xml:space="preserve"> </v>
          </cell>
          <cell r="EH37" t="str">
            <v xml:space="preserve"> </v>
          </cell>
          <cell r="EI37" t="str">
            <v xml:space="preserve"> </v>
          </cell>
          <cell r="EJ37" t="str">
            <v xml:space="preserve"> </v>
          </cell>
          <cell r="EK37" t="str">
            <v xml:space="preserve"> </v>
          </cell>
          <cell r="EL37" t="str">
            <v xml:space="preserve"> </v>
          </cell>
          <cell r="EM37" t="str">
            <v xml:space="preserve"> </v>
          </cell>
          <cell r="EN37" t="str">
            <v xml:space="preserve"> </v>
          </cell>
          <cell r="EO37" t="str">
            <v xml:space="preserve"> </v>
          </cell>
          <cell r="EP37" t="str">
            <v xml:space="preserve"> </v>
          </cell>
          <cell r="EQ37" t="str">
            <v xml:space="preserve"> </v>
          </cell>
          <cell r="ER37" t="str">
            <v xml:space="preserve"> </v>
          </cell>
          <cell r="ES37" t="str">
            <v xml:space="preserve"> </v>
          </cell>
          <cell r="ET37" t="str">
            <v xml:space="preserve"> </v>
          </cell>
          <cell r="EU37" t="str">
            <v xml:space="preserve"> </v>
          </cell>
          <cell r="EV37" t="str">
            <v xml:space="preserve"> </v>
          </cell>
          <cell r="EW37" t="str">
            <v xml:space="preserve"> </v>
          </cell>
          <cell r="EX37" t="str">
            <v xml:space="preserve"> </v>
          </cell>
          <cell r="EY37" t="str">
            <v xml:space="preserve"> </v>
          </cell>
          <cell r="EZ37" t="str">
            <v xml:space="preserve"> </v>
          </cell>
          <cell r="FA37" t="str">
            <v xml:space="preserve"> </v>
          </cell>
          <cell r="FB37" t="str">
            <v xml:space="preserve"> </v>
          </cell>
          <cell r="FC37" t="str">
            <v xml:space="preserve"> </v>
          </cell>
          <cell r="FD37" t="str">
            <v xml:space="preserve"> </v>
          </cell>
          <cell r="FE37" t="str">
            <v xml:space="preserve"> </v>
          </cell>
          <cell r="FF37" t="str">
            <v xml:space="preserve"> </v>
          </cell>
          <cell r="FG37" t="str">
            <v xml:space="preserve"> </v>
          </cell>
          <cell r="FH37" t="str">
            <v xml:space="preserve"> </v>
          </cell>
          <cell r="FI37" t="str">
            <v xml:space="preserve"> </v>
          </cell>
          <cell r="FJ37" t="str">
            <v xml:space="preserve"> </v>
          </cell>
          <cell r="FK37" t="str">
            <v xml:space="preserve"> </v>
          </cell>
          <cell r="FL37" t="str">
            <v xml:space="preserve"> </v>
          </cell>
          <cell r="FM37" t="str">
            <v xml:space="preserve"> </v>
          </cell>
          <cell r="FN37" t="str">
            <v xml:space="preserve"> </v>
          </cell>
          <cell r="FO37" t="str">
            <v xml:space="preserve"> </v>
          </cell>
          <cell r="FP37" t="str">
            <v xml:space="preserve"> </v>
          </cell>
          <cell r="FQ37" t="str">
            <v xml:space="preserve"> </v>
          </cell>
          <cell r="FR37" t="str">
            <v xml:space="preserve"> </v>
          </cell>
          <cell r="FS37" t="str">
            <v xml:space="preserve"> </v>
          </cell>
          <cell r="FT37" t="str">
            <v xml:space="preserve"> </v>
          </cell>
          <cell r="FU37" t="str">
            <v xml:space="preserve"> </v>
          </cell>
          <cell r="FV37" t="str">
            <v xml:space="preserve"> </v>
          </cell>
          <cell r="FW37" t="str">
            <v xml:space="preserve"> </v>
          </cell>
          <cell r="FX37" t="str">
            <v xml:space="preserve"> </v>
          </cell>
          <cell r="FY37" t="str">
            <v xml:space="preserve"> </v>
          </cell>
          <cell r="FZ37" t="str">
            <v xml:space="preserve"> </v>
          </cell>
          <cell r="GA37" t="str">
            <v xml:space="preserve"> </v>
          </cell>
          <cell r="GB37" t="str">
            <v xml:space="preserve"> </v>
          </cell>
          <cell r="GC37" t="str">
            <v xml:space="preserve"> </v>
          </cell>
          <cell r="GD37" t="str">
            <v xml:space="preserve"> </v>
          </cell>
          <cell r="GE37" t="str">
            <v xml:space="preserve"> </v>
          </cell>
          <cell r="GF37" t="str">
            <v xml:space="preserve"> </v>
          </cell>
          <cell r="GG37" t="str">
            <v xml:space="preserve"> </v>
          </cell>
          <cell r="GH37" t="str">
            <v xml:space="preserve"> </v>
          </cell>
          <cell r="GI37" t="str">
            <v xml:space="preserve"> </v>
          </cell>
          <cell r="GJ37" t="str">
            <v xml:space="preserve"> </v>
          </cell>
          <cell r="GK37" t="str">
            <v xml:space="preserve"> </v>
          </cell>
          <cell r="GL37" t="str">
            <v xml:space="preserve"> </v>
          </cell>
          <cell r="GM37" t="str">
            <v xml:space="preserve"> </v>
          </cell>
          <cell r="GN37" t="str">
            <v xml:space="preserve"> </v>
          </cell>
          <cell r="GO37" t="str">
            <v xml:space="preserve"> </v>
          </cell>
          <cell r="GP37" t="str">
            <v xml:space="preserve"> </v>
          </cell>
          <cell r="GQ37" t="str">
            <v xml:space="preserve"> </v>
          </cell>
          <cell r="GR37" t="str">
            <v xml:space="preserve"> </v>
          </cell>
          <cell r="GS37" t="str">
            <v xml:space="preserve"> </v>
          </cell>
          <cell r="GT37" t="str">
            <v xml:space="preserve"> </v>
          </cell>
          <cell r="GU37" t="str">
            <v xml:space="preserve"> </v>
          </cell>
          <cell r="GV37" t="str">
            <v xml:space="preserve"> </v>
          </cell>
          <cell r="GW37" t="str">
            <v xml:space="preserve"> </v>
          </cell>
          <cell r="GX37" t="str">
            <v xml:space="preserve"> </v>
          </cell>
          <cell r="GY37" t="str">
            <v xml:space="preserve"> </v>
          </cell>
          <cell r="GZ37" t="str">
            <v xml:space="preserve"> </v>
          </cell>
          <cell r="HA37" t="str">
            <v xml:space="preserve"> </v>
          </cell>
          <cell r="HB37" t="str">
            <v xml:space="preserve"> </v>
          </cell>
          <cell r="HC37" t="str">
            <v xml:space="preserve"> </v>
          </cell>
          <cell r="HD37" t="str">
            <v xml:space="preserve"> </v>
          </cell>
          <cell r="HE37" t="str">
            <v xml:space="preserve"> </v>
          </cell>
          <cell r="HF37" t="str">
            <v xml:space="preserve"> </v>
          </cell>
          <cell r="HG37" t="str">
            <v xml:space="preserve"> </v>
          </cell>
          <cell r="HH37" t="str">
            <v xml:space="preserve"> </v>
          </cell>
          <cell r="HI37" t="str">
            <v xml:space="preserve"> </v>
          </cell>
          <cell r="HJ37" t="str">
            <v xml:space="preserve"> </v>
          </cell>
          <cell r="HK37" t="str">
            <v xml:space="preserve"> </v>
          </cell>
          <cell r="HL37" t="str">
            <v xml:space="preserve"> </v>
          </cell>
          <cell r="HM37" t="str">
            <v xml:space="preserve"> </v>
          </cell>
          <cell r="HN37" t="str">
            <v xml:space="preserve"> </v>
          </cell>
          <cell r="HO37" t="str">
            <v xml:space="preserve"> </v>
          </cell>
          <cell r="HP37" t="str">
            <v xml:space="preserve"> </v>
          </cell>
          <cell r="HQ37" t="str">
            <v xml:space="preserve"> </v>
          </cell>
          <cell r="HR37" t="str">
            <v xml:space="preserve"> </v>
          </cell>
          <cell r="HS37" t="str">
            <v xml:space="preserve"> </v>
          </cell>
          <cell r="HT37" t="str">
            <v xml:space="preserve"> </v>
          </cell>
          <cell r="HU37" t="str">
            <v xml:space="preserve"> </v>
          </cell>
          <cell r="HV37" t="str">
            <v xml:space="preserve"> </v>
          </cell>
          <cell r="HW37" t="str">
            <v xml:space="preserve"> </v>
          </cell>
          <cell r="HX37" t="str">
            <v xml:space="preserve"> </v>
          </cell>
          <cell r="HY37" t="str">
            <v xml:space="preserve"> </v>
          </cell>
          <cell r="HZ37" t="str">
            <v xml:space="preserve"> </v>
          </cell>
          <cell r="IA37" t="str">
            <v xml:space="preserve"> </v>
          </cell>
          <cell r="IB37" t="str">
            <v xml:space="preserve"> </v>
          </cell>
          <cell r="IC37" t="str">
            <v xml:space="preserve"> </v>
          </cell>
          <cell r="ID37" t="str">
            <v xml:space="preserve"> </v>
          </cell>
          <cell r="IE37" t="str">
            <v xml:space="preserve"> </v>
          </cell>
          <cell r="IF37" t="str">
            <v xml:space="preserve"> </v>
          </cell>
          <cell r="IG37" t="str">
            <v xml:space="preserve"> </v>
          </cell>
          <cell r="IH37" t="str">
            <v xml:space="preserve"> </v>
          </cell>
          <cell r="II37" t="str">
            <v xml:space="preserve"> </v>
          </cell>
          <cell r="IJ37" t="str">
            <v xml:space="preserve"> </v>
          </cell>
          <cell r="IK37" t="str">
            <v xml:space="preserve"> </v>
          </cell>
          <cell r="IL37" t="str">
            <v xml:space="preserve"> </v>
          </cell>
          <cell r="IM37" t="str">
            <v xml:space="preserve"> </v>
          </cell>
          <cell r="IN37" t="str">
            <v xml:space="preserve"> </v>
          </cell>
          <cell r="IO37" t="str">
            <v xml:space="preserve"> </v>
          </cell>
          <cell r="IP37" t="str">
            <v xml:space="preserve"> </v>
          </cell>
          <cell r="IQ37" t="str">
            <v xml:space="preserve"> </v>
          </cell>
          <cell r="IR37" t="str">
            <v xml:space="preserve"> </v>
          </cell>
          <cell r="IS37" t="str">
            <v xml:space="preserve"> </v>
          </cell>
          <cell r="IT37" t="str">
            <v xml:space="preserve"> </v>
          </cell>
          <cell r="IU37" t="str">
            <v xml:space="preserve"> </v>
          </cell>
          <cell r="IV37" t="str">
            <v xml:space="preserve"> </v>
          </cell>
          <cell r="IW37" t="str">
            <v xml:space="preserve"> </v>
          </cell>
          <cell r="IX37" t="str">
            <v xml:space="preserve"> </v>
          </cell>
          <cell r="IY37" t="str">
            <v xml:space="preserve"> </v>
          </cell>
          <cell r="IZ37" t="str">
            <v xml:space="preserve"> </v>
          </cell>
          <cell r="JA37" t="str">
            <v xml:space="preserve"> </v>
          </cell>
          <cell r="JB37" t="str">
            <v xml:space="preserve"> </v>
          </cell>
          <cell r="JC37" t="str">
            <v xml:space="preserve"> </v>
          </cell>
          <cell r="JD37" t="str">
            <v xml:space="preserve"> </v>
          </cell>
          <cell r="JE37" t="str">
            <v xml:space="preserve"> </v>
          </cell>
          <cell r="JF37" t="str">
            <v xml:space="preserve"> </v>
          </cell>
          <cell r="JG37" t="str">
            <v xml:space="preserve"> </v>
          </cell>
          <cell r="JH37" t="str">
            <v xml:space="preserve"> </v>
          </cell>
          <cell r="JI37" t="str">
            <v xml:space="preserve"> </v>
          </cell>
          <cell r="JJ37" t="str">
            <v xml:space="preserve"> </v>
          </cell>
          <cell r="JK37" t="str">
            <v xml:space="preserve"> </v>
          </cell>
          <cell r="JL37" t="str">
            <v xml:space="preserve"> </v>
          </cell>
          <cell r="JM37" t="str">
            <v xml:space="preserve"> </v>
          </cell>
          <cell r="JN37" t="str">
            <v xml:space="preserve"> </v>
          </cell>
          <cell r="JO37" t="str">
            <v xml:space="preserve"> </v>
          </cell>
          <cell r="JP37" t="str">
            <v xml:space="preserve"> </v>
          </cell>
          <cell r="JQ37" t="str">
            <v xml:space="preserve"> </v>
          </cell>
          <cell r="JR37" t="str">
            <v xml:space="preserve"> </v>
          </cell>
          <cell r="JS37" t="str">
            <v xml:space="preserve"> </v>
          </cell>
          <cell r="JT37" t="str">
            <v xml:space="preserve"> </v>
          </cell>
          <cell r="JU37" t="str">
            <v xml:space="preserve"> </v>
          </cell>
          <cell r="JV37" t="str">
            <v xml:space="preserve"> </v>
          </cell>
          <cell r="JW37" t="str">
            <v xml:space="preserve"> </v>
          </cell>
          <cell r="JX37" t="str">
            <v xml:space="preserve"> </v>
          </cell>
          <cell r="JY37" t="str">
            <v xml:space="preserve"> </v>
          </cell>
          <cell r="JZ37" t="str">
            <v xml:space="preserve"> </v>
          </cell>
          <cell r="KA37" t="str">
            <v xml:space="preserve"> </v>
          </cell>
          <cell r="KB37" t="str">
            <v xml:space="preserve"> </v>
          </cell>
          <cell r="KC37" t="str">
            <v xml:space="preserve"> </v>
          </cell>
          <cell r="KD37" t="str">
            <v xml:space="preserve"> </v>
          </cell>
          <cell r="KE37" t="str">
            <v xml:space="preserve"> </v>
          </cell>
          <cell r="KF37" t="str">
            <v xml:space="preserve"> </v>
          </cell>
          <cell r="KG37" t="str">
            <v xml:space="preserve"> </v>
          </cell>
          <cell r="KH37" t="str">
            <v xml:space="preserve"> </v>
          </cell>
          <cell r="KI37" t="str">
            <v xml:space="preserve"> </v>
          </cell>
          <cell r="KJ37" t="str">
            <v xml:space="preserve"> </v>
          </cell>
          <cell r="KK37" t="str">
            <v xml:space="preserve"> </v>
          </cell>
          <cell r="KL37" t="str">
            <v xml:space="preserve"> </v>
          </cell>
          <cell r="KM37" t="str">
            <v xml:space="preserve"> </v>
          </cell>
          <cell r="KN37" t="str">
            <v xml:space="preserve"> </v>
          </cell>
          <cell r="KO37" t="str">
            <v xml:space="preserve"> </v>
          </cell>
          <cell r="KP37" t="str">
            <v xml:space="preserve"> </v>
          </cell>
          <cell r="KQ37" t="str">
            <v xml:space="preserve"> </v>
          </cell>
          <cell r="KR37" t="str">
            <v xml:space="preserve"> </v>
          </cell>
          <cell r="KS37" t="str">
            <v xml:space="preserve"> </v>
          </cell>
          <cell r="KT37" t="str">
            <v xml:space="preserve"> </v>
          </cell>
          <cell r="KU37" t="str">
            <v xml:space="preserve"> </v>
          </cell>
          <cell r="KV37" t="str">
            <v xml:space="preserve"> </v>
          </cell>
          <cell r="KW37" t="str">
            <v xml:space="preserve"> </v>
          </cell>
          <cell r="KX37" t="str">
            <v xml:space="preserve"> </v>
          </cell>
          <cell r="KY37" t="str">
            <v xml:space="preserve"> </v>
          </cell>
          <cell r="KZ37" t="str">
            <v xml:space="preserve"> </v>
          </cell>
          <cell r="LA37" t="str">
            <v xml:space="preserve"> </v>
          </cell>
          <cell r="LB37" t="str">
            <v xml:space="preserve"> </v>
          </cell>
          <cell r="LC37" t="str">
            <v xml:space="preserve"> </v>
          </cell>
          <cell r="LD37" t="str">
            <v xml:space="preserve"> </v>
          </cell>
          <cell r="LE37" t="str">
            <v xml:space="preserve"> </v>
          </cell>
          <cell r="LF37" t="str">
            <v xml:space="preserve"> </v>
          </cell>
          <cell r="LG37" t="str">
            <v xml:space="preserve"> </v>
          </cell>
          <cell r="LH37" t="str">
            <v xml:space="preserve"> </v>
          </cell>
          <cell r="LI37" t="str">
            <v xml:space="preserve"> </v>
          </cell>
          <cell r="LJ37" t="str">
            <v xml:space="preserve"> </v>
          </cell>
          <cell r="LK37" t="str">
            <v xml:space="preserve"> </v>
          </cell>
          <cell r="LL37" t="str">
            <v xml:space="preserve"> </v>
          </cell>
          <cell r="LM37" t="str">
            <v xml:space="preserve"> </v>
          </cell>
          <cell r="LN37" t="str">
            <v xml:space="preserve"> </v>
          </cell>
          <cell r="LO37" t="str">
            <v xml:space="preserve"> </v>
          </cell>
          <cell r="LP37" t="str">
            <v xml:space="preserve"> </v>
          </cell>
          <cell r="LQ37" t="str">
            <v xml:space="preserve"> </v>
          </cell>
          <cell r="MA37" t="str">
            <v>Congo, DR</v>
          </cell>
          <cell r="MB37">
            <v>48.5</v>
          </cell>
          <cell r="MC37">
            <v>48.5</v>
          </cell>
        </row>
        <row r="38">
          <cell r="A38" t="str">
            <v>Denmark</v>
          </cell>
          <cell r="B38">
            <v>87</v>
          </cell>
          <cell r="C38">
            <v>87</v>
          </cell>
          <cell r="D38">
            <v>86</v>
          </cell>
          <cell r="E38">
            <v>86</v>
          </cell>
          <cell r="F38">
            <v>86</v>
          </cell>
          <cell r="G38">
            <v>86</v>
          </cell>
          <cell r="H38">
            <v>85.5</v>
          </cell>
          <cell r="I38">
            <v>85.5</v>
          </cell>
          <cell r="J38">
            <v>85</v>
          </cell>
          <cell r="K38">
            <v>85.5</v>
          </cell>
          <cell r="L38">
            <v>85</v>
          </cell>
          <cell r="M38">
            <v>83.5</v>
          </cell>
          <cell r="N38">
            <v>84.5</v>
          </cell>
          <cell r="O38">
            <v>85</v>
          </cell>
          <cell r="P38">
            <v>84.5</v>
          </cell>
          <cell r="Q38">
            <v>85</v>
          </cell>
          <cell r="R38">
            <v>85.5</v>
          </cell>
          <cell r="S38">
            <v>85</v>
          </cell>
          <cell r="T38">
            <v>84.5</v>
          </cell>
          <cell r="U38">
            <v>84.5</v>
          </cell>
          <cell r="V38">
            <v>84.5</v>
          </cell>
          <cell r="W38">
            <v>84.5</v>
          </cell>
          <cell r="X38">
            <v>84.5</v>
          </cell>
          <cell r="Y38">
            <v>84.5</v>
          </cell>
          <cell r="Z38">
            <v>84.5</v>
          </cell>
          <cell r="AA38">
            <v>83.5</v>
          </cell>
          <cell r="AB38">
            <v>84.5</v>
          </cell>
          <cell r="AC38">
            <v>84</v>
          </cell>
          <cell r="AD38">
            <v>84</v>
          </cell>
          <cell r="AE38">
            <v>84</v>
          </cell>
          <cell r="AF38">
            <v>84.5</v>
          </cell>
          <cell r="AG38">
            <v>84.5</v>
          </cell>
          <cell r="AH38">
            <v>84.5</v>
          </cell>
          <cell r="AI38">
            <v>84.5</v>
          </cell>
          <cell r="AJ38">
            <v>84.5</v>
          </cell>
          <cell r="AK38">
            <v>84.5</v>
          </cell>
          <cell r="AL38">
            <v>84.5</v>
          </cell>
          <cell r="AM38">
            <v>84.5</v>
          </cell>
          <cell r="AN38">
            <v>83</v>
          </cell>
          <cell r="AO38">
            <v>82.5</v>
          </cell>
          <cell r="AP38">
            <v>82.5</v>
          </cell>
          <cell r="AQ38">
            <v>81</v>
          </cell>
          <cell r="AR38">
            <v>81</v>
          </cell>
          <cell r="AS38">
            <v>81</v>
          </cell>
          <cell r="AT38">
            <v>81.5</v>
          </cell>
          <cell r="AU38">
            <v>81.5</v>
          </cell>
          <cell r="AV38">
            <v>81.5</v>
          </cell>
          <cell r="AW38">
            <v>82</v>
          </cell>
          <cell r="AX38">
            <v>81.5</v>
          </cell>
          <cell r="AY38">
            <v>82</v>
          </cell>
          <cell r="AZ38">
            <v>82</v>
          </cell>
          <cell r="BA38">
            <v>82</v>
          </cell>
          <cell r="BB38">
            <v>82</v>
          </cell>
          <cell r="BC38">
            <v>81.5</v>
          </cell>
          <cell r="BD38">
            <v>82</v>
          </cell>
          <cell r="BE38">
            <v>82</v>
          </cell>
          <cell r="BF38">
            <v>82</v>
          </cell>
          <cell r="BG38">
            <v>82</v>
          </cell>
          <cell r="BH38">
            <v>82.5</v>
          </cell>
          <cell r="BI38">
            <v>82</v>
          </cell>
          <cell r="BJ38">
            <v>82</v>
          </cell>
          <cell r="BK38">
            <v>82</v>
          </cell>
          <cell r="BL38">
            <v>82</v>
          </cell>
          <cell r="BM38">
            <v>82</v>
          </cell>
          <cell r="BN38">
            <v>82</v>
          </cell>
          <cell r="BO38">
            <v>82</v>
          </cell>
          <cell r="BP38">
            <v>82</v>
          </cell>
          <cell r="BQ38">
            <v>82</v>
          </cell>
          <cell r="BR38">
            <v>82</v>
          </cell>
          <cell r="BS38">
            <v>82</v>
          </cell>
          <cell r="BT38">
            <v>81.5</v>
          </cell>
          <cell r="BU38">
            <v>81.5</v>
          </cell>
          <cell r="BV38">
            <v>81</v>
          </cell>
          <cell r="BW38">
            <v>81</v>
          </cell>
          <cell r="BX38">
            <v>81.5</v>
          </cell>
          <cell r="BY38">
            <v>82</v>
          </cell>
          <cell r="BZ38">
            <v>82.5</v>
          </cell>
          <cell r="CA38">
            <v>82.5</v>
          </cell>
          <cell r="CB38">
            <v>82.5</v>
          </cell>
          <cell r="CC38">
            <v>82</v>
          </cell>
          <cell r="CD38">
            <v>82</v>
          </cell>
          <cell r="CE38">
            <v>81.5</v>
          </cell>
          <cell r="CF38">
            <v>81.5</v>
          </cell>
          <cell r="CG38">
            <v>81</v>
          </cell>
          <cell r="CH38">
            <v>81</v>
          </cell>
          <cell r="CI38">
            <v>81</v>
          </cell>
          <cell r="CJ38">
            <v>81</v>
          </cell>
          <cell r="CK38">
            <v>82</v>
          </cell>
          <cell r="CL38">
            <v>82</v>
          </cell>
          <cell r="CM38">
            <v>82</v>
          </cell>
          <cell r="CN38">
            <v>82</v>
          </cell>
          <cell r="CO38">
            <v>82</v>
          </cell>
          <cell r="CP38">
            <v>82.5</v>
          </cell>
          <cell r="CQ38">
            <v>82.5</v>
          </cell>
          <cell r="CR38">
            <v>82</v>
          </cell>
          <cell r="CS38">
            <v>82</v>
          </cell>
          <cell r="CT38">
            <v>85.5</v>
          </cell>
          <cell r="CU38">
            <v>85.5</v>
          </cell>
          <cell r="CV38">
            <v>84.5</v>
          </cell>
          <cell r="CW38">
            <v>84.5</v>
          </cell>
          <cell r="CX38">
            <v>83.5</v>
          </cell>
          <cell r="CY38">
            <v>84.5</v>
          </cell>
          <cell r="CZ38">
            <v>84.5</v>
          </cell>
          <cell r="DA38">
            <v>84.5</v>
          </cell>
          <cell r="DB38">
            <v>84.5</v>
          </cell>
          <cell r="DC38">
            <v>84.5</v>
          </cell>
          <cell r="DD38">
            <v>84.5</v>
          </cell>
          <cell r="DE38">
            <v>85.5</v>
          </cell>
          <cell r="DF38">
            <v>85.5</v>
          </cell>
          <cell r="DG38">
            <v>85.5</v>
          </cell>
          <cell r="DH38">
            <v>85.5</v>
          </cell>
          <cell r="DI38">
            <v>85.5</v>
          </cell>
          <cell r="DJ38">
            <v>85.5</v>
          </cell>
          <cell r="DK38">
            <v>85</v>
          </cell>
          <cell r="DL38">
            <v>85.5</v>
          </cell>
          <cell r="DM38">
            <v>85.5</v>
          </cell>
          <cell r="DN38">
            <v>86.5</v>
          </cell>
          <cell r="DO38">
            <v>86.5</v>
          </cell>
          <cell r="DP38">
            <v>86.5</v>
          </cell>
          <cell r="DQ38">
            <v>86</v>
          </cell>
          <cell r="DR38">
            <v>85.5</v>
          </cell>
          <cell r="DS38">
            <v>86</v>
          </cell>
          <cell r="DT38">
            <v>85.5</v>
          </cell>
          <cell r="DU38">
            <v>85.5</v>
          </cell>
          <cell r="DV38">
            <v>86.5</v>
          </cell>
          <cell r="DW38">
            <v>86.5</v>
          </cell>
          <cell r="DX38">
            <v>86.5</v>
          </cell>
          <cell r="DY38">
            <v>86.5</v>
          </cell>
          <cell r="DZ38">
            <v>86.5</v>
          </cell>
          <cell r="EA38">
            <v>86.5</v>
          </cell>
          <cell r="EB38">
            <v>86</v>
          </cell>
          <cell r="EC38">
            <v>86</v>
          </cell>
          <cell r="ED38">
            <v>86</v>
          </cell>
          <cell r="EE38">
            <v>86</v>
          </cell>
          <cell r="EF38">
            <v>86.5</v>
          </cell>
          <cell r="EG38">
            <v>86.5</v>
          </cell>
          <cell r="EH38">
            <v>86.5</v>
          </cell>
          <cell r="EI38">
            <v>86</v>
          </cell>
          <cell r="EJ38">
            <v>86</v>
          </cell>
          <cell r="EK38">
            <v>86.5</v>
          </cell>
          <cell r="EL38">
            <v>86.5</v>
          </cell>
          <cell r="EM38">
            <v>87.5</v>
          </cell>
          <cell r="EN38">
            <v>87.5</v>
          </cell>
          <cell r="EO38">
            <v>87.5</v>
          </cell>
          <cell r="EP38">
            <v>87.5</v>
          </cell>
          <cell r="EQ38">
            <v>88</v>
          </cell>
          <cell r="ER38">
            <v>87.5</v>
          </cell>
          <cell r="ES38">
            <v>87.5</v>
          </cell>
          <cell r="ET38">
            <v>88</v>
          </cell>
          <cell r="EU38">
            <v>88.5</v>
          </cell>
          <cell r="EV38">
            <v>88.5</v>
          </cell>
          <cell r="EW38">
            <v>88.5</v>
          </cell>
          <cell r="EX38">
            <v>88.5</v>
          </cell>
          <cell r="EY38">
            <v>88.5</v>
          </cell>
          <cell r="EZ38">
            <v>89.5</v>
          </cell>
          <cell r="FA38">
            <v>89.5</v>
          </cell>
          <cell r="FB38">
            <v>89.5</v>
          </cell>
          <cell r="FC38">
            <v>89.5</v>
          </cell>
          <cell r="FD38">
            <v>89</v>
          </cell>
          <cell r="FE38">
            <v>89.5</v>
          </cell>
          <cell r="FF38">
            <v>89.5</v>
          </cell>
          <cell r="FG38">
            <v>89.5</v>
          </cell>
          <cell r="FH38">
            <v>90</v>
          </cell>
          <cell r="FI38">
            <v>90.3</v>
          </cell>
          <cell r="FJ38">
            <v>85.3</v>
          </cell>
          <cell r="FK38">
            <v>86.2</v>
          </cell>
          <cell r="FL38">
            <v>85.5</v>
          </cell>
          <cell r="FM38">
            <v>86</v>
          </cell>
          <cell r="FN38">
            <v>85.5</v>
          </cell>
          <cell r="FO38">
            <v>85.7</v>
          </cell>
          <cell r="FP38">
            <v>86.7</v>
          </cell>
          <cell r="FQ38">
            <v>87.2</v>
          </cell>
          <cell r="FR38">
            <v>87</v>
          </cell>
          <cell r="FS38">
            <v>87.5</v>
          </cell>
          <cell r="FT38">
            <v>87.7</v>
          </cell>
          <cell r="FU38">
            <v>87.7</v>
          </cell>
          <cell r="FV38">
            <v>88.2</v>
          </cell>
          <cell r="FW38">
            <v>88.5</v>
          </cell>
          <cell r="FX38">
            <v>88.5</v>
          </cell>
          <cell r="FY38">
            <v>86.2</v>
          </cell>
          <cell r="FZ38">
            <v>86.5</v>
          </cell>
          <cell r="GA38">
            <v>86</v>
          </cell>
          <cell r="GB38">
            <v>86</v>
          </cell>
          <cell r="GC38">
            <v>86.2</v>
          </cell>
          <cell r="GD38">
            <v>85.9</v>
          </cell>
          <cell r="GE38">
            <v>85.1</v>
          </cell>
          <cell r="GF38">
            <v>85.2</v>
          </cell>
          <cell r="GG38">
            <v>84.4</v>
          </cell>
          <cell r="GH38">
            <v>84.7</v>
          </cell>
          <cell r="GI38">
            <v>85.7</v>
          </cell>
          <cell r="GJ38">
            <v>86.2</v>
          </cell>
          <cell r="GK38">
            <v>85.7</v>
          </cell>
          <cell r="GL38">
            <v>85.5</v>
          </cell>
          <cell r="GM38">
            <v>85.7</v>
          </cell>
          <cell r="GN38">
            <v>86</v>
          </cell>
          <cell r="GO38">
            <v>86.7</v>
          </cell>
          <cell r="GP38">
            <v>85.7</v>
          </cell>
          <cell r="GQ38">
            <v>85.5</v>
          </cell>
          <cell r="GR38">
            <v>86.2</v>
          </cell>
          <cell r="GS38">
            <v>87</v>
          </cell>
          <cell r="GT38">
            <v>86.2</v>
          </cell>
          <cell r="GU38">
            <v>85.5</v>
          </cell>
          <cell r="GV38">
            <v>85.2</v>
          </cell>
          <cell r="GW38">
            <v>86.2</v>
          </cell>
          <cell r="GX38">
            <v>88.5</v>
          </cell>
          <cell r="GY38">
            <v>89</v>
          </cell>
          <cell r="GZ38">
            <v>88.2</v>
          </cell>
          <cell r="HA38">
            <v>89</v>
          </cell>
          <cell r="HB38">
            <v>89.2</v>
          </cell>
          <cell r="HC38">
            <v>88.7</v>
          </cell>
          <cell r="HD38">
            <v>88.7</v>
          </cell>
          <cell r="HE38">
            <v>89</v>
          </cell>
          <cell r="HF38">
            <v>89.2</v>
          </cell>
          <cell r="HG38">
            <v>89.2</v>
          </cell>
          <cell r="HH38">
            <v>89.5</v>
          </cell>
          <cell r="HI38">
            <v>87.2</v>
          </cell>
          <cell r="HJ38">
            <v>87.7</v>
          </cell>
          <cell r="HK38">
            <v>87.7</v>
          </cell>
          <cell r="HL38">
            <v>88</v>
          </cell>
          <cell r="HM38">
            <v>88</v>
          </cell>
          <cell r="HN38">
            <v>88</v>
          </cell>
          <cell r="HO38">
            <v>87.5</v>
          </cell>
          <cell r="HP38">
            <v>87.5</v>
          </cell>
          <cell r="HQ38">
            <v>87.2</v>
          </cell>
          <cell r="HR38">
            <v>87.7</v>
          </cell>
          <cell r="HS38">
            <v>87.7</v>
          </cell>
          <cell r="HT38">
            <v>88</v>
          </cell>
          <cell r="HU38">
            <v>87.7</v>
          </cell>
          <cell r="HV38">
            <v>87.5</v>
          </cell>
          <cell r="HW38">
            <v>87.5</v>
          </cell>
          <cell r="HX38">
            <v>87</v>
          </cell>
          <cell r="HY38">
            <v>87</v>
          </cell>
          <cell r="HZ38">
            <v>87</v>
          </cell>
          <cell r="IA38">
            <v>87</v>
          </cell>
          <cell r="IB38">
            <v>87.2</v>
          </cell>
          <cell r="IC38">
            <v>87</v>
          </cell>
          <cell r="ID38">
            <v>85.7</v>
          </cell>
          <cell r="IE38">
            <v>85.5</v>
          </cell>
          <cell r="IF38">
            <v>85.7</v>
          </cell>
          <cell r="IG38">
            <v>85.2</v>
          </cell>
          <cell r="IH38">
            <v>86</v>
          </cell>
          <cell r="II38">
            <v>86</v>
          </cell>
          <cell r="IJ38">
            <v>86.5</v>
          </cell>
          <cell r="IK38">
            <v>86.5</v>
          </cell>
          <cell r="IL38">
            <v>86.7</v>
          </cell>
          <cell r="IM38">
            <v>86.7</v>
          </cell>
          <cell r="IN38">
            <v>86</v>
          </cell>
          <cell r="IO38">
            <v>85.7</v>
          </cell>
          <cell r="IP38">
            <v>86.5</v>
          </cell>
          <cell r="IQ38">
            <v>86.7</v>
          </cell>
          <cell r="IR38">
            <v>86.7</v>
          </cell>
          <cell r="IS38">
            <v>86.7</v>
          </cell>
          <cell r="IT38">
            <v>87</v>
          </cell>
          <cell r="IU38">
            <v>87.2</v>
          </cell>
          <cell r="IV38">
            <v>87</v>
          </cell>
          <cell r="IW38">
            <v>86.7</v>
          </cell>
          <cell r="IX38">
            <v>86.7</v>
          </cell>
          <cell r="IY38">
            <v>86.7</v>
          </cell>
          <cell r="IZ38">
            <v>86.7</v>
          </cell>
          <cell r="JA38">
            <v>86.5</v>
          </cell>
          <cell r="JB38">
            <v>87</v>
          </cell>
          <cell r="JC38">
            <v>86.7</v>
          </cell>
          <cell r="JD38">
            <v>86.5</v>
          </cell>
          <cell r="JE38">
            <v>85.7</v>
          </cell>
          <cell r="JF38">
            <v>85.7</v>
          </cell>
          <cell r="JG38">
            <v>84.7</v>
          </cell>
          <cell r="JH38">
            <v>84.7</v>
          </cell>
          <cell r="JI38">
            <v>85</v>
          </cell>
          <cell r="JJ38">
            <v>85.2</v>
          </cell>
          <cell r="JK38">
            <v>85.2</v>
          </cell>
          <cell r="JL38">
            <v>85.2</v>
          </cell>
          <cell r="JM38">
            <v>85.2</v>
          </cell>
          <cell r="JN38">
            <v>85.5</v>
          </cell>
          <cell r="JO38">
            <v>85.5</v>
          </cell>
          <cell r="JP38">
            <v>85.5</v>
          </cell>
          <cell r="JQ38">
            <v>85.5</v>
          </cell>
          <cell r="JR38">
            <v>85.5</v>
          </cell>
          <cell r="JS38">
            <v>85.7</v>
          </cell>
          <cell r="JT38">
            <v>85.7</v>
          </cell>
          <cell r="JU38">
            <v>86</v>
          </cell>
          <cell r="JV38">
            <v>86</v>
          </cell>
          <cell r="JW38">
            <v>87</v>
          </cell>
          <cell r="JX38">
            <v>87</v>
          </cell>
          <cell r="JY38">
            <v>87</v>
          </cell>
          <cell r="JZ38">
            <v>86.7</v>
          </cell>
          <cell r="KA38">
            <v>87</v>
          </cell>
          <cell r="KB38">
            <v>86.2</v>
          </cell>
          <cell r="KC38">
            <v>86.5</v>
          </cell>
          <cell r="KD38">
            <v>86.5</v>
          </cell>
          <cell r="KE38">
            <v>86.2</v>
          </cell>
          <cell r="KF38">
            <v>86</v>
          </cell>
          <cell r="KG38">
            <v>86.2</v>
          </cell>
          <cell r="KH38">
            <v>86.5</v>
          </cell>
          <cell r="KI38">
            <v>86.5</v>
          </cell>
          <cell r="KJ38">
            <v>86</v>
          </cell>
          <cell r="KK38">
            <v>86</v>
          </cell>
          <cell r="KL38">
            <v>86</v>
          </cell>
          <cell r="KM38">
            <v>85</v>
          </cell>
          <cell r="KN38">
            <v>85</v>
          </cell>
          <cell r="KO38">
            <v>84.7</v>
          </cell>
          <cell r="KP38">
            <v>84.2</v>
          </cell>
          <cell r="KQ38">
            <v>83</v>
          </cell>
          <cell r="KR38">
            <v>83</v>
          </cell>
          <cell r="KS38">
            <v>83.7</v>
          </cell>
          <cell r="KT38">
            <v>84</v>
          </cell>
          <cell r="KU38">
            <v>84</v>
          </cell>
          <cell r="KV38">
            <v>80.5</v>
          </cell>
          <cell r="KW38">
            <v>80.7</v>
          </cell>
          <cell r="KX38">
            <v>81</v>
          </cell>
          <cell r="KY38">
            <v>80.7</v>
          </cell>
          <cell r="KZ38">
            <v>81.2</v>
          </cell>
          <cell r="LA38">
            <v>82.5</v>
          </cell>
          <cell r="LB38">
            <v>82</v>
          </cell>
          <cell r="LC38">
            <v>82.2</v>
          </cell>
          <cell r="LD38">
            <v>82.2</v>
          </cell>
          <cell r="LE38">
            <v>82.2</v>
          </cell>
          <cell r="LF38">
            <v>81.2</v>
          </cell>
          <cell r="LG38">
            <v>80.7</v>
          </cell>
          <cell r="LH38">
            <v>81.5</v>
          </cell>
          <cell r="LI38">
            <v>81</v>
          </cell>
          <cell r="LJ38">
            <v>81.2</v>
          </cell>
          <cell r="LK38">
            <v>82</v>
          </cell>
          <cell r="LL38">
            <v>82</v>
          </cell>
          <cell r="LM38">
            <v>84.2</v>
          </cell>
          <cell r="LN38">
            <v>84.7</v>
          </cell>
          <cell r="LO38">
            <v>84.2</v>
          </cell>
          <cell r="LP38">
            <v>84.2</v>
          </cell>
          <cell r="LQ38">
            <v>84</v>
          </cell>
          <cell r="LR38">
            <v>83.7</v>
          </cell>
          <cell r="LS38">
            <v>84</v>
          </cell>
          <cell r="LT38">
            <v>84</v>
          </cell>
          <cell r="MA38" t="str">
            <v>Costa Rica</v>
          </cell>
          <cell r="MB38">
            <v>75.7</v>
          </cell>
          <cell r="MC38">
            <v>75.7</v>
          </cell>
        </row>
        <row r="39">
          <cell r="A39" t="str">
            <v>Dominican Republic</v>
          </cell>
          <cell r="B39">
            <v>50</v>
          </cell>
          <cell r="C39">
            <v>50</v>
          </cell>
          <cell r="D39">
            <v>50</v>
          </cell>
          <cell r="E39">
            <v>49</v>
          </cell>
          <cell r="F39">
            <v>49</v>
          </cell>
          <cell r="G39">
            <v>47.5</v>
          </cell>
          <cell r="H39">
            <v>47</v>
          </cell>
          <cell r="I39">
            <v>47</v>
          </cell>
          <cell r="J39">
            <v>47</v>
          </cell>
          <cell r="K39">
            <v>47.5</v>
          </cell>
          <cell r="L39">
            <v>48</v>
          </cell>
          <cell r="M39">
            <v>49</v>
          </cell>
          <cell r="N39">
            <v>46</v>
          </cell>
          <cell r="O39">
            <v>46</v>
          </cell>
          <cell r="P39">
            <v>46</v>
          </cell>
          <cell r="Q39">
            <v>46</v>
          </cell>
          <cell r="R39">
            <v>45</v>
          </cell>
          <cell r="S39">
            <v>47</v>
          </cell>
          <cell r="T39">
            <v>47.5</v>
          </cell>
          <cell r="U39">
            <v>47.5</v>
          </cell>
          <cell r="V39">
            <v>48</v>
          </cell>
          <cell r="W39">
            <v>48.5</v>
          </cell>
          <cell r="X39">
            <v>48.5</v>
          </cell>
          <cell r="Y39">
            <v>48.5</v>
          </cell>
          <cell r="Z39">
            <v>47.5</v>
          </cell>
          <cell r="AA39">
            <v>47.5</v>
          </cell>
          <cell r="AB39">
            <v>48</v>
          </cell>
          <cell r="AC39">
            <v>47.5</v>
          </cell>
          <cell r="AD39">
            <v>49</v>
          </cell>
          <cell r="AE39">
            <v>50</v>
          </cell>
          <cell r="AF39">
            <v>49.5</v>
          </cell>
          <cell r="AG39">
            <v>49.5</v>
          </cell>
          <cell r="AH39">
            <v>49</v>
          </cell>
          <cell r="AI39">
            <v>48.5</v>
          </cell>
          <cell r="AJ39">
            <v>49.5</v>
          </cell>
          <cell r="AK39">
            <v>49.5</v>
          </cell>
          <cell r="AL39">
            <v>49.5</v>
          </cell>
          <cell r="AM39">
            <v>50</v>
          </cell>
          <cell r="AN39">
            <v>50</v>
          </cell>
          <cell r="AO39">
            <v>50.5</v>
          </cell>
          <cell r="AP39">
            <v>50.5</v>
          </cell>
          <cell r="AQ39">
            <v>50.5</v>
          </cell>
          <cell r="AR39">
            <v>50</v>
          </cell>
          <cell r="AS39">
            <v>49</v>
          </cell>
          <cell r="AT39">
            <v>49.5</v>
          </cell>
          <cell r="AU39">
            <v>48</v>
          </cell>
          <cell r="AV39">
            <v>47.5</v>
          </cell>
          <cell r="AW39">
            <v>48</v>
          </cell>
          <cell r="AX39">
            <v>49</v>
          </cell>
          <cell r="AY39">
            <v>50</v>
          </cell>
          <cell r="AZ39">
            <v>50</v>
          </cell>
          <cell r="BA39">
            <v>49.5</v>
          </cell>
          <cell r="BB39">
            <v>49</v>
          </cell>
          <cell r="BC39">
            <v>48.5</v>
          </cell>
          <cell r="BD39">
            <v>47.5</v>
          </cell>
          <cell r="BE39">
            <v>48</v>
          </cell>
          <cell r="BF39">
            <v>48</v>
          </cell>
          <cell r="BG39">
            <v>48</v>
          </cell>
          <cell r="BH39">
            <v>48.5</v>
          </cell>
          <cell r="BI39">
            <v>48.5</v>
          </cell>
          <cell r="BJ39">
            <v>48</v>
          </cell>
          <cell r="BK39">
            <v>48.5</v>
          </cell>
          <cell r="BL39">
            <v>48.5</v>
          </cell>
          <cell r="BM39">
            <v>48</v>
          </cell>
          <cell r="BN39">
            <v>48</v>
          </cell>
          <cell r="BO39">
            <v>47.5</v>
          </cell>
          <cell r="BP39">
            <v>47</v>
          </cell>
          <cell r="BQ39">
            <v>47</v>
          </cell>
          <cell r="BR39">
            <v>46.5</v>
          </cell>
          <cell r="BS39">
            <v>46.5</v>
          </cell>
          <cell r="BT39">
            <v>46.5</v>
          </cell>
          <cell r="BU39">
            <v>46.5</v>
          </cell>
          <cell r="BV39">
            <v>47</v>
          </cell>
          <cell r="BW39">
            <v>47</v>
          </cell>
          <cell r="BX39">
            <v>47.5</v>
          </cell>
          <cell r="BY39">
            <v>48.5</v>
          </cell>
          <cell r="BZ39">
            <v>48.5</v>
          </cell>
          <cell r="CA39">
            <v>49.5</v>
          </cell>
          <cell r="CB39">
            <v>50</v>
          </cell>
          <cell r="CC39">
            <v>50.5</v>
          </cell>
          <cell r="CD39">
            <v>51.5</v>
          </cell>
          <cell r="CE39">
            <v>51.5</v>
          </cell>
          <cell r="CF39">
            <v>51</v>
          </cell>
          <cell r="CG39">
            <v>51</v>
          </cell>
          <cell r="CH39">
            <v>52.5</v>
          </cell>
          <cell r="CI39">
            <v>52.5</v>
          </cell>
          <cell r="CJ39">
            <v>52.5</v>
          </cell>
          <cell r="CK39">
            <v>53</v>
          </cell>
          <cell r="CL39">
            <v>53</v>
          </cell>
          <cell r="CM39">
            <v>53</v>
          </cell>
          <cell r="CN39">
            <v>53.5</v>
          </cell>
          <cell r="CO39">
            <v>53.5</v>
          </cell>
          <cell r="CP39">
            <v>53.5</v>
          </cell>
          <cell r="CQ39">
            <v>53.5</v>
          </cell>
          <cell r="CR39">
            <v>53</v>
          </cell>
          <cell r="CS39">
            <v>53.5</v>
          </cell>
          <cell r="CT39">
            <v>55.5</v>
          </cell>
          <cell r="CU39">
            <v>55.5</v>
          </cell>
          <cell r="CV39">
            <v>55.5</v>
          </cell>
          <cell r="CW39">
            <v>56</v>
          </cell>
          <cell r="CX39">
            <v>56</v>
          </cell>
          <cell r="CY39">
            <v>55.5</v>
          </cell>
          <cell r="CZ39">
            <v>55.5</v>
          </cell>
          <cell r="DA39">
            <v>55.5</v>
          </cell>
          <cell r="DB39">
            <v>55.5</v>
          </cell>
          <cell r="DC39">
            <v>55.5</v>
          </cell>
          <cell r="DD39">
            <v>61.5</v>
          </cell>
          <cell r="DE39">
            <v>60.5</v>
          </cell>
          <cell r="DF39">
            <v>61</v>
          </cell>
          <cell r="DG39">
            <v>61</v>
          </cell>
          <cell r="DH39">
            <v>61</v>
          </cell>
          <cell r="DI39">
            <v>61.5</v>
          </cell>
          <cell r="DJ39">
            <v>61.5</v>
          </cell>
          <cell r="DK39">
            <v>61.5</v>
          </cell>
          <cell r="DL39">
            <v>63.5</v>
          </cell>
          <cell r="DM39">
            <v>63.5</v>
          </cell>
          <cell r="DN39">
            <v>65.5</v>
          </cell>
          <cell r="DO39">
            <v>65.5</v>
          </cell>
          <cell r="DP39">
            <v>66</v>
          </cell>
          <cell r="DQ39">
            <v>66</v>
          </cell>
          <cell r="DR39">
            <v>66.5</v>
          </cell>
          <cell r="DS39">
            <v>66</v>
          </cell>
          <cell r="DT39">
            <v>66</v>
          </cell>
          <cell r="DU39">
            <v>66</v>
          </cell>
          <cell r="DV39">
            <v>66</v>
          </cell>
          <cell r="DW39">
            <v>65</v>
          </cell>
          <cell r="DX39">
            <v>65</v>
          </cell>
          <cell r="DY39">
            <v>65</v>
          </cell>
          <cell r="DZ39">
            <v>65.5</v>
          </cell>
          <cell r="EA39">
            <v>65.5</v>
          </cell>
          <cell r="EB39">
            <v>65.5</v>
          </cell>
          <cell r="EC39">
            <v>65.5</v>
          </cell>
          <cell r="ED39">
            <v>65.5</v>
          </cell>
          <cell r="EE39">
            <v>65.5</v>
          </cell>
          <cell r="EF39">
            <v>67</v>
          </cell>
          <cell r="EG39">
            <v>67</v>
          </cell>
          <cell r="EH39">
            <v>67</v>
          </cell>
          <cell r="EI39">
            <v>67</v>
          </cell>
          <cell r="EJ39">
            <v>67</v>
          </cell>
          <cell r="EK39">
            <v>67</v>
          </cell>
          <cell r="EL39">
            <v>67</v>
          </cell>
          <cell r="EM39">
            <v>66</v>
          </cell>
          <cell r="EN39">
            <v>66</v>
          </cell>
          <cell r="EO39">
            <v>66</v>
          </cell>
          <cell r="EP39">
            <v>65.5</v>
          </cell>
          <cell r="EQ39">
            <v>65.5</v>
          </cell>
          <cell r="ER39">
            <v>66</v>
          </cell>
          <cell r="ES39">
            <v>66</v>
          </cell>
          <cell r="ET39">
            <v>65</v>
          </cell>
          <cell r="EU39">
            <v>66</v>
          </cell>
          <cell r="EV39">
            <v>66.5</v>
          </cell>
          <cell r="EW39">
            <v>68</v>
          </cell>
          <cell r="EX39">
            <v>68</v>
          </cell>
          <cell r="EY39">
            <v>68</v>
          </cell>
          <cell r="EZ39">
            <v>69</v>
          </cell>
          <cell r="FA39">
            <v>69</v>
          </cell>
          <cell r="FB39">
            <v>69</v>
          </cell>
          <cell r="FC39">
            <v>69.5</v>
          </cell>
          <cell r="FD39">
            <v>69</v>
          </cell>
          <cell r="FE39">
            <v>68.5</v>
          </cell>
          <cell r="FF39">
            <v>68.5</v>
          </cell>
          <cell r="FG39">
            <v>68.5</v>
          </cell>
          <cell r="FH39">
            <v>68.8</v>
          </cell>
          <cell r="FI39">
            <v>71.3</v>
          </cell>
          <cell r="FJ39">
            <v>74.3</v>
          </cell>
          <cell r="FK39">
            <v>73.7</v>
          </cell>
          <cell r="FL39">
            <v>73.7</v>
          </cell>
          <cell r="FM39">
            <v>73.7</v>
          </cell>
          <cell r="FN39">
            <v>73</v>
          </cell>
          <cell r="FO39">
            <v>73</v>
          </cell>
          <cell r="FP39">
            <v>73</v>
          </cell>
          <cell r="FQ39">
            <v>73.2</v>
          </cell>
          <cell r="FR39">
            <v>72.7</v>
          </cell>
          <cell r="FS39">
            <v>73.2</v>
          </cell>
          <cell r="FT39">
            <v>73.7</v>
          </cell>
          <cell r="FU39">
            <v>73.5</v>
          </cell>
          <cell r="FV39">
            <v>72</v>
          </cell>
          <cell r="FW39">
            <v>72.5</v>
          </cell>
          <cell r="FX39">
            <v>72.5</v>
          </cell>
          <cell r="FY39">
            <v>72.2</v>
          </cell>
          <cell r="FZ39">
            <v>71.7</v>
          </cell>
          <cell r="GA39">
            <v>72</v>
          </cell>
          <cell r="GB39">
            <v>72</v>
          </cell>
          <cell r="GC39">
            <v>72.5</v>
          </cell>
          <cell r="GD39">
            <v>72.099999999999994</v>
          </cell>
          <cell r="GE39">
            <v>72.400000000000006</v>
          </cell>
          <cell r="GF39">
            <v>72.400000000000006</v>
          </cell>
          <cell r="GG39">
            <v>73.099999999999994</v>
          </cell>
          <cell r="GH39">
            <v>73.5</v>
          </cell>
          <cell r="GI39">
            <v>73.2</v>
          </cell>
          <cell r="GJ39">
            <v>72.5</v>
          </cell>
          <cell r="GK39">
            <v>72.2</v>
          </cell>
          <cell r="GL39">
            <v>72.7</v>
          </cell>
          <cell r="GM39">
            <v>71.7</v>
          </cell>
          <cell r="GN39">
            <v>71.7</v>
          </cell>
          <cell r="GO39">
            <v>71.7</v>
          </cell>
          <cell r="GP39">
            <v>71.7</v>
          </cell>
          <cell r="GQ39">
            <v>74.2</v>
          </cell>
          <cell r="GR39">
            <v>74.2</v>
          </cell>
          <cell r="GS39">
            <v>74.2</v>
          </cell>
          <cell r="GT39">
            <v>73.2</v>
          </cell>
          <cell r="GU39">
            <v>74.2</v>
          </cell>
          <cell r="GV39">
            <v>73.7</v>
          </cell>
          <cell r="GW39">
            <v>73.7</v>
          </cell>
          <cell r="GX39">
            <v>73</v>
          </cell>
          <cell r="GY39">
            <v>73</v>
          </cell>
          <cell r="GZ39">
            <v>72.5</v>
          </cell>
          <cell r="HA39">
            <v>72.5</v>
          </cell>
          <cell r="HB39">
            <v>73.2</v>
          </cell>
          <cell r="HC39">
            <v>72.5</v>
          </cell>
          <cell r="HD39">
            <v>71.5</v>
          </cell>
          <cell r="HE39">
            <v>71.7</v>
          </cell>
          <cell r="HF39">
            <v>72.2</v>
          </cell>
          <cell r="HG39">
            <v>72.2</v>
          </cell>
          <cell r="HH39">
            <v>71</v>
          </cell>
          <cell r="HI39">
            <v>70.2</v>
          </cell>
          <cell r="HJ39">
            <v>70</v>
          </cell>
          <cell r="HK39">
            <v>70</v>
          </cell>
          <cell r="HL39">
            <v>69.7</v>
          </cell>
          <cell r="HM39">
            <v>69.5</v>
          </cell>
          <cell r="HN39">
            <v>69.7</v>
          </cell>
          <cell r="HO39">
            <v>69.5</v>
          </cell>
          <cell r="HP39">
            <v>70.2</v>
          </cell>
          <cell r="HQ39">
            <v>70</v>
          </cell>
          <cell r="HR39">
            <v>70</v>
          </cell>
          <cell r="HS39">
            <v>69.7</v>
          </cell>
          <cell r="HT39">
            <v>69</v>
          </cell>
          <cell r="HU39">
            <v>67.2</v>
          </cell>
          <cell r="HV39">
            <v>68</v>
          </cell>
          <cell r="HW39">
            <v>68.2</v>
          </cell>
          <cell r="HX39">
            <v>68.2</v>
          </cell>
          <cell r="HY39">
            <v>68.2</v>
          </cell>
          <cell r="HZ39">
            <v>68.2</v>
          </cell>
          <cell r="IA39">
            <v>67</v>
          </cell>
          <cell r="IB39">
            <v>67</v>
          </cell>
          <cell r="IC39">
            <v>59.7</v>
          </cell>
          <cell r="ID39">
            <v>59.7</v>
          </cell>
          <cell r="IE39">
            <v>60.2</v>
          </cell>
          <cell r="IF39">
            <v>59.7</v>
          </cell>
          <cell r="IG39">
            <v>58.7</v>
          </cell>
          <cell r="IH39">
            <v>59.2</v>
          </cell>
          <cell r="II39">
            <v>58.2</v>
          </cell>
          <cell r="IJ39">
            <v>58.5</v>
          </cell>
          <cell r="IK39">
            <v>58.5</v>
          </cell>
          <cell r="IL39">
            <v>61.5</v>
          </cell>
          <cell r="IM39">
            <v>61.2</v>
          </cell>
          <cell r="IN39">
            <v>62</v>
          </cell>
          <cell r="IO39">
            <v>62.7</v>
          </cell>
          <cell r="IP39">
            <v>63.2</v>
          </cell>
          <cell r="IQ39">
            <v>66.7</v>
          </cell>
          <cell r="IR39">
            <v>65.2</v>
          </cell>
          <cell r="IS39">
            <v>64.5</v>
          </cell>
          <cell r="IT39">
            <v>64.2</v>
          </cell>
          <cell r="IU39">
            <v>67</v>
          </cell>
          <cell r="IV39">
            <v>66.7</v>
          </cell>
          <cell r="IW39">
            <v>67</v>
          </cell>
          <cell r="IX39">
            <v>66.7</v>
          </cell>
          <cell r="IY39">
            <v>66.7</v>
          </cell>
          <cell r="IZ39">
            <v>67.5</v>
          </cell>
          <cell r="JA39">
            <v>67.7</v>
          </cell>
          <cell r="JB39">
            <v>69</v>
          </cell>
          <cell r="JC39">
            <v>69.7</v>
          </cell>
          <cell r="JD39">
            <v>67.2</v>
          </cell>
          <cell r="JE39">
            <v>69.7</v>
          </cell>
          <cell r="JF39">
            <v>69.7</v>
          </cell>
          <cell r="JG39">
            <v>68.7</v>
          </cell>
          <cell r="JH39">
            <v>68.7</v>
          </cell>
          <cell r="JI39">
            <v>70.2</v>
          </cell>
          <cell r="JJ39">
            <v>70.5</v>
          </cell>
          <cell r="JK39">
            <v>70.7</v>
          </cell>
          <cell r="JL39">
            <v>71</v>
          </cell>
          <cell r="JM39">
            <v>72</v>
          </cell>
          <cell r="JN39">
            <v>72.2</v>
          </cell>
          <cell r="JO39">
            <v>72</v>
          </cell>
          <cell r="JP39">
            <v>71</v>
          </cell>
          <cell r="JQ39">
            <v>71</v>
          </cell>
          <cell r="JR39">
            <v>71</v>
          </cell>
          <cell r="JS39">
            <v>71</v>
          </cell>
          <cell r="JT39">
            <v>71</v>
          </cell>
          <cell r="JU39">
            <v>71</v>
          </cell>
          <cell r="JV39">
            <v>71</v>
          </cell>
          <cell r="JW39">
            <v>71</v>
          </cell>
          <cell r="JX39">
            <v>70.7</v>
          </cell>
          <cell r="JY39">
            <v>70.7</v>
          </cell>
          <cell r="JZ39">
            <v>70.7</v>
          </cell>
          <cell r="KA39">
            <v>70.7</v>
          </cell>
          <cell r="KB39">
            <v>70.7</v>
          </cell>
          <cell r="KC39">
            <v>70.7</v>
          </cell>
          <cell r="KD39">
            <v>70.7</v>
          </cell>
          <cell r="KE39">
            <v>70.7</v>
          </cell>
          <cell r="KF39">
            <v>70.7</v>
          </cell>
          <cell r="KG39">
            <v>70.7</v>
          </cell>
          <cell r="KH39">
            <v>71.5</v>
          </cell>
          <cell r="KI39">
            <v>71.7</v>
          </cell>
          <cell r="KJ39">
            <v>71.7</v>
          </cell>
          <cell r="KK39">
            <v>72</v>
          </cell>
          <cell r="KL39">
            <v>69.7</v>
          </cell>
          <cell r="KM39">
            <v>69.7</v>
          </cell>
          <cell r="KN39">
            <v>69.7</v>
          </cell>
          <cell r="KO39">
            <v>69.7</v>
          </cell>
          <cell r="KP39">
            <v>69.7</v>
          </cell>
          <cell r="KQ39">
            <v>69.7</v>
          </cell>
          <cell r="KR39">
            <v>69.7</v>
          </cell>
          <cell r="KS39">
            <v>69.2</v>
          </cell>
          <cell r="KT39">
            <v>68.7</v>
          </cell>
          <cell r="KU39">
            <v>68.7</v>
          </cell>
          <cell r="KV39">
            <v>69</v>
          </cell>
          <cell r="KW39">
            <v>69</v>
          </cell>
          <cell r="KX39">
            <v>72.7</v>
          </cell>
          <cell r="KY39">
            <v>72.7</v>
          </cell>
          <cell r="KZ39">
            <v>72.7</v>
          </cell>
          <cell r="LA39">
            <v>72.7</v>
          </cell>
          <cell r="LB39">
            <v>72.7</v>
          </cell>
          <cell r="LC39">
            <v>72.7</v>
          </cell>
          <cell r="LD39">
            <v>72.7</v>
          </cell>
          <cell r="LE39">
            <v>72.7</v>
          </cell>
          <cell r="LF39">
            <v>72.7</v>
          </cell>
          <cell r="LG39">
            <v>69.5</v>
          </cell>
          <cell r="LH39">
            <v>69.5</v>
          </cell>
          <cell r="LI39">
            <v>69.5</v>
          </cell>
          <cell r="LJ39">
            <v>69.5</v>
          </cell>
          <cell r="LK39">
            <v>69.5</v>
          </cell>
          <cell r="LL39">
            <v>69.5</v>
          </cell>
          <cell r="LM39">
            <v>69.5</v>
          </cell>
          <cell r="LN39">
            <v>69.5</v>
          </cell>
          <cell r="LO39">
            <v>69.5</v>
          </cell>
          <cell r="LP39">
            <v>69.5</v>
          </cell>
          <cell r="LQ39">
            <v>69.5</v>
          </cell>
          <cell r="LR39">
            <v>69.5</v>
          </cell>
          <cell r="LS39">
            <v>67.7</v>
          </cell>
          <cell r="LT39">
            <v>67</v>
          </cell>
          <cell r="MA39" t="str">
            <v>Cote D'Ivoire</v>
          </cell>
          <cell r="MB39">
            <v>56.2</v>
          </cell>
          <cell r="MC39">
            <v>56.2</v>
          </cell>
        </row>
        <row r="40">
          <cell r="A40" t="str">
            <v>Ecuador</v>
          </cell>
          <cell r="B40">
            <v>54</v>
          </cell>
          <cell r="C40">
            <v>55</v>
          </cell>
          <cell r="D40">
            <v>59</v>
          </cell>
          <cell r="E40">
            <v>55</v>
          </cell>
          <cell r="F40">
            <v>54</v>
          </cell>
          <cell r="G40">
            <v>49</v>
          </cell>
          <cell r="H40">
            <v>48</v>
          </cell>
          <cell r="I40">
            <v>47.5</v>
          </cell>
          <cell r="J40">
            <v>49</v>
          </cell>
          <cell r="K40">
            <v>48.5</v>
          </cell>
          <cell r="L40">
            <v>49</v>
          </cell>
          <cell r="M40">
            <v>50.5</v>
          </cell>
          <cell r="N40">
            <v>49.5</v>
          </cell>
          <cell r="O40">
            <v>49</v>
          </cell>
          <cell r="P40">
            <v>49</v>
          </cell>
          <cell r="Q40">
            <v>49</v>
          </cell>
          <cell r="R40">
            <v>51.5</v>
          </cell>
          <cell r="S40">
            <v>51.5</v>
          </cell>
          <cell r="T40">
            <v>50</v>
          </cell>
          <cell r="U40">
            <v>50</v>
          </cell>
          <cell r="V40">
            <v>50</v>
          </cell>
          <cell r="W40">
            <v>50.5</v>
          </cell>
          <cell r="X40">
            <v>50.5</v>
          </cell>
          <cell r="Y40">
            <v>50</v>
          </cell>
          <cell r="Z40">
            <v>50.5</v>
          </cell>
          <cell r="AA40">
            <v>50</v>
          </cell>
          <cell r="AB40">
            <v>50</v>
          </cell>
          <cell r="AC40">
            <v>49</v>
          </cell>
          <cell r="AD40">
            <v>48.5</v>
          </cell>
          <cell r="AE40">
            <v>48.5</v>
          </cell>
          <cell r="AF40">
            <v>48.5</v>
          </cell>
          <cell r="AG40">
            <v>48</v>
          </cell>
          <cell r="AH40">
            <v>48.5</v>
          </cell>
          <cell r="AI40">
            <v>49</v>
          </cell>
          <cell r="AJ40">
            <v>51.5</v>
          </cell>
          <cell r="AK40">
            <v>51.5</v>
          </cell>
          <cell r="AL40">
            <v>51.5</v>
          </cell>
          <cell r="AM40">
            <v>51</v>
          </cell>
          <cell r="AN40">
            <v>50.5</v>
          </cell>
          <cell r="AO40">
            <v>50.5</v>
          </cell>
          <cell r="AP40">
            <v>50.5</v>
          </cell>
          <cell r="AQ40">
            <v>49.5</v>
          </cell>
          <cell r="AR40">
            <v>50</v>
          </cell>
          <cell r="AS40">
            <v>49</v>
          </cell>
          <cell r="AT40">
            <v>49.5</v>
          </cell>
          <cell r="AU40">
            <v>50.5</v>
          </cell>
          <cell r="AV40">
            <v>50.5</v>
          </cell>
          <cell r="AW40">
            <v>50.5</v>
          </cell>
          <cell r="AX40">
            <v>52.5</v>
          </cell>
          <cell r="AY40">
            <v>52</v>
          </cell>
          <cell r="AZ40">
            <v>49.5</v>
          </cell>
          <cell r="BA40">
            <v>50</v>
          </cell>
          <cell r="BB40">
            <v>51.5</v>
          </cell>
          <cell r="BC40">
            <v>51.5</v>
          </cell>
          <cell r="BD40">
            <v>50.5</v>
          </cell>
          <cell r="BE40">
            <v>51</v>
          </cell>
          <cell r="BF40">
            <v>51.5</v>
          </cell>
          <cell r="BG40">
            <v>51.5</v>
          </cell>
          <cell r="BH40">
            <v>51</v>
          </cell>
          <cell r="BI40">
            <v>51.5</v>
          </cell>
          <cell r="BJ40">
            <v>51.5</v>
          </cell>
          <cell r="BK40">
            <v>51.5</v>
          </cell>
          <cell r="BL40">
            <v>51.5</v>
          </cell>
          <cell r="BM40">
            <v>51.5</v>
          </cell>
          <cell r="BN40">
            <v>51.5</v>
          </cell>
          <cell r="BO40">
            <v>51.5</v>
          </cell>
          <cell r="BP40">
            <v>52</v>
          </cell>
          <cell r="BQ40">
            <v>52</v>
          </cell>
          <cell r="BR40">
            <v>51</v>
          </cell>
          <cell r="BS40">
            <v>51.5</v>
          </cell>
          <cell r="BT40">
            <v>52.5</v>
          </cell>
          <cell r="BU40">
            <v>53</v>
          </cell>
          <cell r="BV40">
            <v>53</v>
          </cell>
          <cell r="BW40">
            <v>54.5</v>
          </cell>
          <cell r="BX40">
            <v>54.5</v>
          </cell>
          <cell r="BY40">
            <v>55</v>
          </cell>
          <cell r="BZ40">
            <v>55</v>
          </cell>
          <cell r="CA40">
            <v>54</v>
          </cell>
          <cell r="CB40">
            <v>53</v>
          </cell>
          <cell r="CC40">
            <v>53.5</v>
          </cell>
          <cell r="CD40">
            <v>54.5</v>
          </cell>
          <cell r="CE40">
            <v>55.5</v>
          </cell>
          <cell r="CF40">
            <v>56.5</v>
          </cell>
          <cell r="CG40">
            <v>58</v>
          </cell>
          <cell r="CH40">
            <v>59</v>
          </cell>
          <cell r="CI40">
            <v>59.5</v>
          </cell>
          <cell r="CJ40">
            <v>59.5</v>
          </cell>
          <cell r="CK40">
            <v>59</v>
          </cell>
          <cell r="CL40">
            <v>58</v>
          </cell>
          <cell r="CM40">
            <v>57.5</v>
          </cell>
          <cell r="CN40">
            <v>57.5</v>
          </cell>
          <cell r="CO40">
            <v>56.5</v>
          </cell>
          <cell r="CP40">
            <v>56.5</v>
          </cell>
          <cell r="CQ40">
            <v>56.5</v>
          </cell>
          <cell r="CR40">
            <v>57.5</v>
          </cell>
          <cell r="CS40">
            <v>56.5</v>
          </cell>
          <cell r="CT40">
            <v>57</v>
          </cell>
          <cell r="CU40">
            <v>57</v>
          </cell>
          <cell r="CV40">
            <v>57.5</v>
          </cell>
          <cell r="CW40">
            <v>58</v>
          </cell>
          <cell r="CX40">
            <v>58.5</v>
          </cell>
          <cell r="CY40">
            <v>61</v>
          </cell>
          <cell r="CZ40">
            <v>61</v>
          </cell>
          <cell r="DA40">
            <v>61</v>
          </cell>
          <cell r="DB40">
            <v>61</v>
          </cell>
          <cell r="DC40">
            <v>61</v>
          </cell>
          <cell r="DD40">
            <v>61</v>
          </cell>
          <cell r="DE40">
            <v>62</v>
          </cell>
          <cell r="DF40">
            <v>62</v>
          </cell>
          <cell r="DG40">
            <v>62</v>
          </cell>
          <cell r="DH40">
            <v>62.5</v>
          </cell>
          <cell r="DI40">
            <v>62.5</v>
          </cell>
          <cell r="DJ40">
            <v>63</v>
          </cell>
          <cell r="DK40">
            <v>63</v>
          </cell>
          <cell r="DL40">
            <v>63</v>
          </cell>
          <cell r="DM40">
            <v>63</v>
          </cell>
          <cell r="DN40">
            <v>63</v>
          </cell>
          <cell r="DO40">
            <v>62</v>
          </cell>
          <cell r="DP40">
            <v>63.5</v>
          </cell>
          <cell r="DQ40">
            <v>63.5</v>
          </cell>
          <cell r="DR40">
            <v>64</v>
          </cell>
          <cell r="DS40">
            <v>63.5</v>
          </cell>
          <cell r="DT40">
            <v>63.5</v>
          </cell>
          <cell r="DU40">
            <v>63.5</v>
          </cell>
          <cell r="DV40">
            <v>63.5</v>
          </cell>
          <cell r="DW40">
            <v>62.5</v>
          </cell>
          <cell r="DX40">
            <v>62</v>
          </cell>
          <cell r="DY40">
            <v>62</v>
          </cell>
          <cell r="DZ40">
            <v>62</v>
          </cell>
          <cell r="EA40">
            <v>62</v>
          </cell>
          <cell r="EB40">
            <v>62.5</v>
          </cell>
          <cell r="EC40">
            <v>63</v>
          </cell>
          <cell r="ED40">
            <v>63.5</v>
          </cell>
          <cell r="EE40">
            <v>63.5</v>
          </cell>
          <cell r="EF40">
            <v>61</v>
          </cell>
          <cell r="EG40">
            <v>60.5</v>
          </cell>
          <cell r="EH40">
            <v>61.5</v>
          </cell>
          <cell r="EI40">
            <v>63</v>
          </cell>
          <cell r="EJ40">
            <v>62.5</v>
          </cell>
          <cell r="EK40">
            <v>61.5</v>
          </cell>
          <cell r="EL40">
            <v>62</v>
          </cell>
          <cell r="EM40">
            <v>61.5</v>
          </cell>
          <cell r="EN40">
            <v>62</v>
          </cell>
          <cell r="EO40">
            <v>60</v>
          </cell>
          <cell r="EP40">
            <v>60</v>
          </cell>
          <cell r="EQ40">
            <v>59.5</v>
          </cell>
          <cell r="ER40">
            <v>59.5</v>
          </cell>
          <cell r="ES40">
            <v>59.5</v>
          </cell>
          <cell r="ET40">
            <v>61</v>
          </cell>
          <cell r="EU40">
            <v>60</v>
          </cell>
          <cell r="EV40">
            <v>60</v>
          </cell>
          <cell r="EW40">
            <v>62</v>
          </cell>
          <cell r="EX40">
            <v>63</v>
          </cell>
          <cell r="EY40">
            <v>63</v>
          </cell>
          <cell r="EZ40">
            <v>59.5</v>
          </cell>
          <cell r="FA40">
            <v>59.5</v>
          </cell>
          <cell r="FB40">
            <v>59.5</v>
          </cell>
          <cell r="FC40">
            <v>57.5</v>
          </cell>
          <cell r="FD40">
            <v>56</v>
          </cell>
          <cell r="FE40">
            <v>58</v>
          </cell>
          <cell r="FF40">
            <v>57.5</v>
          </cell>
          <cell r="FG40">
            <v>56.5</v>
          </cell>
          <cell r="FH40">
            <v>59.8</v>
          </cell>
          <cell r="FI40">
            <v>61.8</v>
          </cell>
          <cell r="FJ40">
            <v>62</v>
          </cell>
          <cell r="FK40">
            <v>64.2</v>
          </cell>
          <cell r="FL40">
            <v>64.2</v>
          </cell>
          <cell r="FM40">
            <v>64.2</v>
          </cell>
          <cell r="FN40">
            <v>64</v>
          </cell>
          <cell r="FO40">
            <v>64.2</v>
          </cell>
          <cell r="FP40">
            <v>64.5</v>
          </cell>
          <cell r="FQ40">
            <v>63.2</v>
          </cell>
          <cell r="FR40">
            <v>62.2</v>
          </cell>
          <cell r="FS40">
            <v>61.7</v>
          </cell>
          <cell r="FT40">
            <v>62.2</v>
          </cell>
          <cell r="FU40">
            <v>62</v>
          </cell>
          <cell r="FV40">
            <v>62.2</v>
          </cell>
          <cell r="FW40">
            <v>60</v>
          </cell>
          <cell r="FX40">
            <v>61.2</v>
          </cell>
          <cell r="FY40">
            <v>60.7</v>
          </cell>
          <cell r="FZ40">
            <v>62</v>
          </cell>
          <cell r="GA40">
            <v>61.5</v>
          </cell>
          <cell r="GB40">
            <v>60</v>
          </cell>
          <cell r="GC40">
            <v>58.5</v>
          </cell>
          <cell r="GD40">
            <v>58.4</v>
          </cell>
          <cell r="GE40">
            <v>56.4</v>
          </cell>
          <cell r="GF40">
            <v>56.4</v>
          </cell>
          <cell r="GG40">
            <v>55.9</v>
          </cell>
          <cell r="GH40">
            <v>57</v>
          </cell>
          <cell r="GI40">
            <v>58</v>
          </cell>
          <cell r="GJ40">
            <v>57</v>
          </cell>
          <cell r="GK40">
            <v>54</v>
          </cell>
          <cell r="GL40">
            <v>49.7</v>
          </cell>
          <cell r="GM40">
            <v>49.2</v>
          </cell>
          <cell r="GN40">
            <v>49.7</v>
          </cell>
          <cell r="GO40">
            <v>50</v>
          </cell>
          <cell r="GP40">
            <v>50.2</v>
          </cell>
          <cell r="GQ40">
            <v>49.5</v>
          </cell>
          <cell r="GR40">
            <v>49.5</v>
          </cell>
          <cell r="GS40">
            <v>49.5</v>
          </cell>
          <cell r="GT40">
            <v>47</v>
          </cell>
          <cell r="GU40">
            <v>49.7</v>
          </cell>
          <cell r="GV40">
            <v>51.2</v>
          </cell>
          <cell r="GW40">
            <v>52.7</v>
          </cell>
          <cell r="GX40">
            <v>56.7</v>
          </cell>
          <cell r="GY40">
            <v>57.3</v>
          </cell>
          <cell r="GZ40">
            <v>58.7</v>
          </cell>
          <cell r="HA40">
            <v>61.5</v>
          </cell>
          <cell r="HB40">
            <v>61.5</v>
          </cell>
          <cell r="HC40">
            <v>61.5</v>
          </cell>
          <cell r="HD40">
            <v>61.7</v>
          </cell>
          <cell r="HE40">
            <v>61.7</v>
          </cell>
          <cell r="HF40">
            <v>61</v>
          </cell>
          <cell r="HG40">
            <v>61.5</v>
          </cell>
          <cell r="HH40">
            <v>60.7</v>
          </cell>
          <cell r="HI40">
            <v>60.7</v>
          </cell>
          <cell r="HJ40">
            <v>60.7</v>
          </cell>
          <cell r="HK40">
            <v>60.7</v>
          </cell>
          <cell r="HL40">
            <v>60.7</v>
          </cell>
          <cell r="HM40">
            <v>59.7</v>
          </cell>
          <cell r="HN40">
            <v>59.7</v>
          </cell>
          <cell r="HO40">
            <v>59.7</v>
          </cell>
          <cell r="HP40">
            <v>60.2</v>
          </cell>
          <cell r="HQ40">
            <v>60.2</v>
          </cell>
          <cell r="HR40">
            <v>60</v>
          </cell>
          <cell r="HS40">
            <v>59.7</v>
          </cell>
          <cell r="HT40">
            <v>59.7</v>
          </cell>
          <cell r="HU40">
            <v>60.7</v>
          </cell>
          <cell r="HV40">
            <v>61.5</v>
          </cell>
          <cell r="HW40">
            <v>60.5</v>
          </cell>
          <cell r="HX40">
            <v>60.5</v>
          </cell>
          <cell r="HY40">
            <v>60.5</v>
          </cell>
          <cell r="HZ40">
            <v>62</v>
          </cell>
          <cell r="IA40">
            <v>61.7</v>
          </cell>
          <cell r="IB40">
            <v>63.2</v>
          </cell>
          <cell r="IC40">
            <v>63.2</v>
          </cell>
          <cell r="ID40">
            <v>63.2</v>
          </cell>
          <cell r="IE40">
            <v>62.5</v>
          </cell>
          <cell r="IF40">
            <v>62.5</v>
          </cell>
          <cell r="IG40">
            <v>62</v>
          </cell>
          <cell r="IH40">
            <v>62.2</v>
          </cell>
          <cell r="II40">
            <v>63.2</v>
          </cell>
          <cell r="IJ40">
            <v>63.2</v>
          </cell>
          <cell r="IK40">
            <v>64.2</v>
          </cell>
          <cell r="IL40">
            <v>64</v>
          </cell>
          <cell r="IM40">
            <v>65</v>
          </cell>
          <cell r="IN40">
            <v>64.7</v>
          </cell>
          <cell r="IO40">
            <v>64.7</v>
          </cell>
          <cell r="IP40">
            <v>64.7</v>
          </cell>
          <cell r="IQ40">
            <v>65.2</v>
          </cell>
          <cell r="IR40">
            <v>65</v>
          </cell>
          <cell r="IS40">
            <v>65.2</v>
          </cell>
          <cell r="IT40">
            <v>67</v>
          </cell>
          <cell r="IU40">
            <v>67</v>
          </cell>
          <cell r="IV40">
            <v>67</v>
          </cell>
          <cell r="IW40">
            <v>65.5</v>
          </cell>
          <cell r="IX40">
            <v>66</v>
          </cell>
          <cell r="IY40">
            <v>65.2</v>
          </cell>
          <cell r="IZ40">
            <v>65.2</v>
          </cell>
          <cell r="JA40">
            <v>65.2</v>
          </cell>
          <cell r="JB40">
            <v>65.2</v>
          </cell>
          <cell r="JC40">
            <v>65</v>
          </cell>
          <cell r="JD40">
            <v>65</v>
          </cell>
          <cell r="JE40">
            <v>64.7</v>
          </cell>
          <cell r="JF40">
            <v>64.5</v>
          </cell>
          <cell r="JG40">
            <v>64.5</v>
          </cell>
          <cell r="JH40">
            <v>64.2</v>
          </cell>
          <cell r="JI40">
            <v>64.2</v>
          </cell>
          <cell r="JJ40">
            <v>63.5</v>
          </cell>
          <cell r="JK40">
            <v>63.2</v>
          </cell>
          <cell r="JL40">
            <v>63.2</v>
          </cell>
          <cell r="JM40">
            <v>63.2</v>
          </cell>
          <cell r="JN40">
            <v>63.2</v>
          </cell>
          <cell r="JO40">
            <v>63.2</v>
          </cell>
          <cell r="JP40">
            <v>63</v>
          </cell>
          <cell r="JQ40">
            <v>65.7</v>
          </cell>
          <cell r="JR40">
            <v>65.7</v>
          </cell>
          <cell r="JS40">
            <v>65.7</v>
          </cell>
          <cell r="JT40">
            <v>65.7</v>
          </cell>
          <cell r="JU40">
            <v>65.7</v>
          </cell>
          <cell r="JV40">
            <v>66.2</v>
          </cell>
          <cell r="JW40">
            <v>67.5</v>
          </cell>
          <cell r="JX40">
            <v>65.5</v>
          </cell>
          <cell r="JY40">
            <v>65.2</v>
          </cell>
          <cell r="JZ40">
            <v>65.2</v>
          </cell>
          <cell r="KA40">
            <v>65.2</v>
          </cell>
          <cell r="KB40">
            <v>64.2</v>
          </cell>
          <cell r="KC40">
            <v>64</v>
          </cell>
          <cell r="KD40">
            <v>64.2</v>
          </cell>
          <cell r="KE40">
            <v>64</v>
          </cell>
          <cell r="KF40">
            <v>65.5</v>
          </cell>
          <cell r="KG40">
            <v>65.5</v>
          </cell>
          <cell r="KH40">
            <v>65.5</v>
          </cell>
          <cell r="KI40">
            <v>65.7</v>
          </cell>
          <cell r="KJ40">
            <v>65.2</v>
          </cell>
          <cell r="KK40">
            <v>65.2</v>
          </cell>
          <cell r="KL40">
            <v>65.2</v>
          </cell>
          <cell r="KM40">
            <v>65.2</v>
          </cell>
          <cell r="KN40">
            <v>65.2</v>
          </cell>
          <cell r="KO40">
            <v>65.2</v>
          </cell>
          <cell r="KP40">
            <v>65.2</v>
          </cell>
          <cell r="KQ40">
            <v>65.5</v>
          </cell>
          <cell r="KR40">
            <v>62.5</v>
          </cell>
          <cell r="KS40">
            <v>62.5</v>
          </cell>
          <cell r="KT40">
            <v>63</v>
          </cell>
          <cell r="KU40">
            <v>59.5</v>
          </cell>
          <cell r="KV40">
            <v>59.7</v>
          </cell>
          <cell r="KW40">
            <v>59.5</v>
          </cell>
          <cell r="KX40">
            <v>59.5</v>
          </cell>
          <cell r="KY40">
            <v>59.5</v>
          </cell>
          <cell r="KZ40">
            <v>59.7</v>
          </cell>
          <cell r="LA40">
            <v>59.2</v>
          </cell>
          <cell r="LB40">
            <v>62.7</v>
          </cell>
          <cell r="LC40">
            <v>63</v>
          </cell>
          <cell r="LD40">
            <v>63</v>
          </cell>
          <cell r="LE40">
            <v>62.7</v>
          </cell>
          <cell r="LF40">
            <v>64.5</v>
          </cell>
          <cell r="LG40">
            <v>64.5</v>
          </cell>
          <cell r="LH40">
            <v>64</v>
          </cell>
          <cell r="LI40">
            <v>64.5</v>
          </cell>
          <cell r="LJ40">
            <v>64.7</v>
          </cell>
          <cell r="LK40">
            <v>64.2</v>
          </cell>
          <cell r="LL40">
            <v>64.2</v>
          </cell>
          <cell r="LM40">
            <v>64.5</v>
          </cell>
          <cell r="LN40">
            <v>64</v>
          </cell>
          <cell r="LO40">
            <v>64</v>
          </cell>
          <cell r="LP40">
            <v>64</v>
          </cell>
          <cell r="LQ40">
            <v>64</v>
          </cell>
          <cell r="LR40">
            <v>63.5</v>
          </cell>
          <cell r="LS40">
            <v>63.5</v>
          </cell>
          <cell r="LT40">
            <v>63.5</v>
          </cell>
          <cell r="MA40" t="str">
            <v>Croatia</v>
          </cell>
          <cell r="MB40">
            <v>70.2</v>
          </cell>
          <cell r="MC40">
            <v>70.2</v>
          </cell>
        </row>
        <row r="41">
          <cell r="A41" t="str">
            <v>Egypt</v>
          </cell>
          <cell r="B41">
            <v>51</v>
          </cell>
          <cell r="C41">
            <v>51</v>
          </cell>
          <cell r="D41">
            <v>52</v>
          </cell>
          <cell r="E41">
            <v>50.5</v>
          </cell>
          <cell r="F41">
            <v>51.5</v>
          </cell>
          <cell r="G41">
            <v>51.5</v>
          </cell>
          <cell r="H41">
            <v>50.5</v>
          </cell>
          <cell r="I41">
            <v>51.5</v>
          </cell>
          <cell r="J41">
            <v>53</v>
          </cell>
          <cell r="K41">
            <v>53.5</v>
          </cell>
          <cell r="L41">
            <v>54</v>
          </cell>
          <cell r="M41">
            <v>52</v>
          </cell>
          <cell r="N41">
            <v>51.5</v>
          </cell>
          <cell r="O41">
            <v>51.5</v>
          </cell>
          <cell r="P41">
            <v>52</v>
          </cell>
          <cell r="Q41">
            <v>52</v>
          </cell>
          <cell r="R41">
            <v>51</v>
          </cell>
          <cell r="S41">
            <v>51</v>
          </cell>
          <cell r="T41">
            <v>52</v>
          </cell>
          <cell r="U41">
            <v>52</v>
          </cell>
          <cell r="V41">
            <v>51.5</v>
          </cell>
          <cell r="W41">
            <v>51</v>
          </cell>
          <cell r="X41">
            <v>51</v>
          </cell>
          <cell r="Y41">
            <v>49.5</v>
          </cell>
          <cell r="Z41">
            <v>48.5</v>
          </cell>
          <cell r="AA41">
            <v>46</v>
          </cell>
          <cell r="AB41">
            <v>45</v>
          </cell>
          <cell r="AC41">
            <v>45</v>
          </cell>
          <cell r="AD41">
            <v>42.5</v>
          </cell>
          <cell r="AE41">
            <v>43</v>
          </cell>
          <cell r="AF41">
            <v>41.5</v>
          </cell>
          <cell r="AG41">
            <v>41.5</v>
          </cell>
          <cell r="AH41">
            <v>41.5</v>
          </cell>
          <cell r="AI41">
            <v>41.5</v>
          </cell>
          <cell r="AJ41">
            <v>41</v>
          </cell>
          <cell r="AK41">
            <v>41</v>
          </cell>
          <cell r="AL41">
            <v>41</v>
          </cell>
          <cell r="AM41">
            <v>40</v>
          </cell>
          <cell r="AN41">
            <v>40.5</v>
          </cell>
          <cell r="AO41">
            <v>40</v>
          </cell>
          <cell r="AP41">
            <v>41</v>
          </cell>
          <cell r="AQ41">
            <v>41.5</v>
          </cell>
          <cell r="AR41">
            <v>42</v>
          </cell>
          <cell r="AS41">
            <v>41.5</v>
          </cell>
          <cell r="AT41">
            <v>42.5</v>
          </cell>
          <cell r="AU41">
            <v>43</v>
          </cell>
          <cell r="AV41">
            <v>43</v>
          </cell>
          <cell r="AW41">
            <v>43.5</v>
          </cell>
          <cell r="AX41">
            <v>45</v>
          </cell>
          <cell r="AY41">
            <v>45</v>
          </cell>
          <cell r="AZ41">
            <v>44</v>
          </cell>
          <cell r="BA41">
            <v>44</v>
          </cell>
          <cell r="BB41">
            <v>43</v>
          </cell>
          <cell r="BC41">
            <v>44</v>
          </cell>
          <cell r="BD41">
            <v>44</v>
          </cell>
          <cell r="BE41">
            <v>44.5</v>
          </cell>
          <cell r="BF41">
            <v>44.5</v>
          </cell>
          <cell r="BG41">
            <v>44.5</v>
          </cell>
          <cell r="BH41">
            <v>44</v>
          </cell>
          <cell r="BI41">
            <v>43.5</v>
          </cell>
          <cell r="BJ41">
            <v>43</v>
          </cell>
          <cell r="BK41">
            <v>42</v>
          </cell>
          <cell r="BL41">
            <v>42.5</v>
          </cell>
          <cell r="BM41">
            <v>44</v>
          </cell>
          <cell r="BN41">
            <v>45</v>
          </cell>
          <cell r="BO41">
            <v>45.5</v>
          </cell>
          <cell r="BP41">
            <v>46</v>
          </cell>
          <cell r="BQ41">
            <v>46</v>
          </cell>
          <cell r="BR41">
            <v>46.5</v>
          </cell>
          <cell r="BS41">
            <v>46.5</v>
          </cell>
          <cell r="BT41">
            <v>47</v>
          </cell>
          <cell r="BU41">
            <v>46.5</v>
          </cell>
          <cell r="BV41">
            <v>47.5</v>
          </cell>
          <cell r="BW41">
            <v>48</v>
          </cell>
          <cell r="BX41">
            <v>48</v>
          </cell>
          <cell r="BY41">
            <v>47.5</v>
          </cell>
          <cell r="BZ41">
            <v>48</v>
          </cell>
          <cell r="CA41">
            <v>48</v>
          </cell>
          <cell r="CB41">
            <v>48</v>
          </cell>
          <cell r="CC41">
            <v>49</v>
          </cell>
          <cell r="CD41">
            <v>49</v>
          </cell>
          <cell r="CE41">
            <v>47</v>
          </cell>
          <cell r="CF41">
            <v>47.5</v>
          </cell>
          <cell r="CG41">
            <v>47.5</v>
          </cell>
          <cell r="CH41">
            <v>48</v>
          </cell>
          <cell r="CI41">
            <v>46.5</v>
          </cell>
          <cell r="CJ41">
            <v>46.5</v>
          </cell>
          <cell r="CK41">
            <v>50.5</v>
          </cell>
          <cell r="CL41">
            <v>52.5</v>
          </cell>
          <cell r="CM41">
            <v>54.5</v>
          </cell>
          <cell r="CN41">
            <v>55.5</v>
          </cell>
          <cell r="CO41">
            <v>56.5</v>
          </cell>
          <cell r="CP41">
            <v>57</v>
          </cell>
          <cell r="CQ41">
            <v>57</v>
          </cell>
          <cell r="CR41">
            <v>57.5</v>
          </cell>
          <cell r="CS41">
            <v>59</v>
          </cell>
          <cell r="CT41">
            <v>65</v>
          </cell>
          <cell r="CU41">
            <v>64.5</v>
          </cell>
          <cell r="CV41">
            <v>64.5</v>
          </cell>
          <cell r="CW41">
            <v>64</v>
          </cell>
          <cell r="CX41">
            <v>63</v>
          </cell>
          <cell r="CY41">
            <v>62.5</v>
          </cell>
          <cell r="CZ41">
            <v>61.5</v>
          </cell>
          <cell r="DA41">
            <v>62</v>
          </cell>
          <cell r="DB41">
            <v>63</v>
          </cell>
          <cell r="DC41">
            <v>63.5</v>
          </cell>
          <cell r="DD41">
            <v>63</v>
          </cell>
          <cell r="DE41">
            <v>65.5</v>
          </cell>
          <cell r="DF41">
            <v>66.5</v>
          </cell>
          <cell r="DG41">
            <v>68.5</v>
          </cell>
          <cell r="DH41">
            <v>68.5</v>
          </cell>
          <cell r="DI41">
            <v>69</v>
          </cell>
          <cell r="DJ41">
            <v>69</v>
          </cell>
          <cell r="DK41">
            <v>69</v>
          </cell>
          <cell r="DL41">
            <v>69</v>
          </cell>
          <cell r="DM41">
            <v>69</v>
          </cell>
          <cell r="DN41">
            <v>70</v>
          </cell>
          <cell r="DO41">
            <v>70</v>
          </cell>
          <cell r="DP41">
            <v>70</v>
          </cell>
          <cell r="DQ41">
            <v>70</v>
          </cell>
          <cell r="DR41">
            <v>70</v>
          </cell>
          <cell r="DS41">
            <v>71.5</v>
          </cell>
          <cell r="DT41">
            <v>72.5</v>
          </cell>
          <cell r="DU41">
            <v>72.5</v>
          </cell>
          <cell r="DV41">
            <v>72</v>
          </cell>
          <cell r="DW41">
            <v>72.5</v>
          </cell>
          <cell r="DX41">
            <v>72</v>
          </cell>
          <cell r="DY41">
            <v>72</v>
          </cell>
          <cell r="DZ41">
            <v>72.5</v>
          </cell>
          <cell r="EA41">
            <v>72.5</v>
          </cell>
          <cell r="EB41">
            <v>72.5</v>
          </cell>
          <cell r="EC41">
            <v>72</v>
          </cell>
          <cell r="ED41">
            <v>72</v>
          </cell>
          <cell r="EE41">
            <v>72</v>
          </cell>
          <cell r="EF41">
            <v>71.5</v>
          </cell>
          <cell r="EG41">
            <v>71.5</v>
          </cell>
          <cell r="EH41">
            <v>71.5</v>
          </cell>
          <cell r="EI41">
            <v>71.5</v>
          </cell>
          <cell r="EJ41">
            <v>71.5</v>
          </cell>
          <cell r="EK41">
            <v>71.5</v>
          </cell>
          <cell r="EL41">
            <v>72</v>
          </cell>
          <cell r="EM41">
            <v>72</v>
          </cell>
          <cell r="EN41">
            <v>71.5</v>
          </cell>
          <cell r="EO41">
            <v>71</v>
          </cell>
          <cell r="EP41">
            <v>70.5</v>
          </cell>
          <cell r="EQ41">
            <v>69</v>
          </cell>
          <cell r="ER41">
            <v>69</v>
          </cell>
          <cell r="ES41">
            <v>69</v>
          </cell>
          <cell r="ET41">
            <v>69</v>
          </cell>
          <cell r="EU41">
            <v>68.5</v>
          </cell>
          <cell r="EV41">
            <v>68</v>
          </cell>
          <cell r="EW41">
            <v>67.5</v>
          </cell>
          <cell r="EX41">
            <v>67.5</v>
          </cell>
          <cell r="EY41">
            <v>68</v>
          </cell>
          <cell r="EZ41">
            <v>67.5</v>
          </cell>
          <cell r="FA41">
            <v>67.5</v>
          </cell>
          <cell r="FB41">
            <v>68.5</v>
          </cell>
          <cell r="FC41">
            <v>68.5</v>
          </cell>
          <cell r="FD41">
            <v>70</v>
          </cell>
          <cell r="FE41">
            <v>71</v>
          </cell>
          <cell r="FF41">
            <v>71</v>
          </cell>
          <cell r="FG41">
            <v>71</v>
          </cell>
          <cell r="FH41">
            <v>71.5</v>
          </cell>
          <cell r="FI41">
            <v>72.5</v>
          </cell>
          <cell r="FJ41">
            <v>71.5</v>
          </cell>
          <cell r="FK41">
            <v>70</v>
          </cell>
          <cell r="FL41">
            <v>70.2</v>
          </cell>
          <cell r="FM41">
            <v>69.7</v>
          </cell>
          <cell r="FN41">
            <v>69.7</v>
          </cell>
          <cell r="FO41">
            <v>69.5</v>
          </cell>
          <cell r="FP41">
            <v>69.5</v>
          </cell>
          <cell r="FQ41">
            <v>69.5</v>
          </cell>
          <cell r="FR41">
            <v>70.2</v>
          </cell>
          <cell r="FS41">
            <v>70.7</v>
          </cell>
          <cell r="FT41">
            <v>70.7</v>
          </cell>
          <cell r="FU41">
            <v>71</v>
          </cell>
          <cell r="FV41">
            <v>71</v>
          </cell>
          <cell r="FW41">
            <v>70.5</v>
          </cell>
          <cell r="FX41">
            <v>70.5</v>
          </cell>
          <cell r="FY41">
            <v>70.7</v>
          </cell>
          <cell r="FZ41">
            <v>69.2</v>
          </cell>
          <cell r="GA41">
            <v>69</v>
          </cell>
          <cell r="GB41">
            <v>69</v>
          </cell>
          <cell r="GC41">
            <v>69.5</v>
          </cell>
          <cell r="GD41">
            <v>69.099999999999994</v>
          </cell>
          <cell r="GE41">
            <v>67.8</v>
          </cell>
          <cell r="GF41">
            <v>67.8</v>
          </cell>
          <cell r="GG41">
            <v>67.8</v>
          </cell>
          <cell r="GH41">
            <v>68.2</v>
          </cell>
          <cell r="GI41">
            <v>68.5</v>
          </cell>
          <cell r="GJ41">
            <v>68.5</v>
          </cell>
          <cell r="GK41">
            <v>68.2</v>
          </cell>
          <cell r="GL41">
            <v>71.7</v>
          </cell>
          <cell r="GM41">
            <v>71.2</v>
          </cell>
          <cell r="GN41">
            <v>70.5</v>
          </cell>
          <cell r="GO41">
            <v>70.2</v>
          </cell>
          <cell r="GP41">
            <v>70.5</v>
          </cell>
          <cell r="GQ41">
            <v>70.2</v>
          </cell>
          <cell r="GR41">
            <v>70.2</v>
          </cell>
          <cell r="GS41">
            <v>69.7</v>
          </cell>
          <cell r="GT41">
            <v>69.7</v>
          </cell>
          <cell r="GU41">
            <v>69.7</v>
          </cell>
          <cell r="GV41">
            <v>69</v>
          </cell>
          <cell r="GW41">
            <v>69.2</v>
          </cell>
          <cell r="GX41">
            <v>69.7</v>
          </cell>
          <cell r="GY41">
            <v>69.5</v>
          </cell>
          <cell r="GZ41">
            <v>69.5</v>
          </cell>
          <cell r="HA41">
            <v>69.5</v>
          </cell>
          <cell r="HB41">
            <v>69.7</v>
          </cell>
          <cell r="HC41">
            <v>70</v>
          </cell>
          <cell r="HD41">
            <v>70</v>
          </cell>
          <cell r="HE41">
            <v>69.7</v>
          </cell>
          <cell r="HF41">
            <v>69</v>
          </cell>
          <cell r="HG41">
            <v>68</v>
          </cell>
          <cell r="HH41">
            <v>68</v>
          </cell>
          <cell r="HI41">
            <v>68.7</v>
          </cell>
          <cell r="HJ41">
            <v>69.2</v>
          </cell>
          <cell r="HK41">
            <v>69.2</v>
          </cell>
          <cell r="HL41">
            <v>69.2</v>
          </cell>
          <cell r="HM41">
            <v>68</v>
          </cell>
          <cell r="HN41">
            <v>66.7</v>
          </cell>
          <cell r="HO41">
            <v>66.7</v>
          </cell>
          <cell r="HP41">
            <v>65.7</v>
          </cell>
          <cell r="HQ41">
            <v>66.2</v>
          </cell>
          <cell r="HR41">
            <v>66.5</v>
          </cell>
          <cell r="HS41">
            <v>66.7</v>
          </cell>
          <cell r="HT41">
            <v>67</v>
          </cell>
          <cell r="HU41">
            <v>67.5</v>
          </cell>
          <cell r="HV41">
            <v>68.2</v>
          </cell>
          <cell r="HW41">
            <v>68.5</v>
          </cell>
          <cell r="HX41">
            <v>67</v>
          </cell>
          <cell r="HY41">
            <v>66</v>
          </cell>
          <cell r="HZ41">
            <v>65.5</v>
          </cell>
          <cell r="IA41">
            <v>65.5</v>
          </cell>
          <cell r="IB41">
            <v>66</v>
          </cell>
          <cell r="IC41">
            <v>65.7</v>
          </cell>
          <cell r="ID41">
            <v>65.7</v>
          </cell>
          <cell r="IE41">
            <v>66</v>
          </cell>
          <cell r="IF41">
            <v>66</v>
          </cell>
          <cell r="IG41">
            <v>66</v>
          </cell>
          <cell r="IH41">
            <v>66.7</v>
          </cell>
          <cell r="II41">
            <v>68.5</v>
          </cell>
          <cell r="IJ41">
            <v>68.7</v>
          </cell>
          <cell r="IK41">
            <v>70.7</v>
          </cell>
          <cell r="IL41">
            <v>71</v>
          </cell>
          <cell r="IM41">
            <v>71</v>
          </cell>
          <cell r="IN41">
            <v>69.2</v>
          </cell>
          <cell r="IO41">
            <v>69.2</v>
          </cell>
          <cell r="IP41">
            <v>69.2</v>
          </cell>
          <cell r="IQ41">
            <v>69.2</v>
          </cell>
          <cell r="IR41">
            <v>69.2</v>
          </cell>
          <cell r="IS41">
            <v>69.2</v>
          </cell>
          <cell r="IT41">
            <v>70</v>
          </cell>
          <cell r="IU41">
            <v>70</v>
          </cell>
          <cell r="IV41">
            <v>70</v>
          </cell>
          <cell r="IW41">
            <v>70</v>
          </cell>
          <cell r="IX41">
            <v>69</v>
          </cell>
          <cell r="IY41">
            <v>67.7</v>
          </cell>
          <cell r="IZ41">
            <v>67.7</v>
          </cell>
          <cell r="JA41">
            <v>67.7</v>
          </cell>
          <cell r="JB41">
            <v>68.2</v>
          </cell>
          <cell r="JC41">
            <v>68.5</v>
          </cell>
          <cell r="JD41">
            <v>69</v>
          </cell>
          <cell r="JE41">
            <v>68.7</v>
          </cell>
          <cell r="JF41">
            <v>69</v>
          </cell>
          <cell r="JG41">
            <v>69</v>
          </cell>
          <cell r="JH41">
            <v>69</v>
          </cell>
          <cell r="JI41">
            <v>68.7</v>
          </cell>
          <cell r="JJ41">
            <v>68.5</v>
          </cell>
          <cell r="JK41">
            <v>68.5</v>
          </cell>
          <cell r="JL41">
            <v>69</v>
          </cell>
          <cell r="JM41">
            <v>68.7</v>
          </cell>
          <cell r="JN41">
            <v>68.5</v>
          </cell>
          <cell r="JO41">
            <v>68.7</v>
          </cell>
          <cell r="JP41">
            <v>68.7</v>
          </cell>
          <cell r="JQ41">
            <v>68.7</v>
          </cell>
          <cell r="JR41">
            <v>68.7</v>
          </cell>
          <cell r="JS41">
            <v>68.7</v>
          </cell>
          <cell r="JT41">
            <v>69</v>
          </cell>
          <cell r="JU41">
            <v>69.2</v>
          </cell>
          <cell r="JV41">
            <v>68.7</v>
          </cell>
          <cell r="JW41">
            <v>68.7</v>
          </cell>
          <cell r="JX41">
            <v>68.5</v>
          </cell>
          <cell r="JY41">
            <v>68.5</v>
          </cell>
          <cell r="JZ41">
            <v>69.2</v>
          </cell>
          <cell r="KA41">
            <v>69.2</v>
          </cell>
          <cell r="KB41">
            <v>69.2</v>
          </cell>
          <cell r="KC41">
            <v>69</v>
          </cell>
          <cell r="KD41">
            <v>69</v>
          </cell>
          <cell r="KE41">
            <v>68.5</v>
          </cell>
          <cell r="KF41">
            <v>67.2</v>
          </cell>
          <cell r="KG41">
            <v>67</v>
          </cell>
          <cell r="KH41">
            <v>67.2</v>
          </cell>
          <cell r="KI41">
            <v>65.7</v>
          </cell>
          <cell r="KJ41">
            <v>65.7</v>
          </cell>
          <cell r="KK41">
            <v>65.7</v>
          </cell>
          <cell r="KL41">
            <v>65.7</v>
          </cell>
          <cell r="KM41">
            <v>65.5</v>
          </cell>
          <cell r="KN41">
            <v>65.5</v>
          </cell>
          <cell r="KO41">
            <v>65.5</v>
          </cell>
          <cell r="KP41">
            <v>67</v>
          </cell>
          <cell r="KQ41">
            <v>67</v>
          </cell>
          <cell r="KR41">
            <v>67</v>
          </cell>
          <cell r="KS41">
            <v>67</v>
          </cell>
          <cell r="KT41">
            <v>67</v>
          </cell>
          <cell r="KU41">
            <v>67</v>
          </cell>
          <cell r="KV41">
            <v>66.2</v>
          </cell>
          <cell r="KW41">
            <v>66.2</v>
          </cell>
          <cell r="KX41">
            <v>66.2</v>
          </cell>
          <cell r="KY41">
            <v>66.2</v>
          </cell>
          <cell r="KZ41">
            <v>66.2</v>
          </cell>
          <cell r="LA41">
            <v>66.2</v>
          </cell>
          <cell r="LB41">
            <v>66.7</v>
          </cell>
          <cell r="LC41">
            <v>66.5</v>
          </cell>
          <cell r="LD41">
            <v>66.5</v>
          </cell>
          <cell r="LE41">
            <v>66.5</v>
          </cell>
          <cell r="LF41">
            <v>66.5</v>
          </cell>
          <cell r="LG41">
            <v>66.2</v>
          </cell>
          <cell r="LH41">
            <v>66.2</v>
          </cell>
          <cell r="LI41">
            <v>66.5</v>
          </cell>
          <cell r="LJ41">
            <v>66.5</v>
          </cell>
          <cell r="LK41">
            <v>66</v>
          </cell>
          <cell r="LL41">
            <v>66</v>
          </cell>
          <cell r="LM41">
            <v>65.2</v>
          </cell>
          <cell r="LN41">
            <v>64.5</v>
          </cell>
          <cell r="LO41">
            <v>62</v>
          </cell>
          <cell r="LP41">
            <v>61.5</v>
          </cell>
          <cell r="LQ41">
            <v>62</v>
          </cell>
          <cell r="LR41">
            <v>59.5</v>
          </cell>
          <cell r="LS41">
            <v>59.5</v>
          </cell>
          <cell r="LT41">
            <v>59.5</v>
          </cell>
          <cell r="MA41" t="str">
            <v>Cuba</v>
          </cell>
          <cell r="MB41">
            <v>66.2</v>
          </cell>
          <cell r="MC41">
            <v>66.2</v>
          </cell>
        </row>
        <row r="42">
          <cell r="A42" t="str">
            <v>El Salvador</v>
          </cell>
          <cell r="B42">
            <v>36</v>
          </cell>
          <cell r="C42">
            <v>36</v>
          </cell>
          <cell r="D42">
            <v>36</v>
          </cell>
          <cell r="E42">
            <v>37.5</v>
          </cell>
          <cell r="F42">
            <v>35.5</v>
          </cell>
          <cell r="G42">
            <v>34.5</v>
          </cell>
          <cell r="H42">
            <v>35</v>
          </cell>
          <cell r="I42">
            <v>37</v>
          </cell>
          <cell r="J42">
            <v>37.5</v>
          </cell>
          <cell r="K42">
            <v>38</v>
          </cell>
          <cell r="L42">
            <v>39</v>
          </cell>
          <cell r="M42">
            <v>39</v>
          </cell>
          <cell r="N42">
            <v>39</v>
          </cell>
          <cell r="O42">
            <v>38.5</v>
          </cell>
          <cell r="P42">
            <v>38.5</v>
          </cell>
          <cell r="Q42">
            <v>38.5</v>
          </cell>
          <cell r="R42">
            <v>38.5</v>
          </cell>
          <cell r="S42">
            <v>38</v>
          </cell>
          <cell r="T42">
            <v>40</v>
          </cell>
          <cell r="U42">
            <v>40</v>
          </cell>
          <cell r="V42">
            <v>38.5</v>
          </cell>
          <cell r="W42">
            <v>38.5</v>
          </cell>
          <cell r="X42">
            <v>38.5</v>
          </cell>
          <cell r="Y42">
            <v>38.5</v>
          </cell>
          <cell r="Z42">
            <v>37.5</v>
          </cell>
          <cell r="AA42">
            <v>37</v>
          </cell>
          <cell r="AB42">
            <v>38.5</v>
          </cell>
          <cell r="AC42">
            <v>38</v>
          </cell>
          <cell r="AD42">
            <v>38</v>
          </cell>
          <cell r="AE42">
            <v>37.5</v>
          </cell>
          <cell r="AF42">
            <v>38.5</v>
          </cell>
          <cell r="AG42">
            <v>38.5</v>
          </cell>
          <cell r="AH42">
            <v>38.5</v>
          </cell>
          <cell r="AI42">
            <v>36.5</v>
          </cell>
          <cell r="AJ42">
            <v>37</v>
          </cell>
          <cell r="AK42">
            <v>37</v>
          </cell>
          <cell r="AL42">
            <v>37</v>
          </cell>
          <cell r="AM42">
            <v>37</v>
          </cell>
          <cell r="AN42">
            <v>36.5</v>
          </cell>
          <cell r="AO42">
            <v>36.5</v>
          </cell>
          <cell r="AP42">
            <v>37.5</v>
          </cell>
          <cell r="AQ42">
            <v>38</v>
          </cell>
          <cell r="AR42">
            <v>38</v>
          </cell>
          <cell r="AS42">
            <v>38</v>
          </cell>
          <cell r="AT42">
            <v>38</v>
          </cell>
          <cell r="AU42">
            <v>38</v>
          </cell>
          <cell r="AV42">
            <v>38</v>
          </cell>
          <cell r="AW42">
            <v>39</v>
          </cell>
          <cell r="AX42">
            <v>37.5</v>
          </cell>
          <cell r="AY42">
            <v>38</v>
          </cell>
          <cell r="AZ42">
            <v>38.5</v>
          </cell>
          <cell r="BA42">
            <v>39</v>
          </cell>
          <cell r="BB42">
            <v>39</v>
          </cell>
          <cell r="BC42">
            <v>38.5</v>
          </cell>
          <cell r="BD42">
            <v>38</v>
          </cell>
          <cell r="BE42">
            <v>38</v>
          </cell>
          <cell r="BF42">
            <v>38</v>
          </cell>
          <cell r="BG42">
            <v>38.5</v>
          </cell>
          <cell r="BH42">
            <v>39</v>
          </cell>
          <cell r="BI42">
            <v>38</v>
          </cell>
          <cell r="BJ42">
            <v>38</v>
          </cell>
          <cell r="BK42">
            <v>38</v>
          </cell>
          <cell r="BL42">
            <v>38</v>
          </cell>
          <cell r="BM42">
            <v>40.5</v>
          </cell>
          <cell r="BN42">
            <v>41</v>
          </cell>
          <cell r="BO42">
            <v>40.5</v>
          </cell>
          <cell r="BP42">
            <v>41</v>
          </cell>
          <cell r="BQ42">
            <v>41</v>
          </cell>
          <cell r="BR42">
            <v>41</v>
          </cell>
          <cell r="BS42">
            <v>41</v>
          </cell>
          <cell r="BT42">
            <v>41.5</v>
          </cell>
          <cell r="BU42">
            <v>41.5</v>
          </cell>
          <cell r="BV42">
            <v>41.5</v>
          </cell>
          <cell r="BW42">
            <v>41.5</v>
          </cell>
          <cell r="BX42">
            <v>42</v>
          </cell>
          <cell r="BY42">
            <v>42.5</v>
          </cell>
          <cell r="BZ42">
            <v>42.5</v>
          </cell>
          <cell r="CA42">
            <v>41</v>
          </cell>
          <cell r="CB42">
            <v>41</v>
          </cell>
          <cell r="CC42">
            <v>41</v>
          </cell>
          <cell r="CD42">
            <v>41</v>
          </cell>
          <cell r="CE42">
            <v>41.5</v>
          </cell>
          <cell r="CF42">
            <v>41.5</v>
          </cell>
          <cell r="CG42">
            <v>41.5</v>
          </cell>
          <cell r="CH42">
            <v>43.5</v>
          </cell>
          <cell r="CI42">
            <v>43.5</v>
          </cell>
          <cell r="CJ42">
            <v>43.5</v>
          </cell>
          <cell r="CK42">
            <v>43</v>
          </cell>
          <cell r="CL42">
            <v>44</v>
          </cell>
          <cell r="CM42">
            <v>43.5</v>
          </cell>
          <cell r="CN42">
            <v>43.5</v>
          </cell>
          <cell r="CO42">
            <v>43.5</v>
          </cell>
          <cell r="CP42">
            <v>43.5</v>
          </cell>
          <cell r="CQ42">
            <v>43.5</v>
          </cell>
          <cell r="CR42">
            <v>43.5</v>
          </cell>
          <cell r="CS42">
            <v>43.5</v>
          </cell>
          <cell r="CT42">
            <v>44.5</v>
          </cell>
          <cell r="CU42">
            <v>46.5</v>
          </cell>
          <cell r="CV42">
            <v>46.5</v>
          </cell>
          <cell r="CW42">
            <v>47</v>
          </cell>
          <cell r="CX42">
            <v>47</v>
          </cell>
          <cell r="CY42">
            <v>49</v>
          </cell>
          <cell r="CZ42">
            <v>49</v>
          </cell>
          <cell r="DA42">
            <v>50</v>
          </cell>
          <cell r="DB42">
            <v>50.5</v>
          </cell>
          <cell r="DC42">
            <v>50.5</v>
          </cell>
          <cell r="DD42">
            <v>52</v>
          </cell>
          <cell r="DE42">
            <v>56</v>
          </cell>
          <cell r="DF42">
            <v>56.5</v>
          </cell>
          <cell r="DG42">
            <v>56.5</v>
          </cell>
          <cell r="DH42">
            <v>60.5</v>
          </cell>
          <cell r="DI42">
            <v>61</v>
          </cell>
          <cell r="DJ42">
            <v>62</v>
          </cell>
          <cell r="DK42">
            <v>62</v>
          </cell>
          <cell r="DL42">
            <v>62</v>
          </cell>
          <cell r="DM42">
            <v>62</v>
          </cell>
          <cell r="DN42">
            <v>62</v>
          </cell>
          <cell r="DO42">
            <v>62</v>
          </cell>
          <cell r="DP42">
            <v>63</v>
          </cell>
          <cell r="DQ42">
            <v>63</v>
          </cell>
          <cell r="DR42">
            <v>61</v>
          </cell>
          <cell r="DS42">
            <v>60.5</v>
          </cell>
          <cell r="DT42">
            <v>60.5</v>
          </cell>
          <cell r="DU42">
            <v>63</v>
          </cell>
          <cell r="DV42">
            <v>64.5</v>
          </cell>
          <cell r="DW42">
            <v>64.5</v>
          </cell>
          <cell r="DX42">
            <v>64.5</v>
          </cell>
          <cell r="DY42">
            <v>64.5</v>
          </cell>
          <cell r="DZ42">
            <v>64.5</v>
          </cell>
          <cell r="EA42">
            <v>65.5</v>
          </cell>
          <cell r="EB42">
            <v>66.5</v>
          </cell>
          <cell r="EC42">
            <v>66.5</v>
          </cell>
          <cell r="ED42">
            <v>67</v>
          </cell>
          <cell r="EE42">
            <v>67</v>
          </cell>
          <cell r="EF42">
            <v>67.5</v>
          </cell>
          <cell r="EG42">
            <v>67</v>
          </cell>
          <cell r="EH42">
            <v>67</v>
          </cell>
          <cell r="EI42">
            <v>68.5</v>
          </cell>
          <cell r="EJ42">
            <v>68.5</v>
          </cell>
          <cell r="EK42">
            <v>68.5</v>
          </cell>
          <cell r="EL42">
            <v>68.5</v>
          </cell>
          <cell r="EM42">
            <v>68.5</v>
          </cell>
          <cell r="EN42">
            <v>69.5</v>
          </cell>
          <cell r="EO42">
            <v>69.5</v>
          </cell>
          <cell r="EP42">
            <v>68</v>
          </cell>
          <cell r="EQ42">
            <v>68</v>
          </cell>
          <cell r="ER42">
            <v>68.5</v>
          </cell>
          <cell r="ES42">
            <v>68.5</v>
          </cell>
          <cell r="ET42">
            <v>68</v>
          </cell>
          <cell r="EU42">
            <v>68</v>
          </cell>
          <cell r="EV42">
            <v>68</v>
          </cell>
          <cell r="EW42">
            <v>68</v>
          </cell>
          <cell r="EX42">
            <v>68</v>
          </cell>
          <cell r="EY42">
            <v>68</v>
          </cell>
          <cell r="EZ42">
            <v>68</v>
          </cell>
          <cell r="FA42">
            <v>68.5</v>
          </cell>
          <cell r="FB42">
            <v>68</v>
          </cell>
          <cell r="FC42">
            <v>68</v>
          </cell>
          <cell r="FD42">
            <v>68</v>
          </cell>
          <cell r="FE42">
            <v>68</v>
          </cell>
          <cell r="FF42">
            <v>68</v>
          </cell>
          <cell r="FG42">
            <v>68</v>
          </cell>
          <cell r="FH42">
            <v>68</v>
          </cell>
          <cell r="FI42">
            <v>71</v>
          </cell>
          <cell r="FJ42">
            <v>73.5</v>
          </cell>
          <cell r="FK42">
            <v>75</v>
          </cell>
          <cell r="FL42">
            <v>75</v>
          </cell>
          <cell r="FM42">
            <v>75</v>
          </cell>
          <cell r="FN42">
            <v>75.5</v>
          </cell>
          <cell r="FO42">
            <v>76.2</v>
          </cell>
          <cell r="FP42">
            <v>76.5</v>
          </cell>
          <cell r="FQ42">
            <v>76.5</v>
          </cell>
          <cell r="FR42">
            <v>76.5</v>
          </cell>
          <cell r="FS42">
            <v>76.2</v>
          </cell>
          <cell r="FT42">
            <v>76</v>
          </cell>
          <cell r="FU42">
            <v>76</v>
          </cell>
          <cell r="FV42">
            <v>76.2</v>
          </cell>
          <cell r="FW42">
            <v>76.5</v>
          </cell>
          <cell r="FX42">
            <v>74.7</v>
          </cell>
          <cell r="FY42">
            <v>75.400000000000006</v>
          </cell>
          <cell r="FZ42">
            <v>77.2</v>
          </cell>
          <cell r="GA42">
            <v>76.7</v>
          </cell>
          <cell r="GB42">
            <v>76.7</v>
          </cell>
          <cell r="GC42">
            <v>77.2</v>
          </cell>
          <cell r="GD42">
            <v>76.8</v>
          </cell>
          <cell r="GE42">
            <v>77.099999999999994</v>
          </cell>
          <cell r="GF42">
            <v>77.099999999999994</v>
          </cell>
          <cell r="GG42">
            <v>77.099999999999994</v>
          </cell>
          <cell r="GH42">
            <v>77.7</v>
          </cell>
          <cell r="GI42">
            <v>76.7</v>
          </cell>
          <cell r="GJ42">
            <v>76.7</v>
          </cell>
          <cell r="GK42">
            <v>75.7</v>
          </cell>
          <cell r="GL42">
            <v>76</v>
          </cell>
          <cell r="GM42">
            <v>76</v>
          </cell>
          <cell r="GN42">
            <v>76</v>
          </cell>
          <cell r="GO42">
            <v>74.5</v>
          </cell>
          <cell r="GP42">
            <v>74.5</v>
          </cell>
          <cell r="GQ42">
            <v>74.5</v>
          </cell>
          <cell r="GR42">
            <v>74.5</v>
          </cell>
          <cell r="GS42">
            <v>75</v>
          </cell>
          <cell r="GT42">
            <v>75</v>
          </cell>
          <cell r="GU42">
            <v>75</v>
          </cell>
          <cell r="GV42">
            <v>75</v>
          </cell>
          <cell r="GW42">
            <v>75</v>
          </cell>
          <cell r="GX42">
            <v>74.5</v>
          </cell>
          <cell r="GY42">
            <v>74.5</v>
          </cell>
          <cell r="GZ42">
            <v>73.5</v>
          </cell>
          <cell r="HA42">
            <v>74.7</v>
          </cell>
          <cell r="HB42">
            <v>76</v>
          </cell>
          <cell r="HC42">
            <v>76</v>
          </cell>
          <cell r="HD42">
            <v>76</v>
          </cell>
          <cell r="HE42">
            <v>77.2</v>
          </cell>
          <cell r="HF42">
            <v>76.2</v>
          </cell>
          <cell r="HG42">
            <v>74.7</v>
          </cell>
          <cell r="HH42">
            <v>73.5</v>
          </cell>
          <cell r="HI42">
            <v>73.5</v>
          </cell>
          <cell r="HJ42">
            <v>72.2</v>
          </cell>
          <cell r="HK42">
            <v>72</v>
          </cell>
          <cell r="HL42">
            <v>72</v>
          </cell>
          <cell r="HM42">
            <v>72</v>
          </cell>
          <cell r="HN42">
            <v>72</v>
          </cell>
          <cell r="HO42">
            <v>72</v>
          </cell>
          <cell r="HP42">
            <v>71.2</v>
          </cell>
          <cell r="HQ42">
            <v>71.2</v>
          </cell>
          <cell r="HR42">
            <v>71.2</v>
          </cell>
          <cell r="HS42">
            <v>71.5</v>
          </cell>
          <cell r="HT42">
            <v>71.7</v>
          </cell>
          <cell r="HU42">
            <v>71.7</v>
          </cell>
          <cell r="HV42">
            <v>69.7</v>
          </cell>
          <cell r="HW42">
            <v>69.7</v>
          </cell>
          <cell r="HX42">
            <v>69.7</v>
          </cell>
          <cell r="HY42">
            <v>70</v>
          </cell>
          <cell r="HZ42">
            <v>70</v>
          </cell>
          <cell r="IA42">
            <v>70</v>
          </cell>
          <cell r="IB42">
            <v>69.7</v>
          </cell>
          <cell r="IC42">
            <v>69.7</v>
          </cell>
          <cell r="ID42">
            <v>69.5</v>
          </cell>
          <cell r="IE42">
            <v>69.7</v>
          </cell>
          <cell r="IF42">
            <v>70</v>
          </cell>
          <cell r="IG42">
            <v>70.2</v>
          </cell>
          <cell r="IH42">
            <v>70.7</v>
          </cell>
          <cell r="II42">
            <v>70.7</v>
          </cell>
          <cell r="IJ42">
            <v>70.5</v>
          </cell>
          <cell r="IK42">
            <v>71</v>
          </cell>
          <cell r="IL42">
            <v>71</v>
          </cell>
          <cell r="IM42">
            <v>70.7</v>
          </cell>
          <cell r="IN42">
            <v>69.7</v>
          </cell>
          <cell r="IO42">
            <v>69.7</v>
          </cell>
          <cell r="IP42">
            <v>69.7</v>
          </cell>
          <cell r="IQ42">
            <v>69.5</v>
          </cell>
          <cell r="IR42">
            <v>69.5</v>
          </cell>
          <cell r="IS42">
            <v>69.5</v>
          </cell>
          <cell r="IT42">
            <v>69.5</v>
          </cell>
          <cell r="IU42">
            <v>69.5</v>
          </cell>
          <cell r="IV42">
            <v>69.5</v>
          </cell>
          <cell r="IW42">
            <v>69.5</v>
          </cell>
          <cell r="IX42">
            <v>69.5</v>
          </cell>
          <cell r="IY42">
            <v>69.5</v>
          </cell>
          <cell r="IZ42">
            <v>69.2</v>
          </cell>
          <cell r="JA42">
            <v>69.2</v>
          </cell>
          <cell r="JB42">
            <v>69.2</v>
          </cell>
          <cell r="JC42">
            <v>68.2</v>
          </cell>
          <cell r="JD42">
            <v>68.2</v>
          </cell>
          <cell r="JE42">
            <v>68.2</v>
          </cell>
          <cell r="JF42">
            <v>69.2</v>
          </cell>
          <cell r="JG42">
            <v>69.2</v>
          </cell>
          <cell r="JH42">
            <v>69.2</v>
          </cell>
          <cell r="JI42">
            <v>69.5</v>
          </cell>
          <cell r="JJ42">
            <v>70</v>
          </cell>
          <cell r="JK42">
            <v>70</v>
          </cell>
          <cell r="JL42">
            <v>70</v>
          </cell>
          <cell r="JM42">
            <v>69.7</v>
          </cell>
          <cell r="JN42">
            <v>69.7</v>
          </cell>
          <cell r="JO42">
            <v>69.7</v>
          </cell>
          <cell r="JP42">
            <v>69.7</v>
          </cell>
          <cell r="JQ42">
            <v>69.7</v>
          </cell>
          <cell r="JR42">
            <v>69.5</v>
          </cell>
          <cell r="JS42">
            <v>68.7</v>
          </cell>
          <cell r="JT42">
            <v>68.7</v>
          </cell>
          <cell r="JU42">
            <v>68.7</v>
          </cell>
          <cell r="JV42">
            <v>68.7</v>
          </cell>
          <cell r="JW42">
            <v>68</v>
          </cell>
          <cell r="JX42">
            <v>68.2</v>
          </cell>
          <cell r="JY42">
            <v>68.2</v>
          </cell>
          <cell r="JZ42">
            <v>68.7</v>
          </cell>
          <cell r="KA42">
            <v>68.7</v>
          </cell>
          <cell r="KB42">
            <v>68.7</v>
          </cell>
          <cell r="KC42">
            <v>68.7</v>
          </cell>
          <cell r="KD42">
            <v>68.7</v>
          </cell>
          <cell r="KE42">
            <v>69</v>
          </cell>
          <cell r="KF42">
            <v>69</v>
          </cell>
          <cell r="KG42">
            <v>69</v>
          </cell>
          <cell r="KH42">
            <v>67.5</v>
          </cell>
          <cell r="KI42">
            <v>67.5</v>
          </cell>
          <cell r="KJ42">
            <v>67.2</v>
          </cell>
          <cell r="KK42">
            <v>67.2</v>
          </cell>
          <cell r="KL42">
            <v>67.2</v>
          </cell>
          <cell r="KM42">
            <v>67</v>
          </cell>
          <cell r="KN42">
            <v>67</v>
          </cell>
          <cell r="KO42">
            <v>67</v>
          </cell>
          <cell r="KP42">
            <v>67</v>
          </cell>
          <cell r="KQ42">
            <v>66.7</v>
          </cell>
          <cell r="KR42">
            <v>66.7</v>
          </cell>
          <cell r="KS42">
            <v>67</v>
          </cell>
          <cell r="KT42">
            <v>67.7</v>
          </cell>
          <cell r="KU42">
            <v>68</v>
          </cell>
          <cell r="KV42">
            <v>68</v>
          </cell>
          <cell r="KW42">
            <v>68</v>
          </cell>
          <cell r="KX42">
            <v>68</v>
          </cell>
          <cell r="KY42">
            <v>68</v>
          </cell>
          <cell r="KZ42">
            <v>68</v>
          </cell>
          <cell r="LA42">
            <v>68</v>
          </cell>
          <cell r="LB42">
            <v>68.5</v>
          </cell>
          <cell r="LC42">
            <v>69.2</v>
          </cell>
          <cell r="LD42">
            <v>69.2</v>
          </cell>
          <cell r="LE42">
            <v>69.2</v>
          </cell>
          <cell r="LF42">
            <v>69.2</v>
          </cell>
          <cell r="LG42">
            <v>69.2</v>
          </cell>
          <cell r="LH42">
            <v>69.2</v>
          </cell>
          <cell r="LI42">
            <v>69.2</v>
          </cell>
          <cell r="LJ42">
            <v>69.7</v>
          </cell>
          <cell r="LK42">
            <v>69.7</v>
          </cell>
          <cell r="LL42">
            <v>69.7</v>
          </cell>
          <cell r="LM42">
            <v>69.7</v>
          </cell>
          <cell r="LN42">
            <v>69.7</v>
          </cell>
          <cell r="LO42">
            <v>70.7</v>
          </cell>
          <cell r="LP42">
            <v>70.7</v>
          </cell>
          <cell r="LQ42">
            <v>70.7</v>
          </cell>
          <cell r="LR42">
            <v>71</v>
          </cell>
          <cell r="LS42">
            <v>70.7</v>
          </cell>
          <cell r="LT42">
            <v>70.7</v>
          </cell>
          <cell r="MA42" t="str">
            <v>Cyprus</v>
          </cell>
          <cell r="MB42">
            <v>70</v>
          </cell>
          <cell r="MC42">
            <v>70</v>
          </cell>
        </row>
        <row r="43">
          <cell r="A43" t="str">
            <v>Estonia</v>
          </cell>
          <cell r="B43" t="str">
            <v xml:space="preserve"> </v>
          </cell>
          <cell r="C43" t="str">
            <v xml:space="preserve"> 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T43" t="str">
            <v xml:space="preserve"> </v>
          </cell>
          <cell r="U43" t="str">
            <v xml:space="preserve"> </v>
          </cell>
          <cell r="V43" t="str">
            <v xml:space="preserve"> </v>
          </cell>
          <cell r="W43" t="str">
            <v xml:space="preserve"> </v>
          </cell>
          <cell r="X43" t="str">
            <v xml:space="preserve"> 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 t="str">
            <v xml:space="preserve"> </v>
          </cell>
          <cell r="AC43" t="str">
            <v xml:space="preserve"> 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  <cell r="AG43" t="str">
            <v xml:space="preserve"> </v>
          </cell>
          <cell r="AH43" t="str">
            <v xml:space="preserve"> </v>
          </cell>
          <cell r="AI43" t="str">
            <v xml:space="preserve"> </v>
          </cell>
          <cell r="AJ43" t="str">
            <v xml:space="preserve"> </v>
          </cell>
          <cell r="AK43" t="str">
            <v xml:space="preserve"> </v>
          </cell>
          <cell r="AL43" t="str">
            <v xml:space="preserve"> </v>
          </cell>
          <cell r="AM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 t="str">
            <v xml:space="preserve"> </v>
          </cell>
          <cell r="AQ43" t="str">
            <v xml:space="preserve"> </v>
          </cell>
          <cell r="AR43" t="str">
            <v xml:space="preserve"> </v>
          </cell>
          <cell r="AS43" t="str">
            <v xml:space="preserve"> </v>
          </cell>
          <cell r="AT43" t="str">
            <v xml:space="preserve"> </v>
          </cell>
          <cell r="AU43" t="str">
            <v xml:space="preserve"> </v>
          </cell>
          <cell r="AV43" t="str">
            <v xml:space="preserve"> </v>
          </cell>
          <cell r="AW43" t="str">
            <v xml:space="preserve"> </v>
          </cell>
          <cell r="AX43" t="str">
            <v xml:space="preserve"> </v>
          </cell>
          <cell r="AY43" t="str">
            <v xml:space="preserve"> </v>
          </cell>
          <cell r="AZ43" t="str">
            <v xml:space="preserve"> </v>
          </cell>
          <cell r="BA43" t="str">
            <v xml:space="preserve"> </v>
          </cell>
          <cell r="BB43" t="str">
            <v xml:space="preserve"> </v>
          </cell>
          <cell r="BC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F43" t="str">
            <v xml:space="preserve"> </v>
          </cell>
          <cell r="BG43" t="str">
            <v xml:space="preserve"> </v>
          </cell>
          <cell r="BH43" t="str">
            <v xml:space="preserve"> </v>
          </cell>
          <cell r="BI43" t="str">
            <v xml:space="preserve"> </v>
          </cell>
          <cell r="BJ43" t="str">
            <v xml:space="preserve"> </v>
          </cell>
          <cell r="BK43" t="str">
            <v xml:space="preserve"> </v>
          </cell>
          <cell r="BL43" t="str">
            <v xml:space="preserve"> </v>
          </cell>
          <cell r="BM43" t="str">
            <v xml:space="preserve"> </v>
          </cell>
          <cell r="BN43" t="str">
            <v xml:space="preserve"> </v>
          </cell>
          <cell r="BO43" t="str">
            <v xml:space="preserve"> </v>
          </cell>
          <cell r="BP43" t="str">
            <v xml:space="preserve"> </v>
          </cell>
          <cell r="BQ43" t="str">
            <v xml:space="preserve"> </v>
          </cell>
          <cell r="BR43" t="str">
            <v xml:space="preserve"> </v>
          </cell>
          <cell r="BS43" t="str">
            <v xml:space="preserve"> </v>
          </cell>
          <cell r="BT43" t="str">
            <v xml:space="preserve"> </v>
          </cell>
          <cell r="BU43" t="str">
            <v xml:space="preserve"> </v>
          </cell>
          <cell r="BV43" t="str">
            <v xml:space="preserve"> </v>
          </cell>
          <cell r="BW43" t="str">
            <v xml:space="preserve"> </v>
          </cell>
          <cell r="BX43" t="str">
            <v xml:space="preserve"> </v>
          </cell>
          <cell r="BY43" t="str">
            <v xml:space="preserve"> </v>
          </cell>
          <cell r="BZ43" t="str">
            <v xml:space="preserve"> </v>
          </cell>
          <cell r="CA43" t="str">
            <v xml:space="preserve"> </v>
          </cell>
          <cell r="CB43" t="str">
            <v xml:space="preserve"> </v>
          </cell>
          <cell r="CC43" t="str">
            <v xml:space="preserve"> </v>
          </cell>
          <cell r="CD43" t="str">
            <v xml:space="preserve"> </v>
          </cell>
          <cell r="CE43" t="str">
            <v xml:space="preserve"> </v>
          </cell>
          <cell r="CF43" t="str">
            <v xml:space="preserve"> </v>
          </cell>
          <cell r="CG43" t="str">
            <v xml:space="preserve"> </v>
          </cell>
          <cell r="CH43" t="str">
            <v xml:space="preserve"> </v>
          </cell>
          <cell r="CI43" t="str">
            <v xml:space="preserve"> </v>
          </cell>
          <cell r="CJ43" t="str">
            <v xml:space="preserve"> </v>
          </cell>
          <cell r="CK43" t="str">
            <v xml:space="preserve"> </v>
          </cell>
          <cell r="CL43" t="str">
            <v xml:space="preserve"> </v>
          </cell>
          <cell r="CM43" t="str">
            <v xml:space="preserve"> </v>
          </cell>
          <cell r="CN43" t="str">
            <v xml:space="preserve"> </v>
          </cell>
          <cell r="CO43" t="str">
            <v xml:space="preserve"> </v>
          </cell>
          <cell r="CP43" t="str">
            <v xml:space="preserve"> </v>
          </cell>
          <cell r="CQ43" t="str">
            <v xml:space="preserve"> </v>
          </cell>
          <cell r="CR43" t="str">
            <v xml:space="preserve"> </v>
          </cell>
          <cell r="CS43" t="str">
            <v xml:space="preserve"> </v>
          </cell>
          <cell r="CT43" t="str">
            <v xml:space="preserve"> </v>
          </cell>
          <cell r="CU43" t="str">
            <v xml:space="preserve"> </v>
          </cell>
          <cell r="CV43" t="str">
            <v xml:space="preserve"> </v>
          </cell>
          <cell r="CW43" t="str">
            <v xml:space="preserve"> </v>
          </cell>
          <cell r="CX43" t="str">
            <v xml:space="preserve"> </v>
          </cell>
          <cell r="CY43" t="str">
            <v xml:space="preserve"> </v>
          </cell>
          <cell r="CZ43" t="str">
            <v xml:space="preserve"> </v>
          </cell>
          <cell r="DA43" t="str">
            <v xml:space="preserve"> </v>
          </cell>
          <cell r="DB43" t="str">
            <v xml:space="preserve"> </v>
          </cell>
          <cell r="DC43" t="str">
            <v xml:space="preserve"> </v>
          </cell>
          <cell r="DD43" t="str">
            <v xml:space="preserve"> </v>
          </cell>
          <cell r="DE43" t="str">
            <v xml:space="preserve"> </v>
          </cell>
          <cell r="DF43" t="str">
            <v xml:space="preserve"> </v>
          </cell>
          <cell r="DG43" t="str">
            <v xml:space="preserve"> </v>
          </cell>
          <cell r="DH43" t="str">
            <v xml:space="preserve"> </v>
          </cell>
          <cell r="DI43" t="str">
            <v xml:space="preserve"> </v>
          </cell>
          <cell r="DJ43" t="str">
            <v xml:space="preserve"> </v>
          </cell>
          <cell r="DK43" t="str">
            <v xml:space="preserve"> </v>
          </cell>
          <cell r="DL43" t="str">
            <v xml:space="preserve"> </v>
          </cell>
          <cell r="DM43" t="str">
            <v xml:space="preserve"> </v>
          </cell>
          <cell r="DN43" t="str">
            <v xml:space="preserve"> </v>
          </cell>
          <cell r="DO43" t="str">
            <v xml:space="preserve"> </v>
          </cell>
          <cell r="DP43" t="str">
            <v xml:space="preserve"> </v>
          </cell>
          <cell r="DQ43" t="str">
            <v xml:space="preserve"> </v>
          </cell>
          <cell r="DR43" t="str">
            <v xml:space="preserve"> </v>
          </cell>
          <cell r="DS43" t="str">
            <v xml:space="preserve"> </v>
          </cell>
          <cell r="DT43" t="str">
            <v xml:space="preserve"> </v>
          </cell>
          <cell r="DU43" t="str">
            <v xml:space="preserve"> </v>
          </cell>
          <cell r="DV43" t="str">
            <v xml:space="preserve"> </v>
          </cell>
          <cell r="DW43" t="str">
            <v xml:space="preserve"> </v>
          </cell>
          <cell r="DX43" t="str">
            <v xml:space="preserve"> </v>
          </cell>
          <cell r="DY43" t="str">
            <v xml:space="preserve"> </v>
          </cell>
          <cell r="DZ43" t="str">
            <v xml:space="preserve"> </v>
          </cell>
          <cell r="EA43" t="str">
            <v xml:space="preserve"> </v>
          </cell>
          <cell r="EB43" t="str">
            <v xml:space="preserve"> </v>
          </cell>
          <cell r="EC43" t="str">
            <v xml:space="preserve"> </v>
          </cell>
          <cell r="ED43" t="str">
            <v xml:space="preserve"> </v>
          </cell>
          <cell r="EE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H43" t="str">
            <v xml:space="preserve"> </v>
          </cell>
          <cell r="EI43" t="str">
            <v xml:space="preserve"> </v>
          </cell>
          <cell r="EJ43" t="str">
            <v xml:space="preserve"> </v>
          </cell>
          <cell r="EK43" t="str">
            <v xml:space="preserve"> </v>
          </cell>
          <cell r="EL43" t="str">
            <v xml:space="preserve"> </v>
          </cell>
          <cell r="EM43" t="str">
            <v xml:space="preserve"> </v>
          </cell>
          <cell r="EN43" t="str">
            <v xml:space="preserve"> </v>
          </cell>
          <cell r="EO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R43" t="str">
            <v xml:space="preserve"> </v>
          </cell>
          <cell r="ES43" t="str">
            <v xml:space="preserve"> </v>
          </cell>
          <cell r="ET43" t="str">
            <v xml:space="preserve"> </v>
          </cell>
          <cell r="EU43" t="str">
            <v xml:space="preserve"> </v>
          </cell>
          <cell r="EV43" t="str">
            <v xml:space="preserve"> </v>
          </cell>
          <cell r="EW43" t="str">
            <v xml:space="preserve"> </v>
          </cell>
          <cell r="EX43" t="str">
            <v xml:space="preserve"> </v>
          </cell>
          <cell r="EY43" t="str">
            <v xml:space="preserve"> </v>
          </cell>
          <cell r="EZ43" t="str">
            <v xml:space="preserve"> </v>
          </cell>
          <cell r="FA43" t="str">
            <v xml:space="preserve"> </v>
          </cell>
          <cell r="FB43" t="str">
            <v xml:space="preserve"> </v>
          </cell>
          <cell r="FC43" t="str">
            <v xml:space="preserve"> </v>
          </cell>
          <cell r="FD43" t="str">
            <v xml:space="preserve"> </v>
          </cell>
          <cell r="FE43" t="str">
            <v xml:space="preserve"> </v>
          </cell>
          <cell r="FF43" t="str">
            <v xml:space="preserve"> </v>
          </cell>
          <cell r="FG43" t="str">
            <v xml:space="preserve"> </v>
          </cell>
          <cell r="FH43" t="str">
            <v xml:space="preserve"> </v>
          </cell>
          <cell r="FI43" t="str">
            <v xml:space="preserve"> </v>
          </cell>
          <cell r="FJ43" t="str">
            <v xml:space="preserve"> </v>
          </cell>
          <cell r="FK43" t="str">
            <v xml:space="preserve"> </v>
          </cell>
          <cell r="FL43" t="str">
            <v xml:space="preserve"> </v>
          </cell>
          <cell r="FM43" t="str">
            <v xml:space="preserve"> </v>
          </cell>
          <cell r="FN43" t="str">
            <v xml:space="preserve"> </v>
          </cell>
          <cell r="FO43" t="str">
            <v xml:space="preserve"> </v>
          </cell>
          <cell r="FP43" t="str">
            <v xml:space="preserve"> </v>
          </cell>
          <cell r="FQ43" t="str">
            <v xml:space="preserve"> </v>
          </cell>
          <cell r="FR43" t="str">
            <v xml:space="preserve"> </v>
          </cell>
          <cell r="FS43" t="str">
            <v xml:space="preserve"> </v>
          </cell>
          <cell r="FT43" t="str">
            <v xml:space="preserve"> </v>
          </cell>
          <cell r="FU43" t="str">
            <v xml:space="preserve"> </v>
          </cell>
          <cell r="FV43" t="str">
            <v xml:space="preserve"> </v>
          </cell>
          <cell r="FW43" t="str">
            <v xml:space="preserve"> </v>
          </cell>
          <cell r="FX43">
            <v>72.7</v>
          </cell>
          <cell r="FY43">
            <v>73</v>
          </cell>
          <cell r="FZ43">
            <v>73</v>
          </cell>
          <cell r="GA43">
            <v>73</v>
          </cell>
          <cell r="GB43">
            <v>73</v>
          </cell>
          <cell r="GC43">
            <v>73.7</v>
          </cell>
          <cell r="GD43">
            <v>73</v>
          </cell>
          <cell r="GE43">
            <v>72</v>
          </cell>
          <cell r="GF43">
            <v>72</v>
          </cell>
          <cell r="GG43">
            <v>73</v>
          </cell>
          <cell r="GH43">
            <v>74</v>
          </cell>
          <cell r="GI43">
            <v>73.5</v>
          </cell>
          <cell r="GJ43">
            <v>74</v>
          </cell>
          <cell r="GK43">
            <v>73.5</v>
          </cell>
          <cell r="GL43">
            <v>73.5</v>
          </cell>
          <cell r="GM43">
            <v>74</v>
          </cell>
          <cell r="GN43">
            <v>74.2</v>
          </cell>
          <cell r="GO43">
            <v>74.5</v>
          </cell>
          <cell r="GP43">
            <v>73.7</v>
          </cell>
          <cell r="GQ43">
            <v>73.7</v>
          </cell>
          <cell r="GR43">
            <v>74.7</v>
          </cell>
          <cell r="GS43">
            <v>74.5</v>
          </cell>
          <cell r="GT43">
            <v>73.7</v>
          </cell>
          <cell r="GU43">
            <v>74</v>
          </cell>
          <cell r="GV43">
            <v>73.2</v>
          </cell>
          <cell r="GW43">
            <v>73.7</v>
          </cell>
          <cell r="GX43">
            <v>75.5</v>
          </cell>
          <cell r="GY43">
            <v>76.5</v>
          </cell>
          <cell r="GZ43">
            <v>76.2</v>
          </cell>
          <cell r="HA43">
            <v>77</v>
          </cell>
          <cell r="HB43">
            <v>76.7</v>
          </cell>
          <cell r="HC43">
            <v>76.2</v>
          </cell>
          <cell r="HD43">
            <v>76.2</v>
          </cell>
          <cell r="HE43">
            <v>76</v>
          </cell>
          <cell r="HF43">
            <v>75.7</v>
          </cell>
          <cell r="HG43">
            <v>75.5</v>
          </cell>
          <cell r="HH43">
            <v>75.5</v>
          </cell>
          <cell r="HI43">
            <v>75</v>
          </cell>
          <cell r="HJ43">
            <v>74.7</v>
          </cell>
          <cell r="HK43">
            <v>74</v>
          </cell>
          <cell r="HL43">
            <v>74.7</v>
          </cell>
          <cell r="HM43">
            <v>74.7</v>
          </cell>
          <cell r="HN43">
            <v>74.7</v>
          </cell>
          <cell r="HO43">
            <v>74.7</v>
          </cell>
          <cell r="HP43">
            <v>74.7</v>
          </cell>
          <cell r="HQ43">
            <v>74.5</v>
          </cell>
          <cell r="HR43">
            <v>75.2</v>
          </cell>
          <cell r="HS43">
            <v>75.2</v>
          </cell>
          <cell r="HT43">
            <v>75.2</v>
          </cell>
          <cell r="HU43">
            <v>74.7</v>
          </cell>
          <cell r="HV43">
            <v>74.5</v>
          </cell>
          <cell r="HW43">
            <v>74.2</v>
          </cell>
          <cell r="HX43">
            <v>73.5</v>
          </cell>
          <cell r="HY43">
            <v>73.5</v>
          </cell>
          <cell r="HZ43">
            <v>75</v>
          </cell>
          <cell r="IA43">
            <v>74.7</v>
          </cell>
          <cell r="IB43">
            <v>75</v>
          </cell>
          <cell r="IC43">
            <v>75</v>
          </cell>
          <cell r="ID43">
            <v>75</v>
          </cell>
          <cell r="IE43">
            <v>75</v>
          </cell>
          <cell r="IF43">
            <v>75</v>
          </cell>
          <cell r="IG43">
            <v>75</v>
          </cell>
          <cell r="IH43">
            <v>75</v>
          </cell>
          <cell r="II43">
            <v>74.7</v>
          </cell>
          <cell r="IJ43">
            <v>74.7</v>
          </cell>
          <cell r="IK43">
            <v>74.7</v>
          </cell>
          <cell r="IL43">
            <v>75</v>
          </cell>
          <cell r="IM43">
            <v>75.5</v>
          </cell>
          <cell r="IN43">
            <v>75.5</v>
          </cell>
          <cell r="IO43">
            <v>75.2</v>
          </cell>
          <cell r="IP43">
            <v>75.5</v>
          </cell>
          <cell r="IQ43">
            <v>75.5</v>
          </cell>
          <cell r="IR43">
            <v>75</v>
          </cell>
          <cell r="IS43">
            <v>75.2</v>
          </cell>
          <cell r="IT43">
            <v>75.5</v>
          </cell>
          <cell r="IU43">
            <v>75.5</v>
          </cell>
          <cell r="IV43">
            <v>75.5</v>
          </cell>
          <cell r="IW43">
            <v>75.5</v>
          </cell>
          <cell r="IX43">
            <v>75.7</v>
          </cell>
          <cell r="IY43">
            <v>75.7</v>
          </cell>
          <cell r="IZ43">
            <v>75.7</v>
          </cell>
          <cell r="JA43">
            <v>75.7</v>
          </cell>
          <cell r="JB43">
            <v>75.7</v>
          </cell>
          <cell r="JC43">
            <v>75.7</v>
          </cell>
          <cell r="JD43">
            <v>75.5</v>
          </cell>
          <cell r="JE43">
            <v>75</v>
          </cell>
          <cell r="JF43">
            <v>75.5</v>
          </cell>
          <cell r="JG43">
            <v>76</v>
          </cell>
          <cell r="JH43">
            <v>76</v>
          </cell>
          <cell r="JI43">
            <v>76.5</v>
          </cell>
          <cell r="JJ43">
            <v>76.7</v>
          </cell>
          <cell r="JK43">
            <v>76.7</v>
          </cell>
          <cell r="JL43">
            <v>76.7</v>
          </cell>
          <cell r="JM43">
            <v>76.7</v>
          </cell>
          <cell r="JN43">
            <v>76.2</v>
          </cell>
          <cell r="JO43">
            <v>76.2</v>
          </cell>
          <cell r="JP43">
            <v>76.2</v>
          </cell>
          <cell r="JQ43">
            <v>76.2</v>
          </cell>
          <cell r="JR43">
            <v>76.7</v>
          </cell>
          <cell r="JS43">
            <v>73.7</v>
          </cell>
          <cell r="JT43">
            <v>73.5</v>
          </cell>
          <cell r="JU43">
            <v>74.2</v>
          </cell>
          <cell r="JV43">
            <v>73.5</v>
          </cell>
          <cell r="JW43">
            <v>73.5</v>
          </cell>
          <cell r="JX43">
            <v>73.5</v>
          </cell>
          <cell r="JY43">
            <v>74</v>
          </cell>
          <cell r="JZ43">
            <v>74</v>
          </cell>
          <cell r="KA43">
            <v>74</v>
          </cell>
          <cell r="KB43">
            <v>74</v>
          </cell>
          <cell r="KC43">
            <v>74.2</v>
          </cell>
          <cell r="KD43">
            <v>72.7</v>
          </cell>
          <cell r="KE43">
            <v>72.5</v>
          </cell>
          <cell r="KF43">
            <v>72.2</v>
          </cell>
          <cell r="KG43">
            <v>72.2</v>
          </cell>
          <cell r="KH43">
            <v>71.5</v>
          </cell>
          <cell r="KI43">
            <v>71.5</v>
          </cell>
          <cell r="KJ43">
            <v>71.7</v>
          </cell>
          <cell r="KK43">
            <v>72</v>
          </cell>
          <cell r="KL43">
            <v>72</v>
          </cell>
          <cell r="KM43">
            <v>71.5</v>
          </cell>
          <cell r="KN43">
            <v>71.2</v>
          </cell>
          <cell r="KO43">
            <v>71.5</v>
          </cell>
          <cell r="KP43">
            <v>70.2</v>
          </cell>
          <cell r="KQ43">
            <v>69</v>
          </cell>
          <cell r="KR43">
            <v>69.2</v>
          </cell>
          <cell r="KS43">
            <v>69.7</v>
          </cell>
          <cell r="KT43">
            <v>69.7</v>
          </cell>
          <cell r="KU43">
            <v>70.2</v>
          </cell>
          <cell r="KV43">
            <v>70.7</v>
          </cell>
          <cell r="KW43">
            <v>70.5</v>
          </cell>
          <cell r="KX43">
            <v>64.2</v>
          </cell>
          <cell r="KY43">
            <v>64</v>
          </cell>
          <cell r="KZ43">
            <v>64.2</v>
          </cell>
          <cell r="LA43">
            <v>64</v>
          </cell>
          <cell r="LB43">
            <v>62.7</v>
          </cell>
          <cell r="LC43">
            <v>63</v>
          </cell>
          <cell r="LD43">
            <v>63</v>
          </cell>
          <cell r="LE43">
            <v>63.5</v>
          </cell>
          <cell r="LF43">
            <v>62.2</v>
          </cell>
          <cell r="LG43">
            <v>61.7</v>
          </cell>
          <cell r="LH43">
            <v>63.7</v>
          </cell>
          <cell r="LI43">
            <v>62.5</v>
          </cell>
          <cell r="LJ43">
            <v>62.7</v>
          </cell>
          <cell r="LK43">
            <v>72.7</v>
          </cell>
          <cell r="LL43">
            <v>72.5</v>
          </cell>
          <cell r="LM43">
            <v>72.2</v>
          </cell>
          <cell r="LN43">
            <v>72</v>
          </cell>
          <cell r="LO43">
            <v>72</v>
          </cell>
          <cell r="LP43">
            <v>72.7</v>
          </cell>
          <cell r="LQ43">
            <v>72.5</v>
          </cell>
          <cell r="LR43">
            <v>71.5</v>
          </cell>
          <cell r="LS43">
            <v>71.7</v>
          </cell>
          <cell r="LT43">
            <v>71.7</v>
          </cell>
          <cell r="MA43" t="str">
            <v>Czech Republic</v>
          </cell>
          <cell r="MB43">
            <v>76</v>
          </cell>
          <cell r="MC43">
            <v>76</v>
          </cell>
        </row>
        <row r="44">
          <cell r="A44" t="str">
            <v>Ethiopia</v>
          </cell>
          <cell r="B44" t="str">
            <v xml:space="preserve"> </v>
          </cell>
          <cell r="C44" t="str">
            <v xml:space="preserve"> </v>
          </cell>
          <cell r="D44" t="str">
            <v xml:space="preserve"> 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I44" t="str">
            <v xml:space="preserve"> </v>
          </cell>
          <cell r="J44" t="str">
            <v xml:space="preserve"> </v>
          </cell>
          <cell r="K44" t="str">
            <v xml:space="preserve"> </v>
          </cell>
          <cell r="L44">
            <v>43</v>
          </cell>
          <cell r="M44">
            <v>43</v>
          </cell>
          <cell r="N44">
            <v>39</v>
          </cell>
          <cell r="O44">
            <v>35.5</v>
          </cell>
          <cell r="P44">
            <v>35.5</v>
          </cell>
          <cell r="Q44">
            <v>35.5</v>
          </cell>
          <cell r="R44">
            <v>37</v>
          </cell>
          <cell r="S44">
            <v>36.5</v>
          </cell>
          <cell r="T44">
            <v>36.5</v>
          </cell>
          <cell r="U44">
            <v>36.5</v>
          </cell>
          <cell r="V44">
            <v>37.5</v>
          </cell>
          <cell r="W44">
            <v>37.5</v>
          </cell>
          <cell r="X44">
            <v>37.5</v>
          </cell>
          <cell r="Y44">
            <v>37.5</v>
          </cell>
          <cell r="Z44">
            <v>37</v>
          </cell>
          <cell r="AA44">
            <v>37</v>
          </cell>
          <cell r="AB44">
            <v>37</v>
          </cell>
          <cell r="AC44">
            <v>37</v>
          </cell>
          <cell r="AD44">
            <v>38</v>
          </cell>
          <cell r="AE44">
            <v>38</v>
          </cell>
          <cell r="AF44">
            <v>38</v>
          </cell>
          <cell r="AG44">
            <v>38</v>
          </cell>
          <cell r="AH44">
            <v>38</v>
          </cell>
          <cell r="AI44">
            <v>38</v>
          </cell>
          <cell r="AJ44">
            <v>38</v>
          </cell>
          <cell r="AK44">
            <v>38</v>
          </cell>
          <cell r="AL44">
            <v>38</v>
          </cell>
          <cell r="AM44">
            <v>38.5</v>
          </cell>
          <cell r="AN44">
            <v>39</v>
          </cell>
          <cell r="AO44">
            <v>39</v>
          </cell>
          <cell r="AP44">
            <v>39</v>
          </cell>
          <cell r="AQ44">
            <v>39</v>
          </cell>
          <cell r="AR44">
            <v>40</v>
          </cell>
          <cell r="AS44">
            <v>40</v>
          </cell>
          <cell r="AT44">
            <v>39.5</v>
          </cell>
          <cell r="AU44">
            <v>39.5</v>
          </cell>
          <cell r="AV44">
            <v>39.5</v>
          </cell>
          <cell r="AW44">
            <v>39.5</v>
          </cell>
          <cell r="AX44">
            <v>40.5</v>
          </cell>
          <cell r="AY44">
            <v>41</v>
          </cell>
          <cell r="AZ44">
            <v>41</v>
          </cell>
          <cell r="BA44">
            <v>40.5</v>
          </cell>
          <cell r="BB44">
            <v>40.5</v>
          </cell>
          <cell r="BC44">
            <v>40.5</v>
          </cell>
          <cell r="BD44">
            <v>41</v>
          </cell>
          <cell r="BE44">
            <v>41.5</v>
          </cell>
          <cell r="BF44">
            <v>41</v>
          </cell>
          <cell r="BG44">
            <v>41</v>
          </cell>
          <cell r="BH44">
            <v>41</v>
          </cell>
          <cell r="BI44">
            <v>41</v>
          </cell>
          <cell r="BJ44">
            <v>40</v>
          </cell>
          <cell r="BK44">
            <v>40</v>
          </cell>
          <cell r="BL44">
            <v>40</v>
          </cell>
          <cell r="BM44">
            <v>40</v>
          </cell>
          <cell r="BN44">
            <v>40</v>
          </cell>
          <cell r="BO44">
            <v>39</v>
          </cell>
          <cell r="BP44">
            <v>38.5</v>
          </cell>
          <cell r="BQ44">
            <v>38.5</v>
          </cell>
          <cell r="BR44">
            <v>38.5</v>
          </cell>
          <cell r="BS44">
            <v>38</v>
          </cell>
          <cell r="BT44">
            <v>37.5</v>
          </cell>
          <cell r="BU44">
            <v>36.5</v>
          </cell>
          <cell r="BV44">
            <v>34</v>
          </cell>
          <cell r="BW44">
            <v>33.5</v>
          </cell>
          <cell r="BX44">
            <v>32.5</v>
          </cell>
          <cell r="BY44">
            <v>32</v>
          </cell>
          <cell r="BZ44">
            <v>32</v>
          </cell>
          <cell r="CA44">
            <v>31.5</v>
          </cell>
          <cell r="CB44">
            <v>32.5</v>
          </cell>
          <cell r="CC44">
            <v>32.5</v>
          </cell>
          <cell r="CD44">
            <v>32.5</v>
          </cell>
          <cell r="CE44">
            <v>32.5</v>
          </cell>
          <cell r="CF44">
            <v>32.5</v>
          </cell>
          <cell r="CG44">
            <v>32.5</v>
          </cell>
          <cell r="CH44">
            <v>33</v>
          </cell>
          <cell r="CI44">
            <v>33</v>
          </cell>
          <cell r="CJ44">
            <v>33</v>
          </cell>
          <cell r="CK44">
            <v>33</v>
          </cell>
          <cell r="CL44">
            <v>31.5</v>
          </cell>
          <cell r="CM44">
            <v>30</v>
          </cell>
          <cell r="CN44">
            <v>31.5</v>
          </cell>
          <cell r="CO44">
            <v>31.5</v>
          </cell>
          <cell r="CP44">
            <v>31.5</v>
          </cell>
          <cell r="CQ44">
            <v>31.5</v>
          </cell>
          <cell r="CR44">
            <v>29.5</v>
          </cell>
          <cell r="CS44">
            <v>29.5</v>
          </cell>
          <cell r="CT44">
            <v>32</v>
          </cell>
          <cell r="CU44">
            <v>32</v>
          </cell>
          <cell r="CV44">
            <v>32</v>
          </cell>
          <cell r="CW44">
            <v>32</v>
          </cell>
          <cell r="CX44">
            <v>32.5</v>
          </cell>
          <cell r="CY44">
            <v>32.5</v>
          </cell>
          <cell r="CZ44">
            <v>31</v>
          </cell>
          <cell r="DA44">
            <v>28</v>
          </cell>
          <cell r="DB44">
            <v>27.5</v>
          </cell>
          <cell r="DC44">
            <v>27</v>
          </cell>
          <cell r="DD44">
            <v>27</v>
          </cell>
          <cell r="DE44">
            <v>25.5</v>
          </cell>
          <cell r="DF44">
            <v>28</v>
          </cell>
          <cell r="DG44">
            <v>33.5</v>
          </cell>
          <cell r="DH44">
            <v>34</v>
          </cell>
          <cell r="DI44">
            <v>33.5</v>
          </cell>
          <cell r="DJ44">
            <v>37.5</v>
          </cell>
          <cell r="DK44">
            <v>37</v>
          </cell>
          <cell r="DL44">
            <v>38.5</v>
          </cell>
          <cell r="DM44">
            <v>38.5</v>
          </cell>
          <cell r="DN44">
            <v>41.5</v>
          </cell>
          <cell r="DO44">
            <v>44</v>
          </cell>
          <cell r="DP44">
            <v>44</v>
          </cell>
          <cell r="DQ44">
            <v>44.5</v>
          </cell>
          <cell r="DR44">
            <v>44.5</v>
          </cell>
          <cell r="DS44">
            <v>45.5</v>
          </cell>
          <cell r="DT44">
            <v>47.5</v>
          </cell>
          <cell r="DU44">
            <v>48.5</v>
          </cell>
          <cell r="DV44">
            <v>48.5</v>
          </cell>
          <cell r="DW44">
            <v>48.5</v>
          </cell>
          <cell r="DX44">
            <v>48.5</v>
          </cell>
          <cell r="DY44">
            <v>49</v>
          </cell>
          <cell r="DZ44">
            <v>51</v>
          </cell>
          <cell r="EA44">
            <v>51.5</v>
          </cell>
          <cell r="EB44">
            <v>51.5</v>
          </cell>
          <cell r="EC44">
            <v>51.5</v>
          </cell>
          <cell r="ED44">
            <v>51.5</v>
          </cell>
          <cell r="EE44">
            <v>51.5</v>
          </cell>
          <cell r="EF44">
            <v>52.5</v>
          </cell>
          <cell r="EG44">
            <v>52.5</v>
          </cell>
          <cell r="EH44">
            <v>53</v>
          </cell>
          <cell r="EI44">
            <v>55</v>
          </cell>
          <cell r="EJ44">
            <v>57.5</v>
          </cell>
          <cell r="EK44">
            <v>58</v>
          </cell>
          <cell r="EL44">
            <v>58</v>
          </cell>
          <cell r="EM44">
            <v>60.5</v>
          </cell>
          <cell r="EN44">
            <v>60</v>
          </cell>
          <cell r="EO44">
            <v>59.5</v>
          </cell>
          <cell r="EP44">
            <v>59.5</v>
          </cell>
          <cell r="EQ44">
            <v>59.5</v>
          </cell>
          <cell r="ER44">
            <v>60</v>
          </cell>
          <cell r="ES44">
            <v>60</v>
          </cell>
          <cell r="ET44">
            <v>61</v>
          </cell>
          <cell r="EU44">
            <v>59.5</v>
          </cell>
          <cell r="EV44">
            <v>61</v>
          </cell>
          <cell r="EW44">
            <v>61.5</v>
          </cell>
          <cell r="EX44">
            <v>61.5</v>
          </cell>
          <cell r="EY44">
            <v>62</v>
          </cell>
          <cell r="EZ44">
            <v>63</v>
          </cell>
          <cell r="FA44">
            <v>63.5</v>
          </cell>
          <cell r="FB44">
            <v>63.5</v>
          </cell>
          <cell r="FC44">
            <v>63.5</v>
          </cell>
          <cell r="FD44">
            <v>63</v>
          </cell>
          <cell r="FE44">
            <v>64</v>
          </cell>
          <cell r="FF44">
            <v>64</v>
          </cell>
          <cell r="FG44">
            <v>63.5</v>
          </cell>
          <cell r="FH44">
            <v>63.3</v>
          </cell>
          <cell r="FI44">
            <v>65</v>
          </cell>
          <cell r="FJ44">
            <v>66.3</v>
          </cell>
          <cell r="FK44">
            <v>66.7</v>
          </cell>
          <cell r="FL44">
            <v>67</v>
          </cell>
          <cell r="FM44">
            <v>69.2</v>
          </cell>
          <cell r="FN44">
            <v>69.5</v>
          </cell>
          <cell r="FO44">
            <v>69.5</v>
          </cell>
          <cell r="FP44">
            <v>69.7</v>
          </cell>
          <cell r="FQ44">
            <v>68.7</v>
          </cell>
          <cell r="FR44">
            <v>68.2</v>
          </cell>
          <cell r="FS44">
            <v>64.5</v>
          </cell>
          <cell r="FT44">
            <v>66.5</v>
          </cell>
          <cell r="FU44">
            <v>66.7</v>
          </cell>
          <cell r="FV44">
            <v>66.7</v>
          </cell>
          <cell r="FW44">
            <v>67.2</v>
          </cell>
          <cell r="FX44">
            <v>67.7</v>
          </cell>
          <cell r="FY44">
            <v>59.2</v>
          </cell>
          <cell r="FZ44">
            <v>59.2</v>
          </cell>
          <cell r="GA44">
            <v>57.7</v>
          </cell>
          <cell r="GB44">
            <v>58.2</v>
          </cell>
          <cell r="GC44">
            <v>57.5</v>
          </cell>
          <cell r="GD44">
            <v>57</v>
          </cell>
          <cell r="GE44">
            <v>57</v>
          </cell>
          <cell r="GF44">
            <v>57</v>
          </cell>
          <cell r="GG44">
            <v>56.3</v>
          </cell>
          <cell r="GH44">
            <v>57.2</v>
          </cell>
          <cell r="GI44">
            <v>57.2</v>
          </cell>
          <cell r="GJ44">
            <v>56.7</v>
          </cell>
          <cell r="GK44">
            <v>57</v>
          </cell>
          <cell r="GL44">
            <v>57.5</v>
          </cell>
          <cell r="GM44">
            <v>58</v>
          </cell>
          <cell r="GN44">
            <v>57.5</v>
          </cell>
          <cell r="GO44">
            <v>57</v>
          </cell>
          <cell r="GP44">
            <v>57.5</v>
          </cell>
          <cell r="GQ44">
            <v>58.5</v>
          </cell>
          <cell r="GR44">
            <v>59.5</v>
          </cell>
          <cell r="GS44">
            <v>60.7</v>
          </cell>
          <cell r="GT44">
            <v>61.2</v>
          </cell>
          <cell r="GU44">
            <v>60.7</v>
          </cell>
          <cell r="GV44">
            <v>61.2</v>
          </cell>
          <cell r="GW44">
            <v>61.2</v>
          </cell>
          <cell r="GX44">
            <v>60</v>
          </cell>
          <cell r="GY44">
            <v>59.5</v>
          </cell>
          <cell r="GZ44">
            <v>59.5</v>
          </cell>
          <cell r="HA44">
            <v>60.2</v>
          </cell>
          <cell r="HB44">
            <v>62.2</v>
          </cell>
          <cell r="HC44">
            <v>61.5</v>
          </cell>
          <cell r="HD44">
            <v>60.7</v>
          </cell>
          <cell r="HE44">
            <v>59.5</v>
          </cell>
          <cell r="HF44">
            <v>60.2</v>
          </cell>
          <cell r="HG44">
            <v>60.5</v>
          </cell>
          <cell r="HH44">
            <v>60.5</v>
          </cell>
          <cell r="HI44">
            <v>60.5</v>
          </cell>
          <cell r="HJ44">
            <v>59.2</v>
          </cell>
          <cell r="HK44">
            <v>59.5</v>
          </cell>
          <cell r="HL44">
            <v>59.5</v>
          </cell>
          <cell r="HM44">
            <v>59.5</v>
          </cell>
          <cell r="HN44">
            <v>60</v>
          </cell>
          <cell r="HO44">
            <v>60</v>
          </cell>
          <cell r="HP44">
            <v>59.7</v>
          </cell>
          <cell r="HQ44">
            <v>59.7</v>
          </cell>
          <cell r="HR44">
            <v>60</v>
          </cell>
          <cell r="HS44">
            <v>59.2</v>
          </cell>
          <cell r="HT44">
            <v>58.2</v>
          </cell>
          <cell r="HU44">
            <v>57</v>
          </cell>
          <cell r="HV44">
            <v>58.5</v>
          </cell>
          <cell r="HW44">
            <v>57.7</v>
          </cell>
          <cell r="HX44">
            <v>57.7</v>
          </cell>
          <cell r="HY44">
            <v>57.7</v>
          </cell>
          <cell r="HZ44">
            <v>58.7</v>
          </cell>
          <cell r="IA44">
            <v>58.7</v>
          </cell>
          <cell r="IB44">
            <v>58.7</v>
          </cell>
          <cell r="IC44">
            <v>58.7</v>
          </cell>
          <cell r="ID44">
            <v>59.2</v>
          </cell>
          <cell r="IE44">
            <v>59.2</v>
          </cell>
          <cell r="IF44">
            <v>59.2</v>
          </cell>
          <cell r="IG44">
            <v>59</v>
          </cell>
          <cell r="IH44">
            <v>59</v>
          </cell>
          <cell r="II44">
            <v>59</v>
          </cell>
          <cell r="IJ44">
            <v>59</v>
          </cell>
          <cell r="IK44">
            <v>58.7</v>
          </cell>
          <cell r="IL44">
            <v>58.7</v>
          </cell>
          <cell r="IM44">
            <v>58.7</v>
          </cell>
          <cell r="IN44">
            <v>58.7</v>
          </cell>
          <cell r="IO44">
            <v>58.7</v>
          </cell>
          <cell r="IP44">
            <v>58.7</v>
          </cell>
          <cell r="IQ44">
            <v>58.7</v>
          </cell>
          <cell r="IR44">
            <v>58.5</v>
          </cell>
          <cell r="IS44">
            <v>58.7</v>
          </cell>
          <cell r="IT44">
            <v>57.5</v>
          </cell>
          <cell r="IU44">
            <v>57.7</v>
          </cell>
          <cell r="IV44">
            <v>57.7</v>
          </cell>
          <cell r="IW44">
            <v>57.7</v>
          </cell>
          <cell r="IX44">
            <v>57.7</v>
          </cell>
          <cell r="IY44">
            <v>57.2</v>
          </cell>
          <cell r="IZ44">
            <v>57.2</v>
          </cell>
          <cell r="JA44">
            <v>55.7</v>
          </cell>
          <cell r="JB44">
            <v>55.7</v>
          </cell>
          <cell r="JC44">
            <v>56.5</v>
          </cell>
          <cell r="JD44">
            <v>56</v>
          </cell>
          <cell r="JE44">
            <v>56</v>
          </cell>
          <cell r="JF44">
            <v>57.2</v>
          </cell>
          <cell r="JG44">
            <v>57.5</v>
          </cell>
          <cell r="JH44">
            <v>57.5</v>
          </cell>
          <cell r="JI44">
            <v>57.5</v>
          </cell>
          <cell r="JJ44">
            <v>57.5</v>
          </cell>
          <cell r="JK44">
            <v>57.5</v>
          </cell>
          <cell r="JL44">
            <v>57.5</v>
          </cell>
          <cell r="JM44">
            <v>57.5</v>
          </cell>
          <cell r="JN44">
            <v>57.7</v>
          </cell>
          <cell r="JO44">
            <v>57.7</v>
          </cell>
          <cell r="JP44">
            <v>57.5</v>
          </cell>
          <cell r="JQ44">
            <v>57.5</v>
          </cell>
          <cell r="JR44">
            <v>57.5</v>
          </cell>
          <cell r="JS44">
            <v>60.2</v>
          </cell>
          <cell r="JT44">
            <v>60</v>
          </cell>
          <cell r="JU44">
            <v>59.7</v>
          </cell>
          <cell r="JV44">
            <v>59.7</v>
          </cell>
          <cell r="JW44">
            <v>59.7</v>
          </cell>
          <cell r="JX44">
            <v>59.7</v>
          </cell>
          <cell r="JY44">
            <v>59.7</v>
          </cell>
          <cell r="JZ44">
            <v>60</v>
          </cell>
          <cell r="KA44">
            <v>60</v>
          </cell>
          <cell r="KB44">
            <v>60.2</v>
          </cell>
          <cell r="KC44">
            <v>60</v>
          </cell>
          <cell r="KD44">
            <v>60</v>
          </cell>
          <cell r="KE44">
            <v>59.7</v>
          </cell>
          <cell r="KF44">
            <v>59.5</v>
          </cell>
          <cell r="KG44">
            <v>59.5</v>
          </cell>
          <cell r="KH44">
            <v>60.2</v>
          </cell>
          <cell r="KI44">
            <v>60.5</v>
          </cell>
          <cell r="KJ44">
            <v>59.5</v>
          </cell>
          <cell r="KK44">
            <v>59.5</v>
          </cell>
          <cell r="KL44">
            <v>59.2</v>
          </cell>
          <cell r="KM44">
            <v>59.7</v>
          </cell>
          <cell r="KN44">
            <v>59.7</v>
          </cell>
          <cell r="KO44">
            <v>60.2</v>
          </cell>
          <cell r="KP44">
            <v>59.2</v>
          </cell>
          <cell r="KQ44">
            <v>59.7</v>
          </cell>
          <cell r="KR44">
            <v>59.7</v>
          </cell>
          <cell r="KS44">
            <v>59.2</v>
          </cell>
          <cell r="KT44">
            <v>59.2</v>
          </cell>
          <cell r="KU44">
            <v>59.2</v>
          </cell>
          <cell r="KV44">
            <v>58</v>
          </cell>
          <cell r="KW44">
            <v>57.2</v>
          </cell>
          <cell r="KX44">
            <v>57.2</v>
          </cell>
          <cell r="KY44">
            <v>57.2</v>
          </cell>
          <cell r="KZ44">
            <v>56.7</v>
          </cell>
          <cell r="LA44">
            <v>58</v>
          </cell>
          <cell r="LB44">
            <v>57.5</v>
          </cell>
          <cell r="LC44">
            <v>56.7</v>
          </cell>
          <cell r="LD44">
            <v>57.2</v>
          </cell>
          <cell r="LE44">
            <v>57</v>
          </cell>
          <cell r="LF44">
            <v>56.5</v>
          </cell>
          <cell r="LG44">
            <v>58.2</v>
          </cell>
          <cell r="LH44">
            <v>58.7</v>
          </cell>
          <cell r="LI44">
            <v>58.7</v>
          </cell>
          <cell r="LJ44">
            <v>56.7</v>
          </cell>
          <cell r="LK44">
            <v>56.7</v>
          </cell>
          <cell r="LL44">
            <v>57</v>
          </cell>
          <cell r="LM44">
            <v>57</v>
          </cell>
          <cell r="LN44">
            <v>57.5</v>
          </cell>
          <cell r="LO44">
            <v>57.5</v>
          </cell>
          <cell r="LP44">
            <v>57</v>
          </cell>
          <cell r="LQ44">
            <v>56.7</v>
          </cell>
          <cell r="LR44">
            <v>56.7</v>
          </cell>
          <cell r="LS44">
            <v>56.7</v>
          </cell>
          <cell r="LT44">
            <v>59.7</v>
          </cell>
          <cell r="MA44" t="str">
            <v>Denmark</v>
          </cell>
          <cell r="MB44">
            <v>84</v>
          </cell>
          <cell r="MC44">
            <v>84</v>
          </cell>
        </row>
        <row r="45">
          <cell r="A45" t="str">
            <v>Finland</v>
          </cell>
          <cell r="B45">
            <v>87</v>
          </cell>
          <cell r="C45">
            <v>88</v>
          </cell>
          <cell r="D45">
            <v>88</v>
          </cell>
          <cell r="E45">
            <v>87.5</v>
          </cell>
          <cell r="F45">
            <v>87</v>
          </cell>
          <cell r="G45">
            <v>87.5</v>
          </cell>
          <cell r="H45">
            <v>87.5</v>
          </cell>
          <cell r="I45">
            <v>88</v>
          </cell>
          <cell r="J45">
            <v>88</v>
          </cell>
          <cell r="K45">
            <v>87.5</v>
          </cell>
          <cell r="L45">
            <v>87.5</v>
          </cell>
          <cell r="M45">
            <v>87.5</v>
          </cell>
          <cell r="N45">
            <v>87</v>
          </cell>
          <cell r="O45">
            <v>87</v>
          </cell>
          <cell r="P45">
            <v>87</v>
          </cell>
          <cell r="Q45">
            <v>87.5</v>
          </cell>
          <cell r="R45">
            <v>87</v>
          </cell>
          <cell r="S45">
            <v>87.5</v>
          </cell>
          <cell r="T45">
            <v>87.5</v>
          </cell>
          <cell r="U45">
            <v>87.5</v>
          </cell>
          <cell r="V45">
            <v>87.5</v>
          </cell>
          <cell r="W45">
            <v>87</v>
          </cell>
          <cell r="X45">
            <v>87</v>
          </cell>
          <cell r="Y45">
            <v>86</v>
          </cell>
          <cell r="Z45">
            <v>87</v>
          </cell>
          <cell r="AA45">
            <v>87</v>
          </cell>
          <cell r="AB45">
            <v>86.5</v>
          </cell>
          <cell r="AC45">
            <v>86</v>
          </cell>
          <cell r="AD45">
            <v>85.5</v>
          </cell>
          <cell r="AE45">
            <v>86</v>
          </cell>
          <cell r="AF45">
            <v>85.5</v>
          </cell>
          <cell r="AG45">
            <v>84.5</v>
          </cell>
          <cell r="AH45">
            <v>84</v>
          </cell>
          <cell r="AI45">
            <v>83.5</v>
          </cell>
          <cell r="AJ45">
            <v>84</v>
          </cell>
          <cell r="AK45">
            <v>84</v>
          </cell>
          <cell r="AL45">
            <v>84</v>
          </cell>
          <cell r="AM45">
            <v>83</v>
          </cell>
          <cell r="AN45">
            <v>84</v>
          </cell>
          <cell r="AO45">
            <v>85</v>
          </cell>
          <cell r="AP45">
            <v>85.5</v>
          </cell>
          <cell r="AQ45">
            <v>85.5</v>
          </cell>
          <cell r="AR45">
            <v>85</v>
          </cell>
          <cell r="AS45">
            <v>85.5</v>
          </cell>
          <cell r="AT45">
            <v>85.5</v>
          </cell>
          <cell r="AU45">
            <v>85.5</v>
          </cell>
          <cell r="AV45">
            <v>85.5</v>
          </cell>
          <cell r="AW45">
            <v>86</v>
          </cell>
          <cell r="AX45">
            <v>85.5</v>
          </cell>
          <cell r="AY45">
            <v>85</v>
          </cell>
          <cell r="AZ45">
            <v>84.5</v>
          </cell>
          <cell r="BA45">
            <v>84</v>
          </cell>
          <cell r="BB45">
            <v>83</v>
          </cell>
          <cell r="BC45">
            <v>83</v>
          </cell>
          <cell r="BD45">
            <v>82.5</v>
          </cell>
          <cell r="BE45">
            <v>82.5</v>
          </cell>
          <cell r="BF45">
            <v>82.5</v>
          </cell>
          <cell r="BG45">
            <v>83</v>
          </cell>
          <cell r="BH45">
            <v>83</v>
          </cell>
          <cell r="BI45">
            <v>83</v>
          </cell>
          <cell r="BJ45">
            <v>82.5</v>
          </cell>
          <cell r="BK45">
            <v>82.5</v>
          </cell>
          <cell r="BL45">
            <v>82.5</v>
          </cell>
          <cell r="BM45">
            <v>82.5</v>
          </cell>
          <cell r="BN45">
            <v>82.5</v>
          </cell>
          <cell r="BO45">
            <v>82.5</v>
          </cell>
          <cell r="BP45">
            <v>82.5</v>
          </cell>
          <cell r="BQ45">
            <v>82.5</v>
          </cell>
          <cell r="BR45">
            <v>82.5</v>
          </cell>
          <cell r="BS45">
            <v>82.5</v>
          </cell>
          <cell r="BT45">
            <v>82.5</v>
          </cell>
          <cell r="BU45">
            <v>82.5</v>
          </cell>
          <cell r="BV45">
            <v>82</v>
          </cell>
          <cell r="BW45">
            <v>82.5</v>
          </cell>
          <cell r="BX45">
            <v>83</v>
          </cell>
          <cell r="BY45">
            <v>83</v>
          </cell>
          <cell r="BZ45">
            <v>83.5</v>
          </cell>
          <cell r="CA45">
            <v>83.5</v>
          </cell>
          <cell r="CB45">
            <v>83.5</v>
          </cell>
          <cell r="CC45">
            <v>83</v>
          </cell>
          <cell r="CD45">
            <v>82.5</v>
          </cell>
          <cell r="CE45">
            <v>81.5</v>
          </cell>
          <cell r="CF45">
            <v>81.5</v>
          </cell>
          <cell r="CG45">
            <v>81</v>
          </cell>
          <cell r="CH45">
            <v>80.5</v>
          </cell>
          <cell r="CI45">
            <v>80</v>
          </cell>
          <cell r="CJ45">
            <v>80</v>
          </cell>
          <cell r="CK45">
            <v>80.5</v>
          </cell>
          <cell r="CL45">
            <v>80.5</v>
          </cell>
          <cell r="CM45">
            <v>79.5</v>
          </cell>
          <cell r="CN45">
            <v>81</v>
          </cell>
          <cell r="CO45">
            <v>80.5</v>
          </cell>
          <cell r="CP45">
            <v>80</v>
          </cell>
          <cell r="CQ45">
            <v>80</v>
          </cell>
          <cell r="CR45">
            <v>80</v>
          </cell>
          <cell r="CS45">
            <v>80</v>
          </cell>
          <cell r="CT45">
            <v>82</v>
          </cell>
          <cell r="CU45">
            <v>82</v>
          </cell>
          <cell r="CV45">
            <v>81</v>
          </cell>
          <cell r="CW45">
            <v>81</v>
          </cell>
          <cell r="CX45">
            <v>80</v>
          </cell>
          <cell r="CY45">
            <v>79.5</v>
          </cell>
          <cell r="CZ45">
            <v>79.5</v>
          </cell>
          <cell r="DA45">
            <v>79.5</v>
          </cell>
          <cell r="DB45">
            <v>79</v>
          </cell>
          <cell r="DC45">
            <v>79</v>
          </cell>
          <cell r="DD45">
            <v>79</v>
          </cell>
          <cell r="DE45">
            <v>79</v>
          </cell>
          <cell r="DF45">
            <v>79.5</v>
          </cell>
          <cell r="DG45">
            <v>80</v>
          </cell>
          <cell r="DH45">
            <v>79.5</v>
          </cell>
          <cell r="DI45">
            <v>79.5</v>
          </cell>
          <cell r="DJ45">
            <v>79.5</v>
          </cell>
          <cell r="DK45">
            <v>79.5</v>
          </cell>
          <cell r="DL45">
            <v>80</v>
          </cell>
          <cell r="DM45">
            <v>79.5</v>
          </cell>
          <cell r="DN45">
            <v>81.5</v>
          </cell>
          <cell r="DO45">
            <v>81.5</v>
          </cell>
          <cell r="DP45">
            <v>81.5</v>
          </cell>
          <cell r="DQ45">
            <v>81.5</v>
          </cell>
          <cell r="DR45">
            <v>82</v>
          </cell>
          <cell r="DS45">
            <v>83</v>
          </cell>
          <cell r="DT45">
            <v>83</v>
          </cell>
          <cell r="DU45">
            <v>83.5</v>
          </cell>
          <cell r="DV45">
            <v>83.5</v>
          </cell>
          <cell r="DW45">
            <v>83</v>
          </cell>
          <cell r="DX45">
            <v>83</v>
          </cell>
          <cell r="DY45">
            <v>83</v>
          </cell>
          <cell r="DZ45">
            <v>83</v>
          </cell>
          <cell r="EA45">
            <v>83</v>
          </cell>
          <cell r="EB45">
            <v>83</v>
          </cell>
          <cell r="EC45">
            <v>83.5</v>
          </cell>
          <cell r="ED45">
            <v>84</v>
          </cell>
          <cell r="EE45">
            <v>84</v>
          </cell>
          <cell r="EF45">
            <v>84.5</v>
          </cell>
          <cell r="EG45">
            <v>82.5</v>
          </cell>
          <cell r="EH45">
            <v>83.5</v>
          </cell>
          <cell r="EI45">
            <v>83.5</v>
          </cell>
          <cell r="EJ45">
            <v>83.5</v>
          </cell>
          <cell r="EK45">
            <v>83</v>
          </cell>
          <cell r="EL45">
            <v>84</v>
          </cell>
          <cell r="EM45">
            <v>84.5</v>
          </cell>
          <cell r="EN45">
            <v>85</v>
          </cell>
          <cell r="EO45">
            <v>85.5</v>
          </cell>
          <cell r="EP45">
            <v>84.5</v>
          </cell>
          <cell r="EQ45">
            <v>85</v>
          </cell>
          <cell r="ER45">
            <v>85</v>
          </cell>
          <cell r="ES45">
            <v>84</v>
          </cell>
          <cell r="ET45">
            <v>83.5</v>
          </cell>
          <cell r="EU45">
            <v>83</v>
          </cell>
          <cell r="EV45">
            <v>83</v>
          </cell>
          <cell r="EW45">
            <v>83</v>
          </cell>
          <cell r="EX45">
            <v>84</v>
          </cell>
          <cell r="EY45">
            <v>84</v>
          </cell>
          <cell r="EZ45">
            <v>85</v>
          </cell>
          <cell r="FA45">
            <v>85</v>
          </cell>
          <cell r="FB45">
            <v>85</v>
          </cell>
          <cell r="FC45">
            <v>85</v>
          </cell>
          <cell r="FD45">
            <v>86.5</v>
          </cell>
          <cell r="FE45">
            <v>86.5</v>
          </cell>
          <cell r="FF45">
            <v>86.5</v>
          </cell>
          <cell r="FG45">
            <v>86.5</v>
          </cell>
          <cell r="FH45">
            <v>86.8</v>
          </cell>
          <cell r="FI45">
            <v>88.8</v>
          </cell>
          <cell r="FJ45">
            <v>86</v>
          </cell>
          <cell r="FK45">
            <v>86.5</v>
          </cell>
          <cell r="FL45">
            <v>86</v>
          </cell>
          <cell r="FM45">
            <v>86.5</v>
          </cell>
          <cell r="FN45">
            <v>86.2</v>
          </cell>
          <cell r="FO45">
            <v>86.7</v>
          </cell>
          <cell r="FP45">
            <v>86.2</v>
          </cell>
          <cell r="FQ45">
            <v>86.7</v>
          </cell>
          <cell r="FR45">
            <v>86.5</v>
          </cell>
          <cell r="FS45">
            <v>88</v>
          </cell>
          <cell r="FT45">
            <v>88.7</v>
          </cell>
          <cell r="FU45">
            <v>89</v>
          </cell>
          <cell r="FV45">
            <v>87.7</v>
          </cell>
          <cell r="FW45">
            <v>86.7</v>
          </cell>
          <cell r="FX45">
            <v>86.7</v>
          </cell>
          <cell r="FY45">
            <v>87.2</v>
          </cell>
          <cell r="FZ45">
            <v>86</v>
          </cell>
          <cell r="GA45">
            <v>86.5</v>
          </cell>
          <cell r="GB45">
            <v>86</v>
          </cell>
          <cell r="GC45">
            <v>85</v>
          </cell>
          <cell r="GD45">
            <v>86.5</v>
          </cell>
          <cell r="GE45">
            <v>86.5</v>
          </cell>
          <cell r="GF45">
            <v>86.5</v>
          </cell>
          <cell r="GG45">
            <v>86.2</v>
          </cell>
          <cell r="GH45">
            <v>87.5</v>
          </cell>
          <cell r="GI45">
            <v>86.7</v>
          </cell>
          <cell r="GJ45">
            <v>87.2</v>
          </cell>
          <cell r="GK45">
            <v>87.5</v>
          </cell>
          <cell r="GL45">
            <v>88</v>
          </cell>
          <cell r="GM45">
            <v>88.2</v>
          </cell>
          <cell r="GN45">
            <v>88.7</v>
          </cell>
          <cell r="GO45">
            <v>88.7</v>
          </cell>
          <cell r="GP45">
            <v>88</v>
          </cell>
          <cell r="GQ45">
            <v>88.2</v>
          </cell>
          <cell r="GR45">
            <v>88.5</v>
          </cell>
          <cell r="GS45">
            <v>88.7</v>
          </cell>
          <cell r="GT45">
            <v>88</v>
          </cell>
          <cell r="GU45">
            <v>87.7</v>
          </cell>
          <cell r="GV45">
            <v>87</v>
          </cell>
          <cell r="GW45">
            <v>87</v>
          </cell>
          <cell r="GX45">
            <v>87.7</v>
          </cell>
          <cell r="GY45">
            <v>89</v>
          </cell>
          <cell r="GZ45">
            <v>88.5</v>
          </cell>
          <cell r="HA45">
            <v>90</v>
          </cell>
          <cell r="HB45">
            <v>90.5</v>
          </cell>
          <cell r="HC45">
            <v>89.5</v>
          </cell>
          <cell r="HD45">
            <v>90.2</v>
          </cell>
          <cell r="HE45">
            <v>90.5</v>
          </cell>
          <cell r="HF45">
            <v>89.5</v>
          </cell>
          <cell r="HG45">
            <v>89.5</v>
          </cell>
          <cell r="HH45">
            <v>89.5</v>
          </cell>
          <cell r="HI45">
            <v>88.2</v>
          </cell>
          <cell r="HJ45">
            <v>89</v>
          </cell>
          <cell r="HK45">
            <v>89</v>
          </cell>
          <cell r="HL45">
            <v>89</v>
          </cell>
          <cell r="HM45">
            <v>88</v>
          </cell>
          <cell r="HN45">
            <v>89</v>
          </cell>
          <cell r="HO45">
            <v>89</v>
          </cell>
          <cell r="HP45">
            <v>89</v>
          </cell>
          <cell r="HQ45">
            <v>88.7</v>
          </cell>
          <cell r="HR45">
            <v>89.2</v>
          </cell>
          <cell r="HS45">
            <v>89.5</v>
          </cell>
          <cell r="HT45">
            <v>89</v>
          </cell>
          <cell r="HU45">
            <v>89</v>
          </cell>
          <cell r="HV45">
            <v>88.7</v>
          </cell>
          <cell r="HW45">
            <v>89</v>
          </cell>
          <cell r="HX45">
            <v>89.7</v>
          </cell>
          <cell r="HY45">
            <v>88.2</v>
          </cell>
          <cell r="HZ45">
            <v>88.7</v>
          </cell>
          <cell r="IA45">
            <v>87.2</v>
          </cell>
          <cell r="IB45">
            <v>88.2</v>
          </cell>
          <cell r="IC45">
            <v>88.7</v>
          </cell>
          <cell r="ID45">
            <v>86.7</v>
          </cell>
          <cell r="IE45">
            <v>86.7</v>
          </cell>
          <cell r="IF45">
            <v>86.7</v>
          </cell>
          <cell r="IG45">
            <v>86.7</v>
          </cell>
          <cell r="IH45">
            <v>86.7</v>
          </cell>
          <cell r="II45">
            <v>86.7</v>
          </cell>
          <cell r="IJ45">
            <v>87.2</v>
          </cell>
          <cell r="IK45">
            <v>87.2</v>
          </cell>
          <cell r="IL45">
            <v>87.5</v>
          </cell>
          <cell r="IM45">
            <v>87.5</v>
          </cell>
          <cell r="IN45">
            <v>87.5</v>
          </cell>
          <cell r="IO45">
            <v>87.2</v>
          </cell>
          <cell r="IP45">
            <v>87.5</v>
          </cell>
          <cell r="IQ45">
            <v>87.5</v>
          </cell>
          <cell r="IR45">
            <v>87.5</v>
          </cell>
          <cell r="IS45">
            <v>87.5</v>
          </cell>
          <cell r="IT45">
            <v>87.5</v>
          </cell>
          <cell r="IU45">
            <v>87.5</v>
          </cell>
          <cell r="IV45">
            <v>87.7</v>
          </cell>
          <cell r="IW45">
            <v>87.7</v>
          </cell>
          <cell r="IX45">
            <v>87.7</v>
          </cell>
          <cell r="IY45">
            <v>87.7</v>
          </cell>
          <cell r="IZ45">
            <v>87.7</v>
          </cell>
          <cell r="JA45">
            <v>87.7</v>
          </cell>
          <cell r="JB45">
            <v>87.7</v>
          </cell>
          <cell r="JC45">
            <v>87.7</v>
          </cell>
          <cell r="JD45">
            <v>87.5</v>
          </cell>
          <cell r="JE45">
            <v>86.7</v>
          </cell>
          <cell r="JF45">
            <v>87.2</v>
          </cell>
          <cell r="JG45">
            <v>87.2</v>
          </cell>
          <cell r="JH45">
            <v>87.2</v>
          </cell>
          <cell r="JI45">
            <v>87.5</v>
          </cell>
          <cell r="JJ45">
            <v>87.7</v>
          </cell>
          <cell r="JK45">
            <v>87.7</v>
          </cell>
          <cell r="JL45">
            <v>87.7</v>
          </cell>
          <cell r="JM45">
            <v>87.7</v>
          </cell>
          <cell r="JN45">
            <v>87.2</v>
          </cell>
          <cell r="JO45">
            <v>87.5</v>
          </cell>
          <cell r="JP45">
            <v>87.5</v>
          </cell>
          <cell r="JQ45">
            <v>87.5</v>
          </cell>
          <cell r="JR45">
            <v>87.5</v>
          </cell>
          <cell r="JS45">
            <v>87.5</v>
          </cell>
          <cell r="JT45">
            <v>88.2</v>
          </cell>
          <cell r="JU45">
            <v>87.5</v>
          </cell>
          <cell r="JV45">
            <v>88.2</v>
          </cell>
          <cell r="JW45">
            <v>88.5</v>
          </cell>
          <cell r="JX45">
            <v>88.5</v>
          </cell>
          <cell r="JY45">
            <v>88.5</v>
          </cell>
          <cell r="JZ45">
            <v>88.5</v>
          </cell>
          <cell r="KA45">
            <v>88.5</v>
          </cell>
          <cell r="KB45">
            <v>88.2</v>
          </cell>
          <cell r="KC45">
            <v>88.2</v>
          </cell>
          <cell r="KD45">
            <v>87.7</v>
          </cell>
          <cell r="KE45">
            <v>87.7</v>
          </cell>
          <cell r="KF45">
            <v>87.7</v>
          </cell>
          <cell r="KG45">
            <v>87.5</v>
          </cell>
          <cell r="KH45">
            <v>87.5</v>
          </cell>
          <cell r="KI45">
            <v>87.2</v>
          </cell>
          <cell r="KJ45">
            <v>87.5</v>
          </cell>
          <cell r="KK45">
            <v>87.7</v>
          </cell>
          <cell r="KL45">
            <v>87.7</v>
          </cell>
          <cell r="KM45">
            <v>87</v>
          </cell>
          <cell r="KN45">
            <v>86.7</v>
          </cell>
          <cell r="KO45">
            <v>87</v>
          </cell>
          <cell r="KP45">
            <v>87</v>
          </cell>
          <cell r="KQ45">
            <v>83</v>
          </cell>
          <cell r="KR45">
            <v>83</v>
          </cell>
          <cell r="KS45">
            <v>83.7</v>
          </cell>
          <cell r="KT45">
            <v>84.2</v>
          </cell>
          <cell r="KU45">
            <v>84</v>
          </cell>
          <cell r="KV45">
            <v>81</v>
          </cell>
          <cell r="KW45">
            <v>81</v>
          </cell>
          <cell r="KX45">
            <v>81</v>
          </cell>
          <cell r="KY45">
            <v>81</v>
          </cell>
          <cell r="KZ45">
            <v>81.2</v>
          </cell>
          <cell r="LA45">
            <v>81.2</v>
          </cell>
          <cell r="LB45">
            <v>80.7</v>
          </cell>
          <cell r="LC45">
            <v>81</v>
          </cell>
          <cell r="LD45">
            <v>81</v>
          </cell>
          <cell r="LE45">
            <v>81</v>
          </cell>
          <cell r="LF45">
            <v>80</v>
          </cell>
          <cell r="LG45">
            <v>79.5</v>
          </cell>
          <cell r="LH45">
            <v>83.2</v>
          </cell>
          <cell r="LI45">
            <v>82.5</v>
          </cell>
          <cell r="LJ45">
            <v>83</v>
          </cell>
          <cell r="LK45">
            <v>83.7</v>
          </cell>
          <cell r="LL45">
            <v>83.5</v>
          </cell>
          <cell r="LM45">
            <v>83.2</v>
          </cell>
          <cell r="LN45">
            <v>83.7</v>
          </cell>
          <cell r="LO45">
            <v>84</v>
          </cell>
          <cell r="LP45">
            <v>84</v>
          </cell>
          <cell r="LQ45">
            <v>83.2</v>
          </cell>
          <cell r="LR45">
            <v>83.2</v>
          </cell>
          <cell r="LS45">
            <v>83.2</v>
          </cell>
          <cell r="LT45">
            <v>83.7</v>
          </cell>
          <cell r="MA45" t="str">
            <v>Dominican Republic</v>
          </cell>
          <cell r="MB45">
            <v>67</v>
          </cell>
          <cell r="MC45">
            <v>67</v>
          </cell>
        </row>
        <row r="46">
          <cell r="A46" t="str">
            <v>France</v>
          </cell>
          <cell r="B46">
            <v>81</v>
          </cell>
          <cell r="C46">
            <v>81</v>
          </cell>
          <cell r="D46">
            <v>80</v>
          </cell>
          <cell r="E46">
            <v>80</v>
          </cell>
          <cell r="F46">
            <v>80.5</v>
          </cell>
          <cell r="G46">
            <v>80.5</v>
          </cell>
          <cell r="H46">
            <v>81</v>
          </cell>
          <cell r="I46">
            <v>81</v>
          </cell>
          <cell r="J46">
            <v>81</v>
          </cell>
          <cell r="K46">
            <v>81.5</v>
          </cell>
          <cell r="L46">
            <v>81</v>
          </cell>
          <cell r="M46">
            <v>80.5</v>
          </cell>
          <cell r="N46">
            <v>80.5</v>
          </cell>
          <cell r="O46">
            <v>80.5</v>
          </cell>
          <cell r="P46">
            <v>80.5</v>
          </cell>
          <cell r="Q46">
            <v>80.5</v>
          </cell>
          <cell r="R46">
            <v>80.5</v>
          </cell>
          <cell r="S46">
            <v>80</v>
          </cell>
          <cell r="T46">
            <v>80</v>
          </cell>
          <cell r="U46">
            <v>80</v>
          </cell>
          <cell r="V46">
            <v>79</v>
          </cell>
          <cell r="W46">
            <v>78</v>
          </cell>
          <cell r="X46">
            <v>78</v>
          </cell>
          <cell r="Y46">
            <v>78.5</v>
          </cell>
          <cell r="Z46">
            <v>78.5</v>
          </cell>
          <cell r="AA46">
            <v>79.5</v>
          </cell>
          <cell r="AB46">
            <v>79.5</v>
          </cell>
          <cell r="AC46">
            <v>80.5</v>
          </cell>
          <cell r="AD46">
            <v>81.5</v>
          </cell>
          <cell r="AE46">
            <v>81</v>
          </cell>
          <cell r="AF46">
            <v>79.5</v>
          </cell>
          <cell r="AG46">
            <v>79.5</v>
          </cell>
          <cell r="AH46">
            <v>79.5</v>
          </cell>
          <cell r="AI46">
            <v>79</v>
          </cell>
          <cell r="AJ46">
            <v>78.5</v>
          </cell>
          <cell r="AK46">
            <v>78.5</v>
          </cell>
          <cell r="AL46">
            <v>78.5</v>
          </cell>
          <cell r="AM46">
            <v>79</v>
          </cell>
          <cell r="AN46">
            <v>80</v>
          </cell>
          <cell r="AO46">
            <v>80</v>
          </cell>
          <cell r="AP46">
            <v>80</v>
          </cell>
          <cell r="AQ46">
            <v>79.5</v>
          </cell>
          <cell r="AR46">
            <v>79.5</v>
          </cell>
          <cell r="AS46">
            <v>79</v>
          </cell>
          <cell r="AT46">
            <v>79</v>
          </cell>
          <cell r="AU46">
            <v>79</v>
          </cell>
          <cell r="AV46">
            <v>78.5</v>
          </cell>
          <cell r="AW46">
            <v>79</v>
          </cell>
          <cell r="AX46">
            <v>80.5</v>
          </cell>
          <cell r="AY46">
            <v>79.5</v>
          </cell>
          <cell r="AZ46">
            <v>80</v>
          </cell>
          <cell r="BA46">
            <v>79.5</v>
          </cell>
          <cell r="BB46">
            <v>79.5</v>
          </cell>
          <cell r="BC46">
            <v>80.5</v>
          </cell>
          <cell r="BD46">
            <v>81.5</v>
          </cell>
          <cell r="BE46">
            <v>81.5</v>
          </cell>
          <cell r="BF46">
            <v>82</v>
          </cell>
          <cell r="BG46">
            <v>82</v>
          </cell>
          <cell r="BH46">
            <v>81.5</v>
          </cell>
          <cell r="BI46">
            <v>81</v>
          </cell>
          <cell r="BJ46">
            <v>81</v>
          </cell>
          <cell r="BK46">
            <v>81</v>
          </cell>
          <cell r="BL46">
            <v>81</v>
          </cell>
          <cell r="BM46">
            <v>81</v>
          </cell>
          <cell r="BN46">
            <v>81.5</v>
          </cell>
          <cell r="BO46">
            <v>81.5</v>
          </cell>
          <cell r="BP46">
            <v>81.5</v>
          </cell>
          <cell r="BQ46">
            <v>81.5</v>
          </cell>
          <cell r="BR46">
            <v>82</v>
          </cell>
          <cell r="BS46">
            <v>82</v>
          </cell>
          <cell r="BT46">
            <v>81.5</v>
          </cell>
          <cell r="BU46">
            <v>81.5</v>
          </cell>
          <cell r="BV46">
            <v>81.5</v>
          </cell>
          <cell r="BW46">
            <v>81.5</v>
          </cell>
          <cell r="BX46">
            <v>81.5</v>
          </cell>
          <cell r="BY46">
            <v>82</v>
          </cell>
          <cell r="BZ46">
            <v>82</v>
          </cell>
          <cell r="CA46">
            <v>81</v>
          </cell>
          <cell r="CB46">
            <v>81</v>
          </cell>
          <cell r="CC46">
            <v>80.5</v>
          </cell>
          <cell r="CD46">
            <v>80</v>
          </cell>
          <cell r="CE46">
            <v>79.5</v>
          </cell>
          <cell r="CF46">
            <v>79.5</v>
          </cell>
          <cell r="CG46">
            <v>79.5</v>
          </cell>
          <cell r="CH46">
            <v>79</v>
          </cell>
          <cell r="CI46">
            <v>76.5</v>
          </cell>
          <cell r="CJ46">
            <v>79</v>
          </cell>
          <cell r="CK46">
            <v>80</v>
          </cell>
          <cell r="CL46">
            <v>81</v>
          </cell>
          <cell r="CM46">
            <v>80</v>
          </cell>
          <cell r="CN46">
            <v>80</v>
          </cell>
          <cell r="CO46">
            <v>80</v>
          </cell>
          <cell r="CP46">
            <v>80</v>
          </cell>
          <cell r="CQ46">
            <v>80</v>
          </cell>
          <cell r="CR46">
            <v>80</v>
          </cell>
          <cell r="CS46">
            <v>80.5</v>
          </cell>
          <cell r="CT46">
            <v>83</v>
          </cell>
          <cell r="CU46">
            <v>82</v>
          </cell>
          <cell r="CV46">
            <v>80</v>
          </cell>
          <cell r="CW46">
            <v>83</v>
          </cell>
          <cell r="CX46">
            <v>83.5</v>
          </cell>
          <cell r="CY46">
            <v>83.5</v>
          </cell>
          <cell r="CZ46">
            <v>83.5</v>
          </cell>
          <cell r="DA46">
            <v>83.5</v>
          </cell>
          <cell r="DB46">
            <v>81.5</v>
          </cell>
          <cell r="DC46">
            <v>81.5</v>
          </cell>
          <cell r="DD46">
            <v>81.5</v>
          </cell>
          <cell r="DE46">
            <v>82.5</v>
          </cell>
          <cell r="DF46">
            <v>82.5</v>
          </cell>
          <cell r="DG46">
            <v>83.5</v>
          </cell>
          <cell r="DH46">
            <v>80.5</v>
          </cell>
          <cell r="DI46">
            <v>82</v>
          </cell>
          <cell r="DJ46">
            <v>81.5</v>
          </cell>
          <cell r="DK46">
            <v>81.5</v>
          </cell>
          <cell r="DL46">
            <v>82</v>
          </cell>
          <cell r="DM46">
            <v>82</v>
          </cell>
          <cell r="DN46">
            <v>82</v>
          </cell>
          <cell r="DO46">
            <v>82</v>
          </cell>
          <cell r="DP46">
            <v>82</v>
          </cell>
          <cell r="DQ46">
            <v>81.5</v>
          </cell>
          <cell r="DR46">
            <v>81</v>
          </cell>
          <cell r="DS46">
            <v>81</v>
          </cell>
          <cell r="DT46">
            <v>81</v>
          </cell>
          <cell r="DU46">
            <v>81</v>
          </cell>
          <cell r="DV46">
            <v>81.5</v>
          </cell>
          <cell r="DW46">
            <v>81.5</v>
          </cell>
          <cell r="DX46">
            <v>81.5</v>
          </cell>
          <cell r="DY46">
            <v>81.5</v>
          </cell>
          <cell r="DZ46">
            <v>81.5</v>
          </cell>
          <cell r="EA46">
            <v>81.5</v>
          </cell>
          <cell r="EB46">
            <v>81</v>
          </cell>
          <cell r="EC46">
            <v>82</v>
          </cell>
          <cell r="ED46">
            <v>82.5</v>
          </cell>
          <cell r="EE46">
            <v>82.5</v>
          </cell>
          <cell r="EF46">
            <v>82.5</v>
          </cell>
          <cell r="EG46">
            <v>82.5</v>
          </cell>
          <cell r="EH46">
            <v>82.5</v>
          </cell>
          <cell r="EI46">
            <v>83.5</v>
          </cell>
          <cell r="EJ46">
            <v>83.5</v>
          </cell>
          <cell r="EK46">
            <v>82.5</v>
          </cell>
          <cell r="EL46">
            <v>82.5</v>
          </cell>
          <cell r="EM46">
            <v>82</v>
          </cell>
          <cell r="EN46">
            <v>78.5</v>
          </cell>
          <cell r="EO46">
            <v>78.5</v>
          </cell>
          <cell r="EP46">
            <v>78.5</v>
          </cell>
          <cell r="EQ46">
            <v>80</v>
          </cell>
          <cell r="ER46">
            <v>80</v>
          </cell>
          <cell r="ES46">
            <v>80</v>
          </cell>
          <cell r="ET46">
            <v>80.5</v>
          </cell>
          <cell r="EU46">
            <v>81.5</v>
          </cell>
          <cell r="EV46">
            <v>81.5</v>
          </cell>
          <cell r="EW46">
            <v>81.5</v>
          </cell>
          <cell r="EX46">
            <v>81.5</v>
          </cell>
          <cell r="EY46">
            <v>81.5</v>
          </cell>
          <cell r="EZ46">
            <v>82.5</v>
          </cell>
          <cell r="FA46">
            <v>82.5</v>
          </cell>
          <cell r="FB46">
            <v>82.5</v>
          </cell>
          <cell r="FC46">
            <v>82.5</v>
          </cell>
          <cell r="FD46">
            <v>83</v>
          </cell>
          <cell r="FE46">
            <v>82.5</v>
          </cell>
          <cell r="FF46">
            <v>81.5</v>
          </cell>
          <cell r="FG46">
            <v>82</v>
          </cell>
          <cell r="FH46">
            <v>82</v>
          </cell>
          <cell r="FI46">
            <v>85</v>
          </cell>
          <cell r="FJ46">
            <v>81.3</v>
          </cell>
          <cell r="FK46">
            <v>81.7</v>
          </cell>
          <cell r="FL46">
            <v>81.5</v>
          </cell>
          <cell r="FM46">
            <v>82</v>
          </cell>
          <cell r="FN46">
            <v>80.7</v>
          </cell>
          <cell r="FO46">
            <v>79.5</v>
          </cell>
          <cell r="FP46">
            <v>80</v>
          </cell>
          <cell r="FQ46">
            <v>80.2</v>
          </cell>
          <cell r="FR46">
            <v>80.2</v>
          </cell>
          <cell r="FS46">
            <v>80.5</v>
          </cell>
          <cell r="FT46">
            <v>80.7</v>
          </cell>
          <cell r="FU46">
            <v>80.7</v>
          </cell>
          <cell r="FV46">
            <v>81.2</v>
          </cell>
          <cell r="FW46">
            <v>81.7</v>
          </cell>
          <cell r="FX46">
            <v>81.7</v>
          </cell>
          <cell r="FY46">
            <v>82</v>
          </cell>
          <cell r="FZ46">
            <v>82</v>
          </cell>
          <cell r="GA46">
            <v>81.7</v>
          </cell>
          <cell r="GB46">
            <v>81.7</v>
          </cell>
          <cell r="GC46">
            <v>81.7</v>
          </cell>
          <cell r="GD46">
            <v>80</v>
          </cell>
          <cell r="GE46">
            <v>79.2</v>
          </cell>
          <cell r="GF46">
            <v>79.3</v>
          </cell>
          <cell r="GG46">
            <v>78.7</v>
          </cell>
          <cell r="GH46">
            <v>79.2</v>
          </cell>
          <cell r="GI46">
            <v>78.7</v>
          </cell>
          <cell r="GJ46">
            <v>79</v>
          </cell>
          <cell r="GK46">
            <v>78.2</v>
          </cell>
          <cell r="GL46">
            <v>79.5</v>
          </cell>
          <cell r="GM46">
            <v>80.2</v>
          </cell>
          <cell r="GN46">
            <v>80.2</v>
          </cell>
          <cell r="GO46">
            <v>81.5</v>
          </cell>
          <cell r="GP46">
            <v>80.7</v>
          </cell>
          <cell r="GQ46">
            <v>80.7</v>
          </cell>
          <cell r="GR46">
            <v>81.5</v>
          </cell>
          <cell r="GS46">
            <v>81.5</v>
          </cell>
          <cell r="GT46">
            <v>80.2</v>
          </cell>
          <cell r="GU46">
            <v>79.5</v>
          </cell>
          <cell r="GV46">
            <v>78.7</v>
          </cell>
          <cell r="GW46">
            <v>78.5</v>
          </cell>
          <cell r="GX46">
            <v>80</v>
          </cell>
          <cell r="GY46">
            <v>81.3</v>
          </cell>
          <cell r="GZ46">
            <v>80.5</v>
          </cell>
          <cell r="HA46">
            <v>81.5</v>
          </cell>
          <cell r="HB46">
            <v>81.2</v>
          </cell>
          <cell r="HC46">
            <v>80.7</v>
          </cell>
          <cell r="HD46">
            <v>81</v>
          </cell>
          <cell r="HE46">
            <v>81</v>
          </cell>
          <cell r="HF46">
            <v>81.7</v>
          </cell>
          <cell r="HG46">
            <v>81.5</v>
          </cell>
          <cell r="HH46">
            <v>81</v>
          </cell>
          <cell r="HI46">
            <v>81</v>
          </cell>
          <cell r="HJ46">
            <v>81</v>
          </cell>
          <cell r="HK46">
            <v>80.5</v>
          </cell>
          <cell r="HL46">
            <v>80.7</v>
          </cell>
          <cell r="HM46">
            <v>79.2</v>
          </cell>
          <cell r="HN46">
            <v>80.2</v>
          </cell>
          <cell r="HO46">
            <v>81</v>
          </cell>
          <cell r="HP46">
            <v>81.2</v>
          </cell>
          <cell r="HQ46">
            <v>81.2</v>
          </cell>
          <cell r="HR46">
            <v>81.5</v>
          </cell>
          <cell r="HS46">
            <v>82</v>
          </cell>
          <cell r="HT46">
            <v>81.5</v>
          </cell>
          <cell r="HU46">
            <v>81.2</v>
          </cell>
          <cell r="HV46">
            <v>80</v>
          </cell>
          <cell r="HW46">
            <v>80.5</v>
          </cell>
          <cell r="HX46">
            <v>81</v>
          </cell>
          <cell r="HY46">
            <v>80.7</v>
          </cell>
          <cell r="HZ46">
            <v>80</v>
          </cell>
          <cell r="IA46">
            <v>79</v>
          </cell>
          <cell r="IB46">
            <v>79</v>
          </cell>
          <cell r="IC46">
            <v>79</v>
          </cell>
          <cell r="ID46">
            <v>79</v>
          </cell>
          <cell r="IE46">
            <v>79</v>
          </cell>
          <cell r="IF46">
            <v>78.2</v>
          </cell>
          <cell r="IG46">
            <v>78</v>
          </cell>
          <cell r="IH46">
            <v>78.7</v>
          </cell>
          <cell r="II46">
            <v>78.2</v>
          </cell>
          <cell r="IJ46">
            <v>78.2</v>
          </cell>
          <cell r="IK46">
            <v>78.2</v>
          </cell>
          <cell r="IL46">
            <v>77.7</v>
          </cell>
          <cell r="IM46">
            <v>77.7</v>
          </cell>
          <cell r="IN46">
            <v>77.7</v>
          </cell>
          <cell r="IO46">
            <v>78</v>
          </cell>
          <cell r="IP46">
            <v>78.2</v>
          </cell>
          <cell r="IQ46">
            <v>78.2</v>
          </cell>
          <cell r="IR46">
            <v>75.2</v>
          </cell>
          <cell r="IS46">
            <v>75.5</v>
          </cell>
          <cell r="IT46">
            <v>75.7</v>
          </cell>
          <cell r="IU46">
            <v>78.5</v>
          </cell>
          <cell r="IV46">
            <v>78.5</v>
          </cell>
          <cell r="IW46">
            <v>78.5</v>
          </cell>
          <cell r="IX46">
            <v>78.5</v>
          </cell>
          <cell r="IY46">
            <v>78.5</v>
          </cell>
          <cell r="IZ46">
            <v>77.7</v>
          </cell>
          <cell r="JA46">
            <v>77.7</v>
          </cell>
          <cell r="JB46">
            <v>77.7</v>
          </cell>
          <cell r="JC46">
            <v>77.7</v>
          </cell>
          <cell r="JD46">
            <v>77</v>
          </cell>
          <cell r="JE46">
            <v>76.2</v>
          </cell>
          <cell r="JF46">
            <v>76.7</v>
          </cell>
          <cell r="JG46">
            <v>76.7</v>
          </cell>
          <cell r="JH46">
            <v>76.7</v>
          </cell>
          <cell r="JI46">
            <v>76</v>
          </cell>
          <cell r="JJ46">
            <v>76</v>
          </cell>
          <cell r="JK46">
            <v>76</v>
          </cell>
          <cell r="JL46">
            <v>76</v>
          </cell>
          <cell r="JM46">
            <v>76</v>
          </cell>
          <cell r="JN46">
            <v>76.2</v>
          </cell>
          <cell r="JO46">
            <v>76.5</v>
          </cell>
          <cell r="JP46">
            <v>76.2</v>
          </cell>
          <cell r="JQ46">
            <v>76.5</v>
          </cell>
          <cell r="JR46">
            <v>76.5</v>
          </cell>
          <cell r="JS46">
            <v>77</v>
          </cell>
          <cell r="JT46">
            <v>77</v>
          </cell>
          <cell r="JU46">
            <v>77</v>
          </cell>
          <cell r="JV46">
            <v>77.2</v>
          </cell>
          <cell r="JW46">
            <v>79.2</v>
          </cell>
          <cell r="JX46">
            <v>79.5</v>
          </cell>
          <cell r="JY46">
            <v>79.7</v>
          </cell>
          <cell r="JZ46">
            <v>79.7</v>
          </cell>
          <cell r="KA46">
            <v>79.7</v>
          </cell>
          <cell r="KB46">
            <v>79.5</v>
          </cell>
          <cell r="KC46">
            <v>78.7</v>
          </cell>
          <cell r="KD46">
            <v>79</v>
          </cell>
          <cell r="KE46">
            <v>78.5</v>
          </cell>
          <cell r="KF46">
            <v>78.5</v>
          </cell>
          <cell r="KG46">
            <v>78.2</v>
          </cell>
          <cell r="KH46">
            <v>78.2</v>
          </cell>
          <cell r="KI46">
            <v>78</v>
          </cell>
          <cell r="KJ46">
            <v>78</v>
          </cell>
          <cell r="KK46">
            <v>78.2</v>
          </cell>
          <cell r="KL46">
            <v>78.5</v>
          </cell>
          <cell r="KM46">
            <v>78</v>
          </cell>
          <cell r="KN46">
            <v>77.5</v>
          </cell>
          <cell r="KO46">
            <v>77.7</v>
          </cell>
          <cell r="KP46">
            <v>77.5</v>
          </cell>
          <cell r="KQ46">
            <v>75.7</v>
          </cell>
          <cell r="KR46">
            <v>75.5</v>
          </cell>
          <cell r="KS46">
            <v>72.2</v>
          </cell>
          <cell r="KT46">
            <v>72.7</v>
          </cell>
          <cell r="KU46">
            <v>73.5</v>
          </cell>
          <cell r="KV46">
            <v>74.5</v>
          </cell>
          <cell r="KW46">
            <v>75</v>
          </cell>
          <cell r="KX46">
            <v>76</v>
          </cell>
          <cell r="KY46">
            <v>75.7</v>
          </cell>
          <cell r="KZ46">
            <v>76</v>
          </cell>
          <cell r="LA46">
            <v>76</v>
          </cell>
          <cell r="LB46">
            <v>75.5</v>
          </cell>
          <cell r="LC46">
            <v>75.7</v>
          </cell>
          <cell r="LD46">
            <v>75.2</v>
          </cell>
          <cell r="LE46">
            <v>75</v>
          </cell>
          <cell r="LF46">
            <v>74.2</v>
          </cell>
          <cell r="LG46">
            <v>73.7</v>
          </cell>
          <cell r="LH46">
            <v>74.5</v>
          </cell>
          <cell r="LI46">
            <v>73.2</v>
          </cell>
          <cell r="LJ46">
            <v>73.5</v>
          </cell>
          <cell r="LK46">
            <v>74.2</v>
          </cell>
          <cell r="LL46">
            <v>75</v>
          </cell>
          <cell r="LM46">
            <v>74.7</v>
          </cell>
          <cell r="LN46">
            <v>75</v>
          </cell>
          <cell r="LO46">
            <v>75</v>
          </cell>
          <cell r="LP46">
            <v>74.7</v>
          </cell>
          <cell r="LQ46">
            <v>74</v>
          </cell>
          <cell r="LR46">
            <v>74</v>
          </cell>
          <cell r="LS46">
            <v>74.2</v>
          </cell>
          <cell r="LT46">
            <v>74.5</v>
          </cell>
          <cell r="MA46" t="str">
            <v>Ecuador</v>
          </cell>
          <cell r="MB46">
            <v>63.5</v>
          </cell>
          <cell r="MC46">
            <v>63.5</v>
          </cell>
        </row>
        <row r="47">
          <cell r="A47" t="str">
            <v>Gabon</v>
          </cell>
          <cell r="B47">
            <v>65</v>
          </cell>
          <cell r="C47">
            <v>65</v>
          </cell>
          <cell r="D47">
            <v>65</v>
          </cell>
          <cell r="E47">
            <v>65</v>
          </cell>
          <cell r="F47">
            <v>65</v>
          </cell>
          <cell r="G47">
            <v>64.5</v>
          </cell>
          <cell r="H47">
            <v>65.5</v>
          </cell>
          <cell r="I47">
            <v>66</v>
          </cell>
          <cell r="J47">
            <v>66.5</v>
          </cell>
          <cell r="K47">
            <v>69</v>
          </cell>
          <cell r="L47">
            <v>67.5</v>
          </cell>
          <cell r="M47">
            <v>67.5</v>
          </cell>
          <cell r="N47">
            <v>68</v>
          </cell>
          <cell r="O47">
            <v>67.5</v>
          </cell>
          <cell r="P47">
            <v>68</v>
          </cell>
          <cell r="Q47">
            <v>68</v>
          </cell>
          <cell r="R47">
            <v>68.5</v>
          </cell>
          <cell r="S47">
            <v>68</v>
          </cell>
          <cell r="T47">
            <v>68</v>
          </cell>
          <cell r="U47">
            <v>68</v>
          </cell>
          <cell r="V47">
            <v>67</v>
          </cell>
          <cell r="W47">
            <v>67</v>
          </cell>
          <cell r="X47">
            <v>67</v>
          </cell>
          <cell r="Y47">
            <v>67</v>
          </cell>
          <cell r="Z47">
            <v>66.5</v>
          </cell>
          <cell r="AA47">
            <v>66.5</v>
          </cell>
          <cell r="AB47">
            <v>66.5</v>
          </cell>
          <cell r="AC47">
            <v>67</v>
          </cell>
          <cell r="AD47">
            <v>67</v>
          </cell>
          <cell r="AE47">
            <v>66.5</v>
          </cell>
          <cell r="AF47">
            <v>66</v>
          </cell>
          <cell r="AG47">
            <v>66.5</v>
          </cell>
          <cell r="AH47">
            <v>66</v>
          </cell>
          <cell r="AI47">
            <v>66</v>
          </cell>
          <cell r="AJ47">
            <v>65.5</v>
          </cell>
          <cell r="AK47">
            <v>65.5</v>
          </cell>
          <cell r="AL47">
            <v>65.5</v>
          </cell>
          <cell r="AM47">
            <v>64.5</v>
          </cell>
          <cell r="AN47">
            <v>64.5</v>
          </cell>
          <cell r="AO47">
            <v>64.5</v>
          </cell>
          <cell r="AP47">
            <v>64.5</v>
          </cell>
          <cell r="AQ47">
            <v>64</v>
          </cell>
          <cell r="AR47">
            <v>63.5</v>
          </cell>
          <cell r="AS47">
            <v>63.5</v>
          </cell>
          <cell r="AT47">
            <v>64</v>
          </cell>
          <cell r="AU47">
            <v>60.5</v>
          </cell>
          <cell r="AV47">
            <v>60.5</v>
          </cell>
          <cell r="AW47">
            <v>60.5</v>
          </cell>
          <cell r="AX47">
            <v>60.5</v>
          </cell>
          <cell r="AY47">
            <v>62.5</v>
          </cell>
          <cell r="AZ47">
            <v>63</v>
          </cell>
          <cell r="BA47">
            <v>63.5</v>
          </cell>
          <cell r="BB47">
            <v>63.5</v>
          </cell>
          <cell r="BC47">
            <v>63.5</v>
          </cell>
          <cell r="BD47">
            <v>64</v>
          </cell>
          <cell r="BE47">
            <v>66</v>
          </cell>
          <cell r="BF47">
            <v>64</v>
          </cell>
          <cell r="BG47">
            <v>64</v>
          </cell>
          <cell r="BH47">
            <v>64.5</v>
          </cell>
          <cell r="BI47">
            <v>63</v>
          </cell>
          <cell r="BJ47">
            <v>62.5</v>
          </cell>
          <cell r="BK47">
            <v>62.5</v>
          </cell>
          <cell r="BL47">
            <v>62.5</v>
          </cell>
          <cell r="BM47">
            <v>62.5</v>
          </cell>
          <cell r="BN47">
            <v>62.5</v>
          </cell>
          <cell r="BO47">
            <v>64</v>
          </cell>
          <cell r="BP47">
            <v>64</v>
          </cell>
          <cell r="BQ47">
            <v>64</v>
          </cell>
          <cell r="BR47">
            <v>64</v>
          </cell>
          <cell r="BS47">
            <v>64.5</v>
          </cell>
          <cell r="BT47">
            <v>64.5</v>
          </cell>
          <cell r="BU47">
            <v>64.5</v>
          </cell>
          <cell r="BV47">
            <v>66</v>
          </cell>
          <cell r="BW47">
            <v>66.5</v>
          </cell>
          <cell r="BX47">
            <v>66.5</v>
          </cell>
          <cell r="BY47">
            <v>66</v>
          </cell>
          <cell r="BZ47">
            <v>66</v>
          </cell>
          <cell r="CA47">
            <v>65</v>
          </cell>
          <cell r="CB47">
            <v>65</v>
          </cell>
          <cell r="CC47">
            <v>64.5</v>
          </cell>
          <cell r="CD47">
            <v>65</v>
          </cell>
          <cell r="CE47">
            <v>65.5</v>
          </cell>
          <cell r="CF47">
            <v>65.5</v>
          </cell>
          <cell r="CG47">
            <v>64</v>
          </cell>
          <cell r="CH47">
            <v>64</v>
          </cell>
          <cell r="CI47">
            <v>63.5</v>
          </cell>
          <cell r="CJ47">
            <v>64</v>
          </cell>
          <cell r="CK47">
            <v>64</v>
          </cell>
          <cell r="CL47">
            <v>64.5</v>
          </cell>
          <cell r="CM47">
            <v>64.5</v>
          </cell>
          <cell r="CN47">
            <v>64.5</v>
          </cell>
          <cell r="CO47">
            <v>64.5</v>
          </cell>
          <cell r="CP47">
            <v>64.5</v>
          </cell>
          <cell r="CQ47">
            <v>64.5</v>
          </cell>
          <cell r="CR47">
            <v>64.5</v>
          </cell>
          <cell r="CS47">
            <v>64.5</v>
          </cell>
          <cell r="CT47">
            <v>64.5</v>
          </cell>
          <cell r="CU47">
            <v>64.5</v>
          </cell>
          <cell r="CV47">
            <v>64.5</v>
          </cell>
          <cell r="CW47">
            <v>64.5</v>
          </cell>
          <cell r="CX47">
            <v>64.5</v>
          </cell>
          <cell r="CY47">
            <v>64.5</v>
          </cell>
          <cell r="CZ47">
            <v>64</v>
          </cell>
          <cell r="DA47">
            <v>63</v>
          </cell>
          <cell r="DB47">
            <v>62.5</v>
          </cell>
          <cell r="DC47">
            <v>62.5</v>
          </cell>
          <cell r="DD47">
            <v>62.5</v>
          </cell>
          <cell r="DE47">
            <v>61</v>
          </cell>
          <cell r="DF47">
            <v>62.5</v>
          </cell>
          <cell r="DG47">
            <v>65.5</v>
          </cell>
          <cell r="DH47">
            <v>65</v>
          </cell>
          <cell r="DI47">
            <v>65</v>
          </cell>
          <cell r="DJ47">
            <v>65</v>
          </cell>
          <cell r="DK47">
            <v>65</v>
          </cell>
          <cell r="DL47">
            <v>65</v>
          </cell>
          <cell r="DM47">
            <v>65</v>
          </cell>
          <cell r="DN47">
            <v>65</v>
          </cell>
          <cell r="DO47">
            <v>65</v>
          </cell>
          <cell r="DP47">
            <v>65</v>
          </cell>
          <cell r="DQ47">
            <v>65</v>
          </cell>
          <cell r="DR47">
            <v>63.5</v>
          </cell>
          <cell r="DS47">
            <v>62.5</v>
          </cell>
          <cell r="DT47">
            <v>62.5</v>
          </cell>
          <cell r="DU47">
            <v>62.5</v>
          </cell>
          <cell r="DV47">
            <v>62.5</v>
          </cell>
          <cell r="DW47">
            <v>62.5</v>
          </cell>
          <cell r="DX47">
            <v>60.5</v>
          </cell>
          <cell r="DY47">
            <v>60.5</v>
          </cell>
          <cell r="DZ47">
            <v>60.5</v>
          </cell>
          <cell r="EA47">
            <v>60.5</v>
          </cell>
          <cell r="EB47">
            <v>61.5</v>
          </cell>
          <cell r="EC47">
            <v>61.5</v>
          </cell>
          <cell r="ED47">
            <v>63</v>
          </cell>
          <cell r="EE47">
            <v>63</v>
          </cell>
          <cell r="EF47">
            <v>61.5</v>
          </cell>
          <cell r="EG47">
            <v>61.5</v>
          </cell>
          <cell r="EH47">
            <v>61.5</v>
          </cell>
          <cell r="EI47">
            <v>61.5</v>
          </cell>
          <cell r="EJ47">
            <v>61</v>
          </cell>
          <cell r="EK47">
            <v>61.5</v>
          </cell>
          <cell r="EL47">
            <v>61.5</v>
          </cell>
          <cell r="EM47">
            <v>61.5</v>
          </cell>
          <cell r="EN47">
            <v>61.5</v>
          </cell>
          <cell r="EO47">
            <v>63.5</v>
          </cell>
          <cell r="EP47">
            <v>64</v>
          </cell>
          <cell r="EQ47">
            <v>64</v>
          </cell>
          <cell r="ER47">
            <v>64</v>
          </cell>
          <cell r="ES47">
            <v>65</v>
          </cell>
          <cell r="ET47">
            <v>66</v>
          </cell>
          <cell r="EU47">
            <v>65.5</v>
          </cell>
          <cell r="EV47">
            <v>65</v>
          </cell>
          <cell r="EW47">
            <v>65</v>
          </cell>
          <cell r="EX47">
            <v>66</v>
          </cell>
          <cell r="EY47">
            <v>66</v>
          </cell>
          <cell r="EZ47">
            <v>64.5</v>
          </cell>
          <cell r="FA47">
            <v>64.5</v>
          </cell>
          <cell r="FB47">
            <v>64.5</v>
          </cell>
          <cell r="FC47">
            <v>67</v>
          </cell>
          <cell r="FD47">
            <v>68</v>
          </cell>
          <cell r="FE47">
            <v>68.5</v>
          </cell>
          <cell r="FF47">
            <v>69</v>
          </cell>
          <cell r="FG47">
            <v>67.5</v>
          </cell>
          <cell r="FH47">
            <v>68</v>
          </cell>
          <cell r="FI47">
            <v>70</v>
          </cell>
          <cell r="FJ47">
            <v>68.3</v>
          </cell>
          <cell r="FK47">
            <v>69.7</v>
          </cell>
          <cell r="FL47">
            <v>69.5</v>
          </cell>
          <cell r="FM47">
            <v>70</v>
          </cell>
          <cell r="FN47">
            <v>69</v>
          </cell>
          <cell r="FO47">
            <v>69.5</v>
          </cell>
          <cell r="FP47">
            <v>68.5</v>
          </cell>
          <cell r="FQ47">
            <v>68.7</v>
          </cell>
          <cell r="FR47">
            <v>68.7</v>
          </cell>
          <cell r="FS47">
            <v>69.2</v>
          </cell>
          <cell r="FT47">
            <v>69.2</v>
          </cell>
          <cell r="FU47">
            <v>69.2</v>
          </cell>
          <cell r="FV47">
            <v>69</v>
          </cell>
          <cell r="FW47">
            <v>69</v>
          </cell>
          <cell r="FX47">
            <v>68.7</v>
          </cell>
          <cell r="FY47">
            <v>69</v>
          </cell>
          <cell r="FZ47">
            <v>69</v>
          </cell>
          <cell r="GA47">
            <v>70.5</v>
          </cell>
          <cell r="GB47">
            <v>71</v>
          </cell>
          <cell r="GC47">
            <v>71</v>
          </cell>
          <cell r="GD47">
            <v>69.900000000000006</v>
          </cell>
          <cell r="GE47">
            <v>69.599999999999994</v>
          </cell>
          <cell r="GF47">
            <v>69.599999999999994</v>
          </cell>
          <cell r="GG47">
            <v>69.400000000000006</v>
          </cell>
          <cell r="GH47">
            <v>70.2</v>
          </cell>
          <cell r="GI47">
            <v>69.5</v>
          </cell>
          <cell r="GJ47">
            <v>69.5</v>
          </cell>
          <cell r="GK47">
            <v>69</v>
          </cell>
          <cell r="GL47">
            <v>68.2</v>
          </cell>
          <cell r="GM47">
            <v>68.5</v>
          </cell>
          <cell r="GN47">
            <v>68.5</v>
          </cell>
          <cell r="GO47">
            <v>68.2</v>
          </cell>
          <cell r="GP47">
            <v>67.5</v>
          </cell>
          <cell r="GQ47">
            <v>67.5</v>
          </cell>
          <cell r="GR47">
            <v>68.2</v>
          </cell>
          <cell r="GS47">
            <v>66.5</v>
          </cell>
          <cell r="GT47">
            <v>65.7</v>
          </cell>
          <cell r="GU47">
            <v>65.5</v>
          </cell>
          <cell r="GV47">
            <v>63.5</v>
          </cell>
          <cell r="GW47">
            <v>64.5</v>
          </cell>
          <cell r="GX47">
            <v>67.7</v>
          </cell>
          <cell r="GY47">
            <v>67.8</v>
          </cell>
          <cell r="GZ47">
            <v>67.7</v>
          </cell>
          <cell r="HA47">
            <v>68.7</v>
          </cell>
          <cell r="HB47">
            <v>68.7</v>
          </cell>
          <cell r="HC47">
            <v>68.2</v>
          </cell>
          <cell r="HD47">
            <v>70.2</v>
          </cell>
          <cell r="HE47">
            <v>70.5</v>
          </cell>
          <cell r="HF47">
            <v>70.7</v>
          </cell>
          <cell r="HG47">
            <v>70</v>
          </cell>
          <cell r="HH47">
            <v>70</v>
          </cell>
          <cell r="HI47">
            <v>69.2</v>
          </cell>
          <cell r="HJ47">
            <v>66</v>
          </cell>
          <cell r="HK47">
            <v>66</v>
          </cell>
          <cell r="HL47">
            <v>66.2</v>
          </cell>
          <cell r="HM47">
            <v>66.2</v>
          </cell>
          <cell r="HN47">
            <v>66.2</v>
          </cell>
          <cell r="HO47">
            <v>66.2</v>
          </cell>
          <cell r="HP47">
            <v>67</v>
          </cell>
          <cell r="HQ47">
            <v>66.7</v>
          </cell>
          <cell r="HR47">
            <v>67</v>
          </cell>
          <cell r="HS47">
            <v>66.5</v>
          </cell>
          <cell r="HT47">
            <v>66.5</v>
          </cell>
          <cell r="HU47">
            <v>66.2</v>
          </cell>
          <cell r="HV47">
            <v>66</v>
          </cell>
          <cell r="HW47">
            <v>66</v>
          </cell>
          <cell r="HX47">
            <v>66</v>
          </cell>
          <cell r="HY47">
            <v>65.7</v>
          </cell>
          <cell r="HZ47">
            <v>65.7</v>
          </cell>
          <cell r="IA47">
            <v>65.7</v>
          </cell>
          <cell r="IB47">
            <v>66.2</v>
          </cell>
          <cell r="IC47">
            <v>66.2</v>
          </cell>
          <cell r="ID47">
            <v>66.2</v>
          </cell>
          <cell r="IE47">
            <v>65.2</v>
          </cell>
          <cell r="IF47">
            <v>65.2</v>
          </cell>
          <cell r="IG47">
            <v>65.2</v>
          </cell>
          <cell r="IH47">
            <v>66.2</v>
          </cell>
          <cell r="II47">
            <v>66.5</v>
          </cell>
          <cell r="IJ47">
            <v>66.5</v>
          </cell>
          <cell r="IK47">
            <v>66.5</v>
          </cell>
          <cell r="IL47">
            <v>66.7</v>
          </cell>
          <cell r="IM47">
            <v>66.5</v>
          </cell>
          <cell r="IN47">
            <v>66.5</v>
          </cell>
          <cell r="IO47">
            <v>66.2</v>
          </cell>
          <cell r="IP47">
            <v>66.5</v>
          </cell>
          <cell r="IQ47">
            <v>66.5</v>
          </cell>
          <cell r="IR47">
            <v>71.5</v>
          </cell>
          <cell r="IS47">
            <v>71.7</v>
          </cell>
          <cell r="IT47">
            <v>71.5</v>
          </cell>
          <cell r="IU47">
            <v>71.5</v>
          </cell>
          <cell r="IV47">
            <v>71.5</v>
          </cell>
          <cell r="IW47">
            <v>71.5</v>
          </cell>
          <cell r="IX47">
            <v>72.7</v>
          </cell>
          <cell r="IY47">
            <v>72.7</v>
          </cell>
          <cell r="IZ47">
            <v>72.7</v>
          </cell>
          <cell r="JA47">
            <v>72.7</v>
          </cell>
          <cell r="JB47">
            <v>72.7</v>
          </cell>
          <cell r="JC47">
            <v>72.7</v>
          </cell>
          <cell r="JD47">
            <v>72.5</v>
          </cell>
          <cell r="JE47">
            <v>73</v>
          </cell>
          <cell r="JF47">
            <v>73</v>
          </cell>
          <cell r="JG47">
            <v>73.2</v>
          </cell>
          <cell r="JH47">
            <v>73.2</v>
          </cell>
          <cell r="JI47">
            <v>73.5</v>
          </cell>
          <cell r="JJ47">
            <v>74</v>
          </cell>
          <cell r="JK47">
            <v>74</v>
          </cell>
          <cell r="JL47">
            <v>74</v>
          </cell>
          <cell r="JM47">
            <v>74</v>
          </cell>
          <cell r="JN47">
            <v>74</v>
          </cell>
          <cell r="JO47">
            <v>73.7</v>
          </cell>
          <cell r="JP47">
            <v>73.5</v>
          </cell>
          <cell r="JQ47">
            <v>73.2</v>
          </cell>
          <cell r="JR47">
            <v>73.2</v>
          </cell>
          <cell r="JS47">
            <v>73.2</v>
          </cell>
          <cell r="JT47">
            <v>73.2</v>
          </cell>
          <cell r="JU47">
            <v>74</v>
          </cell>
          <cell r="JV47">
            <v>74</v>
          </cell>
          <cell r="JW47">
            <v>74</v>
          </cell>
          <cell r="JX47">
            <v>74</v>
          </cell>
          <cell r="JY47">
            <v>74</v>
          </cell>
          <cell r="JZ47">
            <v>74</v>
          </cell>
          <cell r="KA47">
            <v>73.7</v>
          </cell>
          <cell r="KB47">
            <v>73.5</v>
          </cell>
          <cell r="KC47">
            <v>73.5</v>
          </cell>
          <cell r="KD47">
            <v>73.5</v>
          </cell>
          <cell r="KE47">
            <v>74</v>
          </cell>
          <cell r="KF47">
            <v>73.7</v>
          </cell>
          <cell r="KG47">
            <v>73.7</v>
          </cell>
          <cell r="KH47">
            <v>74.2</v>
          </cell>
          <cell r="KI47">
            <v>74</v>
          </cell>
          <cell r="KJ47">
            <v>74</v>
          </cell>
          <cell r="KK47">
            <v>74.2</v>
          </cell>
          <cell r="KL47">
            <v>73.2</v>
          </cell>
          <cell r="KM47">
            <v>72.7</v>
          </cell>
          <cell r="KN47">
            <v>73</v>
          </cell>
          <cell r="KO47">
            <v>73.2</v>
          </cell>
          <cell r="KP47">
            <v>72.7</v>
          </cell>
          <cell r="KQ47">
            <v>71.5</v>
          </cell>
          <cell r="KR47">
            <v>71.7</v>
          </cell>
          <cell r="KS47">
            <v>72.5</v>
          </cell>
          <cell r="KT47">
            <v>73</v>
          </cell>
          <cell r="KU47">
            <v>72.7</v>
          </cell>
          <cell r="KV47">
            <v>72.2</v>
          </cell>
          <cell r="KW47">
            <v>72.5</v>
          </cell>
          <cell r="KX47">
            <v>72</v>
          </cell>
          <cell r="KY47">
            <v>71.7</v>
          </cell>
          <cell r="KZ47">
            <v>72.5</v>
          </cell>
          <cell r="LA47">
            <v>72.5</v>
          </cell>
          <cell r="LB47">
            <v>72.2</v>
          </cell>
          <cell r="LC47">
            <v>72.5</v>
          </cell>
          <cell r="LD47">
            <v>74.5</v>
          </cell>
          <cell r="LE47">
            <v>74.7</v>
          </cell>
          <cell r="LF47">
            <v>73.7</v>
          </cell>
          <cell r="LG47">
            <v>73.2</v>
          </cell>
          <cell r="LH47">
            <v>74.2</v>
          </cell>
          <cell r="LI47">
            <v>73.5</v>
          </cell>
          <cell r="LJ47">
            <v>73.7</v>
          </cell>
          <cell r="LK47">
            <v>74.7</v>
          </cell>
          <cell r="LL47">
            <v>75</v>
          </cell>
          <cell r="LM47">
            <v>74.7</v>
          </cell>
          <cell r="LN47">
            <v>75.5</v>
          </cell>
          <cell r="LO47">
            <v>75</v>
          </cell>
          <cell r="LP47">
            <v>76.2</v>
          </cell>
          <cell r="LQ47">
            <v>75.5</v>
          </cell>
          <cell r="LR47">
            <v>75.5</v>
          </cell>
          <cell r="LS47">
            <v>75.5</v>
          </cell>
          <cell r="LT47">
            <v>75.5</v>
          </cell>
          <cell r="MA47" t="str">
            <v>Egypt</v>
          </cell>
          <cell r="MB47">
            <v>59.5</v>
          </cell>
          <cell r="MC47">
            <v>59.5</v>
          </cell>
        </row>
        <row r="48">
          <cell r="A48" t="str">
            <v>Gambia</v>
          </cell>
          <cell r="B48" t="str">
            <v xml:space="preserve"> </v>
          </cell>
          <cell r="C48" t="str">
            <v xml:space="preserve"> 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P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T48" t="str">
            <v xml:space="preserve"> </v>
          </cell>
          <cell r="U48" t="str">
            <v xml:space="preserve"> </v>
          </cell>
          <cell r="V48">
            <v>49.5</v>
          </cell>
          <cell r="W48">
            <v>49.5</v>
          </cell>
          <cell r="X48">
            <v>49.5</v>
          </cell>
          <cell r="Y48">
            <v>49.5</v>
          </cell>
          <cell r="Z48">
            <v>49.5</v>
          </cell>
          <cell r="AA48">
            <v>49.5</v>
          </cell>
          <cell r="AB48">
            <v>49.5</v>
          </cell>
          <cell r="AC48">
            <v>49</v>
          </cell>
          <cell r="AD48">
            <v>49</v>
          </cell>
          <cell r="AE48">
            <v>50</v>
          </cell>
          <cell r="AF48">
            <v>50</v>
          </cell>
          <cell r="AG48">
            <v>50</v>
          </cell>
          <cell r="AH48">
            <v>49.5</v>
          </cell>
          <cell r="AI48">
            <v>49.5</v>
          </cell>
          <cell r="AJ48">
            <v>50</v>
          </cell>
          <cell r="AK48">
            <v>50</v>
          </cell>
          <cell r="AL48">
            <v>50</v>
          </cell>
          <cell r="AM48">
            <v>51.5</v>
          </cell>
          <cell r="AN48">
            <v>51</v>
          </cell>
          <cell r="AO48">
            <v>52</v>
          </cell>
          <cell r="AP48">
            <v>52</v>
          </cell>
          <cell r="AQ48">
            <v>51.5</v>
          </cell>
          <cell r="AR48">
            <v>51.5</v>
          </cell>
          <cell r="AS48">
            <v>51.5</v>
          </cell>
          <cell r="AT48">
            <v>51</v>
          </cell>
          <cell r="AU48">
            <v>51</v>
          </cell>
          <cell r="AV48">
            <v>51</v>
          </cell>
          <cell r="AW48">
            <v>50.5</v>
          </cell>
          <cell r="AX48">
            <v>56.5</v>
          </cell>
          <cell r="AY48">
            <v>56.5</v>
          </cell>
          <cell r="AZ48">
            <v>56.5</v>
          </cell>
          <cell r="BA48">
            <v>56.5</v>
          </cell>
          <cell r="BB48">
            <v>56.5</v>
          </cell>
          <cell r="BC48">
            <v>56.5</v>
          </cell>
          <cell r="BD48">
            <v>56.5</v>
          </cell>
          <cell r="BE48">
            <v>56.5</v>
          </cell>
          <cell r="BF48">
            <v>58</v>
          </cell>
          <cell r="BG48">
            <v>58</v>
          </cell>
          <cell r="BH48">
            <v>58</v>
          </cell>
          <cell r="BI48">
            <v>58</v>
          </cell>
          <cell r="BJ48">
            <v>58</v>
          </cell>
          <cell r="BK48">
            <v>58</v>
          </cell>
          <cell r="BL48">
            <v>58</v>
          </cell>
          <cell r="BM48">
            <v>57.5</v>
          </cell>
          <cell r="BN48">
            <v>57</v>
          </cell>
          <cell r="BO48">
            <v>57</v>
          </cell>
          <cell r="BP48">
            <v>57</v>
          </cell>
          <cell r="BQ48">
            <v>57</v>
          </cell>
          <cell r="BR48">
            <v>57</v>
          </cell>
          <cell r="BS48">
            <v>57</v>
          </cell>
          <cell r="BT48">
            <v>57</v>
          </cell>
          <cell r="BU48">
            <v>58.5</v>
          </cell>
          <cell r="BV48">
            <v>58</v>
          </cell>
          <cell r="BW48">
            <v>58</v>
          </cell>
          <cell r="BX48">
            <v>58</v>
          </cell>
          <cell r="BY48">
            <v>58</v>
          </cell>
          <cell r="BZ48">
            <v>58</v>
          </cell>
          <cell r="CA48">
            <v>57.5</v>
          </cell>
          <cell r="CB48">
            <v>58</v>
          </cell>
          <cell r="CC48">
            <v>58</v>
          </cell>
          <cell r="CD48">
            <v>60</v>
          </cell>
          <cell r="CE48">
            <v>60.5</v>
          </cell>
          <cell r="CF48">
            <v>60.5</v>
          </cell>
          <cell r="CG48">
            <v>61</v>
          </cell>
          <cell r="CH48">
            <v>60.5</v>
          </cell>
          <cell r="CI48">
            <v>61</v>
          </cell>
          <cell r="CJ48">
            <v>61</v>
          </cell>
          <cell r="CK48">
            <v>61</v>
          </cell>
          <cell r="CL48">
            <v>61.5</v>
          </cell>
          <cell r="CM48">
            <v>61.5</v>
          </cell>
          <cell r="CN48">
            <v>61</v>
          </cell>
          <cell r="CO48">
            <v>61</v>
          </cell>
          <cell r="CP48">
            <v>61</v>
          </cell>
          <cell r="CQ48">
            <v>60.5</v>
          </cell>
          <cell r="CR48">
            <v>60.5</v>
          </cell>
          <cell r="CS48">
            <v>60.5</v>
          </cell>
          <cell r="CT48">
            <v>65</v>
          </cell>
          <cell r="CU48">
            <v>65</v>
          </cell>
          <cell r="CV48">
            <v>65</v>
          </cell>
          <cell r="CW48">
            <v>65</v>
          </cell>
          <cell r="CX48">
            <v>65.5</v>
          </cell>
          <cell r="CY48">
            <v>65.5</v>
          </cell>
          <cell r="CZ48">
            <v>65.5</v>
          </cell>
          <cell r="DA48">
            <v>65.5</v>
          </cell>
          <cell r="DB48">
            <v>65</v>
          </cell>
          <cell r="DC48">
            <v>65</v>
          </cell>
          <cell r="DD48">
            <v>66.5</v>
          </cell>
          <cell r="DE48">
            <v>65.5</v>
          </cell>
          <cell r="DF48">
            <v>68</v>
          </cell>
          <cell r="DG48">
            <v>68</v>
          </cell>
          <cell r="DH48">
            <v>67.5</v>
          </cell>
          <cell r="DI48">
            <v>67.5</v>
          </cell>
          <cell r="DJ48">
            <v>67.5</v>
          </cell>
          <cell r="DK48">
            <v>67.5</v>
          </cell>
          <cell r="DL48">
            <v>67.5</v>
          </cell>
          <cell r="DM48">
            <v>67.5</v>
          </cell>
          <cell r="DN48">
            <v>69</v>
          </cell>
          <cell r="DO48">
            <v>69</v>
          </cell>
          <cell r="DP48">
            <v>69.5</v>
          </cell>
          <cell r="DQ48">
            <v>69.5</v>
          </cell>
          <cell r="DR48">
            <v>69.5</v>
          </cell>
          <cell r="DS48">
            <v>69</v>
          </cell>
          <cell r="DT48">
            <v>69</v>
          </cell>
          <cell r="DU48">
            <v>69</v>
          </cell>
          <cell r="DV48">
            <v>69</v>
          </cell>
          <cell r="DW48">
            <v>69</v>
          </cell>
          <cell r="DX48">
            <v>69</v>
          </cell>
          <cell r="DY48">
            <v>63.5</v>
          </cell>
          <cell r="DZ48">
            <v>63.5</v>
          </cell>
          <cell r="EA48">
            <v>63.5</v>
          </cell>
          <cell r="EB48">
            <v>63</v>
          </cell>
          <cell r="EC48">
            <v>58.5</v>
          </cell>
          <cell r="ED48">
            <v>58</v>
          </cell>
          <cell r="EE48">
            <v>58</v>
          </cell>
          <cell r="EF48">
            <v>58</v>
          </cell>
          <cell r="EG48">
            <v>57</v>
          </cell>
          <cell r="EH48">
            <v>57</v>
          </cell>
          <cell r="EI48">
            <v>53</v>
          </cell>
          <cell r="EJ48">
            <v>53</v>
          </cell>
          <cell r="EK48">
            <v>53</v>
          </cell>
          <cell r="EL48">
            <v>53</v>
          </cell>
          <cell r="EM48">
            <v>53</v>
          </cell>
          <cell r="EN48">
            <v>54.5</v>
          </cell>
          <cell r="EO48">
            <v>57</v>
          </cell>
          <cell r="EP48">
            <v>57</v>
          </cell>
          <cell r="EQ48">
            <v>57.5</v>
          </cell>
          <cell r="ER48">
            <v>57.5</v>
          </cell>
          <cell r="ES48">
            <v>57.5</v>
          </cell>
          <cell r="ET48">
            <v>59</v>
          </cell>
          <cell r="EU48">
            <v>58</v>
          </cell>
          <cell r="EV48">
            <v>58</v>
          </cell>
          <cell r="EW48">
            <v>58.5</v>
          </cell>
          <cell r="EX48">
            <v>63</v>
          </cell>
          <cell r="EY48">
            <v>63</v>
          </cell>
          <cell r="EZ48">
            <v>64</v>
          </cell>
          <cell r="FA48">
            <v>64.5</v>
          </cell>
          <cell r="FB48">
            <v>64</v>
          </cell>
          <cell r="FC48">
            <v>64</v>
          </cell>
          <cell r="FD48">
            <v>64</v>
          </cell>
          <cell r="FE48">
            <v>64</v>
          </cell>
          <cell r="FF48">
            <v>64</v>
          </cell>
          <cell r="FG48">
            <v>64.5</v>
          </cell>
          <cell r="FH48">
            <v>64.8</v>
          </cell>
          <cell r="FI48">
            <v>66.3</v>
          </cell>
          <cell r="FJ48">
            <v>72.3</v>
          </cell>
          <cell r="FK48">
            <v>72.2</v>
          </cell>
          <cell r="FL48">
            <v>72.2</v>
          </cell>
          <cell r="FM48">
            <v>72.2</v>
          </cell>
          <cell r="FN48">
            <v>71.7</v>
          </cell>
          <cell r="FO48">
            <v>71.7</v>
          </cell>
          <cell r="FP48">
            <v>72.2</v>
          </cell>
          <cell r="FQ48">
            <v>72.2</v>
          </cell>
          <cell r="FR48">
            <v>72.5</v>
          </cell>
          <cell r="FS48">
            <v>72.2</v>
          </cell>
          <cell r="FT48">
            <v>72.2</v>
          </cell>
          <cell r="FU48">
            <v>68.5</v>
          </cell>
          <cell r="FV48">
            <v>68.5</v>
          </cell>
          <cell r="FW48">
            <v>69</v>
          </cell>
          <cell r="FX48">
            <v>68.7</v>
          </cell>
          <cell r="FY48">
            <v>69.5</v>
          </cell>
          <cell r="FZ48">
            <v>69.5</v>
          </cell>
          <cell r="GA48">
            <v>69.2</v>
          </cell>
          <cell r="GB48">
            <v>69.5</v>
          </cell>
          <cell r="GC48">
            <v>69.5</v>
          </cell>
          <cell r="GD48">
            <v>68.7</v>
          </cell>
          <cell r="GE48">
            <v>68.5</v>
          </cell>
          <cell r="GF48">
            <v>68.5</v>
          </cell>
          <cell r="GG48">
            <v>68.3</v>
          </cell>
          <cell r="GH48">
            <v>68</v>
          </cell>
          <cell r="GI48">
            <v>68.5</v>
          </cell>
          <cell r="GJ48">
            <v>68.5</v>
          </cell>
          <cell r="GK48">
            <v>69.2</v>
          </cell>
          <cell r="GL48">
            <v>69.7</v>
          </cell>
          <cell r="GM48">
            <v>69.5</v>
          </cell>
          <cell r="GN48">
            <v>70.2</v>
          </cell>
          <cell r="GO48">
            <v>68.7</v>
          </cell>
          <cell r="GP48">
            <v>68.7</v>
          </cell>
          <cell r="GQ48">
            <v>68.5</v>
          </cell>
          <cell r="GR48">
            <v>68</v>
          </cell>
          <cell r="GS48">
            <v>67.5</v>
          </cell>
          <cell r="GT48">
            <v>67.2</v>
          </cell>
          <cell r="GU48">
            <v>66.7</v>
          </cell>
          <cell r="GV48">
            <v>66</v>
          </cell>
          <cell r="GW48">
            <v>66.2</v>
          </cell>
          <cell r="GX48">
            <v>65.5</v>
          </cell>
          <cell r="GY48">
            <v>65.5</v>
          </cell>
          <cell r="GZ48">
            <v>65.7</v>
          </cell>
          <cell r="HA48">
            <v>67</v>
          </cell>
          <cell r="HB48">
            <v>67.2</v>
          </cell>
          <cell r="HC48">
            <v>67.5</v>
          </cell>
          <cell r="HD48">
            <v>67.2</v>
          </cell>
          <cell r="HE48">
            <v>67.7</v>
          </cell>
          <cell r="HF48">
            <v>67.5</v>
          </cell>
          <cell r="HG48">
            <v>67.7</v>
          </cell>
          <cell r="HH48">
            <v>68.2</v>
          </cell>
          <cell r="HI48">
            <v>68.7</v>
          </cell>
          <cell r="HJ48">
            <v>68.7</v>
          </cell>
          <cell r="HK48">
            <v>68.2</v>
          </cell>
          <cell r="HL48">
            <v>68</v>
          </cell>
          <cell r="HM48">
            <v>68</v>
          </cell>
          <cell r="HN48">
            <v>67.5</v>
          </cell>
          <cell r="HO48">
            <v>67.7</v>
          </cell>
          <cell r="HP48">
            <v>67.7</v>
          </cell>
          <cell r="HQ48">
            <v>67.7</v>
          </cell>
          <cell r="HR48">
            <v>67.5</v>
          </cell>
          <cell r="HS48">
            <v>66.2</v>
          </cell>
          <cell r="HT48">
            <v>66.2</v>
          </cell>
          <cell r="HU48">
            <v>66.2</v>
          </cell>
          <cell r="HV48">
            <v>66.5</v>
          </cell>
          <cell r="HW48">
            <v>66.2</v>
          </cell>
          <cell r="HX48">
            <v>66</v>
          </cell>
          <cell r="HY48">
            <v>66.5</v>
          </cell>
          <cell r="HZ48">
            <v>66.7</v>
          </cell>
          <cell r="IA48">
            <v>67</v>
          </cell>
          <cell r="IB48">
            <v>66.7</v>
          </cell>
          <cell r="IC48">
            <v>67.2</v>
          </cell>
          <cell r="ID48">
            <v>67</v>
          </cell>
          <cell r="IE48">
            <v>67</v>
          </cell>
          <cell r="IF48">
            <v>67.2</v>
          </cell>
          <cell r="IG48">
            <v>67.2</v>
          </cell>
          <cell r="IH48">
            <v>67.7</v>
          </cell>
          <cell r="II48">
            <v>68.2</v>
          </cell>
          <cell r="IJ48">
            <v>68.2</v>
          </cell>
          <cell r="IK48">
            <v>68.7</v>
          </cell>
          <cell r="IL48">
            <v>68.7</v>
          </cell>
          <cell r="IM48">
            <v>69</v>
          </cell>
          <cell r="IN48">
            <v>69</v>
          </cell>
          <cell r="IO48">
            <v>70</v>
          </cell>
          <cell r="IP48">
            <v>70</v>
          </cell>
          <cell r="IQ48">
            <v>69.5</v>
          </cell>
          <cell r="IR48">
            <v>69.5</v>
          </cell>
          <cell r="IS48">
            <v>69.2</v>
          </cell>
          <cell r="IT48">
            <v>68.2</v>
          </cell>
          <cell r="IU48">
            <v>68.2</v>
          </cell>
          <cell r="IV48">
            <v>68.2</v>
          </cell>
          <cell r="IW48">
            <v>68.2</v>
          </cell>
          <cell r="IX48">
            <v>68.5</v>
          </cell>
          <cell r="IY48">
            <v>67.7</v>
          </cell>
          <cell r="IZ48">
            <v>67.7</v>
          </cell>
          <cell r="JA48">
            <v>67.7</v>
          </cell>
          <cell r="JB48">
            <v>67.7</v>
          </cell>
          <cell r="JC48">
            <v>67.7</v>
          </cell>
          <cell r="JD48">
            <v>67.7</v>
          </cell>
          <cell r="JE48">
            <v>67.5</v>
          </cell>
          <cell r="JF48">
            <v>67.5</v>
          </cell>
          <cell r="JG48">
            <v>67.5</v>
          </cell>
          <cell r="JH48">
            <v>67.5</v>
          </cell>
          <cell r="JI48">
            <v>67.5</v>
          </cell>
          <cell r="JJ48">
            <v>67.5</v>
          </cell>
          <cell r="JK48">
            <v>67.5</v>
          </cell>
          <cell r="JL48">
            <v>67.5</v>
          </cell>
          <cell r="JM48">
            <v>67.2</v>
          </cell>
          <cell r="JN48">
            <v>67.2</v>
          </cell>
          <cell r="JO48">
            <v>67.2</v>
          </cell>
          <cell r="JP48">
            <v>67.2</v>
          </cell>
          <cell r="JQ48">
            <v>67</v>
          </cell>
          <cell r="JR48">
            <v>67</v>
          </cell>
          <cell r="JS48">
            <v>68.5</v>
          </cell>
          <cell r="JT48">
            <v>68.5</v>
          </cell>
          <cell r="JU48">
            <v>68.5</v>
          </cell>
          <cell r="JV48">
            <v>68.5</v>
          </cell>
          <cell r="JW48">
            <v>68.5</v>
          </cell>
          <cell r="JX48">
            <v>68.2</v>
          </cell>
          <cell r="JY48">
            <v>68</v>
          </cell>
          <cell r="JZ48">
            <v>67.7</v>
          </cell>
          <cell r="KA48">
            <v>66.5</v>
          </cell>
          <cell r="KB48">
            <v>66.7</v>
          </cell>
          <cell r="KC48">
            <v>67.7</v>
          </cell>
          <cell r="KD48">
            <v>67.7</v>
          </cell>
          <cell r="KE48">
            <v>68</v>
          </cell>
          <cell r="KF48">
            <v>67.7</v>
          </cell>
          <cell r="KG48">
            <v>67.7</v>
          </cell>
          <cell r="KH48">
            <v>67.5</v>
          </cell>
          <cell r="KI48">
            <v>68</v>
          </cell>
          <cell r="KJ48">
            <v>68</v>
          </cell>
          <cell r="KK48">
            <v>71</v>
          </cell>
          <cell r="KL48">
            <v>70.2</v>
          </cell>
          <cell r="KM48">
            <v>69.5</v>
          </cell>
          <cell r="KN48">
            <v>69.5</v>
          </cell>
          <cell r="KO48">
            <v>69</v>
          </cell>
          <cell r="KP48">
            <v>69.5</v>
          </cell>
          <cell r="KQ48">
            <v>69.2</v>
          </cell>
          <cell r="KR48">
            <v>68</v>
          </cell>
          <cell r="KS48">
            <v>68.2</v>
          </cell>
          <cell r="KT48">
            <v>68.5</v>
          </cell>
          <cell r="KU48">
            <v>68.5</v>
          </cell>
          <cell r="KV48">
            <v>68.7</v>
          </cell>
          <cell r="KW48">
            <v>55.2</v>
          </cell>
          <cell r="KX48">
            <v>56.2</v>
          </cell>
          <cell r="KY48">
            <v>56.5</v>
          </cell>
          <cell r="KZ48">
            <v>57</v>
          </cell>
          <cell r="LA48">
            <v>56.7</v>
          </cell>
          <cell r="LB48">
            <v>56.7</v>
          </cell>
          <cell r="LC48">
            <v>57</v>
          </cell>
          <cell r="LD48">
            <v>59.2</v>
          </cell>
          <cell r="LE48">
            <v>59</v>
          </cell>
          <cell r="LF48">
            <v>59</v>
          </cell>
          <cell r="LG48">
            <v>58.7</v>
          </cell>
          <cell r="LH48">
            <v>59</v>
          </cell>
          <cell r="LI48">
            <v>58.5</v>
          </cell>
          <cell r="LJ48">
            <v>58</v>
          </cell>
          <cell r="LK48">
            <v>59</v>
          </cell>
          <cell r="LL48">
            <v>57.7</v>
          </cell>
          <cell r="LM48">
            <v>57.2</v>
          </cell>
          <cell r="LN48">
            <v>57.2</v>
          </cell>
          <cell r="LO48">
            <v>57.5</v>
          </cell>
          <cell r="LP48">
            <v>57.5</v>
          </cell>
          <cell r="LQ48">
            <v>57.7</v>
          </cell>
          <cell r="LR48">
            <v>57.7</v>
          </cell>
          <cell r="LS48">
            <v>57.7</v>
          </cell>
          <cell r="LT48">
            <v>57.7</v>
          </cell>
          <cell r="MA48" t="str">
            <v>El Salvador</v>
          </cell>
          <cell r="MB48">
            <v>70.7</v>
          </cell>
          <cell r="MC48">
            <v>70.7</v>
          </cell>
        </row>
        <row r="49">
          <cell r="A49" t="str">
            <v>Germany</v>
          </cell>
          <cell r="B49" t="str">
            <v xml:space="preserve"> </v>
          </cell>
          <cell r="C49" t="str">
            <v xml:space="preserve"> </v>
          </cell>
          <cell r="D49" t="str">
            <v xml:space="preserve"> </v>
          </cell>
          <cell r="E49" t="str">
            <v xml:space="preserve"> </v>
          </cell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I49" t="str">
            <v xml:space="preserve"> </v>
          </cell>
          <cell r="J49" t="str">
            <v xml:space="preserve"> 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P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T49" t="str">
            <v xml:space="preserve"> </v>
          </cell>
          <cell r="U49" t="str">
            <v xml:space="preserve"> </v>
          </cell>
          <cell r="V49" t="str">
            <v xml:space="preserve"> </v>
          </cell>
          <cell r="W49" t="str">
            <v xml:space="preserve"> </v>
          </cell>
          <cell r="X49" t="str">
            <v xml:space="preserve"> 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 t="str">
            <v xml:space="preserve"> </v>
          </cell>
          <cell r="AC49" t="str">
            <v xml:space="preserve"> 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  <cell r="AG49" t="str">
            <v xml:space="preserve"> </v>
          </cell>
          <cell r="AH49" t="str">
            <v xml:space="preserve"> </v>
          </cell>
          <cell r="AI49" t="str">
            <v xml:space="preserve"> </v>
          </cell>
          <cell r="AJ49" t="str">
            <v xml:space="preserve"> </v>
          </cell>
          <cell r="AK49" t="str">
            <v xml:space="preserve"> </v>
          </cell>
          <cell r="AL49" t="str">
            <v xml:space="preserve"> </v>
          </cell>
          <cell r="AM49" t="str">
            <v xml:space="preserve"> </v>
          </cell>
          <cell r="AN49" t="str">
            <v xml:space="preserve"> </v>
          </cell>
          <cell r="AO49" t="str">
            <v xml:space="preserve"> </v>
          </cell>
          <cell r="AP49" t="str">
            <v xml:space="preserve"> </v>
          </cell>
          <cell r="AQ49" t="str">
            <v xml:space="preserve"> </v>
          </cell>
          <cell r="AR49" t="str">
            <v xml:space="preserve"> </v>
          </cell>
          <cell r="AS49" t="str">
            <v xml:space="preserve"> </v>
          </cell>
          <cell r="AT49" t="str">
            <v xml:space="preserve"> </v>
          </cell>
          <cell r="AU49" t="str">
            <v xml:space="preserve"> </v>
          </cell>
          <cell r="AV49" t="str">
            <v xml:space="preserve"> </v>
          </cell>
          <cell r="AW49" t="str">
            <v xml:space="preserve"> </v>
          </cell>
          <cell r="AX49" t="str">
            <v xml:space="preserve"> </v>
          </cell>
          <cell r="AY49" t="str">
            <v xml:space="preserve"> </v>
          </cell>
          <cell r="AZ49" t="str">
            <v xml:space="preserve"> </v>
          </cell>
          <cell r="BA49" t="str">
            <v xml:space="preserve"> </v>
          </cell>
          <cell r="BB49" t="str">
            <v xml:space="preserve"> </v>
          </cell>
          <cell r="BC49" t="str">
            <v xml:space="preserve"> </v>
          </cell>
          <cell r="BD49" t="str">
            <v xml:space="preserve"> </v>
          </cell>
          <cell r="BE49" t="str">
            <v xml:space="preserve"> </v>
          </cell>
          <cell r="BF49" t="str">
            <v xml:space="preserve"> </v>
          </cell>
          <cell r="BG49" t="str">
            <v xml:space="preserve"> </v>
          </cell>
          <cell r="BH49" t="str">
            <v xml:space="preserve"> </v>
          </cell>
          <cell r="BI49" t="str">
            <v xml:space="preserve"> </v>
          </cell>
          <cell r="BJ49" t="str">
            <v xml:space="preserve"> </v>
          </cell>
          <cell r="BK49" t="str">
            <v xml:space="preserve"> </v>
          </cell>
          <cell r="BL49" t="str">
            <v xml:space="preserve"> </v>
          </cell>
          <cell r="BM49" t="str">
            <v xml:space="preserve"> </v>
          </cell>
          <cell r="BN49" t="str">
            <v xml:space="preserve"> </v>
          </cell>
          <cell r="BO49" t="str">
            <v xml:space="preserve"> </v>
          </cell>
          <cell r="BP49" t="str">
            <v xml:space="preserve"> </v>
          </cell>
          <cell r="BQ49" t="str">
            <v xml:space="preserve"> </v>
          </cell>
          <cell r="BR49" t="str">
            <v xml:space="preserve"> </v>
          </cell>
          <cell r="BS49" t="str">
            <v xml:space="preserve"> </v>
          </cell>
          <cell r="BT49" t="str">
            <v xml:space="preserve"> </v>
          </cell>
          <cell r="BU49" t="str">
            <v xml:space="preserve"> </v>
          </cell>
          <cell r="BV49" t="str">
            <v xml:space="preserve"> </v>
          </cell>
          <cell r="BW49" t="str">
            <v xml:space="preserve"> </v>
          </cell>
          <cell r="BX49" t="str">
            <v xml:space="preserve"> </v>
          </cell>
          <cell r="BY49" t="str">
            <v xml:space="preserve"> </v>
          </cell>
          <cell r="BZ49" t="str">
            <v xml:space="preserve"> </v>
          </cell>
          <cell r="CA49" t="str">
            <v xml:space="preserve"> </v>
          </cell>
          <cell r="CB49" t="str">
            <v xml:space="preserve"> </v>
          </cell>
          <cell r="CC49" t="str">
            <v xml:space="preserve"> </v>
          </cell>
          <cell r="CD49" t="str">
            <v xml:space="preserve"> </v>
          </cell>
          <cell r="CE49">
            <v>87.5</v>
          </cell>
          <cell r="CF49">
            <v>87.5</v>
          </cell>
          <cell r="CG49">
            <v>87.5</v>
          </cell>
          <cell r="CH49">
            <v>86.5</v>
          </cell>
          <cell r="CI49">
            <v>86.5</v>
          </cell>
          <cell r="CJ49">
            <v>86.5</v>
          </cell>
          <cell r="CK49">
            <v>85.5</v>
          </cell>
          <cell r="CL49">
            <v>85.5</v>
          </cell>
          <cell r="CM49">
            <v>86</v>
          </cell>
          <cell r="CN49">
            <v>86</v>
          </cell>
          <cell r="CO49">
            <v>86</v>
          </cell>
          <cell r="CP49">
            <v>86.5</v>
          </cell>
          <cell r="CQ49">
            <v>86.5</v>
          </cell>
          <cell r="CR49">
            <v>86.5</v>
          </cell>
          <cell r="CS49">
            <v>86.5</v>
          </cell>
          <cell r="CT49">
            <v>86.5</v>
          </cell>
          <cell r="CU49">
            <v>85.5</v>
          </cell>
          <cell r="CV49">
            <v>85.5</v>
          </cell>
          <cell r="CW49">
            <v>84.5</v>
          </cell>
          <cell r="CX49">
            <v>84.5</v>
          </cell>
          <cell r="CY49">
            <v>84.5</v>
          </cell>
          <cell r="CZ49">
            <v>84</v>
          </cell>
          <cell r="DA49">
            <v>84</v>
          </cell>
          <cell r="DB49">
            <v>83</v>
          </cell>
          <cell r="DC49">
            <v>83</v>
          </cell>
          <cell r="DD49">
            <v>83.5</v>
          </cell>
          <cell r="DE49">
            <v>83.5</v>
          </cell>
          <cell r="DF49">
            <v>83.5</v>
          </cell>
          <cell r="DG49">
            <v>83</v>
          </cell>
          <cell r="DH49">
            <v>80.5</v>
          </cell>
          <cell r="DI49">
            <v>81</v>
          </cell>
          <cell r="DJ49">
            <v>80.5</v>
          </cell>
          <cell r="DK49">
            <v>79.5</v>
          </cell>
          <cell r="DL49">
            <v>79.5</v>
          </cell>
          <cell r="DM49">
            <v>79.5</v>
          </cell>
          <cell r="DN49">
            <v>80</v>
          </cell>
          <cell r="DO49">
            <v>80</v>
          </cell>
          <cell r="DP49">
            <v>80</v>
          </cell>
          <cell r="DQ49">
            <v>80</v>
          </cell>
          <cell r="DR49">
            <v>80.5</v>
          </cell>
          <cell r="DS49">
            <v>80.5</v>
          </cell>
          <cell r="DT49">
            <v>80.5</v>
          </cell>
          <cell r="DU49">
            <v>81.5</v>
          </cell>
          <cell r="DV49">
            <v>82.5</v>
          </cell>
          <cell r="DW49">
            <v>82.5</v>
          </cell>
          <cell r="DX49">
            <v>84</v>
          </cell>
          <cell r="DY49">
            <v>83.5</v>
          </cell>
          <cell r="DZ49">
            <v>83.5</v>
          </cell>
          <cell r="EA49">
            <v>83.5</v>
          </cell>
          <cell r="EB49">
            <v>84</v>
          </cell>
          <cell r="EC49">
            <v>84.5</v>
          </cell>
          <cell r="ED49">
            <v>84.5</v>
          </cell>
          <cell r="EE49">
            <v>84.5</v>
          </cell>
          <cell r="EF49">
            <v>84.5</v>
          </cell>
          <cell r="EG49">
            <v>84.5</v>
          </cell>
          <cell r="EH49">
            <v>84.5</v>
          </cell>
          <cell r="EI49">
            <v>84.5</v>
          </cell>
          <cell r="EJ49">
            <v>84.5</v>
          </cell>
          <cell r="EK49">
            <v>84.5</v>
          </cell>
          <cell r="EL49">
            <v>84</v>
          </cell>
          <cell r="EM49">
            <v>84.5</v>
          </cell>
          <cell r="EN49">
            <v>84.5</v>
          </cell>
          <cell r="EO49">
            <v>85.5</v>
          </cell>
          <cell r="EP49">
            <v>84.5</v>
          </cell>
          <cell r="EQ49">
            <v>84</v>
          </cell>
          <cell r="ER49">
            <v>83</v>
          </cell>
          <cell r="ES49">
            <v>83</v>
          </cell>
          <cell r="ET49">
            <v>81</v>
          </cell>
          <cell r="EU49">
            <v>83</v>
          </cell>
          <cell r="EV49">
            <v>83</v>
          </cell>
          <cell r="EW49">
            <v>84</v>
          </cell>
          <cell r="EX49">
            <v>84</v>
          </cell>
          <cell r="EY49">
            <v>84</v>
          </cell>
          <cell r="EZ49">
            <v>85</v>
          </cell>
          <cell r="FA49">
            <v>85</v>
          </cell>
          <cell r="FB49">
            <v>85</v>
          </cell>
          <cell r="FC49">
            <v>84</v>
          </cell>
          <cell r="FD49">
            <v>83.5</v>
          </cell>
          <cell r="FE49">
            <v>84</v>
          </cell>
          <cell r="FF49">
            <v>84</v>
          </cell>
          <cell r="FG49">
            <v>84.5</v>
          </cell>
          <cell r="FH49">
            <v>84.5</v>
          </cell>
          <cell r="FI49">
            <v>85.5</v>
          </cell>
          <cell r="FJ49">
            <v>80.8</v>
          </cell>
          <cell r="FK49">
            <v>82.2</v>
          </cell>
          <cell r="FL49">
            <v>82.2</v>
          </cell>
          <cell r="FM49">
            <v>83</v>
          </cell>
          <cell r="FN49">
            <v>82.7</v>
          </cell>
          <cell r="FO49">
            <v>82.7</v>
          </cell>
          <cell r="FP49">
            <v>82.5</v>
          </cell>
          <cell r="FQ49">
            <v>82.7</v>
          </cell>
          <cell r="FR49">
            <v>82.7</v>
          </cell>
          <cell r="FS49">
            <v>83.7</v>
          </cell>
          <cell r="FT49">
            <v>84</v>
          </cell>
          <cell r="FU49">
            <v>84</v>
          </cell>
          <cell r="FV49">
            <v>83</v>
          </cell>
          <cell r="FW49">
            <v>84</v>
          </cell>
          <cell r="FX49">
            <v>83.7</v>
          </cell>
          <cell r="FY49">
            <v>83.7</v>
          </cell>
          <cell r="FZ49">
            <v>82.7</v>
          </cell>
          <cell r="GA49">
            <v>82.7</v>
          </cell>
          <cell r="GB49">
            <v>82.7</v>
          </cell>
          <cell r="GC49">
            <v>83.2</v>
          </cell>
          <cell r="GD49">
            <v>82.8</v>
          </cell>
          <cell r="GE49">
            <v>82.8</v>
          </cell>
          <cell r="GF49">
            <v>82.9</v>
          </cell>
          <cell r="GG49">
            <v>82.8</v>
          </cell>
          <cell r="GH49">
            <v>83.5</v>
          </cell>
          <cell r="GI49">
            <v>81</v>
          </cell>
          <cell r="GJ49">
            <v>81.7</v>
          </cell>
          <cell r="GK49">
            <v>81.2</v>
          </cell>
          <cell r="GL49">
            <v>82.5</v>
          </cell>
          <cell r="GM49">
            <v>83.2</v>
          </cell>
          <cell r="GN49">
            <v>83.2</v>
          </cell>
          <cell r="GO49">
            <v>84</v>
          </cell>
          <cell r="GP49">
            <v>83.2</v>
          </cell>
          <cell r="GQ49">
            <v>84.2</v>
          </cell>
          <cell r="GR49">
            <v>85</v>
          </cell>
          <cell r="GS49">
            <v>85</v>
          </cell>
          <cell r="GT49">
            <v>83.5</v>
          </cell>
          <cell r="GU49">
            <v>83.2</v>
          </cell>
          <cell r="GV49">
            <v>83.2</v>
          </cell>
          <cell r="GW49">
            <v>84.2</v>
          </cell>
          <cell r="GX49">
            <v>83.7</v>
          </cell>
          <cell r="GY49">
            <v>84.5</v>
          </cell>
          <cell r="GZ49">
            <v>84</v>
          </cell>
          <cell r="HA49">
            <v>84.2</v>
          </cell>
          <cell r="HB49">
            <v>84.5</v>
          </cell>
          <cell r="HC49">
            <v>83.7</v>
          </cell>
          <cell r="HD49">
            <v>83.7</v>
          </cell>
          <cell r="HE49">
            <v>83.5</v>
          </cell>
          <cell r="HF49">
            <v>84.2</v>
          </cell>
          <cell r="HG49">
            <v>84.2</v>
          </cell>
          <cell r="HH49">
            <v>83.5</v>
          </cell>
          <cell r="HI49">
            <v>83.7</v>
          </cell>
          <cell r="HJ49">
            <v>84</v>
          </cell>
          <cell r="HK49">
            <v>83.2</v>
          </cell>
          <cell r="HL49">
            <v>83.2</v>
          </cell>
          <cell r="HM49">
            <v>82.5</v>
          </cell>
          <cell r="HN49">
            <v>82.7</v>
          </cell>
          <cell r="HO49">
            <v>82.7</v>
          </cell>
          <cell r="HP49">
            <v>82.7</v>
          </cell>
          <cell r="HQ49">
            <v>82.7</v>
          </cell>
          <cell r="HR49">
            <v>83.5</v>
          </cell>
          <cell r="HS49">
            <v>83.5</v>
          </cell>
          <cell r="HT49">
            <v>83.5</v>
          </cell>
          <cell r="HU49">
            <v>82.7</v>
          </cell>
          <cell r="HV49">
            <v>81.7</v>
          </cell>
          <cell r="HW49">
            <v>82.7</v>
          </cell>
          <cell r="HX49">
            <v>82</v>
          </cell>
          <cell r="HY49">
            <v>82</v>
          </cell>
          <cell r="HZ49">
            <v>81.7</v>
          </cell>
          <cell r="IA49">
            <v>82</v>
          </cell>
          <cell r="IB49">
            <v>82.2</v>
          </cell>
          <cell r="IC49">
            <v>81.7</v>
          </cell>
          <cell r="ID49">
            <v>81.7</v>
          </cell>
          <cell r="IE49">
            <v>81.7</v>
          </cell>
          <cell r="IF49">
            <v>81.2</v>
          </cell>
          <cell r="IG49">
            <v>81.2</v>
          </cell>
          <cell r="IH49">
            <v>81.7</v>
          </cell>
          <cell r="II49">
            <v>82.2</v>
          </cell>
          <cell r="IJ49">
            <v>82.2</v>
          </cell>
          <cell r="IK49">
            <v>82.2</v>
          </cell>
          <cell r="IL49">
            <v>82.2</v>
          </cell>
          <cell r="IM49">
            <v>82.2</v>
          </cell>
          <cell r="IN49">
            <v>82.2</v>
          </cell>
          <cell r="IO49">
            <v>82.2</v>
          </cell>
          <cell r="IP49">
            <v>82.2</v>
          </cell>
          <cell r="IQ49">
            <v>82.2</v>
          </cell>
          <cell r="IR49">
            <v>78.7</v>
          </cell>
          <cell r="IS49">
            <v>78.7</v>
          </cell>
          <cell r="IT49">
            <v>78.7</v>
          </cell>
          <cell r="IU49">
            <v>82.5</v>
          </cell>
          <cell r="IV49">
            <v>82.5</v>
          </cell>
          <cell r="IW49">
            <v>82.5</v>
          </cell>
          <cell r="IX49">
            <v>82.2</v>
          </cell>
          <cell r="IY49">
            <v>81.5</v>
          </cell>
          <cell r="IZ49">
            <v>81.5</v>
          </cell>
          <cell r="JA49">
            <v>81.2</v>
          </cell>
          <cell r="JB49">
            <v>81.2</v>
          </cell>
          <cell r="JC49">
            <v>81.2</v>
          </cell>
          <cell r="JD49">
            <v>82.5</v>
          </cell>
          <cell r="JE49">
            <v>82.7</v>
          </cell>
          <cell r="JF49">
            <v>83.2</v>
          </cell>
          <cell r="JG49">
            <v>83.2</v>
          </cell>
          <cell r="JH49">
            <v>83.2</v>
          </cell>
          <cell r="JI49">
            <v>83</v>
          </cell>
          <cell r="JJ49">
            <v>83.2</v>
          </cell>
          <cell r="JK49">
            <v>83.5</v>
          </cell>
          <cell r="JL49">
            <v>83.5</v>
          </cell>
          <cell r="JM49">
            <v>85.7</v>
          </cell>
          <cell r="JN49">
            <v>85.7</v>
          </cell>
          <cell r="JO49">
            <v>85.7</v>
          </cell>
          <cell r="JP49">
            <v>85.7</v>
          </cell>
          <cell r="JQ49">
            <v>85.7</v>
          </cell>
          <cell r="JR49">
            <v>83.5</v>
          </cell>
          <cell r="JS49">
            <v>83.5</v>
          </cell>
          <cell r="JT49">
            <v>83.7</v>
          </cell>
          <cell r="JU49">
            <v>83.7</v>
          </cell>
          <cell r="JV49">
            <v>84</v>
          </cell>
          <cell r="JW49">
            <v>84.5</v>
          </cell>
          <cell r="JX49">
            <v>85.7</v>
          </cell>
          <cell r="JY49">
            <v>85.7</v>
          </cell>
          <cell r="JZ49">
            <v>85.7</v>
          </cell>
          <cell r="KA49">
            <v>85.7</v>
          </cell>
          <cell r="KB49">
            <v>85.5</v>
          </cell>
          <cell r="KC49">
            <v>85.5</v>
          </cell>
          <cell r="KD49">
            <v>86</v>
          </cell>
          <cell r="KE49">
            <v>86.2</v>
          </cell>
          <cell r="KF49">
            <v>86.2</v>
          </cell>
          <cell r="KG49">
            <v>86</v>
          </cell>
          <cell r="KH49">
            <v>86</v>
          </cell>
          <cell r="KI49">
            <v>86</v>
          </cell>
          <cell r="KJ49">
            <v>86</v>
          </cell>
          <cell r="KK49">
            <v>86.2</v>
          </cell>
          <cell r="KL49">
            <v>86.2</v>
          </cell>
          <cell r="KM49">
            <v>85.5</v>
          </cell>
          <cell r="KN49">
            <v>85.5</v>
          </cell>
          <cell r="KO49">
            <v>85.7</v>
          </cell>
          <cell r="KP49">
            <v>85.2</v>
          </cell>
          <cell r="KQ49">
            <v>80</v>
          </cell>
          <cell r="KR49">
            <v>80</v>
          </cell>
          <cell r="KS49">
            <v>80.7</v>
          </cell>
          <cell r="KT49">
            <v>81</v>
          </cell>
          <cell r="KU49">
            <v>81.2</v>
          </cell>
          <cell r="KV49">
            <v>82</v>
          </cell>
          <cell r="KW49">
            <v>82</v>
          </cell>
          <cell r="KX49">
            <v>82</v>
          </cell>
          <cell r="KY49">
            <v>81</v>
          </cell>
          <cell r="KZ49">
            <v>81.2</v>
          </cell>
          <cell r="LA49">
            <v>81.2</v>
          </cell>
          <cell r="LB49">
            <v>80.5</v>
          </cell>
          <cell r="LC49">
            <v>83.5</v>
          </cell>
          <cell r="LD49">
            <v>83</v>
          </cell>
          <cell r="LE49">
            <v>83</v>
          </cell>
          <cell r="LF49">
            <v>81.7</v>
          </cell>
          <cell r="LG49">
            <v>81.2</v>
          </cell>
          <cell r="LH49">
            <v>82.2</v>
          </cell>
          <cell r="LI49">
            <v>81.5</v>
          </cell>
          <cell r="LJ49">
            <v>85.2</v>
          </cell>
          <cell r="LK49">
            <v>86.2</v>
          </cell>
          <cell r="LL49">
            <v>83.5</v>
          </cell>
          <cell r="LM49">
            <v>82.7</v>
          </cell>
          <cell r="LN49">
            <v>83.5</v>
          </cell>
          <cell r="LO49">
            <v>83.2</v>
          </cell>
          <cell r="LP49">
            <v>83.2</v>
          </cell>
          <cell r="LQ49">
            <v>82.7</v>
          </cell>
          <cell r="LR49">
            <v>82.5</v>
          </cell>
          <cell r="LS49">
            <v>82.7</v>
          </cell>
          <cell r="LT49">
            <v>82.5</v>
          </cell>
          <cell r="MA49" t="str">
            <v>Estonia</v>
          </cell>
          <cell r="MB49">
            <v>71.7</v>
          </cell>
          <cell r="MC49">
            <v>71.7</v>
          </cell>
        </row>
        <row r="50">
          <cell r="A50" t="str">
            <v>Germany, East</v>
          </cell>
          <cell r="B50" t="str">
            <v xml:space="preserve"> </v>
          </cell>
          <cell r="C50" t="str">
            <v xml:space="preserve"> </v>
          </cell>
          <cell r="D50" t="str">
            <v xml:space="preserve"> </v>
          </cell>
          <cell r="E50" t="str">
            <v xml:space="preserve"> </v>
          </cell>
          <cell r="F50" t="str">
            <v xml:space="preserve"> </v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>
            <v>72</v>
          </cell>
          <cell r="O50">
            <v>72</v>
          </cell>
          <cell r="P50">
            <v>71.5</v>
          </cell>
          <cell r="Q50">
            <v>71.5</v>
          </cell>
          <cell r="R50">
            <v>71</v>
          </cell>
          <cell r="S50">
            <v>71</v>
          </cell>
          <cell r="T50">
            <v>71</v>
          </cell>
          <cell r="U50">
            <v>71</v>
          </cell>
          <cell r="V50">
            <v>70</v>
          </cell>
          <cell r="W50">
            <v>70</v>
          </cell>
          <cell r="X50">
            <v>70</v>
          </cell>
          <cell r="Y50">
            <v>70.5</v>
          </cell>
          <cell r="Z50">
            <v>68</v>
          </cell>
          <cell r="AA50">
            <v>68.5</v>
          </cell>
          <cell r="AB50">
            <v>68.5</v>
          </cell>
          <cell r="AC50">
            <v>67.5</v>
          </cell>
          <cell r="AD50">
            <v>67.5</v>
          </cell>
          <cell r="AE50">
            <v>66.5</v>
          </cell>
          <cell r="AF50">
            <v>66.5</v>
          </cell>
          <cell r="AG50">
            <v>66</v>
          </cell>
          <cell r="AH50">
            <v>66</v>
          </cell>
          <cell r="AI50">
            <v>66</v>
          </cell>
          <cell r="AJ50">
            <v>66</v>
          </cell>
          <cell r="AK50">
            <v>66</v>
          </cell>
          <cell r="AL50">
            <v>66</v>
          </cell>
          <cell r="AM50">
            <v>65</v>
          </cell>
          <cell r="AN50">
            <v>68</v>
          </cell>
          <cell r="AO50">
            <v>68</v>
          </cell>
          <cell r="AP50">
            <v>68</v>
          </cell>
          <cell r="AQ50">
            <v>68</v>
          </cell>
          <cell r="AR50">
            <v>68</v>
          </cell>
          <cell r="AS50">
            <v>68</v>
          </cell>
          <cell r="AT50">
            <v>68.5</v>
          </cell>
          <cell r="AU50">
            <v>68.5</v>
          </cell>
          <cell r="AV50">
            <v>68.5</v>
          </cell>
          <cell r="AW50">
            <v>68.5</v>
          </cell>
          <cell r="AX50">
            <v>65</v>
          </cell>
          <cell r="AY50">
            <v>64</v>
          </cell>
          <cell r="AZ50">
            <v>64</v>
          </cell>
          <cell r="BA50">
            <v>63.5</v>
          </cell>
          <cell r="BB50">
            <v>63.5</v>
          </cell>
          <cell r="BC50">
            <v>64.5</v>
          </cell>
          <cell r="BD50">
            <v>65.5</v>
          </cell>
          <cell r="BE50">
            <v>65.5</v>
          </cell>
          <cell r="BF50">
            <v>65.5</v>
          </cell>
          <cell r="BG50">
            <v>65.5</v>
          </cell>
          <cell r="BH50">
            <v>65.5</v>
          </cell>
          <cell r="BI50">
            <v>65</v>
          </cell>
          <cell r="BJ50">
            <v>64.5</v>
          </cell>
          <cell r="BK50">
            <v>64.5</v>
          </cell>
          <cell r="BL50">
            <v>64</v>
          </cell>
          <cell r="BM50">
            <v>64</v>
          </cell>
          <cell r="BN50">
            <v>64</v>
          </cell>
          <cell r="BO50">
            <v>64</v>
          </cell>
          <cell r="BP50">
            <v>64</v>
          </cell>
          <cell r="BQ50">
            <v>64</v>
          </cell>
          <cell r="BR50">
            <v>62.5</v>
          </cell>
          <cell r="BS50">
            <v>62.5</v>
          </cell>
          <cell r="BT50">
            <v>61.5</v>
          </cell>
          <cell r="BU50">
            <v>61.5</v>
          </cell>
          <cell r="BV50">
            <v>60</v>
          </cell>
          <cell r="BW50">
            <v>60</v>
          </cell>
          <cell r="BX50">
            <v>60</v>
          </cell>
          <cell r="BY50">
            <v>63.5</v>
          </cell>
          <cell r="BZ50">
            <v>63.5</v>
          </cell>
          <cell r="CA50">
            <v>62.5</v>
          </cell>
          <cell r="CB50">
            <v>63.5</v>
          </cell>
          <cell r="CC50">
            <v>65</v>
          </cell>
          <cell r="CD50">
            <v>67</v>
          </cell>
          <cell r="CE50" t="str">
            <v xml:space="preserve"> </v>
          </cell>
          <cell r="CF50" t="str">
            <v xml:space="preserve"> </v>
          </cell>
          <cell r="CG50" t="str">
            <v xml:space="preserve"> </v>
          </cell>
          <cell r="CH50" t="str">
            <v xml:space="preserve"> </v>
          </cell>
          <cell r="CI50" t="str">
            <v xml:space="preserve"> </v>
          </cell>
          <cell r="CJ50" t="str">
            <v xml:space="preserve"> </v>
          </cell>
          <cell r="CK50" t="str">
            <v xml:space="preserve"> </v>
          </cell>
          <cell r="CL50" t="str">
            <v xml:space="preserve"> </v>
          </cell>
          <cell r="CM50" t="str">
            <v xml:space="preserve"> </v>
          </cell>
          <cell r="CN50" t="str">
            <v xml:space="preserve"> </v>
          </cell>
          <cell r="CO50" t="str">
            <v xml:space="preserve"> </v>
          </cell>
          <cell r="CP50" t="str">
            <v xml:space="preserve"> </v>
          </cell>
          <cell r="CQ50" t="str">
            <v xml:space="preserve"> </v>
          </cell>
          <cell r="CR50" t="str">
            <v xml:space="preserve"> </v>
          </cell>
          <cell r="CS50" t="str">
            <v xml:space="preserve"> </v>
          </cell>
          <cell r="CT50" t="str">
            <v xml:space="preserve"> </v>
          </cell>
          <cell r="CU50" t="str">
            <v xml:space="preserve"> </v>
          </cell>
          <cell r="CV50" t="str">
            <v xml:space="preserve"> </v>
          </cell>
          <cell r="CW50" t="str">
            <v xml:space="preserve"> </v>
          </cell>
          <cell r="CX50" t="str">
            <v xml:space="preserve"> </v>
          </cell>
          <cell r="CY50" t="str">
            <v xml:space="preserve"> </v>
          </cell>
          <cell r="CZ50" t="str">
            <v xml:space="preserve"> </v>
          </cell>
          <cell r="DA50" t="str">
            <v xml:space="preserve"> </v>
          </cell>
          <cell r="DB50" t="str">
            <v xml:space="preserve"> </v>
          </cell>
          <cell r="DC50" t="str">
            <v xml:space="preserve"> </v>
          </cell>
          <cell r="DD50" t="str">
            <v xml:space="preserve"> </v>
          </cell>
          <cell r="DE50" t="str">
            <v xml:space="preserve"> </v>
          </cell>
          <cell r="DF50" t="str">
            <v xml:space="preserve"> </v>
          </cell>
          <cell r="DG50" t="str">
            <v xml:space="preserve"> </v>
          </cell>
          <cell r="DH50" t="str">
            <v xml:space="preserve"> </v>
          </cell>
          <cell r="DI50" t="str">
            <v xml:space="preserve"> </v>
          </cell>
          <cell r="DJ50" t="str">
            <v xml:space="preserve"> </v>
          </cell>
          <cell r="DK50" t="str">
            <v xml:space="preserve"> </v>
          </cell>
          <cell r="DL50" t="str">
            <v xml:space="preserve"> </v>
          </cell>
          <cell r="DM50" t="str">
            <v xml:space="preserve"> </v>
          </cell>
          <cell r="DN50" t="str">
            <v xml:space="preserve"> </v>
          </cell>
          <cell r="DO50" t="str">
            <v xml:space="preserve"> </v>
          </cell>
          <cell r="DP50" t="str">
            <v xml:space="preserve"> </v>
          </cell>
          <cell r="DQ50" t="str">
            <v xml:space="preserve"> </v>
          </cell>
          <cell r="DR50" t="str">
            <v xml:space="preserve"> </v>
          </cell>
          <cell r="DS50" t="str">
            <v xml:space="preserve"> </v>
          </cell>
          <cell r="DT50" t="str">
            <v xml:space="preserve"> </v>
          </cell>
          <cell r="DU50" t="str">
            <v xml:space="preserve"> </v>
          </cell>
          <cell r="DV50" t="str">
            <v xml:space="preserve"> </v>
          </cell>
          <cell r="DW50" t="str">
            <v xml:space="preserve"> </v>
          </cell>
          <cell r="DX50" t="str">
            <v xml:space="preserve"> </v>
          </cell>
          <cell r="DY50" t="str">
            <v xml:space="preserve"> </v>
          </cell>
          <cell r="DZ50" t="str">
            <v xml:space="preserve"> </v>
          </cell>
          <cell r="EA50" t="str">
            <v xml:space="preserve"> </v>
          </cell>
          <cell r="EB50" t="str">
            <v xml:space="preserve"> </v>
          </cell>
          <cell r="EC50" t="str">
            <v xml:space="preserve"> </v>
          </cell>
          <cell r="ED50" t="str">
            <v xml:space="preserve"> </v>
          </cell>
          <cell r="EE50" t="str">
            <v xml:space="preserve"> </v>
          </cell>
          <cell r="EF50" t="str">
            <v xml:space="preserve"> </v>
          </cell>
          <cell r="EG50" t="str">
            <v xml:space="preserve"> </v>
          </cell>
          <cell r="EH50" t="str">
            <v xml:space="preserve"> </v>
          </cell>
          <cell r="EI50" t="str">
            <v xml:space="preserve"> </v>
          </cell>
          <cell r="EJ50" t="str">
            <v xml:space="preserve"> </v>
          </cell>
          <cell r="EK50" t="str">
            <v xml:space="preserve"> </v>
          </cell>
          <cell r="EL50" t="str">
            <v xml:space="preserve"> </v>
          </cell>
          <cell r="EM50" t="str">
            <v xml:space="preserve"> </v>
          </cell>
          <cell r="EN50" t="str">
            <v xml:space="preserve"> </v>
          </cell>
          <cell r="EO50" t="str">
            <v xml:space="preserve"> </v>
          </cell>
          <cell r="EP50" t="str">
            <v xml:space="preserve"> </v>
          </cell>
          <cell r="EQ50" t="str">
            <v xml:space="preserve"> </v>
          </cell>
          <cell r="ER50" t="str">
            <v xml:space="preserve"> </v>
          </cell>
          <cell r="ES50" t="str">
            <v xml:space="preserve"> </v>
          </cell>
          <cell r="ET50" t="str">
            <v xml:space="preserve"> </v>
          </cell>
          <cell r="EU50" t="str">
            <v xml:space="preserve"> </v>
          </cell>
          <cell r="EV50" t="str">
            <v xml:space="preserve"> </v>
          </cell>
          <cell r="EW50" t="str">
            <v xml:space="preserve"> </v>
          </cell>
          <cell r="EX50" t="str">
            <v xml:space="preserve"> </v>
          </cell>
          <cell r="EY50" t="str">
            <v xml:space="preserve"> </v>
          </cell>
          <cell r="EZ50" t="str">
            <v xml:space="preserve"> </v>
          </cell>
          <cell r="FA50" t="str">
            <v xml:space="preserve"> </v>
          </cell>
          <cell r="FB50" t="str">
            <v xml:space="preserve"> </v>
          </cell>
          <cell r="FC50" t="str">
            <v xml:space="preserve"> </v>
          </cell>
          <cell r="FD50" t="str">
            <v xml:space="preserve"> </v>
          </cell>
          <cell r="FE50" t="str">
            <v xml:space="preserve"> </v>
          </cell>
          <cell r="FF50" t="str">
            <v xml:space="preserve"> </v>
          </cell>
          <cell r="FG50" t="str">
            <v xml:space="preserve"> </v>
          </cell>
          <cell r="FH50" t="str">
            <v xml:space="preserve"> </v>
          </cell>
          <cell r="FI50" t="str">
            <v xml:space="preserve"> </v>
          </cell>
          <cell r="FJ50" t="str">
            <v xml:space="preserve"> </v>
          </cell>
          <cell r="FK50" t="str">
            <v xml:space="preserve"> </v>
          </cell>
          <cell r="FL50" t="str">
            <v xml:space="preserve"> </v>
          </cell>
          <cell r="FM50" t="str">
            <v xml:space="preserve"> </v>
          </cell>
          <cell r="FN50" t="str">
            <v xml:space="preserve"> </v>
          </cell>
          <cell r="FO50" t="str">
            <v xml:space="preserve"> </v>
          </cell>
          <cell r="FP50" t="str">
            <v xml:space="preserve"> </v>
          </cell>
          <cell r="FQ50" t="str">
            <v xml:space="preserve"> </v>
          </cell>
          <cell r="FR50" t="str">
            <v xml:space="preserve"> </v>
          </cell>
          <cell r="FS50" t="str">
            <v xml:space="preserve"> </v>
          </cell>
          <cell r="FT50" t="str">
            <v xml:space="preserve"> </v>
          </cell>
          <cell r="FU50" t="str">
            <v xml:space="preserve"> </v>
          </cell>
          <cell r="FV50" t="str">
            <v xml:space="preserve"> </v>
          </cell>
          <cell r="FW50" t="str">
            <v xml:space="preserve"> </v>
          </cell>
          <cell r="FX50" t="str">
            <v xml:space="preserve"> </v>
          </cell>
          <cell r="FY50" t="str">
            <v xml:space="preserve"> </v>
          </cell>
          <cell r="FZ50" t="str">
            <v xml:space="preserve"> </v>
          </cell>
          <cell r="GA50" t="str">
            <v xml:space="preserve"> </v>
          </cell>
          <cell r="GB50" t="str">
            <v xml:space="preserve"> </v>
          </cell>
          <cell r="GC50" t="str">
            <v xml:space="preserve"> </v>
          </cell>
          <cell r="GD50" t="str">
            <v xml:space="preserve"> </v>
          </cell>
          <cell r="GE50" t="str">
            <v xml:space="preserve"> </v>
          </cell>
          <cell r="GF50" t="str">
            <v xml:space="preserve"> </v>
          </cell>
          <cell r="GG50" t="str">
            <v xml:space="preserve"> </v>
          </cell>
          <cell r="GH50" t="str">
            <v xml:space="preserve"> </v>
          </cell>
          <cell r="GI50" t="str">
            <v xml:space="preserve"> </v>
          </cell>
          <cell r="GJ50" t="str">
            <v xml:space="preserve"> </v>
          </cell>
          <cell r="GK50" t="str">
            <v xml:space="preserve"> </v>
          </cell>
          <cell r="GL50" t="str">
            <v xml:space="preserve"> </v>
          </cell>
          <cell r="GM50" t="str">
            <v xml:space="preserve"> </v>
          </cell>
          <cell r="GN50" t="str">
            <v xml:space="preserve"> </v>
          </cell>
          <cell r="GO50" t="str">
            <v xml:space="preserve"> </v>
          </cell>
          <cell r="GP50" t="str">
            <v xml:space="preserve"> </v>
          </cell>
          <cell r="GQ50" t="str">
            <v xml:space="preserve"> </v>
          </cell>
          <cell r="GR50" t="str">
            <v xml:space="preserve"> </v>
          </cell>
          <cell r="GS50" t="str">
            <v xml:space="preserve"> </v>
          </cell>
          <cell r="GT50" t="str">
            <v xml:space="preserve"> </v>
          </cell>
          <cell r="GU50" t="str">
            <v xml:space="preserve"> </v>
          </cell>
          <cell r="GV50" t="str">
            <v xml:space="preserve"> </v>
          </cell>
          <cell r="GW50" t="str">
            <v xml:space="preserve"> </v>
          </cell>
          <cell r="GX50" t="str">
            <v xml:space="preserve"> </v>
          </cell>
          <cell r="GY50" t="str">
            <v xml:space="preserve"> </v>
          </cell>
          <cell r="GZ50" t="str">
            <v xml:space="preserve"> </v>
          </cell>
          <cell r="HA50" t="str">
            <v xml:space="preserve"> </v>
          </cell>
          <cell r="HB50" t="str">
            <v xml:space="preserve"> </v>
          </cell>
          <cell r="HC50" t="str">
            <v xml:space="preserve"> </v>
          </cell>
          <cell r="HD50" t="str">
            <v xml:space="preserve"> </v>
          </cell>
          <cell r="HE50" t="str">
            <v xml:space="preserve"> </v>
          </cell>
          <cell r="HF50" t="str">
            <v xml:space="preserve"> </v>
          </cell>
          <cell r="HG50" t="str">
            <v xml:space="preserve"> </v>
          </cell>
          <cell r="HH50" t="str">
            <v xml:space="preserve"> </v>
          </cell>
          <cell r="HI50" t="str">
            <v xml:space="preserve"> </v>
          </cell>
          <cell r="HJ50" t="str">
            <v xml:space="preserve"> </v>
          </cell>
          <cell r="HK50" t="str">
            <v xml:space="preserve"> </v>
          </cell>
          <cell r="HL50" t="str">
            <v xml:space="preserve"> </v>
          </cell>
          <cell r="HM50" t="str">
            <v xml:space="preserve"> </v>
          </cell>
          <cell r="HN50" t="str">
            <v xml:space="preserve"> </v>
          </cell>
          <cell r="HO50" t="str">
            <v xml:space="preserve"> </v>
          </cell>
          <cell r="HP50" t="str">
            <v xml:space="preserve"> </v>
          </cell>
          <cell r="HQ50" t="str">
            <v xml:space="preserve"> </v>
          </cell>
          <cell r="HR50" t="str">
            <v xml:space="preserve"> </v>
          </cell>
          <cell r="HS50" t="str">
            <v xml:space="preserve"> </v>
          </cell>
          <cell r="HT50" t="str">
            <v xml:space="preserve"> </v>
          </cell>
          <cell r="HU50" t="str">
            <v xml:space="preserve"> </v>
          </cell>
          <cell r="HV50" t="str">
            <v xml:space="preserve"> </v>
          </cell>
          <cell r="HW50" t="str">
            <v xml:space="preserve"> </v>
          </cell>
          <cell r="HX50" t="str">
            <v xml:space="preserve"> </v>
          </cell>
          <cell r="HY50" t="str">
            <v xml:space="preserve"> </v>
          </cell>
          <cell r="HZ50" t="str">
            <v xml:space="preserve"> </v>
          </cell>
          <cell r="IA50" t="str">
            <v xml:space="preserve"> </v>
          </cell>
          <cell r="IB50" t="str">
            <v xml:space="preserve"> </v>
          </cell>
          <cell r="IC50" t="str">
            <v xml:space="preserve"> </v>
          </cell>
          <cell r="ID50" t="str">
            <v xml:space="preserve"> </v>
          </cell>
          <cell r="IE50" t="str">
            <v xml:space="preserve"> </v>
          </cell>
          <cell r="IF50" t="str">
            <v xml:space="preserve"> </v>
          </cell>
          <cell r="IG50" t="str">
            <v xml:space="preserve"> </v>
          </cell>
          <cell r="IH50" t="str">
            <v xml:space="preserve"> </v>
          </cell>
          <cell r="II50" t="str">
            <v xml:space="preserve"> </v>
          </cell>
          <cell r="IJ50" t="str">
            <v xml:space="preserve"> </v>
          </cell>
          <cell r="IK50" t="str">
            <v xml:space="preserve"> </v>
          </cell>
          <cell r="IL50" t="str">
            <v xml:space="preserve"> </v>
          </cell>
          <cell r="IM50" t="str">
            <v xml:space="preserve"> </v>
          </cell>
          <cell r="IN50" t="str">
            <v xml:space="preserve"> </v>
          </cell>
          <cell r="IO50" t="str">
            <v xml:space="preserve"> </v>
          </cell>
          <cell r="IP50" t="str">
            <v xml:space="preserve"> </v>
          </cell>
          <cell r="IQ50" t="str">
            <v xml:space="preserve"> </v>
          </cell>
          <cell r="IR50" t="str">
            <v xml:space="preserve"> </v>
          </cell>
          <cell r="IS50" t="str">
            <v xml:space="preserve"> </v>
          </cell>
          <cell r="IT50" t="str">
            <v xml:space="preserve"> </v>
          </cell>
          <cell r="IU50" t="str">
            <v xml:space="preserve"> </v>
          </cell>
          <cell r="IV50" t="str">
            <v xml:space="preserve"> </v>
          </cell>
          <cell r="IW50" t="str">
            <v xml:space="preserve"> </v>
          </cell>
          <cell r="IX50" t="str">
            <v xml:space="preserve"> </v>
          </cell>
          <cell r="IY50" t="str">
            <v xml:space="preserve"> </v>
          </cell>
          <cell r="IZ50" t="str">
            <v xml:space="preserve"> </v>
          </cell>
          <cell r="JA50" t="str">
            <v xml:space="preserve"> </v>
          </cell>
          <cell r="JB50" t="str">
            <v xml:space="preserve"> </v>
          </cell>
          <cell r="JC50" t="str">
            <v xml:space="preserve"> </v>
          </cell>
          <cell r="JD50" t="str">
            <v xml:space="preserve"> </v>
          </cell>
          <cell r="JE50" t="str">
            <v xml:space="preserve"> </v>
          </cell>
          <cell r="JF50" t="str">
            <v xml:space="preserve"> </v>
          </cell>
          <cell r="JG50" t="str">
            <v xml:space="preserve"> </v>
          </cell>
          <cell r="JH50" t="str">
            <v xml:space="preserve"> </v>
          </cell>
          <cell r="JI50" t="str">
            <v xml:space="preserve"> </v>
          </cell>
          <cell r="JJ50" t="str">
            <v xml:space="preserve"> </v>
          </cell>
          <cell r="JK50" t="str">
            <v xml:space="preserve"> </v>
          </cell>
          <cell r="JL50" t="str">
            <v xml:space="preserve"> </v>
          </cell>
          <cell r="JM50" t="str">
            <v xml:space="preserve"> </v>
          </cell>
          <cell r="JN50" t="str">
            <v xml:space="preserve"> </v>
          </cell>
          <cell r="JO50" t="str">
            <v xml:space="preserve"> </v>
          </cell>
          <cell r="JP50" t="str">
            <v xml:space="preserve"> </v>
          </cell>
          <cell r="JQ50" t="str">
            <v xml:space="preserve"> </v>
          </cell>
          <cell r="JR50" t="str">
            <v xml:space="preserve"> </v>
          </cell>
          <cell r="JS50" t="str">
            <v xml:space="preserve"> </v>
          </cell>
          <cell r="JT50" t="str">
            <v xml:space="preserve"> </v>
          </cell>
          <cell r="JU50" t="str">
            <v xml:space="preserve"> </v>
          </cell>
          <cell r="JV50" t="str">
            <v xml:space="preserve"> </v>
          </cell>
          <cell r="JW50" t="str">
            <v xml:space="preserve"> </v>
          </cell>
          <cell r="JX50" t="str">
            <v xml:space="preserve"> </v>
          </cell>
          <cell r="JY50" t="str">
            <v xml:space="preserve"> </v>
          </cell>
          <cell r="JZ50" t="str">
            <v xml:space="preserve"> </v>
          </cell>
          <cell r="KA50" t="str">
            <v xml:space="preserve"> </v>
          </cell>
          <cell r="KB50" t="str">
            <v xml:space="preserve"> </v>
          </cell>
          <cell r="KC50" t="str">
            <v xml:space="preserve"> </v>
          </cell>
          <cell r="KD50" t="str">
            <v xml:space="preserve"> </v>
          </cell>
          <cell r="KE50" t="str">
            <v xml:space="preserve"> </v>
          </cell>
          <cell r="KF50" t="str">
            <v xml:space="preserve"> </v>
          </cell>
          <cell r="KG50" t="str">
            <v xml:space="preserve"> </v>
          </cell>
          <cell r="KH50" t="str">
            <v xml:space="preserve"> </v>
          </cell>
          <cell r="KI50" t="str">
            <v xml:space="preserve"> </v>
          </cell>
          <cell r="KJ50" t="str">
            <v xml:space="preserve"> </v>
          </cell>
          <cell r="KK50" t="str">
            <v xml:space="preserve"> </v>
          </cell>
          <cell r="KL50" t="str">
            <v xml:space="preserve"> </v>
          </cell>
          <cell r="KM50" t="str">
            <v xml:space="preserve"> </v>
          </cell>
          <cell r="KN50" t="str">
            <v xml:space="preserve"> </v>
          </cell>
          <cell r="KO50" t="str">
            <v xml:space="preserve"> </v>
          </cell>
          <cell r="KP50" t="str">
            <v xml:space="preserve"> </v>
          </cell>
          <cell r="KQ50" t="str">
            <v xml:space="preserve"> </v>
          </cell>
          <cell r="KR50" t="str">
            <v xml:space="preserve"> </v>
          </cell>
          <cell r="KS50" t="str">
            <v xml:space="preserve"> </v>
          </cell>
          <cell r="KT50" t="str">
            <v xml:space="preserve"> </v>
          </cell>
          <cell r="KU50" t="str">
            <v xml:space="preserve"> </v>
          </cell>
          <cell r="KV50" t="str">
            <v xml:space="preserve"> </v>
          </cell>
          <cell r="KW50" t="str">
            <v xml:space="preserve"> </v>
          </cell>
          <cell r="KX50" t="str">
            <v xml:space="preserve"> </v>
          </cell>
          <cell r="KY50" t="str">
            <v xml:space="preserve"> </v>
          </cell>
          <cell r="KZ50" t="str">
            <v xml:space="preserve"> </v>
          </cell>
          <cell r="LA50" t="str">
            <v xml:space="preserve"> </v>
          </cell>
          <cell r="LB50" t="str">
            <v xml:space="preserve"> </v>
          </cell>
          <cell r="LC50" t="str">
            <v xml:space="preserve"> </v>
          </cell>
          <cell r="LD50" t="str">
            <v xml:space="preserve"> </v>
          </cell>
          <cell r="LE50" t="str">
            <v xml:space="preserve"> </v>
          </cell>
          <cell r="LF50" t="str">
            <v xml:space="preserve"> </v>
          </cell>
          <cell r="LG50" t="str">
            <v xml:space="preserve"> </v>
          </cell>
          <cell r="LH50" t="str">
            <v xml:space="preserve"> </v>
          </cell>
          <cell r="LI50" t="str">
            <v xml:space="preserve"> </v>
          </cell>
          <cell r="LJ50" t="str">
            <v xml:space="preserve"> </v>
          </cell>
          <cell r="LK50" t="str">
            <v xml:space="preserve"> </v>
          </cell>
          <cell r="LL50" t="str">
            <v xml:space="preserve"> </v>
          </cell>
          <cell r="LM50" t="str">
            <v xml:space="preserve"> </v>
          </cell>
          <cell r="LN50" t="str">
            <v xml:space="preserve"> </v>
          </cell>
          <cell r="LO50" t="str">
            <v xml:space="preserve"> </v>
          </cell>
          <cell r="LP50" t="str">
            <v xml:space="preserve"> </v>
          </cell>
          <cell r="LQ50" t="str">
            <v xml:space="preserve"> </v>
          </cell>
          <cell r="MA50" t="str">
            <v>Ethiopia</v>
          </cell>
          <cell r="MB50">
            <v>59.7</v>
          </cell>
          <cell r="MC50">
            <v>59.7</v>
          </cell>
        </row>
        <row r="51">
          <cell r="A51" t="str">
            <v>Germany, West</v>
          </cell>
          <cell r="B51">
            <v>89</v>
          </cell>
          <cell r="C51">
            <v>89</v>
          </cell>
          <cell r="D51">
            <v>89</v>
          </cell>
          <cell r="E51">
            <v>88.5</v>
          </cell>
          <cell r="F51">
            <v>88</v>
          </cell>
          <cell r="G51">
            <v>87.5</v>
          </cell>
          <cell r="H51">
            <v>87</v>
          </cell>
          <cell r="I51">
            <v>88</v>
          </cell>
          <cell r="J51">
            <v>87</v>
          </cell>
          <cell r="K51">
            <v>86.5</v>
          </cell>
          <cell r="L51">
            <v>85.5</v>
          </cell>
          <cell r="M51">
            <v>85.5</v>
          </cell>
          <cell r="N51">
            <v>86</v>
          </cell>
          <cell r="O51">
            <v>85.5</v>
          </cell>
          <cell r="P51">
            <v>85.5</v>
          </cell>
          <cell r="Q51">
            <v>85</v>
          </cell>
          <cell r="R51">
            <v>86</v>
          </cell>
          <cell r="S51">
            <v>85.5</v>
          </cell>
          <cell r="T51">
            <v>85.5</v>
          </cell>
          <cell r="U51">
            <v>85.5</v>
          </cell>
          <cell r="V51">
            <v>84.5</v>
          </cell>
          <cell r="W51">
            <v>84.5</v>
          </cell>
          <cell r="X51">
            <v>84.5</v>
          </cell>
          <cell r="Y51">
            <v>86</v>
          </cell>
          <cell r="Z51">
            <v>87.5</v>
          </cell>
          <cell r="AA51">
            <v>88</v>
          </cell>
          <cell r="AB51">
            <v>88</v>
          </cell>
          <cell r="AC51">
            <v>89</v>
          </cell>
          <cell r="AD51">
            <v>89</v>
          </cell>
          <cell r="AE51">
            <v>89.5</v>
          </cell>
          <cell r="AF51">
            <v>89.5</v>
          </cell>
          <cell r="AG51">
            <v>89.5</v>
          </cell>
          <cell r="AH51">
            <v>89.5</v>
          </cell>
          <cell r="AI51">
            <v>89.5</v>
          </cell>
          <cell r="AJ51">
            <v>90</v>
          </cell>
          <cell r="AK51">
            <v>90</v>
          </cell>
          <cell r="AL51">
            <v>90</v>
          </cell>
          <cell r="AM51">
            <v>89.5</v>
          </cell>
          <cell r="AN51">
            <v>90</v>
          </cell>
          <cell r="AO51">
            <v>90</v>
          </cell>
          <cell r="AP51">
            <v>89</v>
          </cell>
          <cell r="AQ51">
            <v>88</v>
          </cell>
          <cell r="AR51">
            <v>88.5</v>
          </cell>
          <cell r="AS51">
            <v>88.5</v>
          </cell>
          <cell r="AT51">
            <v>89</v>
          </cell>
          <cell r="AU51">
            <v>88.5</v>
          </cell>
          <cell r="AV51">
            <v>89</v>
          </cell>
          <cell r="AW51">
            <v>89</v>
          </cell>
          <cell r="AX51">
            <v>88.5</v>
          </cell>
          <cell r="AY51">
            <v>88.5</v>
          </cell>
          <cell r="AZ51">
            <v>89.5</v>
          </cell>
          <cell r="BA51">
            <v>89.5</v>
          </cell>
          <cell r="BB51">
            <v>89.5</v>
          </cell>
          <cell r="BC51">
            <v>90</v>
          </cell>
          <cell r="BD51">
            <v>90</v>
          </cell>
          <cell r="BE51">
            <v>90.5</v>
          </cell>
          <cell r="BF51">
            <v>90</v>
          </cell>
          <cell r="BG51">
            <v>90.5</v>
          </cell>
          <cell r="BH51">
            <v>90.5</v>
          </cell>
          <cell r="BI51">
            <v>91</v>
          </cell>
          <cell r="BJ51">
            <v>91</v>
          </cell>
          <cell r="BK51">
            <v>91</v>
          </cell>
          <cell r="BL51">
            <v>90.5</v>
          </cell>
          <cell r="BM51">
            <v>90.5</v>
          </cell>
          <cell r="BN51">
            <v>90.5</v>
          </cell>
          <cell r="BO51">
            <v>91</v>
          </cell>
          <cell r="BP51">
            <v>91</v>
          </cell>
          <cell r="BQ51">
            <v>91</v>
          </cell>
          <cell r="BR51">
            <v>91</v>
          </cell>
          <cell r="BS51">
            <v>91</v>
          </cell>
          <cell r="BT51">
            <v>91</v>
          </cell>
          <cell r="BU51">
            <v>91</v>
          </cell>
          <cell r="BV51">
            <v>91</v>
          </cell>
          <cell r="BW51">
            <v>90.5</v>
          </cell>
          <cell r="BX51">
            <v>90.5</v>
          </cell>
          <cell r="BY51">
            <v>89.5</v>
          </cell>
          <cell r="BZ51">
            <v>89.5</v>
          </cell>
          <cell r="CA51">
            <v>89.5</v>
          </cell>
          <cell r="CB51">
            <v>89.5</v>
          </cell>
          <cell r="CC51">
            <v>88.5</v>
          </cell>
          <cell r="CD51">
            <v>88.5</v>
          </cell>
          <cell r="CE51" t="str">
            <v xml:space="preserve"> </v>
          </cell>
          <cell r="CF51" t="str">
            <v xml:space="preserve"> </v>
          </cell>
          <cell r="CG51" t="str">
            <v xml:space="preserve"> </v>
          </cell>
          <cell r="CH51" t="str">
            <v xml:space="preserve"> </v>
          </cell>
          <cell r="CI51" t="str">
            <v xml:space="preserve"> </v>
          </cell>
          <cell r="CJ51" t="str">
            <v xml:space="preserve"> </v>
          </cell>
          <cell r="CK51" t="str">
            <v xml:space="preserve"> </v>
          </cell>
          <cell r="CL51" t="str">
            <v xml:space="preserve"> </v>
          </cell>
          <cell r="CM51" t="str">
            <v xml:space="preserve"> </v>
          </cell>
          <cell r="CN51" t="str">
            <v xml:space="preserve"> </v>
          </cell>
          <cell r="CO51" t="str">
            <v xml:space="preserve"> </v>
          </cell>
          <cell r="CP51" t="str">
            <v xml:space="preserve"> </v>
          </cell>
          <cell r="CQ51" t="str">
            <v xml:space="preserve"> </v>
          </cell>
          <cell r="CR51" t="str">
            <v xml:space="preserve"> </v>
          </cell>
          <cell r="CS51" t="str">
            <v xml:space="preserve"> </v>
          </cell>
          <cell r="CT51" t="str">
            <v xml:space="preserve"> </v>
          </cell>
          <cell r="CU51" t="str">
            <v xml:space="preserve"> </v>
          </cell>
          <cell r="CV51" t="str">
            <v xml:space="preserve"> </v>
          </cell>
          <cell r="CW51" t="str">
            <v xml:space="preserve"> </v>
          </cell>
          <cell r="CX51" t="str">
            <v xml:space="preserve"> </v>
          </cell>
          <cell r="CY51" t="str">
            <v xml:space="preserve"> </v>
          </cell>
          <cell r="CZ51" t="str">
            <v xml:space="preserve"> </v>
          </cell>
          <cell r="DA51" t="str">
            <v xml:space="preserve"> </v>
          </cell>
          <cell r="DB51" t="str">
            <v xml:space="preserve"> </v>
          </cell>
          <cell r="DC51" t="str">
            <v xml:space="preserve"> </v>
          </cell>
          <cell r="DD51" t="str">
            <v xml:space="preserve"> </v>
          </cell>
          <cell r="DE51" t="str">
            <v xml:space="preserve"> </v>
          </cell>
          <cell r="DF51" t="str">
            <v xml:space="preserve"> </v>
          </cell>
          <cell r="DG51" t="str">
            <v xml:space="preserve"> </v>
          </cell>
          <cell r="DH51" t="str">
            <v xml:space="preserve"> </v>
          </cell>
          <cell r="DI51" t="str">
            <v xml:space="preserve"> </v>
          </cell>
          <cell r="DJ51" t="str">
            <v xml:space="preserve"> </v>
          </cell>
          <cell r="DK51" t="str">
            <v xml:space="preserve"> </v>
          </cell>
          <cell r="DL51" t="str">
            <v xml:space="preserve"> </v>
          </cell>
          <cell r="DM51" t="str">
            <v xml:space="preserve"> </v>
          </cell>
          <cell r="DN51" t="str">
            <v xml:space="preserve"> </v>
          </cell>
          <cell r="DO51" t="str">
            <v xml:space="preserve"> </v>
          </cell>
          <cell r="DP51" t="str">
            <v xml:space="preserve"> </v>
          </cell>
          <cell r="DQ51" t="str">
            <v xml:space="preserve"> </v>
          </cell>
          <cell r="DR51" t="str">
            <v xml:space="preserve"> </v>
          </cell>
          <cell r="DS51" t="str">
            <v xml:space="preserve"> </v>
          </cell>
          <cell r="DT51" t="str">
            <v xml:space="preserve"> </v>
          </cell>
          <cell r="DU51" t="str">
            <v xml:space="preserve"> </v>
          </cell>
          <cell r="DV51" t="str">
            <v xml:space="preserve"> </v>
          </cell>
          <cell r="DW51" t="str">
            <v xml:space="preserve"> </v>
          </cell>
          <cell r="DX51" t="str">
            <v xml:space="preserve"> </v>
          </cell>
          <cell r="DY51" t="str">
            <v xml:space="preserve"> </v>
          </cell>
          <cell r="DZ51" t="str">
            <v xml:space="preserve"> </v>
          </cell>
          <cell r="EA51" t="str">
            <v xml:space="preserve"> </v>
          </cell>
          <cell r="EB51" t="str">
            <v xml:space="preserve"> </v>
          </cell>
          <cell r="EC51" t="str">
            <v xml:space="preserve"> </v>
          </cell>
          <cell r="ED51" t="str">
            <v xml:space="preserve"> </v>
          </cell>
          <cell r="EE51" t="str">
            <v xml:space="preserve"> </v>
          </cell>
          <cell r="EF51" t="str">
            <v xml:space="preserve"> </v>
          </cell>
          <cell r="EG51" t="str">
            <v xml:space="preserve"> </v>
          </cell>
          <cell r="EH51" t="str">
            <v xml:space="preserve"> </v>
          </cell>
          <cell r="EI51" t="str">
            <v xml:space="preserve"> </v>
          </cell>
          <cell r="EJ51" t="str">
            <v xml:space="preserve"> </v>
          </cell>
          <cell r="EK51" t="str">
            <v xml:space="preserve"> </v>
          </cell>
          <cell r="EL51" t="str">
            <v xml:space="preserve"> </v>
          </cell>
          <cell r="EM51" t="str">
            <v xml:space="preserve"> </v>
          </cell>
          <cell r="EN51" t="str">
            <v xml:space="preserve"> </v>
          </cell>
          <cell r="EO51" t="str">
            <v xml:space="preserve"> </v>
          </cell>
          <cell r="EP51" t="str">
            <v xml:space="preserve"> </v>
          </cell>
          <cell r="EQ51" t="str">
            <v xml:space="preserve"> </v>
          </cell>
          <cell r="ER51" t="str">
            <v xml:space="preserve"> </v>
          </cell>
          <cell r="ES51" t="str">
            <v xml:space="preserve"> </v>
          </cell>
          <cell r="ET51" t="str">
            <v xml:space="preserve"> </v>
          </cell>
          <cell r="EU51" t="str">
            <v xml:space="preserve"> </v>
          </cell>
          <cell r="EV51" t="str">
            <v xml:space="preserve"> </v>
          </cell>
          <cell r="EW51" t="str">
            <v xml:space="preserve"> </v>
          </cell>
          <cell r="EX51" t="str">
            <v xml:space="preserve"> </v>
          </cell>
          <cell r="EY51" t="str">
            <v xml:space="preserve"> </v>
          </cell>
          <cell r="EZ51" t="str">
            <v xml:space="preserve"> </v>
          </cell>
          <cell r="FA51" t="str">
            <v xml:space="preserve"> </v>
          </cell>
          <cell r="FB51" t="str">
            <v xml:space="preserve"> </v>
          </cell>
          <cell r="FC51" t="str">
            <v xml:space="preserve"> </v>
          </cell>
          <cell r="FD51" t="str">
            <v xml:space="preserve"> </v>
          </cell>
          <cell r="FE51" t="str">
            <v xml:space="preserve"> </v>
          </cell>
          <cell r="FF51" t="str">
            <v xml:space="preserve"> </v>
          </cell>
          <cell r="FG51" t="str">
            <v xml:space="preserve"> </v>
          </cell>
          <cell r="FH51" t="str">
            <v xml:space="preserve"> </v>
          </cell>
          <cell r="FI51" t="str">
            <v xml:space="preserve"> </v>
          </cell>
          <cell r="FJ51" t="str">
            <v xml:space="preserve"> </v>
          </cell>
          <cell r="FK51" t="str">
            <v xml:space="preserve"> </v>
          </cell>
          <cell r="FL51" t="str">
            <v xml:space="preserve"> </v>
          </cell>
          <cell r="FM51" t="str">
            <v xml:space="preserve"> </v>
          </cell>
          <cell r="FN51" t="str">
            <v xml:space="preserve"> </v>
          </cell>
          <cell r="FO51" t="str">
            <v xml:space="preserve"> </v>
          </cell>
          <cell r="FP51" t="str">
            <v xml:space="preserve"> </v>
          </cell>
          <cell r="FQ51" t="str">
            <v xml:space="preserve"> </v>
          </cell>
          <cell r="FR51" t="str">
            <v xml:space="preserve"> </v>
          </cell>
          <cell r="FS51" t="str">
            <v xml:space="preserve"> </v>
          </cell>
          <cell r="FT51" t="str">
            <v xml:space="preserve"> </v>
          </cell>
          <cell r="FU51" t="str">
            <v xml:space="preserve"> </v>
          </cell>
          <cell r="FV51" t="str">
            <v xml:space="preserve"> </v>
          </cell>
          <cell r="FW51" t="str">
            <v xml:space="preserve"> </v>
          </cell>
          <cell r="FX51" t="str">
            <v xml:space="preserve"> </v>
          </cell>
          <cell r="FY51" t="str">
            <v xml:space="preserve"> </v>
          </cell>
          <cell r="FZ51" t="str">
            <v xml:space="preserve"> </v>
          </cell>
          <cell r="GA51" t="str">
            <v xml:space="preserve"> </v>
          </cell>
          <cell r="GB51" t="str">
            <v xml:space="preserve"> </v>
          </cell>
          <cell r="GC51" t="str">
            <v xml:space="preserve"> </v>
          </cell>
          <cell r="GD51" t="str">
            <v xml:space="preserve"> </v>
          </cell>
          <cell r="GE51" t="str">
            <v xml:space="preserve"> </v>
          </cell>
          <cell r="GF51" t="str">
            <v xml:space="preserve"> </v>
          </cell>
          <cell r="GG51" t="str">
            <v xml:space="preserve"> </v>
          </cell>
          <cell r="GH51" t="str">
            <v xml:space="preserve"> </v>
          </cell>
          <cell r="GI51" t="str">
            <v xml:space="preserve"> </v>
          </cell>
          <cell r="GJ51" t="str">
            <v xml:space="preserve"> </v>
          </cell>
          <cell r="GK51" t="str">
            <v xml:space="preserve"> </v>
          </cell>
          <cell r="GL51" t="str">
            <v xml:space="preserve"> </v>
          </cell>
          <cell r="GM51" t="str">
            <v xml:space="preserve"> </v>
          </cell>
          <cell r="GN51" t="str">
            <v xml:space="preserve"> </v>
          </cell>
          <cell r="GO51" t="str">
            <v xml:space="preserve"> </v>
          </cell>
          <cell r="GP51" t="str">
            <v xml:space="preserve"> </v>
          </cell>
          <cell r="GQ51" t="str">
            <v xml:space="preserve"> </v>
          </cell>
          <cell r="GR51" t="str">
            <v xml:space="preserve"> </v>
          </cell>
          <cell r="GS51" t="str">
            <v xml:space="preserve"> </v>
          </cell>
          <cell r="GT51" t="str">
            <v xml:space="preserve"> </v>
          </cell>
          <cell r="GU51" t="str">
            <v xml:space="preserve"> </v>
          </cell>
          <cell r="GV51" t="str">
            <v xml:space="preserve"> </v>
          </cell>
          <cell r="GW51" t="str">
            <v xml:space="preserve"> </v>
          </cell>
          <cell r="GX51" t="str">
            <v xml:space="preserve"> </v>
          </cell>
          <cell r="GY51" t="str">
            <v xml:space="preserve"> </v>
          </cell>
          <cell r="GZ51" t="str">
            <v xml:space="preserve"> </v>
          </cell>
          <cell r="HA51" t="str">
            <v xml:space="preserve"> </v>
          </cell>
          <cell r="HB51" t="str">
            <v xml:space="preserve"> </v>
          </cell>
          <cell r="HC51" t="str">
            <v xml:space="preserve"> </v>
          </cell>
          <cell r="HD51" t="str">
            <v xml:space="preserve"> </v>
          </cell>
          <cell r="HE51" t="str">
            <v xml:space="preserve"> </v>
          </cell>
          <cell r="HF51" t="str">
            <v xml:space="preserve"> </v>
          </cell>
          <cell r="HG51" t="str">
            <v xml:space="preserve"> </v>
          </cell>
          <cell r="HH51" t="str">
            <v xml:space="preserve"> </v>
          </cell>
          <cell r="HI51" t="str">
            <v xml:space="preserve"> </v>
          </cell>
          <cell r="HJ51" t="str">
            <v xml:space="preserve"> </v>
          </cell>
          <cell r="HK51" t="str">
            <v xml:space="preserve"> </v>
          </cell>
          <cell r="HL51" t="str">
            <v xml:space="preserve"> </v>
          </cell>
          <cell r="HM51" t="str">
            <v xml:space="preserve"> </v>
          </cell>
          <cell r="HN51" t="str">
            <v xml:space="preserve"> </v>
          </cell>
          <cell r="HO51" t="str">
            <v xml:space="preserve"> </v>
          </cell>
          <cell r="HP51" t="str">
            <v xml:space="preserve"> </v>
          </cell>
          <cell r="HQ51" t="str">
            <v xml:space="preserve"> </v>
          </cell>
          <cell r="HR51" t="str">
            <v xml:space="preserve"> </v>
          </cell>
          <cell r="HS51" t="str">
            <v xml:space="preserve"> </v>
          </cell>
          <cell r="HT51" t="str">
            <v xml:space="preserve"> </v>
          </cell>
          <cell r="HU51" t="str">
            <v xml:space="preserve"> </v>
          </cell>
          <cell r="HV51" t="str">
            <v xml:space="preserve"> </v>
          </cell>
          <cell r="HW51" t="str">
            <v xml:space="preserve"> </v>
          </cell>
          <cell r="HX51" t="str">
            <v xml:space="preserve"> </v>
          </cell>
          <cell r="HY51" t="str">
            <v xml:space="preserve"> </v>
          </cell>
          <cell r="HZ51" t="str">
            <v xml:space="preserve"> </v>
          </cell>
          <cell r="IA51" t="str">
            <v xml:space="preserve"> </v>
          </cell>
          <cell r="IB51" t="str">
            <v xml:space="preserve"> </v>
          </cell>
          <cell r="IC51" t="str">
            <v xml:space="preserve"> </v>
          </cell>
          <cell r="ID51" t="str">
            <v xml:space="preserve"> </v>
          </cell>
          <cell r="IE51" t="str">
            <v xml:space="preserve"> </v>
          </cell>
          <cell r="IF51" t="str">
            <v xml:space="preserve"> </v>
          </cell>
          <cell r="IG51" t="str">
            <v xml:space="preserve"> </v>
          </cell>
          <cell r="IH51" t="str">
            <v xml:space="preserve"> </v>
          </cell>
          <cell r="II51" t="str">
            <v xml:space="preserve"> </v>
          </cell>
          <cell r="IJ51" t="str">
            <v xml:space="preserve"> </v>
          </cell>
          <cell r="IK51" t="str">
            <v xml:space="preserve"> </v>
          </cell>
          <cell r="IL51" t="str">
            <v xml:space="preserve"> </v>
          </cell>
          <cell r="IM51" t="str">
            <v xml:space="preserve"> </v>
          </cell>
          <cell r="IN51" t="str">
            <v xml:space="preserve"> </v>
          </cell>
          <cell r="IO51" t="str">
            <v xml:space="preserve"> </v>
          </cell>
          <cell r="IP51" t="str">
            <v xml:space="preserve"> </v>
          </cell>
          <cell r="IQ51" t="str">
            <v xml:space="preserve"> </v>
          </cell>
          <cell r="IR51" t="str">
            <v xml:space="preserve"> </v>
          </cell>
          <cell r="IS51" t="str">
            <v xml:space="preserve"> </v>
          </cell>
          <cell r="IT51" t="str">
            <v xml:space="preserve"> </v>
          </cell>
          <cell r="IU51" t="str">
            <v xml:space="preserve"> </v>
          </cell>
          <cell r="IV51" t="str">
            <v xml:space="preserve"> </v>
          </cell>
          <cell r="IW51" t="str">
            <v xml:space="preserve"> </v>
          </cell>
          <cell r="IX51" t="str">
            <v xml:space="preserve"> </v>
          </cell>
          <cell r="IY51" t="str">
            <v xml:space="preserve"> </v>
          </cell>
          <cell r="IZ51" t="str">
            <v xml:space="preserve"> </v>
          </cell>
          <cell r="JA51" t="str">
            <v xml:space="preserve"> </v>
          </cell>
          <cell r="JB51" t="str">
            <v xml:space="preserve"> </v>
          </cell>
          <cell r="JC51" t="str">
            <v xml:space="preserve"> </v>
          </cell>
          <cell r="JD51" t="str">
            <v xml:space="preserve"> </v>
          </cell>
          <cell r="JE51" t="str">
            <v xml:space="preserve"> </v>
          </cell>
          <cell r="JF51" t="str">
            <v xml:space="preserve"> </v>
          </cell>
          <cell r="JG51" t="str">
            <v xml:space="preserve"> </v>
          </cell>
          <cell r="JH51" t="str">
            <v xml:space="preserve"> </v>
          </cell>
          <cell r="JI51" t="str">
            <v xml:space="preserve"> </v>
          </cell>
          <cell r="JJ51" t="str">
            <v xml:space="preserve"> </v>
          </cell>
          <cell r="JK51" t="str">
            <v xml:space="preserve"> </v>
          </cell>
          <cell r="JL51" t="str">
            <v xml:space="preserve"> </v>
          </cell>
          <cell r="JM51" t="str">
            <v xml:space="preserve"> </v>
          </cell>
          <cell r="JN51" t="str">
            <v xml:space="preserve"> </v>
          </cell>
          <cell r="JO51" t="str">
            <v xml:space="preserve"> </v>
          </cell>
          <cell r="JP51" t="str">
            <v xml:space="preserve"> </v>
          </cell>
          <cell r="JQ51" t="str">
            <v xml:space="preserve"> </v>
          </cell>
          <cell r="JR51" t="str">
            <v xml:space="preserve"> </v>
          </cell>
          <cell r="JS51" t="str">
            <v xml:space="preserve"> </v>
          </cell>
          <cell r="JT51" t="str">
            <v xml:space="preserve"> </v>
          </cell>
          <cell r="JU51" t="str">
            <v xml:space="preserve"> </v>
          </cell>
          <cell r="JV51" t="str">
            <v xml:space="preserve"> </v>
          </cell>
          <cell r="JW51" t="str">
            <v xml:space="preserve"> </v>
          </cell>
          <cell r="JX51" t="str">
            <v xml:space="preserve"> </v>
          </cell>
          <cell r="JY51" t="str">
            <v xml:space="preserve"> </v>
          </cell>
          <cell r="JZ51" t="str">
            <v xml:space="preserve"> </v>
          </cell>
          <cell r="KA51" t="str">
            <v xml:space="preserve"> </v>
          </cell>
          <cell r="KB51" t="str">
            <v xml:space="preserve"> </v>
          </cell>
          <cell r="KC51" t="str">
            <v xml:space="preserve"> </v>
          </cell>
          <cell r="KD51" t="str">
            <v xml:space="preserve"> </v>
          </cell>
          <cell r="KE51" t="str">
            <v xml:space="preserve"> </v>
          </cell>
          <cell r="KF51" t="str">
            <v xml:space="preserve"> </v>
          </cell>
          <cell r="KG51" t="str">
            <v xml:space="preserve"> </v>
          </cell>
          <cell r="KH51" t="str">
            <v xml:space="preserve"> </v>
          </cell>
          <cell r="KI51" t="str">
            <v xml:space="preserve"> </v>
          </cell>
          <cell r="KJ51" t="str">
            <v xml:space="preserve"> </v>
          </cell>
          <cell r="KK51" t="str">
            <v xml:space="preserve"> </v>
          </cell>
          <cell r="KL51" t="str">
            <v xml:space="preserve"> </v>
          </cell>
          <cell r="KM51" t="str">
            <v xml:space="preserve"> </v>
          </cell>
          <cell r="KN51" t="str">
            <v xml:space="preserve"> </v>
          </cell>
          <cell r="KO51" t="str">
            <v xml:space="preserve"> </v>
          </cell>
          <cell r="KP51" t="str">
            <v xml:space="preserve"> </v>
          </cell>
          <cell r="KQ51" t="str">
            <v xml:space="preserve"> </v>
          </cell>
          <cell r="KR51" t="str">
            <v xml:space="preserve"> </v>
          </cell>
          <cell r="KS51" t="str">
            <v xml:space="preserve"> </v>
          </cell>
          <cell r="KT51" t="str">
            <v xml:space="preserve"> </v>
          </cell>
          <cell r="KU51" t="str">
            <v xml:space="preserve"> </v>
          </cell>
          <cell r="KV51" t="str">
            <v xml:space="preserve"> </v>
          </cell>
          <cell r="KW51" t="str">
            <v xml:space="preserve"> </v>
          </cell>
          <cell r="KX51" t="str">
            <v xml:space="preserve"> </v>
          </cell>
          <cell r="KY51" t="str">
            <v xml:space="preserve"> </v>
          </cell>
          <cell r="KZ51" t="str">
            <v xml:space="preserve"> </v>
          </cell>
          <cell r="LA51" t="str">
            <v xml:space="preserve"> </v>
          </cell>
          <cell r="LB51" t="str">
            <v xml:space="preserve"> </v>
          </cell>
          <cell r="LC51" t="str">
            <v xml:space="preserve"> </v>
          </cell>
          <cell r="LD51" t="str">
            <v xml:space="preserve"> </v>
          </cell>
          <cell r="LE51" t="str">
            <v xml:space="preserve"> </v>
          </cell>
          <cell r="LF51" t="str">
            <v xml:space="preserve"> </v>
          </cell>
          <cell r="LG51" t="str">
            <v xml:space="preserve"> </v>
          </cell>
          <cell r="LH51" t="str">
            <v xml:space="preserve"> </v>
          </cell>
          <cell r="LI51" t="str">
            <v xml:space="preserve"> </v>
          </cell>
          <cell r="LJ51" t="str">
            <v xml:space="preserve"> </v>
          </cell>
          <cell r="LK51" t="str">
            <v xml:space="preserve"> </v>
          </cell>
          <cell r="LL51" t="str">
            <v xml:space="preserve"> </v>
          </cell>
          <cell r="LM51" t="str">
            <v xml:space="preserve"> </v>
          </cell>
          <cell r="LN51" t="str">
            <v xml:space="preserve"> </v>
          </cell>
          <cell r="LO51" t="str">
            <v xml:space="preserve"> </v>
          </cell>
          <cell r="LP51" t="str">
            <v xml:space="preserve"> </v>
          </cell>
          <cell r="LQ51" t="str">
            <v xml:space="preserve"> </v>
          </cell>
          <cell r="MA51" t="str">
            <v>Fiji</v>
          </cell>
          <cell r="MB51">
            <v>0</v>
          </cell>
          <cell r="MC51">
            <v>0</v>
          </cell>
        </row>
        <row r="52">
          <cell r="A52" t="str">
            <v>Ghana</v>
          </cell>
          <cell r="B52">
            <v>38</v>
          </cell>
          <cell r="C52">
            <v>39</v>
          </cell>
          <cell r="D52">
            <v>38</v>
          </cell>
          <cell r="E52">
            <v>36.5</v>
          </cell>
          <cell r="F52">
            <v>37.5</v>
          </cell>
          <cell r="G52">
            <v>38.5</v>
          </cell>
          <cell r="H52">
            <v>38</v>
          </cell>
          <cell r="I52">
            <v>39</v>
          </cell>
          <cell r="J52">
            <v>38</v>
          </cell>
          <cell r="K52">
            <v>37</v>
          </cell>
          <cell r="L52">
            <v>40.5</v>
          </cell>
          <cell r="M52">
            <v>41.5</v>
          </cell>
          <cell r="N52">
            <v>41.5</v>
          </cell>
          <cell r="O52">
            <v>41.5</v>
          </cell>
          <cell r="P52">
            <v>41.5</v>
          </cell>
          <cell r="Q52">
            <v>44</v>
          </cell>
          <cell r="R52">
            <v>44.5</v>
          </cell>
          <cell r="S52">
            <v>44.5</v>
          </cell>
          <cell r="T52">
            <v>45</v>
          </cell>
          <cell r="U52">
            <v>45</v>
          </cell>
          <cell r="V52">
            <v>45.5</v>
          </cell>
          <cell r="W52">
            <v>47</v>
          </cell>
          <cell r="X52">
            <v>47</v>
          </cell>
          <cell r="Y52">
            <v>48.5</v>
          </cell>
          <cell r="Z52">
            <v>49.5</v>
          </cell>
          <cell r="AA52">
            <v>49</v>
          </cell>
          <cell r="AB52">
            <v>49</v>
          </cell>
          <cell r="AC52">
            <v>48.5</v>
          </cell>
          <cell r="AD52">
            <v>49.5</v>
          </cell>
          <cell r="AE52">
            <v>49</v>
          </cell>
          <cell r="AF52">
            <v>48.5</v>
          </cell>
          <cell r="AG52">
            <v>49.5</v>
          </cell>
          <cell r="AH52">
            <v>47</v>
          </cell>
          <cell r="AI52">
            <v>47</v>
          </cell>
          <cell r="AJ52">
            <v>47</v>
          </cell>
          <cell r="AK52">
            <v>47</v>
          </cell>
          <cell r="AL52">
            <v>47</v>
          </cell>
          <cell r="AM52">
            <v>47.5</v>
          </cell>
          <cell r="AN52">
            <v>48</v>
          </cell>
          <cell r="AO52">
            <v>48</v>
          </cell>
          <cell r="AP52">
            <v>48.5</v>
          </cell>
          <cell r="AQ52">
            <v>49</v>
          </cell>
          <cell r="AR52">
            <v>50</v>
          </cell>
          <cell r="AS52">
            <v>49</v>
          </cell>
          <cell r="AT52">
            <v>49</v>
          </cell>
          <cell r="AU52">
            <v>49</v>
          </cell>
          <cell r="AV52">
            <v>49</v>
          </cell>
          <cell r="AW52">
            <v>49</v>
          </cell>
          <cell r="AX52">
            <v>49</v>
          </cell>
          <cell r="AY52">
            <v>49</v>
          </cell>
          <cell r="AZ52">
            <v>49.5</v>
          </cell>
          <cell r="BA52">
            <v>48.5</v>
          </cell>
          <cell r="BB52">
            <v>50.5</v>
          </cell>
          <cell r="BC52">
            <v>50.5</v>
          </cell>
          <cell r="BD52">
            <v>51.5</v>
          </cell>
          <cell r="BE52">
            <v>51.5</v>
          </cell>
          <cell r="BF52">
            <v>53</v>
          </cell>
          <cell r="BG52">
            <v>53.5</v>
          </cell>
          <cell r="BH52">
            <v>55.5</v>
          </cell>
          <cell r="BI52">
            <v>56.5</v>
          </cell>
          <cell r="BJ52">
            <v>55</v>
          </cell>
          <cell r="BK52">
            <v>57</v>
          </cell>
          <cell r="BL52">
            <v>57.5</v>
          </cell>
          <cell r="BM52">
            <v>58.5</v>
          </cell>
          <cell r="BN52">
            <v>59</v>
          </cell>
          <cell r="BO52">
            <v>59</v>
          </cell>
          <cell r="BP52">
            <v>58.5</v>
          </cell>
          <cell r="BQ52">
            <v>58.5</v>
          </cell>
          <cell r="BR52">
            <v>58</v>
          </cell>
          <cell r="BS52">
            <v>58.5</v>
          </cell>
          <cell r="BT52">
            <v>58.5</v>
          </cell>
          <cell r="BU52">
            <v>58.5</v>
          </cell>
          <cell r="BV52">
            <v>59.5</v>
          </cell>
          <cell r="BW52">
            <v>59</v>
          </cell>
          <cell r="BX52">
            <v>59</v>
          </cell>
          <cell r="BY52">
            <v>59</v>
          </cell>
          <cell r="BZ52">
            <v>59</v>
          </cell>
          <cell r="CA52">
            <v>57</v>
          </cell>
          <cell r="CB52">
            <v>56.5</v>
          </cell>
          <cell r="CC52">
            <v>56</v>
          </cell>
          <cell r="CD52">
            <v>56.5</v>
          </cell>
          <cell r="CE52">
            <v>55.5</v>
          </cell>
          <cell r="CF52">
            <v>55.5</v>
          </cell>
          <cell r="CG52">
            <v>56.5</v>
          </cell>
          <cell r="CH52">
            <v>57</v>
          </cell>
          <cell r="CI52">
            <v>57</v>
          </cell>
          <cell r="CJ52">
            <v>57</v>
          </cell>
          <cell r="CK52">
            <v>57</v>
          </cell>
          <cell r="CL52">
            <v>56</v>
          </cell>
          <cell r="CM52">
            <v>55.5</v>
          </cell>
          <cell r="CN52">
            <v>55.5</v>
          </cell>
          <cell r="CO52">
            <v>55</v>
          </cell>
          <cell r="CP52">
            <v>56</v>
          </cell>
          <cell r="CQ52">
            <v>56</v>
          </cell>
          <cell r="CR52">
            <v>56.5</v>
          </cell>
          <cell r="CS52">
            <v>57</v>
          </cell>
          <cell r="CT52">
            <v>60</v>
          </cell>
          <cell r="CU52">
            <v>60.5</v>
          </cell>
          <cell r="CV52">
            <v>60.5</v>
          </cell>
          <cell r="CW52">
            <v>60</v>
          </cell>
          <cell r="CX52">
            <v>59</v>
          </cell>
          <cell r="CY52">
            <v>59.5</v>
          </cell>
          <cell r="CZ52">
            <v>59.5</v>
          </cell>
          <cell r="DA52">
            <v>59.5</v>
          </cell>
          <cell r="DB52">
            <v>59.5</v>
          </cell>
          <cell r="DC52">
            <v>60.5</v>
          </cell>
          <cell r="DD52">
            <v>60.5</v>
          </cell>
          <cell r="DE52">
            <v>61</v>
          </cell>
          <cell r="DF52">
            <v>61.5</v>
          </cell>
          <cell r="DG52">
            <v>61.5</v>
          </cell>
          <cell r="DH52">
            <v>61.5</v>
          </cell>
          <cell r="DI52">
            <v>62.5</v>
          </cell>
          <cell r="DJ52">
            <v>62.5</v>
          </cell>
          <cell r="DK52">
            <v>62.5</v>
          </cell>
          <cell r="DL52">
            <v>63</v>
          </cell>
          <cell r="DM52">
            <v>62.5</v>
          </cell>
          <cell r="DN52">
            <v>63.5</v>
          </cell>
          <cell r="DO52">
            <v>63.5</v>
          </cell>
          <cell r="DP52">
            <v>63.5</v>
          </cell>
          <cell r="DQ52">
            <v>62.5</v>
          </cell>
          <cell r="DR52">
            <v>64</v>
          </cell>
          <cell r="DS52">
            <v>65</v>
          </cell>
          <cell r="DT52">
            <v>63</v>
          </cell>
          <cell r="DU52">
            <v>63</v>
          </cell>
          <cell r="DV52">
            <v>63</v>
          </cell>
          <cell r="DW52">
            <v>63</v>
          </cell>
          <cell r="DX52">
            <v>62.5</v>
          </cell>
          <cell r="DY52">
            <v>62.5</v>
          </cell>
          <cell r="DZ52">
            <v>62.5</v>
          </cell>
          <cell r="EA52">
            <v>62.5</v>
          </cell>
          <cell r="EB52">
            <v>62.5</v>
          </cell>
          <cell r="EC52">
            <v>62.5</v>
          </cell>
          <cell r="ED52">
            <v>63.5</v>
          </cell>
          <cell r="EE52">
            <v>63.5</v>
          </cell>
          <cell r="EF52">
            <v>64</v>
          </cell>
          <cell r="EG52">
            <v>64</v>
          </cell>
          <cell r="EH52">
            <v>64</v>
          </cell>
          <cell r="EI52">
            <v>63.5</v>
          </cell>
          <cell r="EJ52">
            <v>62</v>
          </cell>
          <cell r="EK52">
            <v>63</v>
          </cell>
          <cell r="EL52">
            <v>63.5</v>
          </cell>
          <cell r="EM52">
            <v>63.5</v>
          </cell>
          <cell r="EN52">
            <v>63.5</v>
          </cell>
          <cell r="EO52">
            <v>63</v>
          </cell>
          <cell r="EP52">
            <v>64.5</v>
          </cell>
          <cell r="EQ52">
            <v>64.5</v>
          </cell>
          <cell r="ER52">
            <v>62.5</v>
          </cell>
          <cell r="ES52">
            <v>62.5</v>
          </cell>
          <cell r="ET52">
            <v>66</v>
          </cell>
          <cell r="EU52">
            <v>64</v>
          </cell>
          <cell r="EV52">
            <v>62</v>
          </cell>
          <cell r="EW52">
            <v>62.5</v>
          </cell>
          <cell r="EX52">
            <v>62.5</v>
          </cell>
          <cell r="EY52">
            <v>63</v>
          </cell>
          <cell r="EZ52">
            <v>61</v>
          </cell>
          <cell r="FA52">
            <v>62</v>
          </cell>
          <cell r="FB52">
            <v>61.5</v>
          </cell>
          <cell r="FC52">
            <v>62</v>
          </cell>
          <cell r="FD52">
            <v>62</v>
          </cell>
          <cell r="FE52">
            <v>62</v>
          </cell>
          <cell r="FF52">
            <v>62</v>
          </cell>
          <cell r="FG52">
            <v>62</v>
          </cell>
          <cell r="FH52">
            <v>62.8</v>
          </cell>
          <cell r="FI52">
            <v>64.5</v>
          </cell>
          <cell r="FJ52">
            <v>63.5</v>
          </cell>
          <cell r="FK52">
            <v>64</v>
          </cell>
          <cell r="FL52">
            <v>63.7</v>
          </cell>
          <cell r="FM52">
            <v>64</v>
          </cell>
          <cell r="FN52">
            <v>61.2</v>
          </cell>
          <cell r="FO52">
            <v>61</v>
          </cell>
          <cell r="FP52">
            <v>62</v>
          </cell>
          <cell r="FQ52">
            <v>62.2</v>
          </cell>
          <cell r="FR52">
            <v>62.5</v>
          </cell>
          <cell r="FS52">
            <v>63</v>
          </cell>
          <cell r="FT52">
            <v>63</v>
          </cell>
          <cell r="FU52">
            <v>62.2</v>
          </cell>
          <cell r="FV52">
            <v>62.2</v>
          </cell>
          <cell r="FW52">
            <v>62.5</v>
          </cell>
          <cell r="FX52">
            <v>62.5</v>
          </cell>
          <cell r="FY52">
            <v>62.5</v>
          </cell>
          <cell r="FZ52">
            <v>62.5</v>
          </cell>
          <cell r="GA52">
            <v>62.7</v>
          </cell>
          <cell r="GB52">
            <v>62.7</v>
          </cell>
          <cell r="GC52">
            <v>62</v>
          </cell>
          <cell r="GD52">
            <v>62</v>
          </cell>
          <cell r="GE52">
            <v>63</v>
          </cell>
          <cell r="GF52">
            <v>63</v>
          </cell>
          <cell r="GG52">
            <v>62.5</v>
          </cell>
          <cell r="GH52">
            <v>62</v>
          </cell>
          <cell r="GI52">
            <v>61.5</v>
          </cell>
          <cell r="GJ52">
            <v>60.5</v>
          </cell>
          <cell r="GK52">
            <v>58.2</v>
          </cell>
          <cell r="GL52">
            <v>59.2</v>
          </cell>
          <cell r="GM52">
            <v>59</v>
          </cell>
          <cell r="GN52">
            <v>57.7</v>
          </cell>
          <cell r="GO52">
            <v>57.7</v>
          </cell>
          <cell r="GP52">
            <v>57.5</v>
          </cell>
          <cell r="GQ52">
            <v>55.5</v>
          </cell>
          <cell r="GR52">
            <v>55.2</v>
          </cell>
          <cell r="GS52">
            <v>54.2</v>
          </cell>
          <cell r="GT52">
            <v>54.2</v>
          </cell>
          <cell r="GU52">
            <v>54.7</v>
          </cell>
          <cell r="GV52">
            <v>54.7</v>
          </cell>
          <cell r="GW52">
            <v>53.7</v>
          </cell>
          <cell r="GX52">
            <v>55.5</v>
          </cell>
          <cell r="GY52">
            <v>55.8</v>
          </cell>
          <cell r="GZ52">
            <v>56.2</v>
          </cell>
          <cell r="HA52">
            <v>56.7</v>
          </cell>
          <cell r="HB52">
            <v>58</v>
          </cell>
          <cell r="HC52">
            <v>59.5</v>
          </cell>
          <cell r="HD52">
            <v>62.2</v>
          </cell>
          <cell r="HE52">
            <v>62.2</v>
          </cell>
          <cell r="HF52">
            <v>60</v>
          </cell>
          <cell r="HG52">
            <v>58.7</v>
          </cell>
          <cell r="HH52">
            <v>59.7</v>
          </cell>
          <cell r="HI52">
            <v>59.5</v>
          </cell>
          <cell r="HJ52">
            <v>62</v>
          </cell>
          <cell r="HK52">
            <v>62.2</v>
          </cell>
          <cell r="HL52">
            <v>61.7</v>
          </cell>
          <cell r="HM52">
            <v>61.2</v>
          </cell>
          <cell r="HN52">
            <v>61.2</v>
          </cell>
          <cell r="HO52">
            <v>60.7</v>
          </cell>
          <cell r="HP52">
            <v>61.5</v>
          </cell>
          <cell r="HQ52">
            <v>60.7</v>
          </cell>
          <cell r="HR52">
            <v>61</v>
          </cell>
          <cell r="HS52">
            <v>60.7</v>
          </cell>
          <cell r="HT52">
            <v>60.2</v>
          </cell>
          <cell r="HU52">
            <v>59.7</v>
          </cell>
          <cell r="HV52">
            <v>60.2</v>
          </cell>
          <cell r="HW52">
            <v>60.2</v>
          </cell>
          <cell r="HX52">
            <v>61.5</v>
          </cell>
          <cell r="HY52">
            <v>62.2</v>
          </cell>
          <cell r="HZ52">
            <v>62</v>
          </cell>
          <cell r="IA52">
            <v>63.2</v>
          </cell>
          <cell r="IB52">
            <v>63.5</v>
          </cell>
          <cell r="IC52">
            <v>63.7</v>
          </cell>
          <cell r="ID52">
            <v>63</v>
          </cell>
          <cell r="IE52">
            <v>62.7</v>
          </cell>
          <cell r="IF52">
            <v>63</v>
          </cell>
          <cell r="IG52">
            <v>62.2</v>
          </cell>
          <cell r="IH52">
            <v>62</v>
          </cell>
          <cell r="II52">
            <v>62</v>
          </cell>
          <cell r="IJ52">
            <v>67.2</v>
          </cell>
          <cell r="IK52">
            <v>67.2</v>
          </cell>
          <cell r="IL52">
            <v>67.5</v>
          </cell>
          <cell r="IM52">
            <v>67.5</v>
          </cell>
          <cell r="IN52">
            <v>67.5</v>
          </cell>
          <cell r="IO52">
            <v>67.5</v>
          </cell>
          <cell r="IP52">
            <v>66.7</v>
          </cell>
          <cell r="IQ52">
            <v>66.5</v>
          </cell>
          <cell r="IR52">
            <v>66.5</v>
          </cell>
          <cell r="IS52">
            <v>66.5</v>
          </cell>
          <cell r="IT52">
            <v>67.2</v>
          </cell>
          <cell r="IU52">
            <v>67.2</v>
          </cell>
          <cell r="IV52">
            <v>68.2</v>
          </cell>
          <cell r="IW52">
            <v>68.2</v>
          </cell>
          <cell r="IX52">
            <v>68.2</v>
          </cell>
          <cell r="IY52">
            <v>68.2</v>
          </cell>
          <cell r="IZ52">
            <v>68.2</v>
          </cell>
          <cell r="JA52">
            <v>68.2</v>
          </cell>
          <cell r="JB52">
            <v>68.7</v>
          </cell>
          <cell r="JC52">
            <v>68.7</v>
          </cell>
          <cell r="JD52">
            <v>68.7</v>
          </cell>
          <cell r="JE52">
            <v>68.5</v>
          </cell>
          <cell r="JF52">
            <v>69.2</v>
          </cell>
          <cell r="JG52">
            <v>69.2</v>
          </cell>
          <cell r="JH52">
            <v>69.2</v>
          </cell>
          <cell r="JI52">
            <v>69.2</v>
          </cell>
          <cell r="JJ52">
            <v>69.5</v>
          </cell>
          <cell r="JK52">
            <v>69.5</v>
          </cell>
          <cell r="JL52">
            <v>69.5</v>
          </cell>
          <cell r="JM52">
            <v>69.5</v>
          </cell>
          <cell r="JN52">
            <v>70</v>
          </cell>
          <cell r="JO52">
            <v>70</v>
          </cell>
          <cell r="JP52">
            <v>70</v>
          </cell>
          <cell r="JQ52">
            <v>70</v>
          </cell>
          <cell r="JR52">
            <v>70</v>
          </cell>
          <cell r="JS52">
            <v>72</v>
          </cell>
          <cell r="JT52">
            <v>72</v>
          </cell>
          <cell r="JU52">
            <v>72</v>
          </cell>
          <cell r="JV52">
            <v>72</v>
          </cell>
          <cell r="JW52">
            <v>72</v>
          </cell>
          <cell r="JX52">
            <v>70.5</v>
          </cell>
          <cell r="JY52">
            <v>70.5</v>
          </cell>
          <cell r="JZ52">
            <v>70.2</v>
          </cell>
          <cell r="KA52">
            <v>70.5</v>
          </cell>
          <cell r="KB52">
            <v>69.7</v>
          </cell>
          <cell r="KC52">
            <v>70</v>
          </cell>
          <cell r="KD52">
            <v>69.7</v>
          </cell>
          <cell r="KE52">
            <v>69.5</v>
          </cell>
          <cell r="KF52">
            <v>68.7</v>
          </cell>
          <cell r="KG52">
            <v>68.7</v>
          </cell>
          <cell r="KH52">
            <v>68.7</v>
          </cell>
          <cell r="KI52">
            <v>68.5</v>
          </cell>
          <cell r="KJ52">
            <v>68.5</v>
          </cell>
          <cell r="KK52">
            <v>69</v>
          </cell>
          <cell r="KL52">
            <v>67</v>
          </cell>
          <cell r="KM52">
            <v>67.2</v>
          </cell>
          <cell r="KN52">
            <v>67.2</v>
          </cell>
          <cell r="KO52">
            <v>66.7</v>
          </cell>
          <cell r="KP52">
            <v>66.7</v>
          </cell>
          <cell r="KQ52">
            <v>64.2</v>
          </cell>
          <cell r="KR52">
            <v>64</v>
          </cell>
          <cell r="KS52">
            <v>64</v>
          </cell>
          <cell r="KT52">
            <v>64</v>
          </cell>
          <cell r="KU52">
            <v>63.2</v>
          </cell>
          <cell r="KV52">
            <v>63.2</v>
          </cell>
          <cell r="KW52">
            <v>63.7</v>
          </cell>
          <cell r="KX52">
            <v>64</v>
          </cell>
          <cell r="KY52">
            <v>65.5</v>
          </cell>
          <cell r="KZ52">
            <v>64.5</v>
          </cell>
          <cell r="LA52">
            <v>65</v>
          </cell>
          <cell r="LB52">
            <v>65.5</v>
          </cell>
          <cell r="LC52">
            <v>66.5</v>
          </cell>
          <cell r="LD52">
            <v>66.5</v>
          </cell>
          <cell r="LE52">
            <v>66.7</v>
          </cell>
          <cell r="LF52">
            <v>66.7</v>
          </cell>
          <cell r="LG52">
            <v>66.7</v>
          </cell>
          <cell r="LH52">
            <v>66.5</v>
          </cell>
          <cell r="LI52">
            <v>66.5</v>
          </cell>
          <cell r="LJ52">
            <v>66.5</v>
          </cell>
          <cell r="LK52">
            <v>67</v>
          </cell>
          <cell r="LL52">
            <v>66.5</v>
          </cell>
          <cell r="LM52">
            <v>66.2</v>
          </cell>
          <cell r="LN52">
            <v>66.2</v>
          </cell>
          <cell r="LO52">
            <v>66.2</v>
          </cell>
          <cell r="LP52">
            <v>66.5</v>
          </cell>
          <cell r="LQ52">
            <v>66.7</v>
          </cell>
          <cell r="LR52">
            <v>67.5</v>
          </cell>
          <cell r="LS52">
            <v>67.7</v>
          </cell>
          <cell r="LT52">
            <v>67.7</v>
          </cell>
          <cell r="MA52" t="str">
            <v>Finland</v>
          </cell>
          <cell r="MB52">
            <v>83.7</v>
          </cell>
          <cell r="MC52">
            <v>83.7</v>
          </cell>
        </row>
        <row r="53">
          <cell r="A53" t="str">
            <v>Greece</v>
          </cell>
          <cell r="B53">
            <v>58</v>
          </cell>
          <cell r="C53">
            <v>57</v>
          </cell>
          <cell r="D53">
            <v>58</v>
          </cell>
          <cell r="E53">
            <v>59</v>
          </cell>
          <cell r="F53">
            <v>59.5</v>
          </cell>
          <cell r="G53">
            <v>59.5</v>
          </cell>
          <cell r="H53">
            <v>59.5</v>
          </cell>
          <cell r="I53">
            <v>59.5</v>
          </cell>
          <cell r="J53">
            <v>59.5</v>
          </cell>
          <cell r="K53">
            <v>61.5</v>
          </cell>
          <cell r="L53">
            <v>61</v>
          </cell>
          <cell r="M53">
            <v>61.5</v>
          </cell>
          <cell r="N53">
            <v>60</v>
          </cell>
          <cell r="O53">
            <v>59.5</v>
          </cell>
          <cell r="P53">
            <v>59.5</v>
          </cell>
          <cell r="Q53">
            <v>59.5</v>
          </cell>
          <cell r="R53">
            <v>58</v>
          </cell>
          <cell r="S53">
            <v>58.5</v>
          </cell>
          <cell r="T53">
            <v>59</v>
          </cell>
          <cell r="U53">
            <v>60</v>
          </cell>
          <cell r="V53">
            <v>59</v>
          </cell>
          <cell r="W53">
            <v>58.5</v>
          </cell>
          <cell r="X53">
            <v>58.5</v>
          </cell>
          <cell r="Y53">
            <v>56.5</v>
          </cell>
          <cell r="Z53">
            <v>56.5</v>
          </cell>
          <cell r="AA53">
            <v>58</v>
          </cell>
          <cell r="AB53">
            <v>58</v>
          </cell>
          <cell r="AC53">
            <v>57.5</v>
          </cell>
          <cell r="AD53">
            <v>57.5</v>
          </cell>
          <cell r="AE53">
            <v>56</v>
          </cell>
          <cell r="AF53">
            <v>57</v>
          </cell>
          <cell r="AG53">
            <v>57</v>
          </cell>
          <cell r="AH53">
            <v>56.5</v>
          </cell>
          <cell r="AI53">
            <v>57</v>
          </cell>
          <cell r="AJ53">
            <v>56.5</v>
          </cell>
          <cell r="AK53">
            <v>56.5</v>
          </cell>
          <cell r="AL53">
            <v>56.5</v>
          </cell>
          <cell r="AM53">
            <v>57.5</v>
          </cell>
          <cell r="AN53">
            <v>59</v>
          </cell>
          <cell r="AO53">
            <v>57.5</v>
          </cell>
          <cell r="AP53">
            <v>57.5</v>
          </cell>
          <cell r="AQ53">
            <v>58</v>
          </cell>
          <cell r="AR53">
            <v>58.5</v>
          </cell>
          <cell r="AS53">
            <v>58.5</v>
          </cell>
          <cell r="AT53">
            <v>59</v>
          </cell>
          <cell r="AU53">
            <v>58.5</v>
          </cell>
          <cell r="AV53">
            <v>59.5</v>
          </cell>
          <cell r="AW53">
            <v>62.5</v>
          </cell>
          <cell r="AX53">
            <v>63</v>
          </cell>
          <cell r="AY53">
            <v>63</v>
          </cell>
          <cell r="AZ53">
            <v>63</v>
          </cell>
          <cell r="BA53">
            <v>62</v>
          </cell>
          <cell r="BB53">
            <v>61.5</v>
          </cell>
          <cell r="BC53">
            <v>62</v>
          </cell>
          <cell r="BD53">
            <v>61.5</v>
          </cell>
          <cell r="BE53">
            <v>62</v>
          </cell>
          <cell r="BF53">
            <v>62.5</v>
          </cell>
          <cell r="BG53">
            <v>62.5</v>
          </cell>
          <cell r="BH53">
            <v>62</v>
          </cell>
          <cell r="BI53">
            <v>61</v>
          </cell>
          <cell r="BJ53">
            <v>61.5</v>
          </cell>
          <cell r="BK53">
            <v>62</v>
          </cell>
          <cell r="BL53">
            <v>62</v>
          </cell>
          <cell r="BM53">
            <v>62</v>
          </cell>
          <cell r="BN53">
            <v>62.5</v>
          </cell>
          <cell r="BO53">
            <v>62</v>
          </cell>
          <cell r="BP53">
            <v>62</v>
          </cell>
          <cell r="BQ53">
            <v>62</v>
          </cell>
          <cell r="BR53">
            <v>61</v>
          </cell>
          <cell r="BS53">
            <v>61.5</v>
          </cell>
          <cell r="BT53">
            <v>62</v>
          </cell>
          <cell r="BU53">
            <v>62</v>
          </cell>
          <cell r="BV53">
            <v>61</v>
          </cell>
          <cell r="BW53">
            <v>61</v>
          </cell>
          <cell r="BX53">
            <v>61</v>
          </cell>
          <cell r="BY53">
            <v>65</v>
          </cell>
          <cell r="BZ53">
            <v>59.5</v>
          </cell>
          <cell r="CA53">
            <v>62.5</v>
          </cell>
          <cell r="CB53">
            <v>61.5</v>
          </cell>
          <cell r="CC53">
            <v>61</v>
          </cell>
          <cell r="CD53">
            <v>60</v>
          </cell>
          <cell r="CE53">
            <v>59.5</v>
          </cell>
          <cell r="CF53">
            <v>61</v>
          </cell>
          <cell r="CG53">
            <v>61.5</v>
          </cell>
          <cell r="CH53">
            <v>62</v>
          </cell>
          <cell r="CI53">
            <v>62.5</v>
          </cell>
          <cell r="CJ53">
            <v>62.5</v>
          </cell>
          <cell r="CK53">
            <v>63</v>
          </cell>
          <cell r="CL53">
            <v>62.5</v>
          </cell>
          <cell r="CM53">
            <v>63</v>
          </cell>
          <cell r="CN53">
            <v>63</v>
          </cell>
          <cell r="CO53">
            <v>64</v>
          </cell>
          <cell r="CP53">
            <v>64</v>
          </cell>
          <cell r="CQ53">
            <v>62</v>
          </cell>
          <cell r="CR53">
            <v>62</v>
          </cell>
          <cell r="CS53">
            <v>62.5</v>
          </cell>
          <cell r="CT53">
            <v>63.5</v>
          </cell>
          <cell r="CU53">
            <v>63.5</v>
          </cell>
          <cell r="CV53">
            <v>62.5</v>
          </cell>
          <cell r="CW53">
            <v>63.5</v>
          </cell>
          <cell r="CX53">
            <v>63.5</v>
          </cell>
          <cell r="CY53">
            <v>64.5</v>
          </cell>
          <cell r="CZ53">
            <v>66</v>
          </cell>
          <cell r="DA53">
            <v>66.5</v>
          </cell>
          <cell r="DB53">
            <v>66.5</v>
          </cell>
          <cell r="DC53">
            <v>67</v>
          </cell>
          <cell r="DD53">
            <v>67</v>
          </cell>
          <cell r="DE53">
            <v>66.5</v>
          </cell>
          <cell r="DF53">
            <v>67.5</v>
          </cell>
          <cell r="DG53">
            <v>68</v>
          </cell>
          <cell r="DH53">
            <v>68.5</v>
          </cell>
          <cell r="DI53">
            <v>67.5</v>
          </cell>
          <cell r="DJ53">
            <v>67</v>
          </cell>
          <cell r="DK53">
            <v>67</v>
          </cell>
          <cell r="DL53">
            <v>68</v>
          </cell>
          <cell r="DM53">
            <v>68</v>
          </cell>
          <cell r="DN53">
            <v>67</v>
          </cell>
          <cell r="DO53">
            <v>67</v>
          </cell>
          <cell r="DP53">
            <v>69</v>
          </cell>
          <cell r="DQ53">
            <v>69</v>
          </cell>
          <cell r="DR53">
            <v>69.5</v>
          </cell>
          <cell r="DS53">
            <v>69.5</v>
          </cell>
          <cell r="DT53">
            <v>69.5</v>
          </cell>
          <cell r="DU53">
            <v>70</v>
          </cell>
          <cell r="DV53">
            <v>71.5</v>
          </cell>
          <cell r="DW53">
            <v>71.5</v>
          </cell>
          <cell r="DX53">
            <v>71</v>
          </cell>
          <cell r="DY53">
            <v>71.5</v>
          </cell>
          <cell r="DZ53">
            <v>71</v>
          </cell>
          <cell r="EA53">
            <v>71.5</v>
          </cell>
          <cell r="EB53">
            <v>71.5</v>
          </cell>
          <cell r="EC53">
            <v>72</v>
          </cell>
          <cell r="ED53">
            <v>72.5</v>
          </cell>
          <cell r="EE53">
            <v>72.5</v>
          </cell>
          <cell r="EF53">
            <v>73</v>
          </cell>
          <cell r="EG53">
            <v>73</v>
          </cell>
          <cell r="EH53">
            <v>73</v>
          </cell>
          <cell r="EI53">
            <v>74</v>
          </cell>
          <cell r="EJ53">
            <v>74.5</v>
          </cell>
          <cell r="EK53">
            <v>74</v>
          </cell>
          <cell r="EL53">
            <v>75</v>
          </cell>
          <cell r="EM53">
            <v>75</v>
          </cell>
          <cell r="EN53">
            <v>74.5</v>
          </cell>
          <cell r="EO53">
            <v>74.5</v>
          </cell>
          <cell r="EP53">
            <v>74.5</v>
          </cell>
          <cell r="EQ53">
            <v>75.5</v>
          </cell>
          <cell r="ER53">
            <v>75</v>
          </cell>
          <cell r="ES53">
            <v>75.5</v>
          </cell>
          <cell r="ET53">
            <v>77</v>
          </cell>
          <cell r="EU53">
            <v>77</v>
          </cell>
          <cell r="EV53">
            <v>76.5</v>
          </cell>
          <cell r="EW53">
            <v>76</v>
          </cell>
          <cell r="EX53">
            <v>76</v>
          </cell>
          <cell r="EY53">
            <v>77</v>
          </cell>
          <cell r="EZ53">
            <v>78</v>
          </cell>
          <cell r="FA53">
            <v>77.5</v>
          </cell>
          <cell r="FB53">
            <v>77.5</v>
          </cell>
          <cell r="FC53">
            <v>77.5</v>
          </cell>
          <cell r="FD53">
            <v>77</v>
          </cell>
          <cell r="FE53">
            <v>77</v>
          </cell>
          <cell r="FF53">
            <v>77</v>
          </cell>
          <cell r="FG53">
            <v>75.5</v>
          </cell>
          <cell r="FH53">
            <v>75.5</v>
          </cell>
          <cell r="FI53">
            <v>78.3</v>
          </cell>
          <cell r="FJ53">
            <v>76.3</v>
          </cell>
          <cell r="FK53">
            <v>76.5</v>
          </cell>
          <cell r="FL53">
            <v>76.2</v>
          </cell>
          <cell r="FM53">
            <v>77</v>
          </cell>
          <cell r="FN53">
            <v>76.7</v>
          </cell>
          <cell r="FO53">
            <v>77</v>
          </cell>
          <cell r="FP53">
            <v>76.5</v>
          </cell>
          <cell r="FQ53">
            <v>75.5</v>
          </cell>
          <cell r="FR53">
            <v>76.2</v>
          </cell>
          <cell r="FS53">
            <v>77.2</v>
          </cell>
          <cell r="FT53">
            <v>77.7</v>
          </cell>
          <cell r="FU53">
            <v>78</v>
          </cell>
          <cell r="FV53">
            <v>77.5</v>
          </cell>
          <cell r="FW53">
            <v>77.7</v>
          </cell>
          <cell r="FX53">
            <v>76.7</v>
          </cell>
          <cell r="FY53">
            <v>79.2</v>
          </cell>
          <cell r="FZ53">
            <v>77.7</v>
          </cell>
          <cell r="GA53">
            <v>76.2</v>
          </cell>
          <cell r="GB53">
            <v>76.2</v>
          </cell>
          <cell r="GC53">
            <v>76.2</v>
          </cell>
          <cell r="GD53">
            <v>75.3</v>
          </cell>
          <cell r="GE53">
            <v>73.5</v>
          </cell>
          <cell r="GF53">
            <v>73.599999999999994</v>
          </cell>
          <cell r="GG53">
            <v>73.599999999999994</v>
          </cell>
          <cell r="GH53">
            <v>74.7</v>
          </cell>
          <cell r="GI53">
            <v>75.2</v>
          </cell>
          <cell r="GJ53">
            <v>75.5</v>
          </cell>
          <cell r="GK53">
            <v>75</v>
          </cell>
          <cell r="GL53">
            <v>74.5</v>
          </cell>
          <cell r="GM53">
            <v>75.7</v>
          </cell>
          <cell r="GN53">
            <v>75.7</v>
          </cell>
          <cell r="GO53">
            <v>76.2</v>
          </cell>
          <cell r="GP53">
            <v>76</v>
          </cell>
          <cell r="GQ53">
            <v>75</v>
          </cell>
          <cell r="GR53">
            <v>76</v>
          </cell>
          <cell r="GS53">
            <v>76.2</v>
          </cell>
          <cell r="GT53">
            <v>75.5</v>
          </cell>
          <cell r="GU53">
            <v>75.2</v>
          </cell>
          <cell r="GV53">
            <v>74.2</v>
          </cell>
          <cell r="GW53">
            <v>73.2</v>
          </cell>
          <cell r="GX53">
            <v>75.5</v>
          </cell>
          <cell r="GY53">
            <v>76.5</v>
          </cell>
          <cell r="GZ53">
            <v>76.5</v>
          </cell>
          <cell r="HA53">
            <v>76.2</v>
          </cell>
          <cell r="HB53">
            <v>76.2</v>
          </cell>
          <cell r="HC53">
            <v>76</v>
          </cell>
          <cell r="HD53">
            <v>76</v>
          </cell>
          <cell r="HE53">
            <v>75.7</v>
          </cell>
          <cell r="HF53">
            <v>76</v>
          </cell>
          <cell r="HG53">
            <v>76</v>
          </cell>
          <cell r="HH53">
            <v>74</v>
          </cell>
          <cell r="HI53">
            <v>74</v>
          </cell>
          <cell r="HJ53">
            <v>74</v>
          </cell>
          <cell r="HK53">
            <v>74.2</v>
          </cell>
          <cell r="HL53">
            <v>74.5</v>
          </cell>
          <cell r="HM53">
            <v>73.5</v>
          </cell>
          <cell r="HN53">
            <v>75</v>
          </cell>
          <cell r="HO53">
            <v>75</v>
          </cell>
          <cell r="HP53">
            <v>75.2</v>
          </cell>
          <cell r="HQ53">
            <v>74</v>
          </cell>
          <cell r="HR53">
            <v>74.7</v>
          </cell>
          <cell r="HS53">
            <v>74.7</v>
          </cell>
          <cell r="HT53">
            <v>74.7</v>
          </cell>
          <cell r="HU53">
            <v>74.5</v>
          </cell>
          <cell r="HV53">
            <v>74.5</v>
          </cell>
          <cell r="HW53">
            <v>76</v>
          </cell>
          <cell r="HX53">
            <v>76</v>
          </cell>
          <cell r="HY53">
            <v>76.5</v>
          </cell>
          <cell r="HZ53">
            <v>75.5</v>
          </cell>
          <cell r="IA53">
            <v>75.5</v>
          </cell>
          <cell r="IB53">
            <v>75.7</v>
          </cell>
          <cell r="IC53">
            <v>76</v>
          </cell>
          <cell r="ID53">
            <v>76</v>
          </cell>
          <cell r="IE53">
            <v>76</v>
          </cell>
          <cell r="IF53">
            <v>74.7</v>
          </cell>
          <cell r="IG53">
            <v>74.7</v>
          </cell>
          <cell r="IH53">
            <v>75</v>
          </cell>
          <cell r="II53">
            <v>75</v>
          </cell>
          <cell r="IJ53">
            <v>73.7</v>
          </cell>
          <cell r="IK53">
            <v>74.7</v>
          </cell>
          <cell r="IL53">
            <v>75.5</v>
          </cell>
          <cell r="IM53">
            <v>75.7</v>
          </cell>
          <cell r="IN53">
            <v>75.7</v>
          </cell>
          <cell r="IO53">
            <v>75.7</v>
          </cell>
          <cell r="IP53">
            <v>75.7</v>
          </cell>
          <cell r="IQ53">
            <v>76.5</v>
          </cell>
          <cell r="IR53">
            <v>72.5</v>
          </cell>
          <cell r="IS53">
            <v>72.5</v>
          </cell>
          <cell r="IT53">
            <v>72</v>
          </cell>
          <cell r="IU53">
            <v>74.5</v>
          </cell>
          <cell r="IV53">
            <v>74.5</v>
          </cell>
          <cell r="IW53">
            <v>74.5</v>
          </cell>
          <cell r="IX53">
            <v>74.2</v>
          </cell>
          <cell r="IY53">
            <v>74.2</v>
          </cell>
          <cell r="IZ53">
            <v>74.2</v>
          </cell>
          <cell r="JA53">
            <v>74.2</v>
          </cell>
          <cell r="JB53">
            <v>74.2</v>
          </cell>
          <cell r="JC53">
            <v>74.2</v>
          </cell>
          <cell r="JD53">
            <v>73.7</v>
          </cell>
          <cell r="JE53">
            <v>72.5</v>
          </cell>
          <cell r="JF53">
            <v>72.7</v>
          </cell>
          <cell r="JG53">
            <v>72.7</v>
          </cell>
          <cell r="JH53">
            <v>72.7</v>
          </cell>
          <cell r="JI53">
            <v>73.2</v>
          </cell>
          <cell r="JJ53">
            <v>75</v>
          </cell>
          <cell r="JK53">
            <v>75.2</v>
          </cell>
          <cell r="JL53">
            <v>75.2</v>
          </cell>
          <cell r="JM53">
            <v>75</v>
          </cell>
          <cell r="JN53">
            <v>75</v>
          </cell>
          <cell r="JO53">
            <v>75</v>
          </cell>
          <cell r="JP53">
            <v>74</v>
          </cell>
          <cell r="JQ53">
            <v>74</v>
          </cell>
          <cell r="JR53">
            <v>73.7</v>
          </cell>
          <cell r="JS53">
            <v>74</v>
          </cell>
          <cell r="JT53">
            <v>74</v>
          </cell>
          <cell r="JU53">
            <v>74</v>
          </cell>
          <cell r="JV53">
            <v>74</v>
          </cell>
          <cell r="JW53">
            <v>74</v>
          </cell>
          <cell r="JX53">
            <v>73.7</v>
          </cell>
          <cell r="JY53">
            <v>73.7</v>
          </cell>
          <cell r="JZ53">
            <v>73.5</v>
          </cell>
          <cell r="KA53">
            <v>72.5</v>
          </cell>
          <cell r="KB53">
            <v>72.2</v>
          </cell>
          <cell r="KC53">
            <v>72.2</v>
          </cell>
          <cell r="KD53">
            <v>72.2</v>
          </cell>
          <cell r="KE53">
            <v>71.2</v>
          </cell>
          <cell r="KF53">
            <v>71.2</v>
          </cell>
          <cell r="KG53">
            <v>71.5</v>
          </cell>
          <cell r="KH53">
            <v>72</v>
          </cell>
          <cell r="KI53">
            <v>72</v>
          </cell>
          <cell r="KJ53">
            <v>72</v>
          </cell>
          <cell r="KK53">
            <v>72.2</v>
          </cell>
          <cell r="KL53">
            <v>72.2</v>
          </cell>
          <cell r="KM53">
            <v>70.2</v>
          </cell>
          <cell r="KN53">
            <v>70.2</v>
          </cell>
          <cell r="KO53">
            <v>70.5</v>
          </cell>
          <cell r="KP53">
            <v>69.5</v>
          </cell>
          <cell r="KQ53">
            <v>68.2</v>
          </cell>
          <cell r="KR53">
            <v>68</v>
          </cell>
          <cell r="KS53">
            <v>67.2</v>
          </cell>
          <cell r="KT53">
            <v>67.5</v>
          </cell>
          <cell r="KU53">
            <v>67.7</v>
          </cell>
          <cell r="KV53">
            <v>68.5</v>
          </cell>
          <cell r="KW53">
            <v>68.5</v>
          </cell>
          <cell r="KX53">
            <v>68.5</v>
          </cell>
          <cell r="KY53">
            <v>70.2</v>
          </cell>
          <cell r="KZ53">
            <v>70.7</v>
          </cell>
          <cell r="LA53">
            <v>70.5</v>
          </cell>
          <cell r="LB53">
            <v>70.2</v>
          </cell>
          <cell r="LC53">
            <v>69.5</v>
          </cell>
          <cell r="LD53">
            <v>69.5</v>
          </cell>
          <cell r="LE53">
            <v>68.7</v>
          </cell>
          <cell r="LF53">
            <v>60</v>
          </cell>
          <cell r="LG53">
            <v>59.5</v>
          </cell>
          <cell r="LH53">
            <v>60.2</v>
          </cell>
          <cell r="LI53">
            <v>59.5</v>
          </cell>
          <cell r="LJ53">
            <v>60.2</v>
          </cell>
          <cell r="LK53">
            <v>61</v>
          </cell>
          <cell r="LL53">
            <v>61.5</v>
          </cell>
          <cell r="LM53">
            <v>61.5</v>
          </cell>
          <cell r="LN53">
            <v>61.5</v>
          </cell>
          <cell r="LO53">
            <v>61.5</v>
          </cell>
          <cell r="LP53">
            <v>61.5</v>
          </cell>
          <cell r="LQ53">
            <v>61.2</v>
          </cell>
          <cell r="LR53">
            <v>60.5</v>
          </cell>
          <cell r="LS53">
            <v>60.7</v>
          </cell>
          <cell r="LT53">
            <v>62.2</v>
          </cell>
          <cell r="MA53" t="str">
            <v>France</v>
          </cell>
          <cell r="MB53">
            <v>74.5</v>
          </cell>
          <cell r="MC53">
            <v>74.5</v>
          </cell>
        </row>
        <row r="54">
          <cell r="A54" t="str">
            <v>Guatemala</v>
          </cell>
          <cell r="B54">
            <v>42</v>
          </cell>
          <cell r="C54">
            <v>42</v>
          </cell>
          <cell r="D54">
            <v>42</v>
          </cell>
          <cell r="E54">
            <v>41.5</v>
          </cell>
          <cell r="F54">
            <v>41</v>
          </cell>
          <cell r="G54">
            <v>41</v>
          </cell>
          <cell r="H54">
            <v>40.5</v>
          </cell>
          <cell r="I54">
            <v>40.5</v>
          </cell>
          <cell r="J54">
            <v>40.5</v>
          </cell>
          <cell r="K54">
            <v>40.5</v>
          </cell>
          <cell r="L54">
            <v>40</v>
          </cell>
          <cell r="M54">
            <v>39.5</v>
          </cell>
          <cell r="N54">
            <v>39</v>
          </cell>
          <cell r="O54">
            <v>39</v>
          </cell>
          <cell r="P54">
            <v>39</v>
          </cell>
          <cell r="Q54">
            <v>38.5</v>
          </cell>
          <cell r="R54">
            <v>37.5</v>
          </cell>
          <cell r="S54">
            <v>37.5</v>
          </cell>
          <cell r="T54">
            <v>39.5</v>
          </cell>
          <cell r="U54">
            <v>39</v>
          </cell>
          <cell r="V54">
            <v>39.5</v>
          </cell>
          <cell r="W54">
            <v>39.5</v>
          </cell>
          <cell r="X54">
            <v>39.5</v>
          </cell>
          <cell r="Y54">
            <v>39.5</v>
          </cell>
          <cell r="Z54">
            <v>36.5</v>
          </cell>
          <cell r="AA54">
            <v>36.5</v>
          </cell>
          <cell r="AB54">
            <v>37.5</v>
          </cell>
          <cell r="AC54">
            <v>37.5</v>
          </cell>
          <cell r="AD54">
            <v>38.5</v>
          </cell>
          <cell r="AE54">
            <v>39.5</v>
          </cell>
          <cell r="AF54">
            <v>39</v>
          </cell>
          <cell r="AG54">
            <v>39.5</v>
          </cell>
          <cell r="AH54">
            <v>39.5</v>
          </cell>
          <cell r="AI54">
            <v>39.5</v>
          </cell>
          <cell r="AJ54">
            <v>39</v>
          </cell>
          <cell r="AK54">
            <v>39</v>
          </cell>
          <cell r="AL54">
            <v>39</v>
          </cell>
          <cell r="AM54">
            <v>40.5</v>
          </cell>
          <cell r="AN54">
            <v>38</v>
          </cell>
          <cell r="AO54">
            <v>38.5</v>
          </cell>
          <cell r="AP54">
            <v>39</v>
          </cell>
          <cell r="AQ54">
            <v>38.5</v>
          </cell>
          <cell r="AR54">
            <v>38.5</v>
          </cell>
          <cell r="AS54">
            <v>39.5</v>
          </cell>
          <cell r="AT54">
            <v>40</v>
          </cell>
          <cell r="AU54">
            <v>40.5</v>
          </cell>
          <cell r="AV54">
            <v>40</v>
          </cell>
          <cell r="AW54">
            <v>40.5</v>
          </cell>
          <cell r="AX54">
            <v>40.5</v>
          </cell>
          <cell r="AY54">
            <v>40.5</v>
          </cell>
          <cell r="AZ54">
            <v>40.5</v>
          </cell>
          <cell r="BA54">
            <v>41</v>
          </cell>
          <cell r="BB54">
            <v>41.5</v>
          </cell>
          <cell r="BC54">
            <v>42</v>
          </cell>
          <cell r="BD54">
            <v>41.5</v>
          </cell>
          <cell r="BE54">
            <v>41</v>
          </cell>
          <cell r="BF54">
            <v>41</v>
          </cell>
          <cell r="BG54">
            <v>41</v>
          </cell>
          <cell r="BH54">
            <v>40.5</v>
          </cell>
          <cell r="BI54">
            <v>42</v>
          </cell>
          <cell r="BJ54">
            <v>42.5</v>
          </cell>
          <cell r="BK54">
            <v>42.5</v>
          </cell>
          <cell r="BL54">
            <v>42</v>
          </cell>
          <cell r="BM54">
            <v>42</v>
          </cell>
          <cell r="BN54">
            <v>42</v>
          </cell>
          <cell r="BO54">
            <v>41.5</v>
          </cell>
          <cell r="BP54">
            <v>42.5</v>
          </cell>
          <cell r="BQ54">
            <v>42.5</v>
          </cell>
          <cell r="BR54">
            <v>43</v>
          </cell>
          <cell r="BS54">
            <v>43</v>
          </cell>
          <cell r="BT54">
            <v>43.5</v>
          </cell>
          <cell r="BU54">
            <v>43.5</v>
          </cell>
          <cell r="BV54">
            <v>43.5</v>
          </cell>
          <cell r="BW54">
            <v>43.5</v>
          </cell>
          <cell r="BX54">
            <v>43.5</v>
          </cell>
          <cell r="BY54">
            <v>44.5</v>
          </cell>
          <cell r="BZ54">
            <v>44.5</v>
          </cell>
          <cell r="CA54">
            <v>45</v>
          </cell>
          <cell r="CB54">
            <v>45.5</v>
          </cell>
          <cell r="CC54">
            <v>45</v>
          </cell>
          <cell r="CD54">
            <v>48</v>
          </cell>
          <cell r="CE54">
            <v>47.5</v>
          </cell>
          <cell r="CF54">
            <v>47</v>
          </cell>
          <cell r="CG54">
            <v>45.5</v>
          </cell>
          <cell r="CH54">
            <v>47.5</v>
          </cell>
          <cell r="CI54">
            <v>47.5</v>
          </cell>
          <cell r="CJ54">
            <v>47.5</v>
          </cell>
          <cell r="CK54">
            <v>47.5</v>
          </cell>
          <cell r="CL54">
            <v>47.5</v>
          </cell>
          <cell r="CM54">
            <v>47.5</v>
          </cell>
          <cell r="CN54">
            <v>47.5</v>
          </cell>
          <cell r="CO54">
            <v>48</v>
          </cell>
          <cell r="CP54">
            <v>48.5</v>
          </cell>
          <cell r="CQ54">
            <v>50</v>
          </cell>
          <cell r="CR54">
            <v>50</v>
          </cell>
          <cell r="CS54">
            <v>50.5</v>
          </cell>
          <cell r="CT54">
            <v>53</v>
          </cell>
          <cell r="CU54">
            <v>53.5</v>
          </cell>
          <cell r="CV54">
            <v>54.5</v>
          </cell>
          <cell r="CW54">
            <v>54.5</v>
          </cell>
          <cell r="CX54">
            <v>54</v>
          </cell>
          <cell r="CY54">
            <v>54</v>
          </cell>
          <cell r="CZ54">
            <v>54.5</v>
          </cell>
          <cell r="DA54">
            <v>54.5</v>
          </cell>
          <cell r="DB54">
            <v>54.5</v>
          </cell>
          <cell r="DC54">
            <v>54</v>
          </cell>
          <cell r="DD54">
            <v>54</v>
          </cell>
          <cell r="DE54">
            <v>56</v>
          </cell>
          <cell r="DF54">
            <v>56</v>
          </cell>
          <cell r="DG54">
            <v>56</v>
          </cell>
          <cell r="DH54">
            <v>56.5</v>
          </cell>
          <cell r="DI54">
            <v>57</v>
          </cell>
          <cell r="DJ54">
            <v>56.5</v>
          </cell>
          <cell r="DK54">
            <v>54</v>
          </cell>
          <cell r="DL54">
            <v>57</v>
          </cell>
          <cell r="DM54">
            <v>57</v>
          </cell>
          <cell r="DN54">
            <v>55.5</v>
          </cell>
          <cell r="DO54">
            <v>55.5</v>
          </cell>
          <cell r="DP54">
            <v>55.5</v>
          </cell>
          <cell r="DQ54">
            <v>58</v>
          </cell>
          <cell r="DR54">
            <v>57.5</v>
          </cell>
          <cell r="DS54">
            <v>57</v>
          </cell>
          <cell r="DT54">
            <v>57</v>
          </cell>
          <cell r="DU54">
            <v>57</v>
          </cell>
          <cell r="DV54">
            <v>58.5</v>
          </cell>
          <cell r="DW54">
            <v>58</v>
          </cell>
          <cell r="DX54">
            <v>59.5</v>
          </cell>
          <cell r="DY54">
            <v>59</v>
          </cell>
          <cell r="DZ54">
            <v>59</v>
          </cell>
          <cell r="EA54">
            <v>59.5</v>
          </cell>
          <cell r="EB54">
            <v>59</v>
          </cell>
          <cell r="EC54">
            <v>59.5</v>
          </cell>
          <cell r="ED54">
            <v>60.5</v>
          </cell>
          <cell r="EE54">
            <v>60.5</v>
          </cell>
          <cell r="EF54">
            <v>60.5</v>
          </cell>
          <cell r="EG54">
            <v>60.5</v>
          </cell>
          <cell r="EH54">
            <v>61</v>
          </cell>
          <cell r="EI54">
            <v>62</v>
          </cell>
          <cell r="EJ54">
            <v>62.5</v>
          </cell>
          <cell r="EK54">
            <v>61.5</v>
          </cell>
          <cell r="EL54">
            <v>61.5</v>
          </cell>
          <cell r="EM54">
            <v>61.5</v>
          </cell>
          <cell r="EN54">
            <v>63</v>
          </cell>
          <cell r="EO54">
            <v>62</v>
          </cell>
          <cell r="EP54">
            <v>62</v>
          </cell>
          <cell r="EQ54">
            <v>62</v>
          </cell>
          <cell r="ER54">
            <v>63.5</v>
          </cell>
          <cell r="ES54">
            <v>63.5</v>
          </cell>
          <cell r="ET54">
            <v>65.5</v>
          </cell>
          <cell r="EU54">
            <v>65</v>
          </cell>
          <cell r="EV54">
            <v>65</v>
          </cell>
          <cell r="EW54">
            <v>65</v>
          </cell>
          <cell r="EX54">
            <v>65</v>
          </cell>
          <cell r="EY54">
            <v>65</v>
          </cell>
          <cell r="EZ54">
            <v>65.5</v>
          </cell>
          <cell r="FA54">
            <v>65.5</v>
          </cell>
          <cell r="FB54">
            <v>66</v>
          </cell>
          <cell r="FC54">
            <v>66.5</v>
          </cell>
          <cell r="FD54">
            <v>66.5</v>
          </cell>
          <cell r="FE54">
            <v>65.5</v>
          </cell>
          <cell r="FF54">
            <v>65</v>
          </cell>
          <cell r="FG54">
            <v>65</v>
          </cell>
          <cell r="FH54">
            <v>65</v>
          </cell>
          <cell r="FI54">
            <v>65.8</v>
          </cell>
          <cell r="FJ54">
            <v>72.3</v>
          </cell>
          <cell r="FK54">
            <v>72</v>
          </cell>
          <cell r="FL54">
            <v>72</v>
          </cell>
          <cell r="FM54">
            <v>71.5</v>
          </cell>
          <cell r="FN54">
            <v>72</v>
          </cell>
          <cell r="FO54">
            <v>72</v>
          </cell>
          <cell r="FP54">
            <v>72</v>
          </cell>
          <cell r="FQ54">
            <v>72.2</v>
          </cell>
          <cell r="FR54">
            <v>72</v>
          </cell>
          <cell r="FS54">
            <v>72</v>
          </cell>
          <cell r="FT54">
            <v>72</v>
          </cell>
          <cell r="FU54">
            <v>72.2</v>
          </cell>
          <cell r="FV54">
            <v>72.2</v>
          </cell>
          <cell r="FW54">
            <v>72</v>
          </cell>
          <cell r="FX54">
            <v>68.2</v>
          </cell>
          <cell r="FY54">
            <v>67.5</v>
          </cell>
          <cell r="FZ54">
            <v>68.2</v>
          </cell>
          <cell r="GA54">
            <v>68.2</v>
          </cell>
          <cell r="GB54">
            <v>67.5</v>
          </cell>
          <cell r="GC54">
            <v>68.7</v>
          </cell>
          <cell r="GD54">
            <v>69.8</v>
          </cell>
          <cell r="GE54">
            <v>68.8</v>
          </cell>
          <cell r="GF54">
            <v>68.900000000000006</v>
          </cell>
          <cell r="GG54">
            <v>68.599999999999994</v>
          </cell>
          <cell r="GH54">
            <v>68.5</v>
          </cell>
          <cell r="GI54">
            <v>68</v>
          </cell>
          <cell r="GJ54">
            <v>67</v>
          </cell>
          <cell r="GK54">
            <v>67</v>
          </cell>
          <cell r="GL54">
            <v>70.2</v>
          </cell>
          <cell r="GM54">
            <v>70.5</v>
          </cell>
          <cell r="GN54">
            <v>69.7</v>
          </cell>
          <cell r="GO54">
            <v>70.2</v>
          </cell>
          <cell r="GP54">
            <v>70.2</v>
          </cell>
          <cell r="GQ54">
            <v>70.2</v>
          </cell>
          <cell r="GR54">
            <v>70.2</v>
          </cell>
          <cell r="GS54">
            <v>70</v>
          </cell>
          <cell r="GT54">
            <v>69.5</v>
          </cell>
          <cell r="GU54">
            <v>69.7</v>
          </cell>
          <cell r="GV54">
            <v>69.7</v>
          </cell>
          <cell r="GW54">
            <v>69.7</v>
          </cell>
          <cell r="GX54">
            <v>69.5</v>
          </cell>
          <cell r="GY54">
            <v>69.5</v>
          </cell>
          <cell r="GZ54">
            <v>69.5</v>
          </cell>
          <cell r="HA54">
            <v>71.2</v>
          </cell>
          <cell r="HB54">
            <v>72</v>
          </cell>
          <cell r="HC54">
            <v>72</v>
          </cell>
          <cell r="HD54">
            <v>72.5</v>
          </cell>
          <cell r="HE54">
            <v>71.7</v>
          </cell>
          <cell r="HF54">
            <v>70.7</v>
          </cell>
          <cell r="HG54">
            <v>70.7</v>
          </cell>
          <cell r="HH54">
            <v>70.2</v>
          </cell>
          <cell r="HI54">
            <v>70.2</v>
          </cell>
          <cell r="HJ54">
            <v>70</v>
          </cell>
          <cell r="HK54">
            <v>68.5</v>
          </cell>
          <cell r="HL54">
            <v>68</v>
          </cell>
          <cell r="HM54">
            <v>67.2</v>
          </cell>
          <cell r="HN54">
            <v>67</v>
          </cell>
          <cell r="HO54">
            <v>67</v>
          </cell>
          <cell r="HP54">
            <v>67</v>
          </cell>
          <cell r="HQ54">
            <v>67</v>
          </cell>
          <cell r="HR54">
            <v>67</v>
          </cell>
          <cell r="HS54">
            <v>67.2</v>
          </cell>
          <cell r="HT54">
            <v>67.2</v>
          </cell>
          <cell r="HU54">
            <v>67</v>
          </cell>
          <cell r="HV54">
            <v>67</v>
          </cell>
          <cell r="HW54">
            <v>68.2</v>
          </cell>
          <cell r="HX54">
            <v>68</v>
          </cell>
          <cell r="HY54">
            <v>68</v>
          </cell>
          <cell r="HZ54">
            <v>67.5</v>
          </cell>
          <cell r="IA54">
            <v>67.5</v>
          </cell>
          <cell r="IB54">
            <v>67.5</v>
          </cell>
          <cell r="IC54">
            <v>67</v>
          </cell>
          <cell r="ID54">
            <v>67</v>
          </cell>
          <cell r="IE54">
            <v>67</v>
          </cell>
          <cell r="IF54">
            <v>66.5</v>
          </cell>
          <cell r="IG54">
            <v>67.5</v>
          </cell>
          <cell r="IH54">
            <v>68</v>
          </cell>
          <cell r="II54">
            <v>70</v>
          </cell>
          <cell r="IJ54">
            <v>70.7</v>
          </cell>
          <cell r="IK54">
            <v>70.7</v>
          </cell>
          <cell r="IL54">
            <v>70.7</v>
          </cell>
          <cell r="IM54">
            <v>71</v>
          </cell>
          <cell r="IN54">
            <v>70</v>
          </cell>
          <cell r="IO54">
            <v>70</v>
          </cell>
          <cell r="IP54">
            <v>70</v>
          </cell>
          <cell r="IQ54">
            <v>69.7</v>
          </cell>
          <cell r="IR54">
            <v>69.7</v>
          </cell>
          <cell r="IS54">
            <v>69.7</v>
          </cell>
          <cell r="IT54">
            <v>70.5</v>
          </cell>
          <cell r="IU54">
            <v>70.2</v>
          </cell>
          <cell r="IV54">
            <v>70.2</v>
          </cell>
          <cell r="IW54">
            <v>70.2</v>
          </cell>
          <cell r="IX54">
            <v>70.2</v>
          </cell>
          <cell r="IY54">
            <v>70.5</v>
          </cell>
          <cell r="IZ54">
            <v>71</v>
          </cell>
          <cell r="JA54">
            <v>71</v>
          </cell>
          <cell r="JB54">
            <v>71</v>
          </cell>
          <cell r="JC54">
            <v>71</v>
          </cell>
          <cell r="JD54">
            <v>71</v>
          </cell>
          <cell r="JE54">
            <v>70</v>
          </cell>
          <cell r="JF54">
            <v>70</v>
          </cell>
          <cell r="JG54">
            <v>70</v>
          </cell>
          <cell r="JH54">
            <v>70</v>
          </cell>
          <cell r="JI54">
            <v>70</v>
          </cell>
          <cell r="JJ54">
            <v>70</v>
          </cell>
          <cell r="JK54">
            <v>69.7</v>
          </cell>
          <cell r="JL54">
            <v>69.7</v>
          </cell>
          <cell r="JM54">
            <v>70.2</v>
          </cell>
          <cell r="JN54">
            <v>70.2</v>
          </cell>
          <cell r="JO54">
            <v>70.5</v>
          </cell>
          <cell r="JP54">
            <v>70.7</v>
          </cell>
          <cell r="JQ54">
            <v>70.7</v>
          </cell>
          <cell r="JR54">
            <v>71.2</v>
          </cell>
          <cell r="JS54">
            <v>69.7</v>
          </cell>
          <cell r="JT54">
            <v>69.7</v>
          </cell>
          <cell r="JU54">
            <v>69.7</v>
          </cell>
          <cell r="JV54">
            <v>69.7</v>
          </cell>
          <cell r="JW54">
            <v>69.5</v>
          </cell>
          <cell r="JX54">
            <v>69.5</v>
          </cell>
          <cell r="JY54">
            <v>70.2</v>
          </cell>
          <cell r="JZ54">
            <v>68.5</v>
          </cell>
          <cell r="KA54">
            <v>68.2</v>
          </cell>
          <cell r="KB54">
            <v>68.2</v>
          </cell>
          <cell r="KC54">
            <v>69.2</v>
          </cell>
          <cell r="KD54">
            <v>68.7</v>
          </cell>
          <cell r="KE54">
            <v>67</v>
          </cell>
          <cell r="KF54">
            <v>67.2</v>
          </cell>
          <cell r="KG54">
            <v>67.2</v>
          </cell>
          <cell r="KH54">
            <v>67.2</v>
          </cell>
          <cell r="KI54">
            <v>67</v>
          </cell>
          <cell r="KJ54">
            <v>67</v>
          </cell>
          <cell r="KK54">
            <v>67.2</v>
          </cell>
          <cell r="KL54">
            <v>66</v>
          </cell>
          <cell r="KM54">
            <v>66</v>
          </cell>
          <cell r="KN54">
            <v>65.5</v>
          </cell>
          <cell r="KO54">
            <v>65.2</v>
          </cell>
          <cell r="KP54">
            <v>65.2</v>
          </cell>
          <cell r="KQ54">
            <v>65.2</v>
          </cell>
          <cell r="KR54">
            <v>66.5</v>
          </cell>
          <cell r="KS54">
            <v>66.2</v>
          </cell>
          <cell r="KT54">
            <v>66.2</v>
          </cell>
          <cell r="KU54">
            <v>66.2</v>
          </cell>
          <cell r="KV54">
            <v>66.2</v>
          </cell>
          <cell r="KW54">
            <v>66.5</v>
          </cell>
          <cell r="KX54">
            <v>65.7</v>
          </cell>
          <cell r="KY54">
            <v>66.2</v>
          </cell>
          <cell r="KZ54">
            <v>66.5</v>
          </cell>
          <cell r="LA54">
            <v>66.5</v>
          </cell>
          <cell r="LB54">
            <v>66.7</v>
          </cell>
          <cell r="LC54">
            <v>67</v>
          </cell>
          <cell r="LD54">
            <v>67</v>
          </cell>
          <cell r="LE54">
            <v>67</v>
          </cell>
          <cell r="LF54">
            <v>67</v>
          </cell>
          <cell r="LG54">
            <v>67</v>
          </cell>
          <cell r="LH54">
            <v>67</v>
          </cell>
          <cell r="LI54">
            <v>67</v>
          </cell>
          <cell r="LJ54">
            <v>67</v>
          </cell>
          <cell r="LK54">
            <v>67</v>
          </cell>
          <cell r="LL54">
            <v>67</v>
          </cell>
          <cell r="LM54">
            <v>67</v>
          </cell>
          <cell r="LN54">
            <v>67</v>
          </cell>
          <cell r="LO54">
            <v>67</v>
          </cell>
          <cell r="LP54">
            <v>67.2</v>
          </cell>
          <cell r="LQ54">
            <v>67.2</v>
          </cell>
          <cell r="LR54">
            <v>67</v>
          </cell>
          <cell r="LS54">
            <v>67</v>
          </cell>
          <cell r="LT54">
            <v>67</v>
          </cell>
          <cell r="MA54" t="str">
            <v>Gabon</v>
          </cell>
          <cell r="MB54">
            <v>75.5</v>
          </cell>
          <cell r="MC54">
            <v>75.5</v>
          </cell>
        </row>
        <row r="55">
          <cell r="A55" t="str">
            <v>Guinea</v>
          </cell>
          <cell r="B55" t="str">
            <v xml:space="preserve"> </v>
          </cell>
          <cell r="C55" t="str">
            <v xml:space="preserve"> </v>
          </cell>
          <cell r="D55" t="str">
            <v xml:space="preserve"> 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 t="str">
            <v xml:space="preserve"> 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  <cell r="S55" t="str">
            <v xml:space="preserve"> </v>
          </cell>
          <cell r="T55" t="str">
            <v xml:space="preserve"> </v>
          </cell>
          <cell r="U55" t="str">
            <v xml:space="preserve"> </v>
          </cell>
          <cell r="V55" t="str">
            <v xml:space="preserve"> </v>
          </cell>
          <cell r="W55">
            <v>44.5</v>
          </cell>
          <cell r="X55">
            <v>44.5</v>
          </cell>
          <cell r="Y55">
            <v>45.5</v>
          </cell>
          <cell r="Z55">
            <v>45.5</v>
          </cell>
          <cell r="AA55">
            <v>46</v>
          </cell>
          <cell r="AB55">
            <v>46</v>
          </cell>
          <cell r="AC55">
            <v>46</v>
          </cell>
          <cell r="AD55">
            <v>45.5</v>
          </cell>
          <cell r="AE55">
            <v>46</v>
          </cell>
          <cell r="AF55">
            <v>46</v>
          </cell>
          <cell r="AG55">
            <v>46</v>
          </cell>
          <cell r="AH55">
            <v>45.5</v>
          </cell>
          <cell r="AI55">
            <v>45.5</v>
          </cell>
          <cell r="AJ55">
            <v>45.5</v>
          </cell>
          <cell r="AK55">
            <v>45.5</v>
          </cell>
          <cell r="AL55">
            <v>45.5</v>
          </cell>
          <cell r="AM55">
            <v>45</v>
          </cell>
          <cell r="AN55">
            <v>45</v>
          </cell>
          <cell r="AO55">
            <v>45.5</v>
          </cell>
          <cell r="AP55">
            <v>45.5</v>
          </cell>
          <cell r="AQ55">
            <v>45.5</v>
          </cell>
          <cell r="AR55">
            <v>45.5</v>
          </cell>
          <cell r="AS55">
            <v>45.5</v>
          </cell>
          <cell r="AT55">
            <v>45.5</v>
          </cell>
          <cell r="AU55">
            <v>44.5</v>
          </cell>
          <cell r="AV55">
            <v>44.5</v>
          </cell>
          <cell r="AW55">
            <v>44.5</v>
          </cell>
          <cell r="AX55">
            <v>46.5</v>
          </cell>
          <cell r="AY55">
            <v>49</v>
          </cell>
          <cell r="AZ55">
            <v>49</v>
          </cell>
          <cell r="BA55">
            <v>49</v>
          </cell>
          <cell r="BB55">
            <v>49</v>
          </cell>
          <cell r="BC55">
            <v>49</v>
          </cell>
          <cell r="BD55">
            <v>49</v>
          </cell>
          <cell r="BE55">
            <v>49</v>
          </cell>
          <cell r="BF55">
            <v>48.5</v>
          </cell>
          <cell r="BG55">
            <v>48.5</v>
          </cell>
          <cell r="BH55">
            <v>48.5</v>
          </cell>
          <cell r="BI55">
            <v>48.5</v>
          </cell>
          <cell r="BJ55">
            <v>48.5</v>
          </cell>
          <cell r="BK55">
            <v>49</v>
          </cell>
          <cell r="BL55">
            <v>49</v>
          </cell>
          <cell r="BM55">
            <v>49</v>
          </cell>
          <cell r="BN55">
            <v>48.5</v>
          </cell>
          <cell r="BO55">
            <v>49</v>
          </cell>
          <cell r="BP55">
            <v>49</v>
          </cell>
          <cell r="BQ55">
            <v>49</v>
          </cell>
          <cell r="BR55">
            <v>49.1</v>
          </cell>
          <cell r="BS55">
            <v>47.5</v>
          </cell>
          <cell r="BT55">
            <v>47.5</v>
          </cell>
          <cell r="BU55">
            <v>47.5</v>
          </cell>
          <cell r="BV55">
            <v>48</v>
          </cell>
          <cell r="BW55">
            <v>48</v>
          </cell>
          <cell r="BX55">
            <v>48</v>
          </cell>
          <cell r="BY55">
            <v>48</v>
          </cell>
          <cell r="BZ55">
            <v>47.5</v>
          </cell>
          <cell r="CA55">
            <v>47.5</v>
          </cell>
          <cell r="CB55">
            <v>47.5</v>
          </cell>
          <cell r="CC55">
            <v>47.5</v>
          </cell>
          <cell r="CD55">
            <v>47.5</v>
          </cell>
          <cell r="CE55">
            <v>47.5</v>
          </cell>
          <cell r="CF55">
            <v>47.5</v>
          </cell>
          <cell r="CG55">
            <v>47</v>
          </cell>
          <cell r="CH55">
            <v>47.5</v>
          </cell>
          <cell r="CI55">
            <v>48.5</v>
          </cell>
          <cell r="CJ55">
            <v>48.5</v>
          </cell>
          <cell r="CK55">
            <v>48.5</v>
          </cell>
          <cell r="CL55">
            <v>48.5</v>
          </cell>
          <cell r="CM55">
            <v>48.5</v>
          </cell>
          <cell r="CN55">
            <v>48.5</v>
          </cell>
          <cell r="CO55">
            <v>48.5</v>
          </cell>
          <cell r="CP55">
            <v>48.5</v>
          </cell>
          <cell r="CQ55">
            <v>48.5</v>
          </cell>
          <cell r="CR55">
            <v>48.5</v>
          </cell>
          <cell r="CS55">
            <v>48</v>
          </cell>
          <cell r="CT55">
            <v>49</v>
          </cell>
          <cell r="CU55">
            <v>49</v>
          </cell>
          <cell r="CV55">
            <v>48.5</v>
          </cell>
          <cell r="CW55">
            <v>48.5</v>
          </cell>
          <cell r="CX55">
            <v>48.5</v>
          </cell>
          <cell r="CY55">
            <v>48.5</v>
          </cell>
          <cell r="CZ55">
            <v>49</v>
          </cell>
          <cell r="DA55">
            <v>48.5</v>
          </cell>
          <cell r="DB55">
            <v>48.5</v>
          </cell>
          <cell r="DC55">
            <v>48.5</v>
          </cell>
          <cell r="DD55">
            <v>48</v>
          </cell>
          <cell r="DE55">
            <v>50</v>
          </cell>
          <cell r="DF55">
            <v>51.5</v>
          </cell>
          <cell r="DG55">
            <v>51.5</v>
          </cell>
          <cell r="DH55">
            <v>51.5</v>
          </cell>
          <cell r="DI55">
            <v>51.5</v>
          </cell>
          <cell r="DJ55">
            <v>51.5</v>
          </cell>
          <cell r="DK55">
            <v>51.5</v>
          </cell>
          <cell r="DL55">
            <v>51.5</v>
          </cell>
          <cell r="DM55">
            <v>51.5</v>
          </cell>
          <cell r="DN55">
            <v>51.5</v>
          </cell>
          <cell r="DO55">
            <v>51.5</v>
          </cell>
          <cell r="DP55">
            <v>51.5</v>
          </cell>
          <cell r="DQ55">
            <v>51.5</v>
          </cell>
          <cell r="DR55">
            <v>50.5</v>
          </cell>
          <cell r="DS55">
            <v>50.5</v>
          </cell>
          <cell r="DT55">
            <v>50.5</v>
          </cell>
          <cell r="DU55">
            <v>51</v>
          </cell>
          <cell r="DV55">
            <v>51</v>
          </cell>
          <cell r="DW55">
            <v>51</v>
          </cell>
          <cell r="DX55">
            <v>51.5</v>
          </cell>
          <cell r="DY55">
            <v>50</v>
          </cell>
          <cell r="DZ55">
            <v>51</v>
          </cell>
          <cell r="EA55">
            <v>50</v>
          </cell>
          <cell r="EB55">
            <v>51.5</v>
          </cell>
          <cell r="EC55">
            <v>51.5</v>
          </cell>
          <cell r="ED55">
            <v>51.5</v>
          </cell>
          <cell r="EE55">
            <v>51.5</v>
          </cell>
          <cell r="EF55">
            <v>51.5</v>
          </cell>
          <cell r="EG55">
            <v>51</v>
          </cell>
          <cell r="EH55">
            <v>51</v>
          </cell>
          <cell r="EI55">
            <v>51</v>
          </cell>
          <cell r="EJ55">
            <v>54</v>
          </cell>
          <cell r="EK55">
            <v>53</v>
          </cell>
          <cell r="EL55">
            <v>53</v>
          </cell>
          <cell r="EM55">
            <v>53</v>
          </cell>
          <cell r="EN55">
            <v>53.5</v>
          </cell>
          <cell r="EO55">
            <v>53</v>
          </cell>
          <cell r="EP55">
            <v>53</v>
          </cell>
          <cell r="EQ55">
            <v>53</v>
          </cell>
          <cell r="ER55">
            <v>53</v>
          </cell>
          <cell r="ES55">
            <v>53</v>
          </cell>
          <cell r="ET55">
            <v>50</v>
          </cell>
          <cell r="EU55">
            <v>52</v>
          </cell>
          <cell r="EV55">
            <v>52</v>
          </cell>
          <cell r="EW55">
            <v>52</v>
          </cell>
          <cell r="EX55">
            <v>53</v>
          </cell>
          <cell r="EY55">
            <v>53</v>
          </cell>
          <cell r="EZ55">
            <v>53</v>
          </cell>
          <cell r="FA55">
            <v>53</v>
          </cell>
          <cell r="FB55">
            <v>53</v>
          </cell>
          <cell r="FC55">
            <v>53</v>
          </cell>
          <cell r="FD55">
            <v>53</v>
          </cell>
          <cell r="FE55">
            <v>53.5</v>
          </cell>
          <cell r="FF55">
            <v>55</v>
          </cell>
          <cell r="FG55">
            <v>54</v>
          </cell>
          <cell r="FH55">
            <v>53.8</v>
          </cell>
          <cell r="FI55">
            <v>55.3</v>
          </cell>
          <cell r="FJ55">
            <v>55.5</v>
          </cell>
          <cell r="FK55">
            <v>57.5</v>
          </cell>
          <cell r="FL55">
            <v>57.2</v>
          </cell>
          <cell r="FM55">
            <v>57.2</v>
          </cell>
          <cell r="FN55">
            <v>57.7</v>
          </cell>
          <cell r="FO55">
            <v>58</v>
          </cell>
          <cell r="FP55">
            <v>58.5</v>
          </cell>
          <cell r="FQ55">
            <v>58.2</v>
          </cell>
          <cell r="FR55">
            <v>58.2</v>
          </cell>
          <cell r="FS55">
            <v>61.5</v>
          </cell>
          <cell r="FT55">
            <v>61.5</v>
          </cell>
          <cell r="FU55">
            <v>61.5</v>
          </cell>
          <cell r="FV55">
            <v>61.7</v>
          </cell>
          <cell r="FW55">
            <v>61.7</v>
          </cell>
          <cell r="FX55">
            <v>61.7</v>
          </cell>
          <cell r="FY55">
            <v>61.7</v>
          </cell>
          <cell r="FZ55">
            <v>62.2</v>
          </cell>
          <cell r="GA55">
            <v>60.5</v>
          </cell>
          <cell r="GB55">
            <v>61</v>
          </cell>
          <cell r="GC55">
            <v>61</v>
          </cell>
          <cell r="GD55">
            <v>61</v>
          </cell>
          <cell r="GE55">
            <v>61.3</v>
          </cell>
          <cell r="GF55">
            <v>61.3</v>
          </cell>
          <cell r="GG55">
            <v>60.8</v>
          </cell>
          <cell r="GH55">
            <v>61</v>
          </cell>
          <cell r="GI55">
            <v>60</v>
          </cell>
          <cell r="GJ55">
            <v>59.7</v>
          </cell>
          <cell r="GK55">
            <v>61.7</v>
          </cell>
          <cell r="GL55">
            <v>61.7</v>
          </cell>
          <cell r="GM55">
            <v>59.7</v>
          </cell>
          <cell r="GN55">
            <v>59.7</v>
          </cell>
          <cell r="GO55">
            <v>59.7</v>
          </cell>
          <cell r="GP55">
            <v>60</v>
          </cell>
          <cell r="GQ55">
            <v>60.5</v>
          </cell>
          <cell r="GR55">
            <v>60</v>
          </cell>
          <cell r="GS55">
            <v>59.7</v>
          </cell>
          <cell r="GT55">
            <v>60</v>
          </cell>
          <cell r="GU55">
            <v>58.7</v>
          </cell>
          <cell r="GV55">
            <v>57</v>
          </cell>
          <cell r="GW55">
            <v>57</v>
          </cell>
          <cell r="GX55">
            <v>56.7</v>
          </cell>
          <cell r="GY55">
            <v>58</v>
          </cell>
          <cell r="GZ55">
            <v>58.2</v>
          </cell>
          <cell r="HA55">
            <v>61</v>
          </cell>
          <cell r="HB55">
            <v>61</v>
          </cell>
          <cell r="HC55">
            <v>60</v>
          </cell>
          <cell r="HD55">
            <v>60.2</v>
          </cell>
          <cell r="HE55">
            <v>60.2</v>
          </cell>
          <cell r="HF55">
            <v>62.7</v>
          </cell>
          <cell r="HG55">
            <v>63</v>
          </cell>
          <cell r="HH55">
            <v>62</v>
          </cell>
          <cell r="HI55">
            <v>61.7</v>
          </cell>
          <cell r="HJ55">
            <v>61.7</v>
          </cell>
          <cell r="HK55">
            <v>61.5</v>
          </cell>
          <cell r="HL55">
            <v>61.5</v>
          </cell>
          <cell r="HM55">
            <v>61.7</v>
          </cell>
          <cell r="HN55">
            <v>62.2</v>
          </cell>
          <cell r="HO55">
            <v>62.2</v>
          </cell>
          <cell r="HP55">
            <v>61.7</v>
          </cell>
          <cell r="HQ55">
            <v>62.5</v>
          </cell>
          <cell r="HR55">
            <v>62.5</v>
          </cell>
          <cell r="HS55">
            <v>62.5</v>
          </cell>
          <cell r="HT55">
            <v>63</v>
          </cell>
          <cell r="HU55">
            <v>63</v>
          </cell>
          <cell r="HV55">
            <v>64.2</v>
          </cell>
          <cell r="HW55">
            <v>62.5</v>
          </cell>
          <cell r="HX55">
            <v>62.7</v>
          </cell>
          <cell r="HY55">
            <v>62.7</v>
          </cell>
          <cell r="HZ55">
            <v>61.7</v>
          </cell>
          <cell r="IA55">
            <v>61.7</v>
          </cell>
          <cell r="IB55">
            <v>61.7</v>
          </cell>
          <cell r="IC55">
            <v>62</v>
          </cell>
          <cell r="ID55">
            <v>62</v>
          </cell>
          <cell r="IE55">
            <v>62</v>
          </cell>
          <cell r="IF55">
            <v>59.7</v>
          </cell>
          <cell r="IG55">
            <v>59.7</v>
          </cell>
          <cell r="IH55">
            <v>60</v>
          </cell>
          <cell r="II55">
            <v>61</v>
          </cell>
          <cell r="IJ55">
            <v>61</v>
          </cell>
          <cell r="IK55">
            <v>61</v>
          </cell>
          <cell r="IL55">
            <v>60.5</v>
          </cell>
          <cell r="IM55">
            <v>60.5</v>
          </cell>
          <cell r="IN55">
            <v>60.5</v>
          </cell>
          <cell r="IO55">
            <v>56.5</v>
          </cell>
          <cell r="IP55">
            <v>54.2</v>
          </cell>
          <cell r="IQ55">
            <v>54</v>
          </cell>
          <cell r="IR55">
            <v>53.7</v>
          </cell>
          <cell r="IS55">
            <v>53.5</v>
          </cell>
          <cell r="IT55">
            <v>54.2</v>
          </cell>
          <cell r="IU55">
            <v>54.7</v>
          </cell>
          <cell r="IV55">
            <v>54.7</v>
          </cell>
          <cell r="IW55">
            <v>54</v>
          </cell>
          <cell r="IX55">
            <v>53.5</v>
          </cell>
          <cell r="IY55">
            <v>52.5</v>
          </cell>
          <cell r="IZ55">
            <v>52.5</v>
          </cell>
          <cell r="JA55">
            <v>51.5</v>
          </cell>
          <cell r="JB55">
            <v>51.5</v>
          </cell>
          <cell r="JC55">
            <v>51.5</v>
          </cell>
          <cell r="JD55">
            <v>51.2</v>
          </cell>
          <cell r="JE55">
            <v>51.5</v>
          </cell>
          <cell r="JF55">
            <v>51.7</v>
          </cell>
          <cell r="JG55">
            <v>53.2</v>
          </cell>
          <cell r="JH55">
            <v>53.7</v>
          </cell>
          <cell r="JI55">
            <v>54</v>
          </cell>
          <cell r="JJ55">
            <v>54.5</v>
          </cell>
          <cell r="JK55">
            <v>54.7</v>
          </cell>
          <cell r="JL55">
            <v>55</v>
          </cell>
          <cell r="JM55">
            <v>53.5</v>
          </cell>
          <cell r="JN55">
            <v>53.5</v>
          </cell>
          <cell r="JO55">
            <v>53.2</v>
          </cell>
          <cell r="JP55">
            <v>53.7</v>
          </cell>
          <cell r="JQ55">
            <v>53.7</v>
          </cell>
          <cell r="JR55">
            <v>53.5</v>
          </cell>
          <cell r="JS55">
            <v>52.5</v>
          </cell>
          <cell r="JT55">
            <v>54.5</v>
          </cell>
          <cell r="JU55">
            <v>55</v>
          </cell>
          <cell r="JV55">
            <v>55.5</v>
          </cell>
          <cell r="JW55">
            <v>55</v>
          </cell>
          <cell r="JX55">
            <v>54</v>
          </cell>
          <cell r="JY55">
            <v>54.5</v>
          </cell>
          <cell r="JZ55">
            <v>54.7</v>
          </cell>
          <cell r="KA55">
            <v>52.5</v>
          </cell>
          <cell r="KB55">
            <v>52.7</v>
          </cell>
          <cell r="KC55">
            <v>52.7</v>
          </cell>
          <cell r="KD55">
            <v>53</v>
          </cell>
          <cell r="KE55">
            <v>52.5</v>
          </cell>
          <cell r="KF55">
            <v>53</v>
          </cell>
          <cell r="KG55">
            <v>53</v>
          </cell>
          <cell r="KH55">
            <v>50.7</v>
          </cell>
          <cell r="KI55">
            <v>50.5</v>
          </cell>
          <cell r="KJ55">
            <v>52.5</v>
          </cell>
          <cell r="KK55">
            <v>52.5</v>
          </cell>
          <cell r="KL55">
            <v>51.2</v>
          </cell>
          <cell r="KM55">
            <v>50.5</v>
          </cell>
          <cell r="KN55">
            <v>50.2</v>
          </cell>
          <cell r="KO55">
            <v>51</v>
          </cell>
          <cell r="KP55">
            <v>51.5</v>
          </cell>
          <cell r="KQ55">
            <v>51.5</v>
          </cell>
          <cell r="KR55">
            <v>51.5</v>
          </cell>
          <cell r="KS55">
            <v>52.2</v>
          </cell>
          <cell r="KT55">
            <v>52</v>
          </cell>
          <cell r="KU55">
            <v>52.2</v>
          </cell>
          <cell r="KV55">
            <v>52.7</v>
          </cell>
          <cell r="KW55">
            <v>53</v>
          </cell>
          <cell r="KX55">
            <v>53</v>
          </cell>
          <cell r="KY55">
            <v>52.2</v>
          </cell>
          <cell r="KZ55">
            <v>52.2</v>
          </cell>
          <cell r="LA55">
            <v>52</v>
          </cell>
          <cell r="LB55">
            <v>53</v>
          </cell>
          <cell r="LC55">
            <v>54.2</v>
          </cell>
          <cell r="LD55">
            <v>54.2</v>
          </cell>
          <cell r="LE55">
            <v>53.5</v>
          </cell>
          <cell r="LF55">
            <v>53</v>
          </cell>
          <cell r="LG55">
            <v>53</v>
          </cell>
          <cell r="LH55">
            <v>53</v>
          </cell>
          <cell r="LI55">
            <v>52.7</v>
          </cell>
          <cell r="LJ55">
            <v>52</v>
          </cell>
          <cell r="LK55">
            <v>50.2</v>
          </cell>
          <cell r="LL55">
            <v>50.7</v>
          </cell>
          <cell r="LM55">
            <v>48</v>
          </cell>
          <cell r="LN55">
            <v>49.2</v>
          </cell>
          <cell r="LO55">
            <v>49.2</v>
          </cell>
          <cell r="LP55">
            <v>50</v>
          </cell>
          <cell r="LQ55">
            <v>49.7</v>
          </cell>
          <cell r="LR55">
            <v>49.7</v>
          </cell>
          <cell r="LS55">
            <v>49.7</v>
          </cell>
          <cell r="LT55">
            <v>49.7</v>
          </cell>
          <cell r="MA55" t="str">
            <v>Gambia</v>
          </cell>
          <cell r="MB55">
            <v>57.7</v>
          </cell>
          <cell r="MC55">
            <v>57.7</v>
          </cell>
        </row>
        <row r="56">
          <cell r="A56" t="str">
            <v>Guinea-Bissau</v>
          </cell>
          <cell r="B56" t="str">
            <v xml:space="preserve"> </v>
          </cell>
          <cell r="C56" t="str">
            <v xml:space="preserve"> </v>
          </cell>
          <cell r="D56" t="str">
            <v xml:space="preserve"> 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  <cell r="S56" t="str">
            <v xml:space="preserve"> </v>
          </cell>
          <cell r="T56" t="str">
            <v xml:space="preserve"> </v>
          </cell>
          <cell r="U56" t="str">
            <v xml:space="preserve"> </v>
          </cell>
          <cell r="V56" t="str">
            <v xml:space="preserve"> </v>
          </cell>
          <cell r="W56" t="str">
            <v xml:space="preserve"> </v>
          </cell>
          <cell r="X56">
            <v>37.5</v>
          </cell>
          <cell r="Y56">
            <v>37.5</v>
          </cell>
          <cell r="Z56">
            <v>37.5</v>
          </cell>
          <cell r="AA56">
            <v>37.5</v>
          </cell>
          <cell r="AB56">
            <v>37.5</v>
          </cell>
          <cell r="AC56">
            <v>37.5</v>
          </cell>
          <cell r="AD56">
            <v>38.5</v>
          </cell>
          <cell r="AE56">
            <v>38.5</v>
          </cell>
          <cell r="AF56">
            <v>38.5</v>
          </cell>
          <cell r="AG56">
            <v>38</v>
          </cell>
          <cell r="AH56">
            <v>38</v>
          </cell>
          <cell r="AI56">
            <v>38</v>
          </cell>
          <cell r="AJ56">
            <v>38</v>
          </cell>
          <cell r="AK56">
            <v>38</v>
          </cell>
          <cell r="AL56">
            <v>38</v>
          </cell>
          <cell r="AM56">
            <v>38</v>
          </cell>
          <cell r="AN56">
            <v>38</v>
          </cell>
          <cell r="AO56">
            <v>37</v>
          </cell>
          <cell r="AP56">
            <v>37</v>
          </cell>
          <cell r="AQ56">
            <v>37</v>
          </cell>
          <cell r="AR56">
            <v>39</v>
          </cell>
          <cell r="AS56">
            <v>39</v>
          </cell>
          <cell r="AT56">
            <v>39</v>
          </cell>
          <cell r="AU56">
            <v>39</v>
          </cell>
          <cell r="AV56">
            <v>39</v>
          </cell>
          <cell r="AW56">
            <v>39</v>
          </cell>
          <cell r="AX56">
            <v>39</v>
          </cell>
          <cell r="AY56">
            <v>39</v>
          </cell>
          <cell r="AZ56">
            <v>39</v>
          </cell>
          <cell r="BA56">
            <v>38.5</v>
          </cell>
          <cell r="BB56">
            <v>38.5</v>
          </cell>
          <cell r="BC56">
            <v>40</v>
          </cell>
          <cell r="BD56">
            <v>41</v>
          </cell>
          <cell r="BE56">
            <v>41</v>
          </cell>
          <cell r="BF56">
            <v>37.5</v>
          </cell>
          <cell r="BG56">
            <v>37.5</v>
          </cell>
          <cell r="BH56">
            <v>37.5</v>
          </cell>
          <cell r="BI56">
            <v>37.5</v>
          </cell>
          <cell r="BJ56">
            <v>37</v>
          </cell>
          <cell r="BK56">
            <v>37</v>
          </cell>
          <cell r="BL56">
            <v>37</v>
          </cell>
          <cell r="BM56">
            <v>37</v>
          </cell>
          <cell r="BN56">
            <v>37.5</v>
          </cell>
          <cell r="BO56">
            <v>37.5</v>
          </cell>
          <cell r="BP56">
            <v>37.5</v>
          </cell>
          <cell r="BQ56">
            <v>37.5</v>
          </cell>
          <cell r="BR56">
            <v>38</v>
          </cell>
          <cell r="BS56">
            <v>38</v>
          </cell>
          <cell r="BT56">
            <v>38</v>
          </cell>
          <cell r="BU56">
            <v>38</v>
          </cell>
          <cell r="BV56">
            <v>42</v>
          </cell>
          <cell r="BW56">
            <v>42</v>
          </cell>
          <cell r="BX56">
            <v>42</v>
          </cell>
          <cell r="BY56">
            <v>42</v>
          </cell>
          <cell r="BZ56">
            <v>42</v>
          </cell>
          <cell r="CA56">
            <v>41.5</v>
          </cell>
          <cell r="CB56">
            <v>41.5</v>
          </cell>
          <cell r="CC56">
            <v>41.5</v>
          </cell>
          <cell r="CD56">
            <v>41.5</v>
          </cell>
          <cell r="CE56">
            <v>41.5</v>
          </cell>
          <cell r="CF56">
            <v>41.5</v>
          </cell>
          <cell r="CG56">
            <v>41.5</v>
          </cell>
          <cell r="CH56">
            <v>39</v>
          </cell>
          <cell r="CI56">
            <v>39</v>
          </cell>
          <cell r="CJ56">
            <v>39</v>
          </cell>
          <cell r="CK56">
            <v>39</v>
          </cell>
          <cell r="CL56">
            <v>38.5</v>
          </cell>
          <cell r="CM56">
            <v>38.5</v>
          </cell>
          <cell r="CN56">
            <v>38.5</v>
          </cell>
          <cell r="CO56">
            <v>38.5</v>
          </cell>
          <cell r="CP56">
            <v>39.5</v>
          </cell>
          <cell r="CQ56">
            <v>39.5</v>
          </cell>
          <cell r="CR56">
            <v>39.5</v>
          </cell>
          <cell r="CS56">
            <v>43</v>
          </cell>
          <cell r="CT56">
            <v>41.5</v>
          </cell>
          <cell r="CU56">
            <v>41.5</v>
          </cell>
          <cell r="CV56">
            <v>42</v>
          </cell>
          <cell r="CW56">
            <v>41.5</v>
          </cell>
          <cell r="CX56">
            <v>41.5</v>
          </cell>
          <cell r="CY56">
            <v>41.5</v>
          </cell>
          <cell r="CZ56">
            <v>39</v>
          </cell>
          <cell r="DA56">
            <v>39</v>
          </cell>
          <cell r="DB56">
            <v>40.5</v>
          </cell>
          <cell r="DC56">
            <v>40.5</v>
          </cell>
          <cell r="DD56">
            <v>40.5</v>
          </cell>
          <cell r="DE56">
            <v>40.5</v>
          </cell>
          <cell r="DF56">
            <v>42.5</v>
          </cell>
          <cell r="DG56">
            <v>40.5</v>
          </cell>
          <cell r="DH56">
            <v>40.5</v>
          </cell>
          <cell r="DI56">
            <v>40.5</v>
          </cell>
          <cell r="DJ56">
            <v>40.5</v>
          </cell>
          <cell r="DK56">
            <v>40.5</v>
          </cell>
          <cell r="DL56">
            <v>40.5</v>
          </cell>
          <cell r="DM56">
            <v>40.5</v>
          </cell>
          <cell r="DN56">
            <v>40.5</v>
          </cell>
          <cell r="DO56">
            <v>40.5</v>
          </cell>
          <cell r="DP56">
            <v>40.5</v>
          </cell>
          <cell r="DQ56">
            <v>37.5</v>
          </cell>
          <cell r="DR56">
            <v>37.5</v>
          </cell>
          <cell r="DS56">
            <v>37.5</v>
          </cell>
          <cell r="DT56">
            <v>37.5</v>
          </cell>
          <cell r="DU56">
            <v>34</v>
          </cell>
          <cell r="DV56">
            <v>34</v>
          </cell>
          <cell r="DW56">
            <v>36</v>
          </cell>
          <cell r="DX56">
            <v>36</v>
          </cell>
          <cell r="DY56">
            <v>37</v>
          </cell>
          <cell r="DZ56">
            <v>37</v>
          </cell>
          <cell r="EA56">
            <v>37</v>
          </cell>
          <cell r="EB56">
            <v>37</v>
          </cell>
          <cell r="EC56">
            <v>37</v>
          </cell>
          <cell r="ED56">
            <v>38</v>
          </cell>
          <cell r="EE56">
            <v>37</v>
          </cell>
          <cell r="EF56">
            <v>37</v>
          </cell>
          <cell r="EG56">
            <v>37</v>
          </cell>
          <cell r="EH56">
            <v>37</v>
          </cell>
          <cell r="EI56">
            <v>37</v>
          </cell>
          <cell r="EJ56">
            <v>39</v>
          </cell>
          <cell r="EK56">
            <v>43.5</v>
          </cell>
          <cell r="EL56">
            <v>43.5</v>
          </cell>
          <cell r="EM56">
            <v>44</v>
          </cell>
          <cell r="EN56">
            <v>44</v>
          </cell>
          <cell r="EO56">
            <v>44.5</v>
          </cell>
          <cell r="EP56">
            <v>43.5</v>
          </cell>
          <cell r="EQ56">
            <v>43.5</v>
          </cell>
          <cell r="ER56">
            <v>43.5</v>
          </cell>
          <cell r="ES56">
            <v>43.5</v>
          </cell>
          <cell r="ET56">
            <v>48</v>
          </cell>
          <cell r="EU56">
            <v>45</v>
          </cell>
          <cell r="EV56">
            <v>45</v>
          </cell>
          <cell r="EW56">
            <v>44.5</v>
          </cell>
          <cell r="EX56">
            <v>44.5</v>
          </cell>
          <cell r="EY56">
            <v>44.5</v>
          </cell>
          <cell r="EZ56">
            <v>44</v>
          </cell>
          <cell r="FA56">
            <v>44</v>
          </cell>
          <cell r="FB56">
            <v>43.5</v>
          </cell>
          <cell r="FC56">
            <v>43.5</v>
          </cell>
          <cell r="FD56">
            <v>43.5</v>
          </cell>
          <cell r="FE56">
            <v>43.5</v>
          </cell>
          <cell r="FF56">
            <v>43.5</v>
          </cell>
          <cell r="FG56">
            <v>43.5</v>
          </cell>
          <cell r="FH56">
            <v>43.3</v>
          </cell>
          <cell r="FI56">
            <v>44.8</v>
          </cell>
          <cell r="FJ56">
            <v>43.8</v>
          </cell>
          <cell r="FK56">
            <v>44.2</v>
          </cell>
          <cell r="FL56">
            <v>42.7</v>
          </cell>
          <cell r="FM56">
            <v>44</v>
          </cell>
          <cell r="FN56">
            <v>44</v>
          </cell>
          <cell r="FO56">
            <v>44</v>
          </cell>
          <cell r="FP56">
            <v>44</v>
          </cell>
          <cell r="FQ56">
            <v>44.2</v>
          </cell>
          <cell r="FR56">
            <v>44.2</v>
          </cell>
          <cell r="FS56">
            <v>44</v>
          </cell>
          <cell r="FT56">
            <v>41.5</v>
          </cell>
          <cell r="FU56">
            <v>42.7</v>
          </cell>
          <cell r="FV56">
            <v>44.2</v>
          </cell>
          <cell r="FW56">
            <v>45.7</v>
          </cell>
          <cell r="FX56">
            <v>43.7</v>
          </cell>
          <cell r="FY56">
            <v>47</v>
          </cell>
          <cell r="FZ56">
            <v>48</v>
          </cell>
          <cell r="GA56">
            <v>50.2</v>
          </cell>
          <cell r="GB56">
            <v>51.2</v>
          </cell>
          <cell r="GC56">
            <v>51.2</v>
          </cell>
          <cell r="GD56">
            <v>51.2</v>
          </cell>
          <cell r="GE56">
            <v>47.5</v>
          </cell>
          <cell r="GF56">
            <v>47.5</v>
          </cell>
          <cell r="GG56">
            <v>48</v>
          </cell>
          <cell r="GH56">
            <v>47.7</v>
          </cell>
          <cell r="GI56">
            <v>43.2</v>
          </cell>
          <cell r="GJ56">
            <v>43.5</v>
          </cell>
          <cell r="GK56">
            <v>43.2</v>
          </cell>
          <cell r="GL56">
            <v>42.5</v>
          </cell>
          <cell r="GM56">
            <v>44.5</v>
          </cell>
          <cell r="GN56">
            <v>46</v>
          </cell>
          <cell r="GO56">
            <v>46.2</v>
          </cell>
          <cell r="GP56">
            <v>45.5</v>
          </cell>
          <cell r="GQ56">
            <v>44.5</v>
          </cell>
          <cell r="GR56">
            <v>45.7</v>
          </cell>
          <cell r="GS56">
            <v>45.7</v>
          </cell>
          <cell r="GT56">
            <v>45.5</v>
          </cell>
          <cell r="GU56">
            <v>44.7</v>
          </cell>
          <cell r="GV56">
            <v>44</v>
          </cell>
          <cell r="GW56">
            <v>45</v>
          </cell>
          <cell r="GX56">
            <v>48.5</v>
          </cell>
          <cell r="GY56">
            <v>49</v>
          </cell>
          <cell r="GZ56">
            <v>49.2</v>
          </cell>
          <cell r="HA56">
            <v>48</v>
          </cell>
          <cell r="HB56">
            <v>48.5</v>
          </cell>
          <cell r="HC56">
            <v>48.2</v>
          </cell>
          <cell r="HD56">
            <v>47.5</v>
          </cell>
          <cell r="HE56">
            <v>47.7</v>
          </cell>
          <cell r="HF56">
            <v>48.5</v>
          </cell>
          <cell r="HG56">
            <v>48.5</v>
          </cell>
          <cell r="HH56">
            <v>48.5</v>
          </cell>
          <cell r="HI56">
            <v>48</v>
          </cell>
          <cell r="HJ56">
            <v>48.5</v>
          </cell>
          <cell r="HK56">
            <v>47.2</v>
          </cell>
          <cell r="HL56">
            <v>47.7</v>
          </cell>
          <cell r="HM56">
            <v>48.2</v>
          </cell>
          <cell r="HN56">
            <v>48.2</v>
          </cell>
          <cell r="HO56">
            <v>48.2</v>
          </cell>
          <cell r="HP56">
            <v>48.2</v>
          </cell>
          <cell r="HQ56">
            <v>48</v>
          </cell>
          <cell r="HR56">
            <v>48.2</v>
          </cell>
          <cell r="HS56">
            <v>48.2</v>
          </cell>
          <cell r="HT56">
            <v>48</v>
          </cell>
          <cell r="HU56">
            <v>47.2</v>
          </cell>
          <cell r="HV56">
            <v>47</v>
          </cell>
          <cell r="HW56">
            <v>47</v>
          </cell>
          <cell r="HX56">
            <v>47</v>
          </cell>
          <cell r="HY56">
            <v>47.2</v>
          </cell>
          <cell r="HZ56">
            <v>46.7</v>
          </cell>
          <cell r="IA56">
            <v>46.7</v>
          </cell>
          <cell r="IB56">
            <v>47</v>
          </cell>
          <cell r="IC56">
            <v>47</v>
          </cell>
          <cell r="ID56">
            <v>47.5</v>
          </cell>
          <cell r="IE56">
            <v>46.5</v>
          </cell>
          <cell r="IF56">
            <v>50.7</v>
          </cell>
          <cell r="IG56">
            <v>50.7</v>
          </cell>
          <cell r="IH56">
            <v>50.7</v>
          </cell>
          <cell r="II56">
            <v>50.7</v>
          </cell>
          <cell r="IJ56">
            <v>50.7</v>
          </cell>
          <cell r="IK56">
            <v>50</v>
          </cell>
          <cell r="IL56">
            <v>53.5</v>
          </cell>
          <cell r="IM56">
            <v>53.7</v>
          </cell>
          <cell r="IN56">
            <v>53.7</v>
          </cell>
          <cell r="IO56">
            <v>53.7</v>
          </cell>
          <cell r="IP56">
            <v>53.5</v>
          </cell>
          <cell r="IQ56">
            <v>53</v>
          </cell>
          <cell r="IR56">
            <v>52.5</v>
          </cell>
          <cell r="IS56">
            <v>52.5</v>
          </cell>
          <cell r="IT56">
            <v>52.5</v>
          </cell>
          <cell r="IU56">
            <v>52.5</v>
          </cell>
          <cell r="IV56">
            <v>52.5</v>
          </cell>
          <cell r="IW56">
            <v>52.5</v>
          </cell>
          <cell r="IX56">
            <v>52.5</v>
          </cell>
          <cell r="IY56">
            <v>49.7</v>
          </cell>
          <cell r="IZ56">
            <v>50.2</v>
          </cell>
          <cell r="JA56">
            <v>51.5</v>
          </cell>
          <cell r="JB56">
            <v>51.5</v>
          </cell>
          <cell r="JC56">
            <v>52.2</v>
          </cell>
          <cell r="JD56">
            <v>51.5</v>
          </cell>
          <cell r="JE56">
            <v>51.2</v>
          </cell>
          <cell r="JF56">
            <v>52</v>
          </cell>
          <cell r="JG56">
            <v>52.2</v>
          </cell>
          <cell r="JH56">
            <v>52</v>
          </cell>
          <cell r="JI56">
            <v>52</v>
          </cell>
          <cell r="JJ56">
            <v>52.5</v>
          </cell>
          <cell r="JK56">
            <v>52.2</v>
          </cell>
          <cell r="JL56">
            <v>52.2</v>
          </cell>
          <cell r="JM56">
            <v>52.2</v>
          </cell>
          <cell r="JN56">
            <v>52.2</v>
          </cell>
          <cell r="JO56">
            <v>52</v>
          </cell>
          <cell r="JP56">
            <v>52</v>
          </cell>
          <cell r="JQ56">
            <v>52</v>
          </cell>
          <cell r="JR56">
            <v>51.5</v>
          </cell>
          <cell r="JS56">
            <v>55.2</v>
          </cell>
          <cell r="JT56">
            <v>55.2</v>
          </cell>
          <cell r="JU56">
            <v>55.5</v>
          </cell>
          <cell r="JV56">
            <v>55.7</v>
          </cell>
          <cell r="JW56">
            <v>55.7</v>
          </cell>
          <cell r="JX56">
            <v>56.2</v>
          </cell>
          <cell r="JY56">
            <v>56.2</v>
          </cell>
          <cell r="JZ56">
            <v>55.7</v>
          </cell>
          <cell r="KA56">
            <v>55.7</v>
          </cell>
          <cell r="KB56">
            <v>55.5</v>
          </cell>
          <cell r="KC56">
            <v>55.5</v>
          </cell>
          <cell r="KD56">
            <v>55.5</v>
          </cell>
          <cell r="KE56">
            <v>55.2</v>
          </cell>
          <cell r="KF56">
            <v>56.2</v>
          </cell>
          <cell r="KG56">
            <v>56.2</v>
          </cell>
          <cell r="KH56">
            <v>56.5</v>
          </cell>
          <cell r="KI56">
            <v>56.5</v>
          </cell>
          <cell r="KJ56">
            <v>56.5</v>
          </cell>
          <cell r="KK56">
            <v>56.7</v>
          </cell>
          <cell r="KL56">
            <v>56.7</v>
          </cell>
          <cell r="KM56">
            <v>56.2</v>
          </cell>
          <cell r="KN56">
            <v>56.5</v>
          </cell>
          <cell r="KO56">
            <v>57.7</v>
          </cell>
          <cell r="KP56">
            <v>57.5</v>
          </cell>
          <cell r="KQ56">
            <v>56.2</v>
          </cell>
          <cell r="KR56">
            <v>55</v>
          </cell>
          <cell r="KS56">
            <v>55</v>
          </cell>
          <cell r="KT56">
            <v>55.2</v>
          </cell>
          <cell r="KU56">
            <v>55.5</v>
          </cell>
          <cell r="KV56">
            <v>56.2</v>
          </cell>
          <cell r="KW56">
            <v>57.5</v>
          </cell>
          <cell r="KX56">
            <v>57</v>
          </cell>
          <cell r="KY56">
            <v>56.7</v>
          </cell>
          <cell r="KZ56">
            <v>57</v>
          </cell>
          <cell r="LA56">
            <v>57</v>
          </cell>
          <cell r="LB56">
            <v>56.7</v>
          </cell>
          <cell r="LC56">
            <v>57</v>
          </cell>
          <cell r="LD56">
            <v>57</v>
          </cell>
          <cell r="LE56">
            <v>56.7</v>
          </cell>
          <cell r="LF56">
            <v>56.5</v>
          </cell>
          <cell r="LG56">
            <v>56</v>
          </cell>
          <cell r="LH56">
            <v>56.7</v>
          </cell>
          <cell r="LI56">
            <v>55</v>
          </cell>
          <cell r="LJ56">
            <v>55.2</v>
          </cell>
          <cell r="LK56">
            <v>56</v>
          </cell>
          <cell r="LL56">
            <v>56</v>
          </cell>
          <cell r="LM56">
            <v>55.7</v>
          </cell>
          <cell r="LN56">
            <v>56.2</v>
          </cell>
          <cell r="LO56">
            <v>56.2</v>
          </cell>
          <cell r="LP56">
            <v>56.2</v>
          </cell>
          <cell r="LQ56">
            <v>56</v>
          </cell>
          <cell r="LR56">
            <v>56</v>
          </cell>
          <cell r="LS56">
            <v>56.2</v>
          </cell>
          <cell r="LT56">
            <v>56.2</v>
          </cell>
          <cell r="MA56" t="str">
            <v>Georgia</v>
          </cell>
          <cell r="MB56">
            <v>0</v>
          </cell>
          <cell r="MC56">
            <v>0</v>
          </cell>
        </row>
        <row r="57">
          <cell r="A57" t="str">
            <v>Guyana</v>
          </cell>
          <cell r="B57">
            <v>40</v>
          </cell>
          <cell r="C57">
            <v>40</v>
          </cell>
          <cell r="D57">
            <v>40</v>
          </cell>
          <cell r="E57">
            <v>40.5</v>
          </cell>
          <cell r="F57">
            <v>41</v>
          </cell>
          <cell r="G57">
            <v>41</v>
          </cell>
          <cell r="H57">
            <v>40.5</v>
          </cell>
          <cell r="I57">
            <v>40.5</v>
          </cell>
          <cell r="J57">
            <v>41</v>
          </cell>
          <cell r="K57">
            <v>39</v>
          </cell>
          <cell r="L57">
            <v>39</v>
          </cell>
          <cell r="M57">
            <v>38</v>
          </cell>
          <cell r="N57">
            <v>38.5</v>
          </cell>
          <cell r="O57">
            <v>39</v>
          </cell>
          <cell r="P57">
            <v>39</v>
          </cell>
          <cell r="Q57">
            <v>39</v>
          </cell>
          <cell r="R57">
            <v>39.5</v>
          </cell>
          <cell r="S57">
            <v>39.5</v>
          </cell>
          <cell r="T57">
            <v>39</v>
          </cell>
          <cell r="U57">
            <v>39</v>
          </cell>
          <cell r="V57">
            <v>39</v>
          </cell>
          <cell r="W57">
            <v>39</v>
          </cell>
          <cell r="X57">
            <v>39</v>
          </cell>
          <cell r="Y57">
            <v>39</v>
          </cell>
          <cell r="Z57">
            <v>39.5</v>
          </cell>
          <cell r="AA57">
            <v>39.5</v>
          </cell>
          <cell r="AB57">
            <v>36.5</v>
          </cell>
          <cell r="AC57">
            <v>37</v>
          </cell>
          <cell r="AD57">
            <v>37.5</v>
          </cell>
          <cell r="AE57">
            <v>37.5</v>
          </cell>
          <cell r="AF57">
            <v>37.5</v>
          </cell>
          <cell r="AG57">
            <v>37.5</v>
          </cell>
          <cell r="AH57">
            <v>37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38.5</v>
          </cell>
          <cell r="AN57">
            <v>38.5</v>
          </cell>
          <cell r="AO57">
            <v>39</v>
          </cell>
          <cell r="AP57">
            <v>39</v>
          </cell>
          <cell r="AQ57">
            <v>39</v>
          </cell>
          <cell r="AR57">
            <v>39</v>
          </cell>
          <cell r="AS57">
            <v>39</v>
          </cell>
          <cell r="AT57">
            <v>39</v>
          </cell>
          <cell r="AU57">
            <v>39</v>
          </cell>
          <cell r="AV57">
            <v>39</v>
          </cell>
          <cell r="AW57">
            <v>39</v>
          </cell>
          <cell r="AX57">
            <v>39</v>
          </cell>
          <cell r="AY57">
            <v>39</v>
          </cell>
          <cell r="AZ57">
            <v>40</v>
          </cell>
          <cell r="BA57">
            <v>39.5</v>
          </cell>
          <cell r="BB57">
            <v>39.5</v>
          </cell>
          <cell r="BC57">
            <v>39.5</v>
          </cell>
          <cell r="BD57">
            <v>39.5</v>
          </cell>
          <cell r="BE57">
            <v>39.5</v>
          </cell>
          <cell r="BF57">
            <v>43</v>
          </cell>
          <cell r="BG57">
            <v>43.5</v>
          </cell>
          <cell r="BH57">
            <v>43.5</v>
          </cell>
          <cell r="BI57">
            <v>43.5</v>
          </cell>
          <cell r="BJ57">
            <v>44.5</v>
          </cell>
          <cell r="BK57">
            <v>44.5</v>
          </cell>
          <cell r="BL57">
            <v>44.5</v>
          </cell>
          <cell r="BM57">
            <v>44</v>
          </cell>
          <cell r="BN57">
            <v>44</v>
          </cell>
          <cell r="BO57">
            <v>44</v>
          </cell>
          <cell r="BP57">
            <v>44.5</v>
          </cell>
          <cell r="BQ57">
            <v>44.5</v>
          </cell>
          <cell r="BR57">
            <v>44.5</v>
          </cell>
          <cell r="BS57">
            <v>44.5</v>
          </cell>
          <cell r="BT57">
            <v>44.5</v>
          </cell>
          <cell r="BU57">
            <v>44.5</v>
          </cell>
          <cell r="BV57">
            <v>45</v>
          </cell>
          <cell r="BW57">
            <v>45.5</v>
          </cell>
          <cell r="BX57">
            <v>45.5</v>
          </cell>
          <cell r="BY57">
            <v>45.5</v>
          </cell>
          <cell r="BZ57">
            <v>45</v>
          </cell>
          <cell r="CA57">
            <v>45</v>
          </cell>
          <cell r="CB57">
            <v>45.5</v>
          </cell>
          <cell r="CC57">
            <v>45.5</v>
          </cell>
          <cell r="CD57">
            <v>47</v>
          </cell>
          <cell r="CE57">
            <v>47.5</v>
          </cell>
          <cell r="CF57">
            <v>48</v>
          </cell>
          <cell r="CG57">
            <v>48</v>
          </cell>
          <cell r="CH57">
            <v>50.5</v>
          </cell>
          <cell r="CI57">
            <v>50.5</v>
          </cell>
          <cell r="CJ57">
            <v>51</v>
          </cell>
          <cell r="CK57">
            <v>51</v>
          </cell>
          <cell r="CL57">
            <v>50</v>
          </cell>
          <cell r="CM57">
            <v>50.5</v>
          </cell>
          <cell r="CN57">
            <v>50.5</v>
          </cell>
          <cell r="CO57">
            <v>50.5</v>
          </cell>
          <cell r="CP57">
            <v>50.5</v>
          </cell>
          <cell r="CQ57">
            <v>50</v>
          </cell>
          <cell r="CR57">
            <v>50</v>
          </cell>
          <cell r="CS57">
            <v>50.5</v>
          </cell>
          <cell r="CT57">
            <v>53</v>
          </cell>
          <cell r="CU57">
            <v>53</v>
          </cell>
          <cell r="CV57">
            <v>51</v>
          </cell>
          <cell r="CW57">
            <v>50</v>
          </cell>
          <cell r="CX57">
            <v>50.5</v>
          </cell>
          <cell r="CY57">
            <v>50</v>
          </cell>
          <cell r="CZ57">
            <v>50</v>
          </cell>
          <cell r="DA57">
            <v>50</v>
          </cell>
          <cell r="DB57">
            <v>50</v>
          </cell>
          <cell r="DC57">
            <v>50</v>
          </cell>
          <cell r="DD57">
            <v>51.5</v>
          </cell>
          <cell r="DE57">
            <v>52</v>
          </cell>
          <cell r="DF57">
            <v>53</v>
          </cell>
          <cell r="DG57">
            <v>53</v>
          </cell>
          <cell r="DH57">
            <v>53</v>
          </cell>
          <cell r="DI57">
            <v>52.5</v>
          </cell>
          <cell r="DJ57">
            <v>52.5</v>
          </cell>
          <cell r="DK57">
            <v>53</v>
          </cell>
          <cell r="DL57">
            <v>53</v>
          </cell>
          <cell r="DM57">
            <v>53.5</v>
          </cell>
          <cell r="DN57">
            <v>53.5</v>
          </cell>
          <cell r="DO57">
            <v>53</v>
          </cell>
          <cell r="DP57">
            <v>55</v>
          </cell>
          <cell r="DQ57">
            <v>56.5</v>
          </cell>
          <cell r="DR57">
            <v>57.5</v>
          </cell>
          <cell r="DS57">
            <v>57.5</v>
          </cell>
          <cell r="DT57">
            <v>57.5</v>
          </cell>
          <cell r="DU57">
            <v>57.5</v>
          </cell>
          <cell r="DV57">
            <v>62.5</v>
          </cell>
          <cell r="DW57">
            <v>62.5</v>
          </cell>
          <cell r="DX57">
            <v>61.5</v>
          </cell>
          <cell r="DY57">
            <v>61.5</v>
          </cell>
          <cell r="DZ57">
            <v>62</v>
          </cell>
          <cell r="EA57">
            <v>62</v>
          </cell>
          <cell r="EB57">
            <v>62</v>
          </cell>
          <cell r="EC57">
            <v>64</v>
          </cell>
          <cell r="ED57">
            <v>64</v>
          </cell>
          <cell r="EE57">
            <v>64.5</v>
          </cell>
          <cell r="EF57">
            <v>64.5</v>
          </cell>
          <cell r="EG57">
            <v>64.5</v>
          </cell>
          <cell r="EH57">
            <v>64.5</v>
          </cell>
          <cell r="EI57">
            <v>65</v>
          </cell>
          <cell r="EJ57">
            <v>65</v>
          </cell>
          <cell r="EK57">
            <v>65</v>
          </cell>
          <cell r="EL57">
            <v>65</v>
          </cell>
          <cell r="EM57">
            <v>65</v>
          </cell>
          <cell r="EN57">
            <v>65</v>
          </cell>
          <cell r="EO57">
            <v>65.5</v>
          </cell>
          <cell r="EP57">
            <v>65.5</v>
          </cell>
          <cell r="EQ57">
            <v>65.5</v>
          </cell>
          <cell r="ER57">
            <v>66</v>
          </cell>
          <cell r="ES57">
            <v>66</v>
          </cell>
          <cell r="ET57">
            <v>67</v>
          </cell>
          <cell r="EU57">
            <v>68.5</v>
          </cell>
          <cell r="EV57">
            <v>68</v>
          </cell>
          <cell r="EW57">
            <v>68</v>
          </cell>
          <cell r="EX57">
            <v>68</v>
          </cell>
          <cell r="EY57">
            <v>68</v>
          </cell>
          <cell r="EZ57">
            <v>68</v>
          </cell>
          <cell r="FA57">
            <v>68.5</v>
          </cell>
          <cell r="FB57">
            <v>68.5</v>
          </cell>
          <cell r="FC57">
            <v>68.5</v>
          </cell>
          <cell r="FD57">
            <v>68.5</v>
          </cell>
          <cell r="FE57">
            <v>68</v>
          </cell>
          <cell r="FF57">
            <v>68</v>
          </cell>
          <cell r="FG57">
            <v>69</v>
          </cell>
          <cell r="FH57">
            <v>68.3</v>
          </cell>
          <cell r="FI57">
            <v>71.3</v>
          </cell>
          <cell r="FJ57">
            <v>68.3</v>
          </cell>
          <cell r="FK57">
            <v>68.2</v>
          </cell>
          <cell r="FL57">
            <v>68.2</v>
          </cell>
          <cell r="FM57">
            <v>68.2</v>
          </cell>
          <cell r="FN57">
            <v>69.7</v>
          </cell>
          <cell r="FO57">
            <v>68.2</v>
          </cell>
          <cell r="FP57">
            <v>68.2</v>
          </cell>
          <cell r="FQ57">
            <v>68.2</v>
          </cell>
          <cell r="FR57">
            <v>68.2</v>
          </cell>
          <cell r="FS57">
            <v>68.2</v>
          </cell>
          <cell r="FT57">
            <v>68.2</v>
          </cell>
          <cell r="FU57">
            <v>69</v>
          </cell>
          <cell r="FV57">
            <v>68.7</v>
          </cell>
          <cell r="FW57">
            <v>69</v>
          </cell>
          <cell r="FX57">
            <v>69</v>
          </cell>
          <cell r="FY57">
            <v>68.2</v>
          </cell>
          <cell r="FZ57">
            <v>68</v>
          </cell>
          <cell r="GA57">
            <v>68.2</v>
          </cell>
          <cell r="GB57">
            <v>67.2</v>
          </cell>
          <cell r="GC57">
            <v>67.2</v>
          </cell>
          <cell r="GD57">
            <v>65.5</v>
          </cell>
          <cell r="GE57">
            <v>64.3</v>
          </cell>
          <cell r="GF57">
            <v>64.3</v>
          </cell>
          <cell r="GG57">
            <v>63.6</v>
          </cell>
          <cell r="GH57">
            <v>65</v>
          </cell>
          <cell r="GI57">
            <v>65</v>
          </cell>
          <cell r="GJ57">
            <v>64.5</v>
          </cell>
          <cell r="GK57">
            <v>64.5</v>
          </cell>
          <cell r="GL57">
            <v>63</v>
          </cell>
          <cell r="GM57">
            <v>63.7</v>
          </cell>
          <cell r="GN57">
            <v>63.7</v>
          </cell>
          <cell r="GO57">
            <v>64</v>
          </cell>
          <cell r="GP57">
            <v>61.7</v>
          </cell>
          <cell r="GQ57">
            <v>64.2</v>
          </cell>
          <cell r="GR57">
            <v>64.2</v>
          </cell>
          <cell r="GS57">
            <v>59.2</v>
          </cell>
          <cell r="GT57">
            <v>59.2</v>
          </cell>
          <cell r="GU57">
            <v>64</v>
          </cell>
          <cell r="GV57">
            <v>64.2</v>
          </cell>
          <cell r="GW57">
            <v>63.5</v>
          </cell>
          <cell r="GX57">
            <v>65.2</v>
          </cell>
          <cell r="GY57">
            <v>64.3</v>
          </cell>
          <cell r="GZ57">
            <v>64.2</v>
          </cell>
          <cell r="HA57">
            <v>66.5</v>
          </cell>
          <cell r="HB57">
            <v>64.2</v>
          </cell>
          <cell r="HC57">
            <v>64.2</v>
          </cell>
          <cell r="HD57">
            <v>65.2</v>
          </cell>
          <cell r="HE57">
            <v>65.2</v>
          </cell>
          <cell r="HF57">
            <v>65.7</v>
          </cell>
          <cell r="HG57">
            <v>65.7</v>
          </cell>
          <cell r="HH57">
            <v>65.7</v>
          </cell>
          <cell r="HI57">
            <v>65.7</v>
          </cell>
          <cell r="HJ57">
            <v>63.2</v>
          </cell>
          <cell r="HK57">
            <v>64.5</v>
          </cell>
          <cell r="HL57">
            <v>64.5</v>
          </cell>
          <cell r="HM57">
            <v>64.7</v>
          </cell>
          <cell r="HN57">
            <v>63.7</v>
          </cell>
          <cell r="HO57">
            <v>63.7</v>
          </cell>
          <cell r="HP57">
            <v>63.5</v>
          </cell>
          <cell r="HQ57">
            <v>62.5</v>
          </cell>
          <cell r="HR57">
            <v>62.5</v>
          </cell>
          <cell r="HS57">
            <v>62</v>
          </cell>
          <cell r="HT57">
            <v>61.5</v>
          </cell>
          <cell r="HU57">
            <v>61.5</v>
          </cell>
          <cell r="HV57">
            <v>61.5</v>
          </cell>
          <cell r="HW57">
            <v>61.5</v>
          </cell>
          <cell r="HX57">
            <v>61.5</v>
          </cell>
          <cell r="HY57">
            <v>61.5</v>
          </cell>
          <cell r="HZ57">
            <v>61.5</v>
          </cell>
          <cell r="IA57">
            <v>61.5</v>
          </cell>
          <cell r="IB57">
            <v>61.5</v>
          </cell>
          <cell r="IC57">
            <v>62.5</v>
          </cell>
          <cell r="ID57">
            <v>62.5</v>
          </cell>
          <cell r="IE57">
            <v>62.5</v>
          </cell>
          <cell r="IF57">
            <v>62.7</v>
          </cell>
          <cell r="IG57">
            <v>62.5</v>
          </cell>
          <cell r="IH57">
            <v>62.5</v>
          </cell>
          <cell r="II57">
            <v>62.5</v>
          </cell>
          <cell r="IJ57">
            <v>62.2</v>
          </cell>
          <cell r="IK57">
            <v>62.2</v>
          </cell>
          <cell r="IL57">
            <v>62.2</v>
          </cell>
          <cell r="IM57">
            <v>61.7</v>
          </cell>
          <cell r="IN57">
            <v>61.7</v>
          </cell>
          <cell r="IO57">
            <v>61.7</v>
          </cell>
          <cell r="IP57">
            <v>61.7</v>
          </cell>
          <cell r="IQ57">
            <v>61.7</v>
          </cell>
          <cell r="IR57">
            <v>61.7</v>
          </cell>
          <cell r="IS57">
            <v>61.7</v>
          </cell>
          <cell r="IT57">
            <v>61.7</v>
          </cell>
          <cell r="IU57">
            <v>62</v>
          </cell>
          <cell r="IV57">
            <v>61.2</v>
          </cell>
          <cell r="IW57">
            <v>61.2</v>
          </cell>
          <cell r="IX57">
            <v>61</v>
          </cell>
          <cell r="IY57">
            <v>61.2</v>
          </cell>
          <cell r="IZ57">
            <v>61.2</v>
          </cell>
          <cell r="JA57">
            <v>61</v>
          </cell>
          <cell r="JB57">
            <v>62.5</v>
          </cell>
          <cell r="JC57">
            <v>62.5</v>
          </cell>
          <cell r="JD57">
            <v>62.5</v>
          </cell>
          <cell r="JE57">
            <v>62.5</v>
          </cell>
          <cell r="JF57">
            <v>62.5</v>
          </cell>
          <cell r="JG57">
            <v>63</v>
          </cell>
          <cell r="JH57">
            <v>62.5</v>
          </cell>
          <cell r="JI57">
            <v>62.5</v>
          </cell>
          <cell r="JJ57">
            <v>62</v>
          </cell>
          <cell r="JK57">
            <v>62</v>
          </cell>
          <cell r="JL57">
            <v>61.7</v>
          </cell>
          <cell r="JM57">
            <v>61.7</v>
          </cell>
          <cell r="JN57">
            <v>62</v>
          </cell>
          <cell r="JO57">
            <v>61.7</v>
          </cell>
          <cell r="JP57">
            <v>61.7</v>
          </cell>
          <cell r="JQ57">
            <v>61.7</v>
          </cell>
          <cell r="JR57">
            <v>62.2</v>
          </cell>
          <cell r="JS57">
            <v>62</v>
          </cell>
          <cell r="JT57">
            <v>62</v>
          </cell>
          <cell r="JU57">
            <v>62.2</v>
          </cell>
          <cell r="JV57">
            <v>62.2</v>
          </cell>
          <cell r="JW57">
            <v>62</v>
          </cell>
          <cell r="JX57">
            <v>62</v>
          </cell>
          <cell r="JY57">
            <v>59.2</v>
          </cell>
          <cell r="JZ57">
            <v>59</v>
          </cell>
          <cell r="KA57">
            <v>59</v>
          </cell>
          <cell r="KB57">
            <v>59.2</v>
          </cell>
          <cell r="KC57">
            <v>59.5</v>
          </cell>
          <cell r="KD57">
            <v>59.2</v>
          </cell>
          <cell r="KE57">
            <v>58.2</v>
          </cell>
          <cell r="KF57">
            <v>57.7</v>
          </cell>
          <cell r="KG57">
            <v>57.7</v>
          </cell>
          <cell r="KH57">
            <v>58.2</v>
          </cell>
          <cell r="KI57">
            <v>58.2</v>
          </cell>
          <cell r="KJ57">
            <v>58.5</v>
          </cell>
          <cell r="KK57">
            <v>57.2</v>
          </cell>
          <cell r="KL57">
            <v>57.2</v>
          </cell>
          <cell r="KM57">
            <v>57.2</v>
          </cell>
          <cell r="KN57">
            <v>57.2</v>
          </cell>
          <cell r="KO57">
            <v>57.2</v>
          </cell>
          <cell r="KP57">
            <v>57.2</v>
          </cell>
          <cell r="KQ57">
            <v>57.2</v>
          </cell>
          <cell r="KR57">
            <v>57.2</v>
          </cell>
          <cell r="KS57">
            <v>57.5</v>
          </cell>
          <cell r="KT57">
            <v>57.5</v>
          </cell>
          <cell r="KU57">
            <v>56.5</v>
          </cell>
          <cell r="KV57">
            <v>56.5</v>
          </cell>
          <cell r="KW57">
            <v>56.5</v>
          </cell>
          <cell r="KX57">
            <v>59</v>
          </cell>
          <cell r="KY57">
            <v>59</v>
          </cell>
          <cell r="KZ57">
            <v>59</v>
          </cell>
          <cell r="LA57">
            <v>59</v>
          </cell>
          <cell r="LB57">
            <v>59</v>
          </cell>
          <cell r="LC57">
            <v>59</v>
          </cell>
          <cell r="LD57">
            <v>59</v>
          </cell>
          <cell r="LE57">
            <v>62.5</v>
          </cell>
          <cell r="LF57">
            <v>62.5</v>
          </cell>
          <cell r="LG57">
            <v>62.5</v>
          </cell>
          <cell r="LH57">
            <v>62.5</v>
          </cell>
          <cell r="LI57">
            <v>62.5</v>
          </cell>
          <cell r="LJ57">
            <v>62.5</v>
          </cell>
          <cell r="LK57">
            <v>62.5</v>
          </cell>
          <cell r="LL57">
            <v>62.5</v>
          </cell>
          <cell r="LM57">
            <v>62.5</v>
          </cell>
          <cell r="LN57">
            <v>62.5</v>
          </cell>
          <cell r="LO57">
            <v>62.5</v>
          </cell>
          <cell r="LP57">
            <v>62.5</v>
          </cell>
          <cell r="LQ57">
            <v>62.5</v>
          </cell>
          <cell r="LR57">
            <v>62.5</v>
          </cell>
          <cell r="LS57">
            <v>65</v>
          </cell>
          <cell r="LT57">
            <v>65</v>
          </cell>
          <cell r="MA57" t="str">
            <v>Germany</v>
          </cell>
          <cell r="MB57">
            <v>82.5</v>
          </cell>
          <cell r="MC57">
            <v>82.5</v>
          </cell>
        </row>
        <row r="58">
          <cell r="A58" t="str">
            <v>Haiti</v>
          </cell>
          <cell r="B58">
            <v>42</v>
          </cell>
          <cell r="C58">
            <v>42</v>
          </cell>
          <cell r="D58">
            <v>41</v>
          </cell>
          <cell r="E58">
            <v>41</v>
          </cell>
          <cell r="F58">
            <v>42</v>
          </cell>
          <cell r="G58">
            <v>42.5</v>
          </cell>
          <cell r="H58">
            <v>42</v>
          </cell>
          <cell r="I58">
            <v>42.5</v>
          </cell>
          <cell r="J58">
            <v>43.5</v>
          </cell>
          <cell r="K58">
            <v>44</v>
          </cell>
          <cell r="L58">
            <v>44</v>
          </cell>
          <cell r="M58">
            <v>43.5</v>
          </cell>
          <cell r="N58">
            <v>44.5</v>
          </cell>
          <cell r="O58">
            <v>44.5</v>
          </cell>
          <cell r="P58">
            <v>44.5</v>
          </cell>
          <cell r="Q58">
            <v>44.5</v>
          </cell>
          <cell r="R58">
            <v>44.5</v>
          </cell>
          <cell r="S58">
            <v>44.5</v>
          </cell>
          <cell r="T58">
            <v>44.5</v>
          </cell>
          <cell r="U58">
            <v>44.5</v>
          </cell>
          <cell r="V58">
            <v>44.5</v>
          </cell>
          <cell r="W58">
            <v>44</v>
          </cell>
          <cell r="X58">
            <v>44</v>
          </cell>
          <cell r="Y58">
            <v>44</v>
          </cell>
          <cell r="Z58">
            <v>46</v>
          </cell>
          <cell r="AA58">
            <v>46</v>
          </cell>
          <cell r="AB58">
            <v>44.5</v>
          </cell>
          <cell r="AC58">
            <v>43</v>
          </cell>
          <cell r="AD58">
            <v>43</v>
          </cell>
          <cell r="AE58">
            <v>43</v>
          </cell>
          <cell r="AF58">
            <v>40.5</v>
          </cell>
          <cell r="AG58">
            <v>40</v>
          </cell>
          <cell r="AH58">
            <v>41</v>
          </cell>
          <cell r="AI58">
            <v>40</v>
          </cell>
          <cell r="AJ58">
            <v>39</v>
          </cell>
          <cell r="AK58">
            <v>39</v>
          </cell>
          <cell r="AL58">
            <v>39</v>
          </cell>
          <cell r="AM58">
            <v>40</v>
          </cell>
          <cell r="AN58">
            <v>40</v>
          </cell>
          <cell r="AO58">
            <v>41</v>
          </cell>
          <cell r="AP58">
            <v>41</v>
          </cell>
          <cell r="AQ58">
            <v>41</v>
          </cell>
          <cell r="AR58">
            <v>41</v>
          </cell>
          <cell r="AS58">
            <v>38.5</v>
          </cell>
          <cell r="AT58">
            <v>40.5</v>
          </cell>
          <cell r="AU58">
            <v>40</v>
          </cell>
          <cell r="AV58">
            <v>38</v>
          </cell>
          <cell r="AW58">
            <v>33.5</v>
          </cell>
          <cell r="AX58">
            <v>33</v>
          </cell>
          <cell r="AY58">
            <v>33.5</v>
          </cell>
          <cell r="AZ58">
            <v>33.5</v>
          </cell>
          <cell r="BA58">
            <v>33.5</v>
          </cell>
          <cell r="BB58">
            <v>34.5</v>
          </cell>
          <cell r="BC58">
            <v>35</v>
          </cell>
          <cell r="BD58">
            <v>34</v>
          </cell>
          <cell r="BE58">
            <v>33.5</v>
          </cell>
          <cell r="BF58">
            <v>34</v>
          </cell>
          <cell r="BG58">
            <v>34.5</v>
          </cell>
          <cell r="BH58">
            <v>34.5</v>
          </cell>
          <cell r="BI58">
            <v>34</v>
          </cell>
          <cell r="BJ58">
            <v>34</v>
          </cell>
          <cell r="BK58">
            <v>33.5</v>
          </cell>
          <cell r="BL58">
            <v>33.5</v>
          </cell>
          <cell r="BM58">
            <v>33</v>
          </cell>
          <cell r="BN58">
            <v>33</v>
          </cell>
          <cell r="BO58">
            <v>33</v>
          </cell>
          <cell r="BP58">
            <v>32.5</v>
          </cell>
          <cell r="BQ58">
            <v>32.5</v>
          </cell>
          <cell r="BR58">
            <v>32.5</v>
          </cell>
          <cell r="BS58">
            <v>32.5</v>
          </cell>
          <cell r="BT58">
            <v>32.5</v>
          </cell>
          <cell r="BU58">
            <v>32.5</v>
          </cell>
          <cell r="BV58">
            <v>31.5</v>
          </cell>
          <cell r="BW58">
            <v>31.5</v>
          </cell>
          <cell r="BX58">
            <v>31.5</v>
          </cell>
          <cell r="BY58">
            <v>30.5</v>
          </cell>
          <cell r="BZ58">
            <v>29.5</v>
          </cell>
          <cell r="CA58">
            <v>32</v>
          </cell>
          <cell r="CB58">
            <v>32</v>
          </cell>
          <cell r="CC58">
            <v>32</v>
          </cell>
          <cell r="CD58">
            <v>33</v>
          </cell>
          <cell r="CE58">
            <v>32</v>
          </cell>
          <cell r="CF58">
            <v>32</v>
          </cell>
          <cell r="CG58">
            <v>33</v>
          </cell>
          <cell r="CH58">
            <v>35.5</v>
          </cell>
          <cell r="CI58">
            <v>36</v>
          </cell>
          <cell r="CJ58">
            <v>36</v>
          </cell>
          <cell r="CK58">
            <v>35.5</v>
          </cell>
          <cell r="CL58">
            <v>35.5</v>
          </cell>
          <cell r="CM58">
            <v>35.5</v>
          </cell>
          <cell r="CN58">
            <v>35.5</v>
          </cell>
          <cell r="CO58">
            <v>33.5</v>
          </cell>
          <cell r="CP58">
            <v>33.5</v>
          </cell>
          <cell r="CQ58">
            <v>31</v>
          </cell>
          <cell r="CR58">
            <v>31</v>
          </cell>
          <cell r="CS58">
            <v>31</v>
          </cell>
          <cell r="CT58">
            <v>30</v>
          </cell>
          <cell r="CU58">
            <v>30</v>
          </cell>
          <cell r="CV58">
            <v>30</v>
          </cell>
          <cell r="CW58">
            <v>30</v>
          </cell>
          <cell r="CX58">
            <v>31</v>
          </cell>
          <cell r="CY58">
            <v>30</v>
          </cell>
          <cell r="CZ58">
            <v>31</v>
          </cell>
          <cell r="DA58">
            <v>31</v>
          </cell>
          <cell r="DB58">
            <v>32</v>
          </cell>
          <cell r="DC58">
            <v>32</v>
          </cell>
          <cell r="DD58">
            <v>32</v>
          </cell>
          <cell r="DE58">
            <v>33.5</v>
          </cell>
          <cell r="DF58">
            <v>34</v>
          </cell>
          <cell r="DG58">
            <v>34</v>
          </cell>
          <cell r="DH58">
            <v>34</v>
          </cell>
          <cell r="DI58">
            <v>36</v>
          </cell>
          <cell r="DJ58">
            <v>38</v>
          </cell>
          <cell r="DK58">
            <v>37</v>
          </cell>
          <cell r="DL58">
            <v>40.5</v>
          </cell>
          <cell r="DM58">
            <v>40.5</v>
          </cell>
          <cell r="DN58">
            <v>40.5</v>
          </cell>
          <cell r="DO58">
            <v>40.5</v>
          </cell>
          <cell r="DP58">
            <v>40.5</v>
          </cell>
          <cell r="DQ58">
            <v>38.5</v>
          </cell>
          <cell r="DR58">
            <v>39</v>
          </cell>
          <cell r="DS58">
            <v>38</v>
          </cell>
          <cell r="DT58">
            <v>37.5</v>
          </cell>
          <cell r="DU58">
            <v>38</v>
          </cell>
          <cell r="DV58">
            <v>38</v>
          </cell>
          <cell r="DW58">
            <v>37.5</v>
          </cell>
          <cell r="DX58">
            <v>37.5</v>
          </cell>
          <cell r="DY58">
            <v>35.5</v>
          </cell>
          <cell r="DZ58">
            <v>35.5</v>
          </cell>
          <cell r="EA58">
            <v>37</v>
          </cell>
          <cell r="EB58">
            <v>42.5</v>
          </cell>
          <cell r="EC58">
            <v>43.5</v>
          </cell>
          <cell r="ED58">
            <v>46</v>
          </cell>
          <cell r="EE58">
            <v>46</v>
          </cell>
          <cell r="EF58">
            <v>49.5</v>
          </cell>
          <cell r="EG58">
            <v>49.5</v>
          </cell>
          <cell r="EH58">
            <v>49</v>
          </cell>
          <cell r="EI58">
            <v>47.5</v>
          </cell>
          <cell r="EJ58">
            <v>47.5</v>
          </cell>
          <cell r="EK58">
            <v>48</v>
          </cell>
          <cell r="EL58">
            <v>48</v>
          </cell>
          <cell r="EM58">
            <v>49</v>
          </cell>
          <cell r="EN58">
            <v>49</v>
          </cell>
          <cell r="EO58">
            <v>48</v>
          </cell>
          <cell r="EP58">
            <v>48</v>
          </cell>
          <cell r="EQ58">
            <v>48</v>
          </cell>
          <cell r="ER58">
            <v>49.5</v>
          </cell>
          <cell r="ES58">
            <v>51</v>
          </cell>
          <cell r="ET58">
            <v>53</v>
          </cell>
          <cell r="EU58">
            <v>53</v>
          </cell>
          <cell r="EV58">
            <v>52</v>
          </cell>
          <cell r="EW58">
            <v>52</v>
          </cell>
          <cell r="EX58">
            <v>52</v>
          </cell>
          <cell r="EY58">
            <v>50</v>
          </cell>
          <cell r="EZ58">
            <v>48</v>
          </cell>
          <cell r="FA58">
            <v>49</v>
          </cell>
          <cell r="FB58">
            <v>50</v>
          </cell>
          <cell r="FC58">
            <v>50</v>
          </cell>
          <cell r="FD58">
            <v>50</v>
          </cell>
          <cell r="FE58">
            <v>50.5</v>
          </cell>
          <cell r="FF58">
            <v>50.5</v>
          </cell>
          <cell r="FG58">
            <v>49.5</v>
          </cell>
          <cell r="FH58">
            <v>48</v>
          </cell>
          <cell r="FI58">
            <v>49</v>
          </cell>
          <cell r="FJ58">
            <v>54</v>
          </cell>
          <cell r="FK58">
            <v>52.7</v>
          </cell>
          <cell r="FL58">
            <v>52.5</v>
          </cell>
          <cell r="FM58">
            <v>52.5</v>
          </cell>
          <cell r="FN58">
            <v>52.7</v>
          </cell>
          <cell r="FO58">
            <v>51.7</v>
          </cell>
          <cell r="FP58">
            <v>51.5</v>
          </cell>
          <cell r="FQ58">
            <v>51.7</v>
          </cell>
          <cell r="FR58">
            <v>52.2</v>
          </cell>
          <cell r="FS58">
            <v>52.5</v>
          </cell>
          <cell r="FT58">
            <v>52.5</v>
          </cell>
          <cell r="FU58">
            <v>52.7</v>
          </cell>
          <cell r="FV58">
            <v>52.7</v>
          </cell>
          <cell r="FW58">
            <v>55</v>
          </cell>
          <cell r="FX58">
            <v>55.2</v>
          </cell>
          <cell r="FY58">
            <v>55.2</v>
          </cell>
          <cell r="FZ58">
            <v>55</v>
          </cell>
          <cell r="GA58">
            <v>55</v>
          </cell>
          <cell r="GB58">
            <v>55</v>
          </cell>
          <cell r="GC58">
            <v>55.5</v>
          </cell>
          <cell r="GD58">
            <v>56.7</v>
          </cell>
          <cell r="GE58">
            <v>56.5</v>
          </cell>
          <cell r="GF58">
            <v>56.5</v>
          </cell>
          <cell r="GG58">
            <v>57.3</v>
          </cell>
          <cell r="GH58">
            <v>57.2</v>
          </cell>
          <cell r="GI58">
            <v>57.5</v>
          </cell>
          <cell r="GJ58">
            <v>57.5</v>
          </cell>
          <cell r="GK58">
            <v>57.2</v>
          </cell>
          <cell r="GL58">
            <v>57</v>
          </cell>
          <cell r="GM58">
            <v>56</v>
          </cell>
          <cell r="GN58">
            <v>56.2</v>
          </cell>
          <cell r="GO58">
            <v>56.2</v>
          </cell>
          <cell r="GP58">
            <v>56</v>
          </cell>
          <cell r="GQ58">
            <v>59.2</v>
          </cell>
          <cell r="GR58">
            <v>58.2</v>
          </cell>
          <cell r="GS58">
            <v>56.2</v>
          </cell>
          <cell r="GT58">
            <v>56</v>
          </cell>
          <cell r="GU58">
            <v>55.5</v>
          </cell>
          <cell r="GV58">
            <v>55.2</v>
          </cell>
          <cell r="GW58">
            <v>55.5</v>
          </cell>
          <cell r="GX58">
            <v>57.7</v>
          </cell>
          <cell r="GY58">
            <v>58</v>
          </cell>
          <cell r="GZ58">
            <v>56.7</v>
          </cell>
          <cell r="HA58">
            <v>59.7</v>
          </cell>
          <cell r="HB58">
            <v>58.2</v>
          </cell>
          <cell r="HC58">
            <v>58.2</v>
          </cell>
          <cell r="HD58">
            <v>58.5</v>
          </cell>
          <cell r="HE58">
            <v>59.2</v>
          </cell>
          <cell r="HF58">
            <v>59.5</v>
          </cell>
          <cell r="HG58">
            <v>59.5</v>
          </cell>
          <cell r="HH58">
            <v>59.2</v>
          </cell>
          <cell r="HI58">
            <v>57.2</v>
          </cell>
          <cell r="HJ58">
            <v>57.5</v>
          </cell>
          <cell r="HK58">
            <v>57.2</v>
          </cell>
          <cell r="HL58">
            <v>55.7</v>
          </cell>
          <cell r="HM58">
            <v>55.7</v>
          </cell>
          <cell r="HN58">
            <v>55.7</v>
          </cell>
          <cell r="HO58">
            <v>55.5</v>
          </cell>
          <cell r="HP58">
            <v>54.7</v>
          </cell>
          <cell r="HQ58">
            <v>54.2</v>
          </cell>
          <cell r="HR58">
            <v>54</v>
          </cell>
          <cell r="HS58">
            <v>54</v>
          </cell>
          <cell r="HT58">
            <v>53.7</v>
          </cell>
          <cell r="HU58">
            <v>51.5</v>
          </cell>
          <cell r="HV58">
            <v>51.7</v>
          </cell>
          <cell r="HW58">
            <v>51.2</v>
          </cell>
          <cell r="HX58">
            <v>50</v>
          </cell>
          <cell r="HY58">
            <v>51</v>
          </cell>
          <cell r="HZ58">
            <v>51.2</v>
          </cell>
          <cell r="IA58">
            <v>50.7</v>
          </cell>
          <cell r="IB58">
            <v>51.5</v>
          </cell>
          <cell r="IC58">
            <v>50.5</v>
          </cell>
          <cell r="ID58">
            <v>51</v>
          </cell>
          <cell r="IE58">
            <v>52</v>
          </cell>
          <cell r="IF58">
            <v>53.2</v>
          </cell>
          <cell r="IG58">
            <v>52.2</v>
          </cell>
          <cell r="IH58">
            <v>52.7</v>
          </cell>
          <cell r="II58">
            <v>52.2</v>
          </cell>
          <cell r="IJ58">
            <v>43.2</v>
          </cell>
          <cell r="IK58">
            <v>47.7</v>
          </cell>
          <cell r="IL58">
            <v>54.2</v>
          </cell>
          <cell r="IM58">
            <v>55</v>
          </cell>
          <cell r="IN58">
            <v>52.2</v>
          </cell>
          <cell r="IO58">
            <v>52.2</v>
          </cell>
          <cell r="IP58">
            <v>55</v>
          </cell>
          <cell r="IQ58">
            <v>55</v>
          </cell>
          <cell r="IR58">
            <v>53</v>
          </cell>
          <cell r="IS58">
            <v>49.5</v>
          </cell>
          <cell r="IT58">
            <v>51</v>
          </cell>
          <cell r="IU58">
            <v>50.7</v>
          </cell>
          <cell r="IV58">
            <v>52.2</v>
          </cell>
          <cell r="IW58">
            <v>52.5</v>
          </cell>
          <cell r="IX58">
            <v>51.5</v>
          </cell>
          <cell r="IY58">
            <v>51.2</v>
          </cell>
          <cell r="IZ58">
            <v>50.7</v>
          </cell>
          <cell r="JA58">
            <v>50</v>
          </cell>
          <cell r="JB58">
            <v>51.7</v>
          </cell>
          <cell r="JC58">
            <v>51.7</v>
          </cell>
          <cell r="JD58">
            <v>51.5</v>
          </cell>
          <cell r="JE58">
            <v>52</v>
          </cell>
          <cell r="JF58">
            <v>52.2</v>
          </cell>
          <cell r="JG58">
            <v>52.2</v>
          </cell>
          <cell r="JH58">
            <v>53</v>
          </cell>
          <cell r="JI58">
            <v>53.5</v>
          </cell>
          <cell r="JJ58">
            <v>57</v>
          </cell>
          <cell r="JK58">
            <v>57.5</v>
          </cell>
          <cell r="JL58">
            <v>57.5</v>
          </cell>
          <cell r="JM58">
            <v>57.5</v>
          </cell>
          <cell r="JN58">
            <v>57.5</v>
          </cell>
          <cell r="JO58">
            <v>51.7</v>
          </cell>
          <cell r="JP58">
            <v>51.5</v>
          </cell>
          <cell r="JQ58">
            <v>51.2</v>
          </cell>
          <cell r="JR58">
            <v>51.2</v>
          </cell>
          <cell r="JS58">
            <v>51.5</v>
          </cell>
          <cell r="JT58">
            <v>51.7</v>
          </cell>
          <cell r="JU58">
            <v>58</v>
          </cell>
          <cell r="JV58">
            <v>58</v>
          </cell>
          <cell r="JW58">
            <v>58</v>
          </cell>
          <cell r="JX58">
            <v>58.7</v>
          </cell>
          <cell r="JY58">
            <v>59</v>
          </cell>
          <cell r="JZ58">
            <v>59</v>
          </cell>
          <cell r="KA58">
            <v>59.2</v>
          </cell>
          <cell r="KB58">
            <v>59.2</v>
          </cell>
          <cell r="KC58">
            <v>60.5</v>
          </cell>
          <cell r="KD58">
            <v>60.5</v>
          </cell>
          <cell r="KE58">
            <v>60.5</v>
          </cell>
          <cell r="KF58">
            <v>59.2</v>
          </cell>
          <cell r="KG58">
            <v>58.7</v>
          </cell>
          <cell r="KH58">
            <v>58</v>
          </cell>
          <cell r="KI58">
            <v>57.5</v>
          </cell>
          <cell r="KJ58">
            <v>57.5</v>
          </cell>
          <cell r="KK58">
            <v>57.7</v>
          </cell>
          <cell r="KL58">
            <v>58</v>
          </cell>
          <cell r="KM58">
            <v>58</v>
          </cell>
          <cell r="KN58">
            <v>58</v>
          </cell>
          <cell r="KO58">
            <v>58.2</v>
          </cell>
          <cell r="KP58">
            <v>52.7</v>
          </cell>
          <cell r="KQ58">
            <v>53.2</v>
          </cell>
          <cell r="KR58">
            <v>53.2</v>
          </cell>
          <cell r="KS58">
            <v>52</v>
          </cell>
          <cell r="KT58">
            <v>52</v>
          </cell>
          <cell r="KU58">
            <v>52</v>
          </cell>
          <cell r="KV58">
            <v>52</v>
          </cell>
          <cell r="KW58">
            <v>52</v>
          </cell>
          <cell r="KX58">
            <v>52</v>
          </cell>
          <cell r="KY58">
            <v>52</v>
          </cell>
          <cell r="KZ58">
            <v>52.5</v>
          </cell>
          <cell r="LA58">
            <v>50.2</v>
          </cell>
          <cell r="LB58">
            <v>49.7</v>
          </cell>
          <cell r="LC58">
            <v>49.7</v>
          </cell>
          <cell r="LD58">
            <v>49.7</v>
          </cell>
          <cell r="LE58">
            <v>49.7</v>
          </cell>
          <cell r="LF58">
            <v>49.7</v>
          </cell>
          <cell r="LG58">
            <v>49.7</v>
          </cell>
          <cell r="LH58">
            <v>49.7</v>
          </cell>
          <cell r="LI58">
            <v>49.7</v>
          </cell>
          <cell r="LJ58">
            <v>49.7</v>
          </cell>
          <cell r="LK58">
            <v>49.7</v>
          </cell>
          <cell r="LL58">
            <v>49.2</v>
          </cell>
          <cell r="LM58">
            <v>48.5</v>
          </cell>
          <cell r="LN58">
            <v>48.5</v>
          </cell>
          <cell r="LO58">
            <v>48.5</v>
          </cell>
          <cell r="LP58">
            <v>49.2</v>
          </cell>
          <cell r="LQ58">
            <v>50.2</v>
          </cell>
          <cell r="LR58">
            <v>53.7</v>
          </cell>
          <cell r="LS58">
            <v>53.7</v>
          </cell>
          <cell r="LT58">
            <v>53.2</v>
          </cell>
          <cell r="MA58" t="str">
            <v>Ghana</v>
          </cell>
          <cell r="MB58">
            <v>67.7</v>
          </cell>
          <cell r="MC58">
            <v>67.7</v>
          </cell>
        </row>
        <row r="59">
          <cell r="A59" t="str">
            <v>Honduras</v>
          </cell>
          <cell r="B59">
            <v>40</v>
          </cell>
          <cell r="C59">
            <v>40</v>
          </cell>
          <cell r="D59">
            <v>43</v>
          </cell>
          <cell r="E59">
            <v>42</v>
          </cell>
          <cell r="F59">
            <v>43</v>
          </cell>
          <cell r="G59">
            <v>42</v>
          </cell>
          <cell r="H59">
            <v>42.5</v>
          </cell>
          <cell r="I59">
            <v>42.5</v>
          </cell>
          <cell r="J59">
            <v>43</v>
          </cell>
          <cell r="K59">
            <v>42.5</v>
          </cell>
          <cell r="L59">
            <v>43</v>
          </cell>
          <cell r="M59">
            <v>43</v>
          </cell>
          <cell r="N59">
            <v>45</v>
          </cell>
          <cell r="O59">
            <v>45</v>
          </cell>
          <cell r="P59">
            <v>45</v>
          </cell>
          <cell r="Q59">
            <v>44.5</v>
          </cell>
          <cell r="R59">
            <v>44.5</v>
          </cell>
          <cell r="S59">
            <v>44.5</v>
          </cell>
          <cell r="T59">
            <v>44</v>
          </cell>
          <cell r="U59">
            <v>44</v>
          </cell>
          <cell r="V59">
            <v>44</v>
          </cell>
          <cell r="W59">
            <v>44.5</v>
          </cell>
          <cell r="X59">
            <v>44.5</v>
          </cell>
          <cell r="Y59">
            <v>44.5</v>
          </cell>
          <cell r="Z59">
            <v>44</v>
          </cell>
          <cell r="AA59">
            <v>44</v>
          </cell>
          <cell r="AB59">
            <v>44.5</v>
          </cell>
          <cell r="AC59">
            <v>44</v>
          </cell>
          <cell r="AD59">
            <v>44.5</v>
          </cell>
          <cell r="AE59">
            <v>45</v>
          </cell>
          <cell r="AF59">
            <v>45</v>
          </cell>
          <cell r="AG59">
            <v>44</v>
          </cell>
          <cell r="AH59">
            <v>44</v>
          </cell>
          <cell r="AI59">
            <v>44</v>
          </cell>
          <cell r="AJ59">
            <v>44.5</v>
          </cell>
          <cell r="AK59">
            <v>44.5</v>
          </cell>
          <cell r="AL59">
            <v>44.5</v>
          </cell>
          <cell r="AM59">
            <v>44</v>
          </cell>
          <cell r="AN59">
            <v>44</v>
          </cell>
          <cell r="AO59">
            <v>43.5</v>
          </cell>
          <cell r="AP59">
            <v>43.5</v>
          </cell>
          <cell r="AQ59">
            <v>43.5</v>
          </cell>
          <cell r="AR59">
            <v>43</v>
          </cell>
          <cell r="AS59">
            <v>42.5</v>
          </cell>
          <cell r="AT59">
            <v>44</v>
          </cell>
          <cell r="AU59">
            <v>43.5</v>
          </cell>
          <cell r="AV59">
            <v>44</v>
          </cell>
          <cell r="AW59">
            <v>44</v>
          </cell>
          <cell r="AX59">
            <v>45</v>
          </cell>
          <cell r="AY59">
            <v>45.5</v>
          </cell>
          <cell r="AZ59">
            <v>45.5</v>
          </cell>
          <cell r="BA59">
            <v>45.5</v>
          </cell>
          <cell r="BB59">
            <v>45.5</v>
          </cell>
          <cell r="BC59">
            <v>45.5</v>
          </cell>
          <cell r="BD59">
            <v>45.5</v>
          </cell>
          <cell r="BE59">
            <v>44</v>
          </cell>
          <cell r="BF59">
            <v>42.5</v>
          </cell>
          <cell r="BG59">
            <v>42.5</v>
          </cell>
          <cell r="BH59">
            <v>43</v>
          </cell>
          <cell r="BI59">
            <v>45</v>
          </cell>
          <cell r="BJ59">
            <v>45</v>
          </cell>
          <cell r="BK59">
            <v>44.5</v>
          </cell>
          <cell r="BL59">
            <v>45</v>
          </cell>
          <cell r="BM59">
            <v>45</v>
          </cell>
          <cell r="BN59">
            <v>45.5</v>
          </cell>
          <cell r="BO59">
            <v>45.5</v>
          </cell>
          <cell r="BP59">
            <v>46.5</v>
          </cell>
          <cell r="BQ59">
            <v>45.5</v>
          </cell>
          <cell r="BR59">
            <v>45.5</v>
          </cell>
          <cell r="BS59">
            <v>45.5</v>
          </cell>
          <cell r="BT59">
            <v>45</v>
          </cell>
          <cell r="BU59">
            <v>45</v>
          </cell>
          <cell r="BV59">
            <v>43</v>
          </cell>
          <cell r="BW59">
            <v>43</v>
          </cell>
          <cell r="BX59">
            <v>43</v>
          </cell>
          <cell r="BY59">
            <v>44.5</v>
          </cell>
          <cell r="BZ59">
            <v>45</v>
          </cell>
          <cell r="CA59">
            <v>45</v>
          </cell>
          <cell r="CB59">
            <v>47</v>
          </cell>
          <cell r="CC59">
            <v>47.5</v>
          </cell>
          <cell r="CD59">
            <v>48</v>
          </cell>
          <cell r="CE59">
            <v>48</v>
          </cell>
          <cell r="CF59">
            <v>48</v>
          </cell>
          <cell r="CG59">
            <v>47.5</v>
          </cell>
          <cell r="CH59">
            <v>47.5</v>
          </cell>
          <cell r="CI59">
            <v>47.5</v>
          </cell>
          <cell r="CJ59">
            <v>50.5</v>
          </cell>
          <cell r="CK59">
            <v>50.5</v>
          </cell>
          <cell r="CL59">
            <v>51.5</v>
          </cell>
          <cell r="CM59">
            <v>51.5</v>
          </cell>
          <cell r="CN59">
            <v>51.5</v>
          </cell>
          <cell r="CO59">
            <v>52.5</v>
          </cell>
          <cell r="CP59">
            <v>52.5</v>
          </cell>
          <cell r="CQ59">
            <v>52.5</v>
          </cell>
          <cell r="CR59">
            <v>52.5</v>
          </cell>
          <cell r="CS59">
            <v>53</v>
          </cell>
          <cell r="CT59">
            <v>54.5</v>
          </cell>
          <cell r="CU59">
            <v>55</v>
          </cell>
          <cell r="CV59">
            <v>55.5</v>
          </cell>
          <cell r="CW59">
            <v>55.5</v>
          </cell>
          <cell r="CX59">
            <v>54.5</v>
          </cell>
          <cell r="CY59">
            <v>54.5</v>
          </cell>
          <cell r="CZ59">
            <v>54.5</v>
          </cell>
          <cell r="DA59">
            <v>54.5</v>
          </cell>
          <cell r="DB59">
            <v>54.5</v>
          </cell>
          <cell r="DC59">
            <v>54.5</v>
          </cell>
          <cell r="DD59">
            <v>54.5</v>
          </cell>
          <cell r="DE59">
            <v>56.5</v>
          </cell>
          <cell r="DF59">
            <v>56.5</v>
          </cell>
          <cell r="DG59">
            <v>56.5</v>
          </cell>
          <cell r="DH59">
            <v>56.5</v>
          </cell>
          <cell r="DI59">
            <v>57</v>
          </cell>
          <cell r="DJ59">
            <v>56</v>
          </cell>
          <cell r="DK59">
            <v>56</v>
          </cell>
          <cell r="DL59">
            <v>56</v>
          </cell>
          <cell r="DM59">
            <v>56</v>
          </cell>
          <cell r="DN59">
            <v>56</v>
          </cell>
          <cell r="DO59">
            <v>56</v>
          </cell>
          <cell r="DP59">
            <v>56</v>
          </cell>
          <cell r="DQ59">
            <v>58.5</v>
          </cell>
          <cell r="DR59">
            <v>58.5</v>
          </cell>
          <cell r="DS59">
            <v>58.5</v>
          </cell>
          <cell r="DT59">
            <v>58.5</v>
          </cell>
          <cell r="DU59">
            <v>58.5</v>
          </cell>
          <cell r="DV59">
            <v>58.5</v>
          </cell>
          <cell r="DW59">
            <v>58.5</v>
          </cell>
          <cell r="DX59">
            <v>58.5</v>
          </cell>
          <cell r="DY59">
            <v>58.5</v>
          </cell>
          <cell r="DZ59">
            <v>58.5</v>
          </cell>
          <cell r="EA59">
            <v>58</v>
          </cell>
          <cell r="EB59">
            <v>56</v>
          </cell>
          <cell r="EC59">
            <v>56</v>
          </cell>
          <cell r="ED59">
            <v>58</v>
          </cell>
          <cell r="EE59">
            <v>58</v>
          </cell>
          <cell r="EF59">
            <v>57.5</v>
          </cell>
          <cell r="EG59">
            <v>58.5</v>
          </cell>
          <cell r="EH59">
            <v>58.5</v>
          </cell>
          <cell r="EI59">
            <v>58.5</v>
          </cell>
          <cell r="EJ59">
            <v>58.5</v>
          </cell>
          <cell r="EK59">
            <v>58.5</v>
          </cell>
          <cell r="EL59">
            <v>58.5</v>
          </cell>
          <cell r="EM59">
            <v>58.5</v>
          </cell>
          <cell r="EN59">
            <v>58.5</v>
          </cell>
          <cell r="EO59">
            <v>58</v>
          </cell>
          <cell r="EP59">
            <v>58</v>
          </cell>
          <cell r="EQ59">
            <v>58</v>
          </cell>
          <cell r="ER59">
            <v>57</v>
          </cell>
          <cell r="ES59">
            <v>56.5</v>
          </cell>
          <cell r="ET59">
            <v>57.5</v>
          </cell>
          <cell r="EU59">
            <v>56</v>
          </cell>
          <cell r="EV59">
            <v>56</v>
          </cell>
          <cell r="EW59">
            <v>56</v>
          </cell>
          <cell r="EX59">
            <v>56</v>
          </cell>
          <cell r="EY59">
            <v>56</v>
          </cell>
          <cell r="EZ59">
            <v>56</v>
          </cell>
          <cell r="FA59">
            <v>55.5</v>
          </cell>
          <cell r="FB59">
            <v>54.5</v>
          </cell>
          <cell r="FC59">
            <v>54.5</v>
          </cell>
          <cell r="FD59">
            <v>54.5</v>
          </cell>
          <cell r="FE59">
            <v>54.5</v>
          </cell>
          <cell r="FF59">
            <v>54.5</v>
          </cell>
          <cell r="FG59">
            <v>54.5</v>
          </cell>
          <cell r="FH59">
            <v>56</v>
          </cell>
          <cell r="FI59">
            <v>59.5</v>
          </cell>
          <cell r="FJ59">
            <v>59.5</v>
          </cell>
          <cell r="FK59">
            <v>59</v>
          </cell>
          <cell r="FL59">
            <v>61.5</v>
          </cell>
          <cell r="FM59">
            <v>61.5</v>
          </cell>
          <cell r="FN59">
            <v>65.2</v>
          </cell>
          <cell r="FO59">
            <v>65.7</v>
          </cell>
          <cell r="FP59">
            <v>65.7</v>
          </cell>
          <cell r="FQ59">
            <v>66</v>
          </cell>
          <cell r="FR59">
            <v>65.7</v>
          </cell>
          <cell r="FS59">
            <v>65.7</v>
          </cell>
          <cell r="FT59">
            <v>65.7</v>
          </cell>
          <cell r="FU59">
            <v>65.2</v>
          </cell>
          <cell r="FV59">
            <v>65.5</v>
          </cell>
          <cell r="FW59">
            <v>65.5</v>
          </cell>
          <cell r="FX59">
            <v>60</v>
          </cell>
          <cell r="FY59">
            <v>60.2</v>
          </cell>
          <cell r="FZ59">
            <v>58.2</v>
          </cell>
          <cell r="GA59">
            <v>58.7</v>
          </cell>
          <cell r="GB59">
            <v>58.5</v>
          </cell>
          <cell r="GC59">
            <v>60.5</v>
          </cell>
          <cell r="GD59">
            <v>61.8</v>
          </cell>
          <cell r="GE59">
            <v>62</v>
          </cell>
          <cell r="GF59">
            <v>62.1</v>
          </cell>
          <cell r="GG59">
            <v>62.6</v>
          </cell>
          <cell r="GH59">
            <v>62.7</v>
          </cell>
          <cell r="GI59">
            <v>62.7</v>
          </cell>
          <cell r="GJ59">
            <v>62.7</v>
          </cell>
          <cell r="GK59">
            <v>62.7</v>
          </cell>
          <cell r="GL59">
            <v>62.7</v>
          </cell>
          <cell r="GM59">
            <v>62.7</v>
          </cell>
          <cell r="GN59">
            <v>63</v>
          </cell>
          <cell r="GO59">
            <v>63</v>
          </cell>
          <cell r="GP59">
            <v>62.5</v>
          </cell>
          <cell r="GQ59">
            <v>62</v>
          </cell>
          <cell r="GR59">
            <v>62</v>
          </cell>
          <cell r="GS59">
            <v>62</v>
          </cell>
          <cell r="GT59">
            <v>62</v>
          </cell>
          <cell r="GU59">
            <v>62</v>
          </cell>
          <cell r="GV59">
            <v>62</v>
          </cell>
          <cell r="GW59">
            <v>63</v>
          </cell>
          <cell r="GX59">
            <v>64</v>
          </cell>
          <cell r="GY59">
            <v>64</v>
          </cell>
          <cell r="GZ59">
            <v>64</v>
          </cell>
          <cell r="HA59">
            <v>64.5</v>
          </cell>
          <cell r="HB59">
            <v>66</v>
          </cell>
          <cell r="HC59">
            <v>66</v>
          </cell>
          <cell r="HD59">
            <v>66.2</v>
          </cell>
          <cell r="HE59">
            <v>66</v>
          </cell>
          <cell r="HF59">
            <v>65</v>
          </cell>
          <cell r="HG59">
            <v>65</v>
          </cell>
          <cell r="HH59">
            <v>64.7</v>
          </cell>
          <cell r="HI59">
            <v>64.7</v>
          </cell>
          <cell r="HJ59">
            <v>64.7</v>
          </cell>
          <cell r="HK59">
            <v>65.5</v>
          </cell>
          <cell r="HL59">
            <v>65.2</v>
          </cell>
          <cell r="HM59">
            <v>65.2</v>
          </cell>
          <cell r="HN59">
            <v>65.5</v>
          </cell>
          <cell r="HO59">
            <v>65.2</v>
          </cell>
          <cell r="HP59">
            <v>65</v>
          </cell>
          <cell r="HQ59">
            <v>64</v>
          </cell>
          <cell r="HR59">
            <v>63.7</v>
          </cell>
          <cell r="HS59">
            <v>63.7</v>
          </cell>
          <cell r="HT59">
            <v>63.7</v>
          </cell>
          <cell r="HU59">
            <v>63.5</v>
          </cell>
          <cell r="HV59">
            <v>63.7</v>
          </cell>
          <cell r="HW59">
            <v>63.7</v>
          </cell>
          <cell r="HX59">
            <v>64</v>
          </cell>
          <cell r="HY59">
            <v>62</v>
          </cell>
          <cell r="HZ59">
            <v>61.7</v>
          </cell>
          <cell r="IA59">
            <v>62</v>
          </cell>
          <cell r="IB59">
            <v>62</v>
          </cell>
          <cell r="IC59">
            <v>62</v>
          </cell>
          <cell r="ID59">
            <v>62.2</v>
          </cell>
          <cell r="IE59">
            <v>62.2</v>
          </cell>
          <cell r="IF59">
            <v>62.2</v>
          </cell>
          <cell r="IG59">
            <v>59.2</v>
          </cell>
          <cell r="IH59">
            <v>59.2</v>
          </cell>
          <cell r="II59">
            <v>59.2</v>
          </cell>
          <cell r="IJ59">
            <v>59.2</v>
          </cell>
          <cell r="IK59">
            <v>59.2</v>
          </cell>
          <cell r="IL59">
            <v>59</v>
          </cell>
          <cell r="IM59">
            <v>64</v>
          </cell>
          <cell r="IN59">
            <v>64</v>
          </cell>
          <cell r="IO59">
            <v>64.2</v>
          </cell>
          <cell r="IP59">
            <v>64.2</v>
          </cell>
          <cell r="IQ59">
            <v>64.5</v>
          </cell>
          <cell r="IR59">
            <v>64</v>
          </cell>
          <cell r="IS59">
            <v>64.5</v>
          </cell>
          <cell r="IT59">
            <v>64</v>
          </cell>
          <cell r="IU59">
            <v>63.7</v>
          </cell>
          <cell r="IV59">
            <v>64.7</v>
          </cell>
          <cell r="IW59">
            <v>64.7</v>
          </cell>
          <cell r="IX59">
            <v>64.7</v>
          </cell>
          <cell r="IY59">
            <v>64.7</v>
          </cell>
          <cell r="IZ59">
            <v>64.7</v>
          </cell>
          <cell r="JA59">
            <v>64.7</v>
          </cell>
          <cell r="JB59">
            <v>65.5</v>
          </cell>
          <cell r="JC59">
            <v>65.2</v>
          </cell>
          <cell r="JD59">
            <v>65.2</v>
          </cell>
          <cell r="JE59">
            <v>64.2</v>
          </cell>
          <cell r="JF59">
            <v>65</v>
          </cell>
          <cell r="JG59">
            <v>65.2</v>
          </cell>
          <cell r="JH59">
            <v>65.2</v>
          </cell>
          <cell r="JI59">
            <v>65.7</v>
          </cell>
          <cell r="JJ59">
            <v>66</v>
          </cell>
          <cell r="JK59">
            <v>66</v>
          </cell>
          <cell r="JL59">
            <v>65.7</v>
          </cell>
          <cell r="JM59">
            <v>65.7</v>
          </cell>
          <cell r="JN59">
            <v>65.7</v>
          </cell>
          <cell r="JO59">
            <v>65.7</v>
          </cell>
          <cell r="JP59">
            <v>65.7</v>
          </cell>
          <cell r="JQ59">
            <v>66.5</v>
          </cell>
          <cell r="JR59">
            <v>66.2</v>
          </cell>
          <cell r="JS59">
            <v>66.2</v>
          </cell>
          <cell r="JT59">
            <v>66.2</v>
          </cell>
          <cell r="JU59">
            <v>66.2</v>
          </cell>
          <cell r="JV59">
            <v>66.2</v>
          </cell>
          <cell r="JW59">
            <v>66.2</v>
          </cell>
          <cell r="JX59">
            <v>66.2</v>
          </cell>
          <cell r="JY59">
            <v>68.2</v>
          </cell>
          <cell r="JZ59">
            <v>68.2</v>
          </cell>
          <cell r="KA59">
            <v>68</v>
          </cell>
          <cell r="KB59">
            <v>68</v>
          </cell>
          <cell r="KC59">
            <v>67.5</v>
          </cell>
          <cell r="KD59">
            <v>67.5</v>
          </cell>
          <cell r="KE59">
            <v>67.2</v>
          </cell>
          <cell r="KF59">
            <v>67.2</v>
          </cell>
          <cell r="KG59">
            <v>67.2</v>
          </cell>
          <cell r="KH59">
            <v>66.5</v>
          </cell>
          <cell r="KI59">
            <v>66.5</v>
          </cell>
          <cell r="KJ59">
            <v>66.5</v>
          </cell>
          <cell r="KK59">
            <v>66.5</v>
          </cell>
          <cell r="KL59">
            <v>66.5</v>
          </cell>
          <cell r="KM59">
            <v>62.2</v>
          </cell>
          <cell r="KN59">
            <v>60.7</v>
          </cell>
          <cell r="KO59">
            <v>60.7</v>
          </cell>
          <cell r="KP59">
            <v>60.7</v>
          </cell>
          <cell r="KQ59">
            <v>60.7</v>
          </cell>
          <cell r="KR59">
            <v>61</v>
          </cell>
          <cell r="KS59">
            <v>60.7</v>
          </cell>
          <cell r="KT59">
            <v>60.7</v>
          </cell>
          <cell r="KU59">
            <v>60.5</v>
          </cell>
          <cell r="KV59">
            <v>59.7</v>
          </cell>
          <cell r="KW59">
            <v>60</v>
          </cell>
          <cell r="KX59">
            <v>59.7</v>
          </cell>
          <cell r="KY59">
            <v>60.5</v>
          </cell>
          <cell r="KZ59">
            <v>60.7</v>
          </cell>
          <cell r="LA59">
            <v>62</v>
          </cell>
          <cell r="LB59">
            <v>62.5</v>
          </cell>
          <cell r="LC59">
            <v>62.5</v>
          </cell>
          <cell r="LD59">
            <v>62.5</v>
          </cell>
          <cell r="LE59">
            <v>62.5</v>
          </cell>
          <cell r="LF59">
            <v>62.5</v>
          </cell>
          <cell r="LG59">
            <v>65.5</v>
          </cell>
          <cell r="LH59">
            <v>65.2</v>
          </cell>
          <cell r="LI59">
            <v>65.2</v>
          </cell>
          <cell r="LJ59">
            <v>65.2</v>
          </cell>
          <cell r="LK59">
            <v>65.2</v>
          </cell>
          <cell r="LL59">
            <v>65.2</v>
          </cell>
          <cell r="LM59">
            <v>66</v>
          </cell>
          <cell r="LN59">
            <v>66.5</v>
          </cell>
          <cell r="LO59">
            <v>66.5</v>
          </cell>
          <cell r="LP59">
            <v>66.7</v>
          </cell>
          <cell r="LQ59">
            <v>66.7</v>
          </cell>
          <cell r="LR59">
            <v>66.7</v>
          </cell>
          <cell r="LS59">
            <v>66.7</v>
          </cell>
          <cell r="LT59">
            <v>66.7</v>
          </cell>
          <cell r="MA59" t="str">
            <v>Greece</v>
          </cell>
          <cell r="MB59">
            <v>62.2</v>
          </cell>
          <cell r="MC59">
            <v>62.2</v>
          </cell>
        </row>
        <row r="60">
          <cell r="A60" t="str">
            <v>Hong Kong</v>
          </cell>
          <cell r="B60">
            <v>72</v>
          </cell>
          <cell r="C60">
            <v>73</v>
          </cell>
          <cell r="D60">
            <v>72</v>
          </cell>
          <cell r="E60">
            <v>72.5</v>
          </cell>
          <cell r="F60">
            <v>72.5</v>
          </cell>
          <cell r="G60">
            <v>72.5</v>
          </cell>
          <cell r="H60">
            <v>72</v>
          </cell>
          <cell r="I60">
            <v>72</v>
          </cell>
          <cell r="J60">
            <v>71</v>
          </cell>
          <cell r="K60">
            <v>69.5</v>
          </cell>
          <cell r="L60">
            <v>66</v>
          </cell>
          <cell r="M60">
            <v>65.5</v>
          </cell>
          <cell r="N60">
            <v>72</v>
          </cell>
          <cell r="O60">
            <v>72</v>
          </cell>
          <cell r="P60">
            <v>72</v>
          </cell>
          <cell r="Q60">
            <v>73</v>
          </cell>
          <cell r="R60">
            <v>72.5</v>
          </cell>
          <cell r="S60">
            <v>73.5</v>
          </cell>
          <cell r="T60">
            <v>74</v>
          </cell>
          <cell r="U60">
            <v>74</v>
          </cell>
          <cell r="V60">
            <v>74</v>
          </cell>
          <cell r="W60">
            <v>73.5</v>
          </cell>
          <cell r="X60">
            <v>73.5</v>
          </cell>
          <cell r="Y60">
            <v>74</v>
          </cell>
          <cell r="Z60">
            <v>75.5</v>
          </cell>
          <cell r="AA60">
            <v>75.5</v>
          </cell>
          <cell r="AB60">
            <v>75.5</v>
          </cell>
          <cell r="AC60">
            <v>75.5</v>
          </cell>
          <cell r="AD60">
            <v>75.5</v>
          </cell>
          <cell r="AE60">
            <v>75.5</v>
          </cell>
          <cell r="AF60">
            <v>76</v>
          </cell>
          <cell r="AG60">
            <v>76</v>
          </cell>
          <cell r="AH60">
            <v>76</v>
          </cell>
          <cell r="AI60">
            <v>76.5</v>
          </cell>
          <cell r="AJ60">
            <v>76.5</v>
          </cell>
          <cell r="AK60">
            <v>76.5</v>
          </cell>
          <cell r="AL60">
            <v>76.5</v>
          </cell>
          <cell r="AM60">
            <v>76.5</v>
          </cell>
          <cell r="AN60">
            <v>77</v>
          </cell>
          <cell r="AO60">
            <v>77</v>
          </cell>
          <cell r="AP60">
            <v>77</v>
          </cell>
          <cell r="AQ60">
            <v>77</v>
          </cell>
          <cell r="AR60">
            <v>77</v>
          </cell>
          <cell r="AS60">
            <v>77</v>
          </cell>
          <cell r="AT60">
            <v>77</v>
          </cell>
          <cell r="AU60">
            <v>77</v>
          </cell>
          <cell r="AV60">
            <v>75.5</v>
          </cell>
          <cell r="AW60">
            <v>75</v>
          </cell>
          <cell r="AX60">
            <v>73.5</v>
          </cell>
          <cell r="AY60">
            <v>73.5</v>
          </cell>
          <cell r="AZ60">
            <v>74.5</v>
          </cell>
          <cell r="BA60">
            <v>74.5</v>
          </cell>
          <cell r="BB60">
            <v>74</v>
          </cell>
          <cell r="BC60">
            <v>74</v>
          </cell>
          <cell r="BD60">
            <v>74</v>
          </cell>
          <cell r="BE60">
            <v>74</v>
          </cell>
          <cell r="BF60">
            <v>74</v>
          </cell>
          <cell r="BG60">
            <v>74.5</v>
          </cell>
          <cell r="BH60">
            <v>74.5</v>
          </cell>
          <cell r="BI60">
            <v>74.5</v>
          </cell>
          <cell r="BJ60">
            <v>74.5</v>
          </cell>
          <cell r="BK60">
            <v>74</v>
          </cell>
          <cell r="BL60">
            <v>75</v>
          </cell>
          <cell r="BM60">
            <v>74.5</v>
          </cell>
          <cell r="BN60">
            <v>74.5</v>
          </cell>
          <cell r="BO60">
            <v>71.5</v>
          </cell>
          <cell r="BP60">
            <v>71</v>
          </cell>
          <cell r="BQ60">
            <v>70.5</v>
          </cell>
          <cell r="BR60">
            <v>69.5</v>
          </cell>
          <cell r="BS60">
            <v>69</v>
          </cell>
          <cell r="BT60">
            <v>69</v>
          </cell>
          <cell r="BU60">
            <v>69</v>
          </cell>
          <cell r="BV60">
            <v>69</v>
          </cell>
          <cell r="BW60">
            <v>66.5</v>
          </cell>
          <cell r="BX60">
            <v>66.5</v>
          </cell>
          <cell r="BY60">
            <v>66</v>
          </cell>
          <cell r="BZ60">
            <v>66</v>
          </cell>
          <cell r="CA60">
            <v>61.5</v>
          </cell>
          <cell r="CB60">
            <v>62</v>
          </cell>
          <cell r="CC60">
            <v>62.5</v>
          </cell>
          <cell r="CD60">
            <v>61.5</v>
          </cell>
          <cell r="CE60">
            <v>61.5</v>
          </cell>
          <cell r="CF60">
            <v>61.5</v>
          </cell>
          <cell r="CG60">
            <v>66</v>
          </cell>
          <cell r="CH60">
            <v>66</v>
          </cell>
          <cell r="CI60">
            <v>66</v>
          </cell>
          <cell r="CJ60">
            <v>66</v>
          </cell>
          <cell r="CK60">
            <v>67</v>
          </cell>
          <cell r="CL60">
            <v>66.5</v>
          </cell>
          <cell r="CM60">
            <v>65.5</v>
          </cell>
          <cell r="CN60">
            <v>65.5</v>
          </cell>
          <cell r="CO60">
            <v>67.5</v>
          </cell>
          <cell r="CP60">
            <v>68.5</v>
          </cell>
          <cell r="CQ60">
            <v>68.5</v>
          </cell>
          <cell r="CR60">
            <v>68.5</v>
          </cell>
          <cell r="CS60">
            <v>69</v>
          </cell>
          <cell r="CT60">
            <v>70.5</v>
          </cell>
          <cell r="CU60">
            <v>71</v>
          </cell>
          <cell r="CV60">
            <v>73</v>
          </cell>
          <cell r="CW60">
            <v>73</v>
          </cell>
          <cell r="CX60">
            <v>74</v>
          </cell>
          <cell r="CY60">
            <v>75</v>
          </cell>
          <cell r="CZ60">
            <v>75.5</v>
          </cell>
          <cell r="DA60">
            <v>75.5</v>
          </cell>
          <cell r="DB60">
            <v>75.5</v>
          </cell>
          <cell r="DC60">
            <v>76</v>
          </cell>
          <cell r="DD60">
            <v>76</v>
          </cell>
          <cell r="DE60">
            <v>75.5</v>
          </cell>
          <cell r="DF60">
            <v>75.5</v>
          </cell>
          <cell r="DG60">
            <v>75.5</v>
          </cell>
          <cell r="DH60">
            <v>75.5</v>
          </cell>
          <cell r="DI60">
            <v>75.5</v>
          </cell>
          <cell r="DJ60">
            <v>75.5</v>
          </cell>
          <cell r="DK60">
            <v>75.5</v>
          </cell>
          <cell r="DL60">
            <v>76</v>
          </cell>
          <cell r="DM60">
            <v>76</v>
          </cell>
          <cell r="DN60">
            <v>77</v>
          </cell>
          <cell r="DO60">
            <v>77</v>
          </cell>
          <cell r="DP60">
            <v>77.5</v>
          </cell>
          <cell r="DQ60">
            <v>77.5</v>
          </cell>
          <cell r="DR60">
            <v>78.5</v>
          </cell>
          <cell r="DS60">
            <v>78.5</v>
          </cell>
          <cell r="DT60">
            <v>78.5</v>
          </cell>
          <cell r="DU60">
            <v>79</v>
          </cell>
          <cell r="DV60">
            <v>79</v>
          </cell>
          <cell r="DW60">
            <v>79</v>
          </cell>
          <cell r="DX60">
            <v>80</v>
          </cell>
          <cell r="DY60">
            <v>79</v>
          </cell>
          <cell r="DZ60">
            <v>79</v>
          </cell>
          <cell r="EA60">
            <v>80</v>
          </cell>
          <cell r="EB60">
            <v>81</v>
          </cell>
          <cell r="EC60">
            <v>81</v>
          </cell>
          <cell r="ED60">
            <v>81</v>
          </cell>
          <cell r="EE60">
            <v>81</v>
          </cell>
          <cell r="EF60">
            <v>81</v>
          </cell>
          <cell r="EG60">
            <v>80.5</v>
          </cell>
          <cell r="EH60">
            <v>81.5</v>
          </cell>
          <cell r="EI60">
            <v>81.5</v>
          </cell>
          <cell r="EJ60">
            <v>81.5</v>
          </cell>
          <cell r="EK60">
            <v>81.5</v>
          </cell>
          <cell r="EL60">
            <v>81.5</v>
          </cell>
          <cell r="EM60">
            <v>81</v>
          </cell>
          <cell r="EN60">
            <v>81</v>
          </cell>
          <cell r="EO60">
            <v>80.5</v>
          </cell>
          <cell r="EP60">
            <v>80.5</v>
          </cell>
          <cell r="EQ60">
            <v>80.5</v>
          </cell>
          <cell r="ER60">
            <v>81.5</v>
          </cell>
          <cell r="ES60">
            <v>81.5</v>
          </cell>
          <cell r="ET60">
            <v>80</v>
          </cell>
          <cell r="EU60">
            <v>82</v>
          </cell>
          <cell r="EV60">
            <v>84</v>
          </cell>
          <cell r="EW60">
            <v>84</v>
          </cell>
          <cell r="EX60">
            <v>84</v>
          </cell>
          <cell r="EY60">
            <v>84</v>
          </cell>
          <cell r="EZ60">
            <v>85</v>
          </cell>
          <cell r="FA60">
            <v>85</v>
          </cell>
          <cell r="FB60">
            <v>85</v>
          </cell>
          <cell r="FC60">
            <v>82</v>
          </cell>
          <cell r="FD60">
            <v>82</v>
          </cell>
          <cell r="FE60">
            <v>82</v>
          </cell>
          <cell r="FF60">
            <v>82</v>
          </cell>
          <cell r="FG60">
            <v>82</v>
          </cell>
          <cell r="FH60">
            <v>83</v>
          </cell>
          <cell r="FI60">
            <v>84</v>
          </cell>
          <cell r="FJ60">
            <v>82.5</v>
          </cell>
          <cell r="FK60">
            <v>82.5</v>
          </cell>
          <cell r="FL60">
            <v>82.5</v>
          </cell>
          <cell r="FM60">
            <v>81.2</v>
          </cell>
          <cell r="FN60">
            <v>81.2</v>
          </cell>
          <cell r="FO60">
            <v>80.7</v>
          </cell>
          <cell r="FP60">
            <v>81</v>
          </cell>
          <cell r="FQ60">
            <v>80.5</v>
          </cell>
          <cell r="FR60">
            <v>80.5</v>
          </cell>
          <cell r="FS60">
            <v>78.2</v>
          </cell>
          <cell r="FT60">
            <v>78.2</v>
          </cell>
          <cell r="FU60">
            <v>76.2</v>
          </cell>
          <cell r="FV60">
            <v>76.2</v>
          </cell>
          <cell r="FW60">
            <v>76.2</v>
          </cell>
          <cell r="FX60">
            <v>76.5</v>
          </cell>
          <cell r="FY60">
            <v>74.7</v>
          </cell>
          <cell r="FZ60">
            <v>74.7</v>
          </cell>
          <cell r="GA60">
            <v>76.2</v>
          </cell>
          <cell r="GB60">
            <v>76.2</v>
          </cell>
          <cell r="GC60">
            <v>76.5</v>
          </cell>
          <cell r="GD60">
            <v>75.7</v>
          </cell>
          <cell r="GE60">
            <v>74.7</v>
          </cell>
          <cell r="GF60">
            <v>74.7</v>
          </cell>
          <cell r="GG60">
            <v>73.900000000000006</v>
          </cell>
          <cell r="GH60">
            <v>74.7</v>
          </cell>
          <cell r="GI60">
            <v>77</v>
          </cell>
          <cell r="GJ60">
            <v>77</v>
          </cell>
          <cell r="GK60">
            <v>76.7</v>
          </cell>
          <cell r="GL60">
            <v>78.5</v>
          </cell>
          <cell r="GM60">
            <v>78.5</v>
          </cell>
          <cell r="GN60">
            <v>79.2</v>
          </cell>
          <cell r="GO60">
            <v>79.2</v>
          </cell>
          <cell r="GP60">
            <v>79.2</v>
          </cell>
          <cell r="GQ60">
            <v>79.7</v>
          </cell>
          <cell r="GR60">
            <v>79.2</v>
          </cell>
          <cell r="GS60">
            <v>79.5</v>
          </cell>
          <cell r="GT60">
            <v>79.5</v>
          </cell>
          <cell r="GU60">
            <v>79.5</v>
          </cell>
          <cell r="GV60">
            <v>79.5</v>
          </cell>
          <cell r="GW60">
            <v>79.2</v>
          </cell>
          <cell r="GX60">
            <v>78.7</v>
          </cell>
          <cell r="GY60">
            <v>78.8</v>
          </cell>
          <cell r="GZ60">
            <v>80.5</v>
          </cell>
          <cell r="HA60">
            <v>84.2</v>
          </cell>
          <cell r="HB60">
            <v>85.7</v>
          </cell>
          <cell r="HC60">
            <v>85.7</v>
          </cell>
          <cell r="HD60">
            <v>85.5</v>
          </cell>
          <cell r="HE60">
            <v>85.5</v>
          </cell>
          <cell r="HF60">
            <v>85.7</v>
          </cell>
          <cell r="HG60">
            <v>83.2</v>
          </cell>
          <cell r="HH60">
            <v>83.7</v>
          </cell>
          <cell r="HI60">
            <v>83.2</v>
          </cell>
          <cell r="HJ60">
            <v>83.7</v>
          </cell>
          <cell r="HK60">
            <v>84.2</v>
          </cell>
          <cell r="HL60">
            <v>84.5</v>
          </cell>
          <cell r="HM60">
            <v>84.5</v>
          </cell>
          <cell r="HN60">
            <v>84.5</v>
          </cell>
          <cell r="HO60">
            <v>84.5</v>
          </cell>
          <cell r="HP60">
            <v>85.2</v>
          </cell>
          <cell r="HQ60">
            <v>85</v>
          </cell>
          <cell r="HR60">
            <v>84.5</v>
          </cell>
          <cell r="HS60">
            <v>84.2</v>
          </cell>
          <cell r="HT60">
            <v>84.2</v>
          </cell>
          <cell r="HU60">
            <v>84.2</v>
          </cell>
          <cell r="HV60">
            <v>84</v>
          </cell>
          <cell r="HW60">
            <v>83.5</v>
          </cell>
          <cell r="HX60">
            <v>83.2</v>
          </cell>
          <cell r="HY60">
            <v>83.2</v>
          </cell>
          <cell r="HZ60">
            <v>82.7</v>
          </cell>
          <cell r="IA60">
            <v>82.7</v>
          </cell>
          <cell r="IB60">
            <v>81.5</v>
          </cell>
          <cell r="IC60">
            <v>81.5</v>
          </cell>
          <cell r="ID60">
            <v>81.5</v>
          </cell>
          <cell r="IE60">
            <v>82</v>
          </cell>
          <cell r="IF60">
            <v>82</v>
          </cell>
          <cell r="IG60">
            <v>81.7</v>
          </cell>
          <cell r="IH60">
            <v>83.5</v>
          </cell>
          <cell r="II60">
            <v>83.5</v>
          </cell>
          <cell r="IJ60">
            <v>83.5</v>
          </cell>
          <cell r="IK60">
            <v>84</v>
          </cell>
          <cell r="IL60">
            <v>83.7</v>
          </cell>
          <cell r="IM60">
            <v>83.5</v>
          </cell>
          <cell r="IN60">
            <v>83.7</v>
          </cell>
          <cell r="IO60">
            <v>83.7</v>
          </cell>
          <cell r="IP60">
            <v>83.7</v>
          </cell>
          <cell r="IQ60">
            <v>83.2</v>
          </cell>
          <cell r="IR60">
            <v>83.2</v>
          </cell>
          <cell r="IS60">
            <v>83.2</v>
          </cell>
          <cell r="IT60">
            <v>83</v>
          </cell>
          <cell r="IU60">
            <v>83.5</v>
          </cell>
          <cell r="IV60">
            <v>83</v>
          </cell>
          <cell r="IW60">
            <v>83.2</v>
          </cell>
          <cell r="IX60">
            <v>83.2</v>
          </cell>
          <cell r="IY60">
            <v>83.5</v>
          </cell>
          <cell r="IZ60">
            <v>84.7</v>
          </cell>
          <cell r="JA60">
            <v>84.5</v>
          </cell>
          <cell r="JB60">
            <v>84.5</v>
          </cell>
          <cell r="JC60">
            <v>85.2</v>
          </cell>
          <cell r="JD60">
            <v>85.2</v>
          </cell>
          <cell r="JE60">
            <v>85.7</v>
          </cell>
          <cell r="JF60">
            <v>85.5</v>
          </cell>
          <cell r="JG60">
            <v>85.7</v>
          </cell>
          <cell r="JH60">
            <v>85.7</v>
          </cell>
          <cell r="JI60">
            <v>85.2</v>
          </cell>
          <cell r="JJ60">
            <v>85.2</v>
          </cell>
          <cell r="JK60">
            <v>85</v>
          </cell>
          <cell r="JL60">
            <v>85</v>
          </cell>
          <cell r="JM60">
            <v>85</v>
          </cell>
          <cell r="JN60">
            <v>85.2</v>
          </cell>
          <cell r="JO60">
            <v>84.7</v>
          </cell>
          <cell r="JP60">
            <v>84.7</v>
          </cell>
          <cell r="JQ60">
            <v>85</v>
          </cell>
          <cell r="JR60">
            <v>84.7</v>
          </cell>
          <cell r="JS60">
            <v>85</v>
          </cell>
          <cell r="JT60">
            <v>85</v>
          </cell>
          <cell r="JU60">
            <v>85.2</v>
          </cell>
          <cell r="JV60">
            <v>85.2</v>
          </cell>
          <cell r="JW60">
            <v>85.5</v>
          </cell>
          <cell r="JX60">
            <v>85.7</v>
          </cell>
          <cell r="JY60">
            <v>86</v>
          </cell>
          <cell r="JZ60">
            <v>86</v>
          </cell>
          <cell r="KA60">
            <v>86</v>
          </cell>
          <cell r="KB60">
            <v>86</v>
          </cell>
          <cell r="KC60">
            <v>86</v>
          </cell>
          <cell r="KD60">
            <v>85.7</v>
          </cell>
          <cell r="KE60">
            <v>84.7</v>
          </cell>
          <cell r="KF60">
            <v>84.5</v>
          </cell>
          <cell r="KG60">
            <v>85</v>
          </cell>
          <cell r="KH60">
            <v>85.2</v>
          </cell>
          <cell r="KI60">
            <v>85.2</v>
          </cell>
          <cell r="KJ60">
            <v>85</v>
          </cell>
          <cell r="KK60">
            <v>84.7</v>
          </cell>
          <cell r="KL60">
            <v>84.7</v>
          </cell>
          <cell r="KM60">
            <v>84.5</v>
          </cell>
          <cell r="KN60">
            <v>84.5</v>
          </cell>
          <cell r="KO60">
            <v>84.5</v>
          </cell>
          <cell r="KP60">
            <v>84.5</v>
          </cell>
          <cell r="KQ60">
            <v>80</v>
          </cell>
          <cell r="KR60">
            <v>80</v>
          </cell>
          <cell r="KS60">
            <v>79.7</v>
          </cell>
          <cell r="KT60">
            <v>79.7</v>
          </cell>
          <cell r="KU60">
            <v>80</v>
          </cell>
          <cell r="KV60">
            <v>79.7</v>
          </cell>
          <cell r="KW60">
            <v>79.5</v>
          </cell>
          <cell r="KX60">
            <v>79.5</v>
          </cell>
          <cell r="KY60">
            <v>79.5</v>
          </cell>
          <cell r="KZ60">
            <v>81</v>
          </cell>
          <cell r="LA60">
            <v>81</v>
          </cell>
          <cell r="LB60">
            <v>81.2</v>
          </cell>
          <cell r="LC60">
            <v>81</v>
          </cell>
          <cell r="LD60">
            <v>81.2</v>
          </cell>
          <cell r="LE60">
            <v>81.5</v>
          </cell>
          <cell r="LF60">
            <v>82</v>
          </cell>
          <cell r="LG60">
            <v>81.5</v>
          </cell>
          <cell r="LH60">
            <v>81.2</v>
          </cell>
          <cell r="LI60">
            <v>81.2</v>
          </cell>
          <cell r="LJ60">
            <v>81.2</v>
          </cell>
          <cell r="LK60">
            <v>81.2</v>
          </cell>
          <cell r="LL60">
            <v>85.7</v>
          </cell>
          <cell r="LM60">
            <v>85.7</v>
          </cell>
          <cell r="LN60">
            <v>85.7</v>
          </cell>
          <cell r="LO60">
            <v>85.7</v>
          </cell>
          <cell r="LP60">
            <v>85.5</v>
          </cell>
          <cell r="LQ60">
            <v>85.5</v>
          </cell>
          <cell r="LR60">
            <v>85.5</v>
          </cell>
          <cell r="LS60">
            <v>85.2</v>
          </cell>
          <cell r="LT60">
            <v>84.7</v>
          </cell>
          <cell r="MA60" t="str">
            <v>Grenada</v>
          </cell>
          <cell r="MB60">
            <v>0</v>
          </cell>
          <cell r="MC60">
            <v>0</v>
          </cell>
        </row>
        <row r="61">
          <cell r="A61" t="str">
            <v>Hungary</v>
          </cell>
          <cell r="B61" t="str">
            <v xml:space="preserve"> </v>
          </cell>
          <cell r="C61" t="str">
            <v xml:space="preserve"> </v>
          </cell>
          <cell r="D61" t="str">
            <v xml:space="preserve"> 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>
            <v>70.5</v>
          </cell>
          <cell r="J61">
            <v>71.5</v>
          </cell>
          <cell r="K61">
            <v>72.5</v>
          </cell>
          <cell r="L61">
            <v>72.5</v>
          </cell>
          <cell r="M61">
            <v>71</v>
          </cell>
          <cell r="N61">
            <v>71</v>
          </cell>
          <cell r="O61">
            <v>71</v>
          </cell>
          <cell r="P61">
            <v>71.5</v>
          </cell>
          <cell r="Q61">
            <v>71.5</v>
          </cell>
          <cell r="R61">
            <v>71</v>
          </cell>
          <cell r="S61">
            <v>71</v>
          </cell>
          <cell r="T61">
            <v>70.5</v>
          </cell>
          <cell r="U61">
            <v>70.5</v>
          </cell>
          <cell r="V61">
            <v>70</v>
          </cell>
          <cell r="W61">
            <v>70.5</v>
          </cell>
          <cell r="X61">
            <v>70.5</v>
          </cell>
          <cell r="Y61">
            <v>70</v>
          </cell>
          <cell r="Z61">
            <v>70.5</v>
          </cell>
          <cell r="AA61">
            <v>70</v>
          </cell>
          <cell r="AB61">
            <v>69.5</v>
          </cell>
          <cell r="AC61">
            <v>68.5</v>
          </cell>
          <cell r="AD61">
            <v>68.5</v>
          </cell>
          <cell r="AE61">
            <v>68.5</v>
          </cell>
          <cell r="AF61">
            <v>68.5</v>
          </cell>
          <cell r="AG61">
            <v>68</v>
          </cell>
          <cell r="AH61">
            <v>67.5</v>
          </cell>
          <cell r="AI61">
            <v>68</v>
          </cell>
          <cell r="AJ61">
            <v>67.5</v>
          </cell>
          <cell r="AK61">
            <v>67.5</v>
          </cell>
          <cell r="AL61">
            <v>67.5</v>
          </cell>
          <cell r="AM61">
            <v>67</v>
          </cell>
          <cell r="AN61">
            <v>66</v>
          </cell>
          <cell r="AO61">
            <v>65.5</v>
          </cell>
          <cell r="AP61">
            <v>66</v>
          </cell>
          <cell r="AQ61">
            <v>64.5</v>
          </cell>
          <cell r="AR61">
            <v>64.5</v>
          </cell>
          <cell r="AS61">
            <v>64</v>
          </cell>
          <cell r="AT61">
            <v>64</v>
          </cell>
          <cell r="AU61">
            <v>64</v>
          </cell>
          <cell r="AV61">
            <v>63.5</v>
          </cell>
          <cell r="AW61">
            <v>61.5</v>
          </cell>
          <cell r="AX61">
            <v>61.5</v>
          </cell>
          <cell r="AY61">
            <v>62.5</v>
          </cell>
          <cell r="AZ61">
            <v>62.5</v>
          </cell>
          <cell r="BA61">
            <v>62.5</v>
          </cell>
          <cell r="BB61">
            <v>62.5</v>
          </cell>
          <cell r="BC61">
            <v>64</v>
          </cell>
          <cell r="BD61">
            <v>63</v>
          </cell>
          <cell r="BE61">
            <v>63</v>
          </cell>
          <cell r="BF61">
            <v>63.5</v>
          </cell>
          <cell r="BG61">
            <v>63.5</v>
          </cell>
          <cell r="BH61">
            <v>62.5</v>
          </cell>
          <cell r="BI61">
            <v>65</v>
          </cell>
          <cell r="BJ61">
            <v>65</v>
          </cell>
          <cell r="BK61">
            <v>64.5</v>
          </cell>
          <cell r="BL61">
            <v>64.5</v>
          </cell>
          <cell r="BM61">
            <v>64.5</v>
          </cell>
          <cell r="BN61">
            <v>64.5</v>
          </cell>
          <cell r="BO61">
            <v>64.5</v>
          </cell>
          <cell r="BP61">
            <v>65</v>
          </cell>
          <cell r="BQ61">
            <v>65</v>
          </cell>
          <cell r="BR61">
            <v>64.5</v>
          </cell>
          <cell r="BS61">
            <v>64</v>
          </cell>
          <cell r="BT61">
            <v>64</v>
          </cell>
          <cell r="BU61">
            <v>64</v>
          </cell>
          <cell r="BV61">
            <v>63.5</v>
          </cell>
          <cell r="BW61">
            <v>63</v>
          </cell>
          <cell r="BX61">
            <v>63</v>
          </cell>
          <cell r="BY61">
            <v>65.5</v>
          </cell>
          <cell r="BZ61">
            <v>66</v>
          </cell>
          <cell r="CA61">
            <v>65</v>
          </cell>
          <cell r="CB61">
            <v>65</v>
          </cell>
          <cell r="CC61">
            <v>63.5</v>
          </cell>
          <cell r="CD61">
            <v>62</v>
          </cell>
          <cell r="CE61">
            <v>61</v>
          </cell>
          <cell r="CF61">
            <v>61</v>
          </cell>
          <cell r="CG61">
            <v>61</v>
          </cell>
          <cell r="CH61">
            <v>60</v>
          </cell>
          <cell r="CI61">
            <v>60.5</v>
          </cell>
          <cell r="CJ61">
            <v>60.5</v>
          </cell>
          <cell r="CK61">
            <v>61</v>
          </cell>
          <cell r="CL61">
            <v>62</v>
          </cell>
          <cell r="CM61">
            <v>61.5</v>
          </cell>
          <cell r="CN61">
            <v>61.5</v>
          </cell>
          <cell r="CO61">
            <v>62</v>
          </cell>
          <cell r="CP61">
            <v>63</v>
          </cell>
          <cell r="CQ61">
            <v>63</v>
          </cell>
          <cell r="CR61">
            <v>63.5</v>
          </cell>
          <cell r="CS61">
            <v>64.5</v>
          </cell>
          <cell r="CT61">
            <v>64</v>
          </cell>
          <cell r="CU61">
            <v>65</v>
          </cell>
          <cell r="CV61">
            <v>66.5</v>
          </cell>
          <cell r="CW61">
            <v>66.5</v>
          </cell>
          <cell r="CX61">
            <v>65.5</v>
          </cell>
          <cell r="CY61">
            <v>69</v>
          </cell>
          <cell r="CZ61">
            <v>70.5</v>
          </cell>
          <cell r="DA61">
            <v>70.5</v>
          </cell>
          <cell r="DB61">
            <v>70.5</v>
          </cell>
          <cell r="DC61">
            <v>71.5</v>
          </cell>
          <cell r="DD61">
            <v>71.5</v>
          </cell>
          <cell r="DE61">
            <v>72.5</v>
          </cell>
          <cell r="DF61">
            <v>73.5</v>
          </cell>
          <cell r="DG61">
            <v>73.5</v>
          </cell>
          <cell r="DH61">
            <v>74</v>
          </cell>
          <cell r="DI61">
            <v>74</v>
          </cell>
          <cell r="DJ61">
            <v>74</v>
          </cell>
          <cell r="DK61">
            <v>73.5</v>
          </cell>
          <cell r="DL61">
            <v>74.5</v>
          </cell>
          <cell r="DM61">
            <v>74.5</v>
          </cell>
          <cell r="DN61">
            <v>74</v>
          </cell>
          <cell r="DO61">
            <v>74</v>
          </cell>
          <cell r="DP61">
            <v>74</v>
          </cell>
          <cell r="DQ61">
            <v>72.5</v>
          </cell>
          <cell r="DR61">
            <v>73</v>
          </cell>
          <cell r="DS61">
            <v>73.5</v>
          </cell>
          <cell r="DT61">
            <v>73.5</v>
          </cell>
          <cell r="DU61">
            <v>72.5</v>
          </cell>
          <cell r="DV61">
            <v>72.5</v>
          </cell>
          <cell r="DW61">
            <v>73.5</v>
          </cell>
          <cell r="DX61">
            <v>73</v>
          </cell>
          <cell r="DY61">
            <v>73</v>
          </cell>
          <cell r="DZ61">
            <v>73</v>
          </cell>
          <cell r="EA61">
            <v>73</v>
          </cell>
          <cell r="EB61">
            <v>73</v>
          </cell>
          <cell r="EC61">
            <v>73</v>
          </cell>
          <cell r="ED61">
            <v>73</v>
          </cell>
          <cell r="EE61">
            <v>73</v>
          </cell>
          <cell r="EF61">
            <v>73.5</v>
          </cell>
          <cell r="EG61">
            <v>73.5</v>
          </cell>
          <cell r="EH61">
            <v>73.5</v>
          </cell>
          <cell r="EI61">
            <v>74</v>
          </cell>
          <cell r="EJ61">
            <v>74.5</v>
          </cell>
          <cell r="EK61">
            <v>74</v>
          </cell>
          <cell r="EL61">
            <v>72.5</v>
          </cell>
          <cell r="EM61">
            <v>72.5</v>
          </cell>
          <cell r="EN61">
            <v>72.5</v>
          </cell>
          <cell r="EO61">
            <v>73</v>
          </cell>
          <cell r="EP61">
            <v>75</v>
          </cell>
          <cell r="EQ61">
            <v>75</v>
          </cell>
          <cell r="ER61">
            <v>76</v>
          </cell>
          <cell r="ES61">
            <v>77</v>
          </cell>
          <cell r="ET61">
            <v>81</v>
          </cell>
          <cell r="EU61">
            <v>78</v>
          </cell>
          <cell r="EV61">
            <v>78</v>
          </cell>
          <cell r="EW61">
            <v>78</v>
          </cell>
          <cell r="EX61">
            <v>78</v>
          </cell>
          <cell r="EY61">
            <v>79</v>
          </cell>
          <cell r="EZ61">
            <v>77.5</v>
          </cell>
          <cell r="FA61">
            <v>77.5</v>
          </cell>
          <cell r="FB61">
            <v>77.5</v>
          </cell>
          <cell r="FC61">
            <v>77.5</v>
          </cell>
          <cell r="FD61">
            <v>78</v>
          </cell>
          <cell r="FE61">
            <v>78</v>
          </cell>
          <cell r="FF61">
            <v>78</v>
          </cell>
          <cell r="FG61">
            <v>78</v>
          </cell>
          <cell r="FH61">
            <v>78</v>
          </cell>
          <cell r="FI61">
            <v>80.8</v>
          </cell>
          <cell r="FJ61">
            <v>75.8</v>
          </cell>
          <cell r="FK61">
            <v>76</v>
          </cell>
          <cell r="FL61">
            <v>75.7</v>
          </cell>
          <cell r="FM61">
            <v>76.2</v>
          </cell>
          <cell r="FN61">
            <v>76.2</v>
          </cell>
          <cell r="FO61">
            <v>77</v>
          </cell>
          <cell r="FP61">
            <v>77</v>
          </cell>
          <cell r="FQ61">
            <v>77.2</v>
          </cell>
          <cell r="FR61">
            <v>76.7</v>
          </cell>
          <cell r="FS61">
            <v>77</v>
          </cell>
          <cell r="FT61">
            <v>77.5</v>
          </cell>
          <cell r="FU61">
            <v>79</v>
          </cell>
          <cell r="FV61">
            <v>78.5</v>
          </cell>
          <cell r="FW61">
            <v>77</v>
          </cell>
          <cell r="FX61">
            <v>76.7</v>
          </cell>
          <cell r="FY61">
            <v>78</v>
          </cell>
          <cell r="FZ61">
            <v>77.2</v>
          </cell>
          <cell r="GA61">
            <v>77.7</v>
          </cell>
          <cell r="GB61">
            <v>77.7</v>
          </cell>
          <cell r="GC61">
            <v>77.5</v>
          </cell>
          <cell r="GD61">
            <v>76.099999999999994</v>
          </cell>
          <cell r="GE61">
            <v>74.3</v>
          </cell>
          <cell r="GF61">
            <v>74.3</v>
          </cell>
          <cell r="GG61">
            <v>74.8</v>
          </cell>
          <cell r="GH61">
            <v>75.2</v>
          </cell>
          <cell r="GI61">
            <v>74.7</v>
          </cell>
          <cell r="GJ61">
            <v>75.2</v>
          </cell>
          <cell r="GK61">
            <v>74.5</v>
          </cell>
          <cell r="GL61">
            <v>74.7</v>
          </cell>
          <cell r="GM61">
            <v>75.7</v>
          </cell>
          <cell r="GN61">
            <v>74.2</v>
          </cell>
          <cell r="GO61">
            <v>74.5</v>
          </cell>
          <cell r="GP61">
            <v>75</v>
          </cell>
          <cell r="GQ61">
            <v>73.7</v>
          </cell>
          <cell r="GR61">
            <v>74.7</v>
          </cell>
          <cell r="GS61">
            <v>74.7</v>
          </cell>
          <cell r="GT61">
            <v>73.2</v>
          </cell>
          <cell r="GU61">
            <v>73</v>
          </cell>
          <cell r="GV61">
            <v>72.5</v>
          </cell>
          <cell r="GW61">
            <v>72</v>
          </cell>
          <cell r="GX61">
            <v>74</v>
          </cell>
          <cell r="GY61">
            <v>75.8</v>
          </cell>
          <cell r="GZ61">
            <v>74.5</v>
          </cell>
          <cell r="HA61">
            <v>75.2</v>
          </cell>
          <cell r="HB61">
            <v>76.5</v>
          </cell>
          <cell r="HC61">
            <v>75.7</v>
          </cell>
          <cell r="HD61">
            <v>76.2</v>
          </cell>
          <cell r="HE61">
            <v>76.2</v>
          </cell>
          <cell r="HF61">
            <v>74.7</v>
          </cell>
          <cell r="HG61">
            <v>74.7</v>
          </cell>
          <cell r="HH61">
            <v>75</v>
          </cell>
          <cell r="HI61">
            <v>76</v>
          </cell>
          <cell r="HJ61">
            <v>76</v>
          </cell>
          <cell r="HK61">
            <v>76</v>
          </cell>
          <cell r="HL61">
            <v>75.7</v>
          </cell>
          <cell r="HM61">
            <v>75.7</v>
          </cell>
          <cell r="HN61">
            <v>77</v>
          </cell>
          <cell r="HO61">
            <v>77.2</v>
          </cell>
          <cell r="HP61">
            <v>77.2</v>
          </cell>
          <cell r="HQ61">
            <v>77.2</v>
          </cell>
          <cell r="HR61">
            <v>77.2</v>
          </cell>
          <cell r="HS61">
            <v>77.5</v>
          </cell>
          <cell r="HT61">
            <v>77.2</v>
          </cell>
          <cell r="HU61">
            <v>78</v>
          </cell>
          <cell r="HV61">
            <v>77.7</v>
          </cell>
          <cell r="HW61">
            <v>77.7</v>
          </cell>
          <cell r="HX61">
            <v>76.2</v>
          </cell>
          <cell r="HY61">
            <v>76.2</v>
          </cell>
          <cell r="HZ61">
            <v>76.2</v>
          </cell>
          <cell r="IA61">
            <v>76.7</v>
          </cell>
          <cell r="IB61">
            <v>77.2</v>
          </cell>
          <cell r="IC61">
            <v>77.2</v>
          </cell>
          <cell r="ID61">
            <v>76.7</v>
          </cell>
          <cell r="IE61">
            <v>76.5</v>
          </cell>
          <cell r="IF61">
            <v>76.7</v>
          </cell>
          <cell r="IG61">
            <v>76.7</v>
          </cell>
          <cell r="IH61">
            <v>76.5</v>
          </cell>
          <cell r="II61">
            <v>76.5</v>
          </cell>
          <cell r="IJ61">
            <v>77</v>
          </cell>
          <cell r="IK61">
            <v>77</v>
          </cell>
          <cell r="IL61">
            <v>77</v>
          </cell>
          <cell r="IM61">
            <v>75.2</v>
          </cell>
          <cell r="IN61">
            <v>75.2</v>
          </cell>
          <cell r="IO61">
            <v>74.7</v>
          </cell>
          <cell r="IP61">
            <v>74.7</v>
          </cell>
          <cell r="IQ61">
            <v>75</v>
          </cell>
          <cell r="IR61">
            <v>75</v>
          </cell>
          <cell r="IS61">
            <v>75</v>
          </cell>
          <cell r="IT61">
            <v>75.2</v>
          </cell>
          <cell r="IU61">
            <v>75.5</v>
          </cell>
          <cell r="IV61">
            <v>75.5</v>
          </cell>
          <cell r="IW61">
            <v>75.5</v>
          </cell>
          <cell r="IX61">
            <v>75.5</v>
          </cell>
          <cell r="IY61">
            <v>75</v>
          </cell>
          <cell r="IZ61">
            <v>74.7</v>
          </cell>
          <cell r="JA61">
            <v>74.7</v>
          </cell>
          <cell r="JB61">
            <v>74.7</v>
          </cell>
          <cell r="JC61">
            <v>74.7</v>
          </cell>
          <cell r="JD61">
            <v>74.2</v>
          </cell>
          <cell r="JE61">
            <v>73.7</v>
          </cell>
          <cell r="JF61">
            <v>74.2</v>
          </cell>
          <cell r="JG61">
            <v>74</v>
          </cell>
          <cell r="JH61">
            <v>74.7</v>
          </cell>
          <cell r="JI61">
            <v>74.7</v>
          </cell>
          <cell r="JJ61">
            <v>76</v>
          </cell>
          <cell r="JK61">
            <v>75.7</v>
          </cell>
          <cell r="JL61">
            <v>75</v>
          </cell>
          <cell r="JM61">
            <v>75.5</v>
          </cell>
          <cell r="JN61">
            <v>75.5</v>
          </cell>
          <cell r="JO61">
            <v>73.5</v>
          </cell>
          <cell r="JP61">
            <v>74.2</v>
          </cell>
          <cell r="JQ61">
            <v>74.2</v>
          </cell>
          <cell r="JR61">
            <v>74.5</v>
          </cell>
          <cell r="JS61">
            <v>74.2</v>
          </cell>
          <cell r="JT61">
            <v>72.7</v>
          </cell>
          <cell r="JU61">
            <v>72.7</v>
          </cell>
          <cell r="JV61">
            <v>72.5</v>
          </cell>
          <cell r="JW61">
            <v>72.5</v>
          </cell>
          <cell r="JX61">
            <v>72.2</v>
          </cell>
          <cell r="JY61">
            <v>73</v>
          </cell>
          <cell r="JZ61">
            <v>73</v>
          </cell>
          <cell r="KA61">
            <v>73</v>
          </cell>
          <cell r="KB61">
            <v>72.7</v>
          </cell>
          <cell r="KC61">
            <v>73</v>
          </cell>
          <cell r="KD61">
            <v>73.5</v>
          </cell>
          <cell r="KE61">
            <v>73.5</v>
          </cell>
          <cell r="KF61">
            <v>72.5</v>
          </cell>
          <cell r="KG61">
            <v>72.7</v>
          </cell>
          <cell r="KH61">
            <v>71.7</v>
          </cell>
          <cell r="KI61">
            <v>72.2</v>
          </cell>
          <cell r="KJ61">
            <v>71.5</v>
          </cell>
          <cell r="KK61">
            <v>72</v>
          </cell>
          <cell r="KL61">
            <v>72.2</v>
          </cell>
          <cell r="KM61">
            <v>71.2</v>
          </cell>
          <cell r="KN61">
            <v>71.5</v>
          </cell>
          <cell r="KO61">
            <v>71.5</v>
          </cell>
          <cell r="KP61">
            <v>71</v>
          </cell>
          <cell r="KQ61">
            <v>69</v>
          </cell>
          <cell r="KR61">
            <v>69</v>
          </cell>
          <cell r="KS61">
            <v>69.5</v>
          </cell>
          <cell r="KT61">
            <v>66.5</v>
          </cell>
          <cell r="KU61">
            <v>66.2</v>
          </cell>
          <cell r="KV61">
            <v>67.2</v>
          </cell>
          <cell r="KW61">
            <v>67.7</v>
          </cell>
          <cell r="KX61">
            <v>68.7</v>
          </cell>
          <cell r="KY61">
            <v>68.7</v>
          </cell>
          <cell r="KZ61">
            <v>68.2</v>
          </cell>
          <cell r="LA61">
            <v>68.2</v>
          </cell>
          <cell r="LB61">
            <v>67.2</v>
          </cell>
          <cell r="LC61">
            <v>68</v>
          </cell>
          <cell r="LD61">
            <v>68</v>
          </cell>
          <cell r="LE61">
            <v>68.2</v>
          </cell>
          <cell r="LF61">
            <v>71.5</v>
          </cell>
          <cell r="LG61">
            <v>70.5</v>
          </cell>
          <cell r="LH61">
            <v>71</v>
          </cell>
          <cell r="LI61">
            <v>70.5</v>
          </cell>
          <cell r="LJ61">
            <v>70.5</v>
          </cell>
          <cell r="LK61">
            <v>71.5</v>
          </cell>
          <cell r="LL61">
            <v>71.7</v>
          </cell>
          <cell r="LM61">
            <v>70.7</v>
          </cell>
          <cell r="LN61">
            <v>71.5</v>
          </cell>
          <cell r="LO61">
            <v>71.7</v>
          </cell>
          <cell r="LP61">
            <v>71.7</v>
          </cell>
          <cell r="LQ61">
            <v>71.2</v>
          </cell>
          <cell r="LR61">
            <v>71.5</v>
          </cell>
          <cell r="LS61">
            <v>71.7</v>
          </cell>
          <cell r="LT61">
            <v>75</v>
          </cell>
          <cell r="MA61" t="str">
            <v>Guatemala</v>
          </cell>
          <cell r="MB61">
            <v>67</v>
          </cell>
          <cell r="MC61">
            <v>67</v>
          </cell>
        </row>
        <row r="62">
          <cell r="A62" t="str">
            <v>Iceland</v>
          </cell>
          <cell r="B62">
            <v>81</v>
          </cell>
          <cell r="C62">
            <v>81</v>
          </cell>
          <cell r="D62">
            <v>81</v>
          </cell>
          <cell r="E62">
            <v>80.5</v>
          </cell>
          <cell r="F62">
            <v>80</v>
          </cell>
          <cell r="G62">
            <v>80.5</v>
          </cell>
          <cell r="H62">
            <v>80</v>
          </cell>
          <cell r="I62">
            <v>79.5</v>
          </cell>
          <cell r="J62">
            <v>79.5</v>
          </cell>
          <cell r="K62">
            <v>78.5</v>
          </cell>
          <cell r="L62">
            <v>78.5</v>
          </cell>
          <cell r="M62">
            <v>78</v>
          </cell>
          <cell r="N62">
            <v>78</v>
          </cell>
          <cell r="O62">
            <v>78</v>
          </cell>
          <cell r="P62">
            <v>77.5</v>
          </cell>
          <cell r="Q62">
            <v>76.5</v>
          </cell>
          <cell r="R62">
            <v>76</v>
          </cell>
          <cell r="S62">
            <v>76.5</v>
          </cell>
          <cell r="T62">
            <v>77</v>
          </cell>
          <cell r="U62">
            <v>76</v>
          </cell>
          <cell r="V62">
            <v>76</v>
          </cell>
          <cell r="W62">
            <v>77</v>
          </cell>
          <cell r="X62">
            <v>77</v>
          </cell>
          <cell r="Y62">
            <v>77</v>
          </cell>
          <cell r="Z62">
            <v>76</v>
          </cell>
          <cell r="AA62">
            <v>76.5</v>
          </cell>
          <cell r="AB62">
            <v>76.5</v>
          </cell>
          <cell r="AC62">
            <v>76.5</v>
          </cell>
          <cell r="AD62">
            <v>76.5</v>
          </cell>
          <cell r="AE62">
            <v>76.5</v>
          </cell>
          <cell r="AF62">
            <v>76.5</v>
          </cell>
          <cell r="AG62">
            <v>77.5</v>
          </cell>
          <cell r="AH62">
            <v>77.5</v>
          </cell>
          <cell r="AI62">
            <v>77.5</v>
          </cell>
          <cell r="AJ62">
            <v>78</v>
          </cell>
          <cell r="AK62">
            <v>78</v>
          </cell>
          <cell r="AL62">
            <v>78</v>
          </cell>
          <cell r="AM62">
            <v>79.5</v>
          </cell>
          <cell r="AN62">
            <v>81</v>
          </cell>
          <cell r="AO62">
            <v>81</v>
          </cell>
          <cell r="AP62">
            <v>80.5</v>
          </cell>
          <cell r="AQ62">
            <v>82</v>
          </cell>
          <cell r="AR62">
            <v>82</v>
          </cell>
          <cell r="AS62">
            <v>82</v>
          </cell>
          <cell r="AT62">
            <v>82</v>
          </cell>
          <cell r="AU62">
            <v>82</v>
          </cell>
          <cell r="AV62">
            <v>82</v>
          </cell>
          <cell r="AW62">
            <v>83</v>
          </cell>
          <cell r="AX62">
            <v>82.5</v>
          </cell>
          <cell r="AY62">
            <v>82</v>
          </cell>
          <cell r="AZ62">
            <v>82</v>
          </cell>
          <cell r="BA62">
            <v>82</v>
          </cell>
          <cell r="BB62">
            <v>81.5</v>
          </cell>
          <cell r="BC62">
            <v>81</v>
          </cell>
          <cell r="BD62">
            <v>81</v>
          </cell>
          <cell r="BE62">
            <v>81</v>
          </cell>
          <cell r="BF62">
            <v>80.5</v>
          </cell>
          <cell r="BG62">
            <v>81</v>
          </cell>
          <cell r="BH62">
            <v>80.5</v>
          </cell>
          <cell r="BI62">
            <v>80</v>
          </cell>
          <cell r="BJ62">
            <v>80.5</v>
          </cell>
          <cell r="BK62">
            <v>78.5</v>
          </cell>
          <cell r="BL62">
            <v>78.5</v>
          </cell>
          <cell r="BM62">
            <v>78.5</v>
          </cell>
          <cell r="BN62">
            <v>78.5</v>
          </cell>
          <cell r="BO62">
            <v>78.5</v>
          </cell>
          <cell r="BP62">
            <v>78.5</v>
          </cell>
          <cell r="BQ62">
            <v>78.5</v>
          </cell>
          <cell r="BR62">
            <v>78.5</v>
          </cell>
          <cell r="BS62">
            <v>78.5</v>
          </cell>
          <cell r="BT62">
            <v>78.5</v>
          </cell>
          <cell r="BU62">
            <v>78.5</v>
          </cell>
          <cell r="BV62">
            <v>79</v>
          </cell>
          <cell r="BW62">
            <v>79</v>
          </cell>
          <cell r="BX62">
            <v>79</v>
          </cell>
          <cell r="BY62">
            <v>78.5</v>
          </cell>
          <cell r="BZ62">
            <v>78.5</v>
          </cell>
          <cell r="CA62">
            <v>78.5</v>
          </cell>
          <cell r="CB62">
            <v>78.5</v>
          </cell>
          <cell r="CC62">
            <v>77.5</v>
          </cell>
          <cell r="CD62">
            <v>77.5</v>
          </cell>
          <cell r="CE62">
            <v>77</v>
          </cell>
          <cell r="CF62">
            <v>77</v>
          </cell>
          <cell r="CG62">
            <v>77</v>
          </cell>
          <cell r="CH62">
            <v>78.5</v>
          </cell>
          <cell r="CI62">
            <v>78</v>
          </cell>
          <cell r="CJ62">
            <v>78.5</v>
          </cell>
          <cell r="CK62">
            <v>79</v>
          </cell>
          <cell r="CL62">
            <v>79.5</v>
          </cell>
          <cell r="CM62">
            <v>79.5</v>
          </cell>
          <cell r="CN62">
            <v>79.5</v>
          </cell>
          <cell r="CO62">
            <v>79</v>
          </cell>
          <cell r="CP62">
            <v>79</v>
          </cell>
          <cell r="CQ62">
            <v>79.5</v>
          </cell>
          <cell r="CR62">
            <v>79.5</v>
          </cell>
          <cell r="CS62">
            <v>79.5</v>
          </cell>
          <cell r="CT62">
            <v>79</v>
          </cell>
          <cell r="CU62">
            <v>79</v>
          </cell>
          <cell r="CV62">
            <v>79</v>
          </cell>
          <cell r="CW62">
            <v>79</v>
          </cell>
          <cell r="CX62">
            <v>79</v>
          </cell>
          <cell r="CY62">
            <v>79.5</v>
          </cell>
          <cell r="CZ62">
            <v>78</v>
          </cell>
          <cell r="DA62">
            <v>78</v>
          </cell>
          <cell r="DB62">
            <v>78</v>
          </cell>
          <cell r="DC62">
            <v>78.5</v>
          </cell>
          <cell r="DD62">
            <v>78.5</v>
          </cell>
          <cell r="DE62">
            <v>79</v>
          </cell>
          <cell r="DF62">
            <v>79</v>
          </cell>
          <cell r="DG62">
            <v>79</v>
          </cell>
          <cell r="DH62">
            <v>79</v>
          </cell>
          <cell r="DI62">
            <v>79</v>
          </cell>
          <cell r="DJ62">
            <v>78.5</v>
          </cell>
          <cell r="DK62">
            <v>78.5</v>
          </cell>
          <cell r="DL62">
            <v>79.5</v>
          </cell>
          <cell r="DM62">
            <v>79.5</v>
          </cell>
          <cell r="DN62">
            <v>79.5</v>
          </cell>
          <cell r="DO62">
            <v>79</v>
          </cell>
          <cell r="DP62">
            <v>79</v>
          </cell>
          <cell r="DQ62">
            <v>79</v>
          </cell>
          <cell r="DR62">
            <v>79.5</v>
          </cell>
          <cell r="DS62">
            <v>79.5</v>
          </cell>
          <cell r="DT62">
            <v>79.5</v>
          </cell>
          <cell r="DU62">
            <v>79.5</v>
          </cell>
          <cell r="DV62">
            <v>79.5</v>
          </cell>
          <cell r="DW62">
            <v>80</v>
          </cell>
          <cell r="DX62">
            <v>80</v>
          </cell>
          <cell r="DY62">
            <v>79.5</v>
          </cell>
          <cell r="DZ62">
            <v>79</v>
          </cell>
          <cell r="EA62">
            <v>79</v>
          </cell>
          <cell r="EB62">
            <v>79</v>
          </cell>
          <cell r="EC62">
            <v>79</v>
          </cell>
          <cell r="ED62">
            <v>79</v>
          </cell>
          <cell r="EE62">
            <v>79</v>
          </cell>
          <cell r="EF62">
            <v>79.5</v>
          </cell>
          <cell r="EG62">
            <v>79</v>
          </cell>
          <cell r="EH62">
            <v>79.5</v>
          </cell>
          <cell r="EI62">
            <v>79.5</v>
          </cell>
          <cell r="EJ62">
            <v>80.5</v>
          </cell>
          <cell r="EK62">
            <v>81</v>
          </cell>
          <cell r="EL62">
            <v>81.5</v>
          </cell>
          <cell r="EM62">
            <v>81.5</v>
          </cell>
          <cell r="EN62">
            <v>82</v>
          </cell>
          <cell r="EO62">
            <v>81.5</v>
          </cell>
          <cell r="EP62">
            <v>81.5</v>
          </cell>
          <cell r="EQ62">
            <v>81.5</v>
          </cell>
          <cell r="ER62">
            <v>81</v>
          </cell>
          <cell r="ES62">
            <v>81</v>
          </cell>
          <cell r="ET62">
            <v>82</v>
          </cell>
          <cell r="EU62">
            <v>83</v>
          </cell>
          <cell r="EV62">
            <v>83</v>
          </cell>
          <cell r="EW62">
            <v>83</v>
          </cell>
          <cell r="EX62">
            <v>83</v>
          </cell>
          <cell r="EY62">
            <v>83</v>
          </cell>
          <cell r="EZ62">
            <v>83</v>
          </cell>
          <cell r="FA62">
            <v>83.5</v>
          </cell>
          <cell r="FB62">
            <v>83.5</v>
          </cell>
          <cell r="FC62">
            <v>83.5</v>
          </cell>
          <cell r="FD62">
            <v>83.5</v>
          </cell>
          <cell r="FE62">
            <v>83.5</v>
          </cell>
          <cell r="FF62">
            <v>83.5</v>
          </cell>
          <cell r="FG62">
            <v>84</v>
          </cell>
          <cell r="FH62">
            <v>83.5</v>
          </cell>
          <cell r="FI62">
            <v>84.5</v>
          </cell>
          <cell r="FJ62">
            <v>84.5</v>
          </cell>
          <cell r="FK62">
            <v>84.5</v>
          </cell>
          <cell r="FL62">
            <v>84.2</v>
          </cell>
          <cell r="FM62">
            <v>84.5</v>
          </cell>
          <cell r="FN62">
            <v>84.5</v>
          </cell>
          <cell r="FO62">
            <v>85</v>
          </cell>
          <cell r="FP62">
            <v>85</v>
          </cell>
          <cell r="FQ62">
            <v>85</v>
          </cell>
          <cell r="FR62">
            <v>84.7</v>
          </cell>
          <cell r="FS62">
            <v>85</v>
          </cell>
          <cell r="FT62">
            <v>85</v>
          </cell>
          <cell r="FU62">
            <v>84.2</v>
          </cell>
          <cell r="FV62">
            <v>84.2</v>
          </cell>
          <cell r="FW62">
            <v>84.2</v>
          </cell>
          <cell r="FX62">
            <v>84.5</v>
          </cell>
          <cell r="FY62">
            <v>84</v>
          </cell>
          <cell r="FZ62">
            <v>83.5</v>
          </cell>
          <cell r="GA62">
            <v>83.2</v>
          </cell>
          <cell r="GB62">
            <v>82.2</v>
          </cell>
          <cell r="GC62">
            <v>82.5</v>
          </cell>
          <cell r="GD62">
            <v>81.400000000000006</v>
          </cell>
          <cell r="GE62">
            <v>82.4</v>
          </cell>
          <cell r="GF62">
            <v>82.4</v>
          </cell>
          <cell r="GG62">
            <v>82.6</v>
          </cell>
          <cell r="GH62">
            <v>83.2</v>
          </cell>
          <cell r="GI62">
            <v>82.7</v>
          </cell>
          <cell r="GJ62">
            <v>82.7</v>
          </cell>
          <cell r="GK62">
            <v>83</v>
          </cell>
          <cell r="GL62">
            <v>81.5</v>
          </cell>
          <cell r="GM62">
            <v>81.5</v>
          </cell>
          <cell r="GN62">
            <v>80.2</v>
          </cell>
          <cell r="GO62">
            <v>80.2</v>
          </cell>
          <cell r="GP62">
            <v>80.2</v>
          </cell>
          <cell r="GQ62">
            <v>80.2</v>
          </cell>
          <cell r="GR62">
            <v>80.2</v>
          </cell>
          <cell r="GS62">
            <v>80</v>
          </cell>
          <cell r="GT62">
            <v>79.7</v>
          </cell>
          <cell r="GU62">
            <v>80.7</v>
          </cell>
          <cell r="GV62">
            <v>79.2</v>
          </cell>
          <cell r="GW62">
            <v>77.5</v>
          </cell>
          <cell r="GX62">
            <v>78.2</v>
          </cell>
          <cell r="GY62">
            <v>78</v>
          </cell>
          <cell r="GZ62">
            <v>78</v>
          </cell>
          <cell r="HA62">
            <v>79.5</v>
          </cell>
          <cell r="HB62">
            <v>80.2</v>
          </cell>
          <cell r="HC62">
            <v>79.7</v>
          </cell>
          <cell r="HD62">
            <v>78</v>
          </cell>
          <cell r="HE62">
            <v>77.5</v>
          </cell>
          <cell r="HF62">
            <v>78.5</v>
          </cell>
          <cell r="HG62">
            <v>78.7</v>
          </cell>
          <cell r="HH62">
            <v>78.2</v>
          </cell>
          <cell r="HI62">
            <v>77.2</v>
          </cell>
          <cell r="HJ62">
            <v>77.7</v>
          </cell>
          <cell r="HK62">
            <v>78</v>
          </cell>
          <cell r="HL62">
            <v>78.5</v>
          </cell>
          <cell r="HM62">
            <v>79</v>
          </cell>
          <cell r="HN62">
            <v>79.5</v>
          </cell>
          <cell r="HO62">
            <v>79.2</v>
          </cell>
          <cell r="HP62">
            <v>78.7</v>
          </cell>
          <cell r="HQ62">
            <v>79.5</v>
          </cell>
          <cell r="HR62">
            <v>79.5</v>
          </cell>
          <cell r="HS62">
            <v>79.2</v>
          </cell>
          <cell r="HT62">
            <v>79.5</v>
          </cell>
          <cell r="HU62">
            <v>79.5</v>
          </cell>
          <cell r="HV62">
            <v>79.2</v>
          </cell>
          <cell r="HW62">
            <v>79.2</v>
          </cell>
          <cell r="HX62">
            <v>78.7</v>
          </cell>
          <cell r="HY62">
            <v>79.2</v>
          </cell>
          <cell r="HZ62">
            <v>78.5</v>
          </cell>
          <cell r="IA62">
            <v>79.7</v>
          </cell>
          <cell r="IB62">
            <v>80</v>
          </cell>
          <cell r="IC62">
            <v>80.2</v>
          </cell>
          <cell r="ID62">
            <v>80.2</v>
          </cell>
          <cell r="IE62">
            <v>80</v>
          </cell>
          <cell r="IF62">
            <v>80.2</v>
          </cell>
          <cell r="IG62">
            <v>80.2</v>
          </cell>
          <cell r="IH62">
            <v>80.2</v>
          </cell>
          <cell r="II62">
            <v>80</v>
          </cell>
          <cell r="IJ62">
            <v>80</v>
          </cell>
          <cell r="IK62">
            <v>80.2</v>
          </cell>
          <cell r="IL62">
            <v>80.2</v>
          </cell>
          <cell r="IM62">
            <v>80.2</v>
          </cell>
          <cell r="IN62">
            <v>80.2</v>
          </cell>
          <cell r="IO62">
            <v>83.7</v>
          </cell>
          <cell r="IP62">
            <v>83.5</v>
          </cell>
          <cell r="IQ62">
            <v>84</v>
          </cell>
          <cell r="IR62">
            <v>84</v>
          </cell>
          <cell r="IS62">
            <v>84</v>
          </cell>
          <cell r="IT62">
            <v>84.2</v>
          </cell>
          <cell r="IU62">
            <v>84.5</v>
          </cell>
          <cell r="IV62">
            <v>84.2</v>
          </cell>
          <cell r="IW62">
            <v>84</v>
          </cell>
          <cell r="IX62">
            <v>84</v>
          </cell>
          <cell r="IY62">
            <v>84.5</v>
          </cell>
          <cell r="IZ62">
            <v>84.5</v>
          </cell>
          <cell r="JA62">
            <v>84.5</v>
          </cell>
          <cell r="JB62">
            <v>84.2</v>
          </cell>
          <cell r="JC62">
            <v>84.2</v>
          </cell>
          <cell r="JD62">
            <v>84.5</v>
          </cell>
          <cell r="JE62">
            <v>84.5</v>
          </cell>
          <cell r="JF62">
            <v>84.5</v>
          </cell>
          <cell r="JG62">
            <v>84.5</v>
          </cell>
          <cell r="JH62">
            <v>84.2</v>
          </cell>
          <cell r="JI62">
            <v>82.2</v>
          </cell>
          <cell r="JJ62">
            <v>83.2</v>
          </cell>
          <cell r="JK62">
            <v>82.2</v>
          </cell>
          <cell r="JL62">
            <v>82.2</v>
          </cell>
          <cell r="JM62">
            <v>82.7</v>
          </cell>
          <cell r="JN62">
            <v>82.5</v>
          </cell>
          <cell r="JO62">
            <v>84</v>
          </cell>
          <cell r="JP62">
            <v>84</v>
          </cell>
          <cell r="JQ62">
            <v>83.5</v>
          </cell>
          <cell r="JR62">
            <v>83.5</v>
          </cell>
          <cell r="JS62">
            <v>75.7</v>
          </cell>
          <cell r="JT62">
            <v>75.2</v>
          </cell>
          <cell r="JU62">
            <v>74.7</v>
          </cell>
          <cell r="JV62">
            <v>74.5</v>
          </cell>
          <cell r="JW62">
            <v>75.5</v>
          </cell>
          <cell r="JX62">
            <v>75.7</v>
          </cell>
          <cell r="JY62">
            <v>75.7</v>
          </cell>
          <cell r="JZ62">
            <v>75.7</v>
          </cell>
          <cell r="KA62">
            <v>75.7</v>
          </cell>
          <cell r="KB62">
            <v>75.5</v>
          </cell>
          <cell r="KC62">
            <v>75.5</v>
          </cell>
          <cell r="KD62">
            <v>75.5</v>
          </cell>
          <cell r="KE62">
            <v>78.2</v>
          </cell>
          <cell r="KF62">
            <v>78.2</v>
          </cell>
          <cell r="KG62">
            <v>78.2</v>
          </cell>
          <cell r="KH62">
            <v>75.7</v>
          </cell>
          <cell r="KI62">
            <v>75.5</v>
          </cell>
          <cell r="KJ62">
            <v>77</v>
          </cell>
          <cell r="KK62">
            <v>75.7</v>
          </cell>
          <cell r="KL62">
            <v>74.5</v>
          </cell>
          <cell r="KM62">
            <v>69.5</v>
          </cell>
          <cell r="KN62">
            <v>69.2</v>
          </cell>
          <cell r="KO62">
            <v>68</v>
          </cell>
          <cell r="KP62">
            <v>68.7</v>
          </cell>
          <cell r="KQ62">
            <v>59</v>
          </cell>
          <cell r="KR62">
            <v>60.7</v>
          </cell>
          <cell r="KS62">
            <v>60.2</v>
          </cell>
          <cell r="KT62">
            <v>60.5</v>
          </cell>
          <cell r="KU62">
            <v>59</v>
          </cell>
          <cell r="KV62">
            <v>59.2</v>
          </cell>
          <cell r="KW62">
            <v>60</v>
          </cell>
          <cell r="KX62">
            <v>62.5</v>
          </cell>
          <cell r="KY62">
            <v>62.7</v>
          </cell>
          <cell r="KZ62">
            <v>62.2</v>
          </cell>
          <cell r="LA62">
            <v>63.2</v>
          </cell>
          <cell r="LB62">
            <v>62.2</v>
          </cell>
          <cell r="LC62">
            <v>70.2</v>
          </cell>
          <cell r="LD62">
            <v>71.5</v>
          </cell>
          <cell r="LE62">
            <v>69.2</v>
          </cell>
          <cell r="LF62">
            <v>69.2</v>
          </cell>
          <cell r="LG62">
            <v>69.5</v>
          </cell>
          <cell r="LH62">
            <v>69.2</v>
          </cell>
          <cell r="LI62">
            <v>69.2</v>
          </cell>
          <cell r="LJ62">
            <v>69.5</v>
          </cell>
          <cell r="LK62">
            <v>68.2</v>
          </cell>
          <cell r="LL62">
            <v>68</v>
          </cell>
          <cell r="LM62">
            <v>68.7</v>
          </cell>
          <cell r="LN62">
            <v>68.7</v>
          </cell>
          <cell r="LO62">
            <v>68.7</v>
          </cell>
          <cell r="LP62">
            <v>68.5</v>
          </cell>
          <cell r="LQ62">
            <v>68.7</v>
          </cell>
          <cell r="LR62">
            <v>68.7</v>
          </cell>
          <cell r="LS62">
            <v>69.7</v>
          </cell>
          <cell r="LT62">
            <v>70</v>
          </cell>
          <cell r="MA62" t="str">
            <v>Guinea</v>
          </cell>
          <cell r="MB62">
            <v>49.7</v>
          </cell>
          <cell r="MC62">
            <v>49.7</v>
          </cell>
        </row>
        <row r="63">
          <cell r="A63" t="str">
            <v>India</v>
          </cell>
          <cell r="B63">
            <v>58</v>
          </cell>
          <cell r="C63">
            <v>58</v>
          </cell>
          <cell r="D63">
            <v>58</v>
          </cell>
          <cell r="E63">
            <v>58</v>
          </cell>
          <cell r="F63">
            <v>56.5</v>
          </cell>
          <cell r="G63">
            <v>52</v>
          </cell>
          <cell r="H63">
            <v>50</v>
          </cell>
          <cell r="I63">
            <v>51</v>
          </cell>
          <cell r="J63">
            <v>50.5</v>
          </cell>
          <cell r="K63">
            <v>53</v>
          </cell>
          <cell r="L63">
            <v>50</v>
          </cell>
          <cell r="M63">
            <v>50.5</v>
          </cell>
          <cell r="N63">
            <v>51</v>
          </cell>
          <cell r="O63">
            <v>51</v>
          </cell>
          <cell r="P63">
            <v>51.5</v>
          </cell>
          <cell r="Q63">
            <v>52.5</v>
          </cell>
          <cell r="R63">
            <v>52</v>
          </cell>
          <cell r="S63">
            <v>54</v>
          </cell>
          <cell r="T63">
            <v>54.5</v>
          </cell>
          <cell r="U63">
            <v>54.5</v>
          </cell>
          <cell r="V63">
            <v>54.5</v>
          </cell>
          <cell r="W63">
            <v>55</v>
          </cell>
          <cell r="X63">
            <v>55</v>
          </cell>
          <cell r="Y63">
            <v>55.5</v>
          </cell>
          <cell r="Z63">
            <v>56</v>
          </cell>
          <cell r="AA63">
            <v>57.5</v>
          </cell>
          <cell r="AB63">
            <v>57.5</v>
          </cell>
          <cell r="AC63">
            <v>57</v>
          </cell>
          <cell r="AD63">
            <v>56.5</v>
          </cell>
          <cell r="AE63">
            <v>57</v>
          </cell>
          <cell r="AF63">
            <v>57</v>
          </cell>
          <cell r="AG63">
            <v>57</v>
          </cell>
          <cell r="AH63">
            <v>57</v>
          </cell>
          <cell r="AI63">
            <v>57</v>
          </cell>
          <cell r="AJ63">
            <v>57.5</v>
          </cell>
          <cell r="AK63">
            <v>57.5</v>
          </cell>
          <cell r="AL63">
            <v>57.5</v>
          </cell>
          <cell r="AM63">
            <v>57</v>
          </cell>
          <cell r="AN63">
            <v>56.5</v>
          </cell>
          <cell r="AO63">
            <v>55.5</v>
          </cell>
          <cell r="AP63">
            <v>55.5</v>
          </cell>
          <cell r="AQ63">
            <v>54.5</v>
          </cell>
          <cell r="AR63">
            <v>54.5</v>
          </cell>
          <cell r="AS63">
            <v>55</v>
          </cell>
          <cell r="AT63">
            <v>54</v>
          </cell>
          <cell r="AU63">
            <v>54</v>
          </cell>
          <cell r="AV63">
            <v>54</v>
          </cell>
          <cell r="AW63">
            <v>53.5</v>
          </cell>
          <cell r="AX63">
            <v>52.5</v>
          </cell>
          <cell r="AY63">
            <v>52.5</v>
          </cell>
          <cell r="AZ63">
            <v>52</v>
          </cell>
          <cell r="BA63">
            <v>52</v>
          </cell>
          <cell r="BB63">
            <v>52</v>
          </cell>
          <cell r="BC63">
            <v>51.5</v>
          </cell>
          <cell r="BD63">
            <v>50.5</v>
          </cell>
          <cell r="BE63">
            <v>51</v>
          </cell>
          <cell r="BF63">
            <v>51</v>
          </cell>
          <cell r="BG63">
            <v>51.5</v>
          </cell>
          <cell r="BH63">
            <v>50</v>
          </cell>
          <cell r="BI63">
            <v>50.5</v>
          </cell>
          <cell r="BJ63">
            <v>50</v>
          </cell>
          <cell r="BK63">
            <v>50</v>
          </cell>
          <cell r="BL63">
            <v>50.5</v>
          </cell>
          <cell r="BM63">
            <v>50</v>
          </cell>
          <cell r="BN63">
            <v>50.5</v>
          </cell>
          <cell r="BO63">
            <v>50.5</v>
          </cell>
          <cell r="BP63">
            <v>51</v>
          </cell>
          <cell r="BQ63">
            <v>51</v>
          </cell>
          <cell r="BR63">
            <v>49.5</v>
          </cell>
          <cell r="BS63">
            <v>49</v>
          </cell>
          <cell r="BT63">
            <v>49.5</v>
          </cell>
          <cell r="BU63">
            <v>49.5</v>
          </cell>
          <cell r="BV63">
            <v>49.5</v>
          </cell>
          <cell r="BW63">
            <v>46.5</v>
          </cell>
          <cell r="BX63">
            <v>46.5</v>
          </cell>
          <cell r="BY63">
            <v>47.5</v>
          </cell>
          <cell r="BZ63">
            <v>47.5</v>
          </cell>
          <cell r="CA63">
            <v>48</v>
          </cell>
          <cell r="CB63">
            <v>49</v>
          </cell>
          <cell r="CC63">
            <v>49</v>
          </cell>
          <cell r="CD63">
            <v>48</v>
          </cell>
          <cell r="CE63">
            <v>47.5</v>
          </cell>
          <cell r="CF63">
            <v>44.5</v>
          </cell>
          <cell r="CG63">
            <v>43.5</v>
          </cell>
          <cell r="CH63">
            <v>44</v>
          </cell>
          <cell r="CI63">
            <v>43</v>
          </cell>
          <cell r="CJ63">
            <v>41.5</v>
          </cell>
          <cell r="CK63">
            <v>42</v>
          </cell>
          <cell r="CL63">
            <v>41.5</v>
          </cell>
          <cell r="CM63">
            <v>40</v>
          </cell>
          <cell r="CN63">
            <v>40</v>
          </cell>
          <cell r="CO63">
            <v>43</v>
          </cell>
          <cell r="CP63">
            <v>43</v>
          </cell>
          <cell r="CQ63">
            <v>43</v>
          </cell>
          <cell r="CR63">
            <v>49</v>
          </cell>
          <cell r="CS63">
            <v>49</v>
          </cell>
          <cell r="CT63">
            <v>49</v>
          </cell>
          <cell r="CU63">
            <v>50</v>
          </cell>
          <cell r="CV63">
            <v>51</v>
          </cell>
          <cell r="CW63">
            <v>51</v>
          </cell>
          <cell r="CX63">
            <v>52.5</v>
          </cell>
          <cell r="CY63">
            <v>53</v>
          </cell>
          <cell r="CZ63">
            <v>54.5</v>
          </cell>
          <cell r="DA63">
            <v>57.5</v>
          </cell>
          <cell r="DB63">
            <v>57.5</v>
          </cell>
          <cell r="DC63">
            <v>57.5</v>
          </cell>
          <cell r="DD63">
            <v>57.5</v>
          </cell>
          <cell r="DE63">
            <v>55.5</v>
          </cell>
          <cell r="DF63">
            <v>56.5</v>
          </cell>
          <cell r="DG63">
            <v>56.5</v>
          </cell>
          <cell r="DH63">
            <v>56.5</v>
          </cell>
          <cell r="DI63">
            <v>56.5</v>
          </cell>
          <cell r="DJ63">
            <v>57</v>
          </cell>
          <cell r="DK63">
            <v>57.5</v>
          </cell>
          <cell r="DL63">
            <v>62</v>
          </cell>
          <cell r="DM63">
            <v>62.5</v>
          </cell>
          <cell r="DN63">
            <v>64.5</v>
          </cell>
          <cell r="DO63">
            <v>65</v>
          </cell>
          <cell r="DP63">
            <v>65</v>
          </cell>
          <cell r="DQ63">
            <v>65</v>
          </cell>
          <cell r="DR63">
            <v>66</v>
          </cell>
          <cell r="DS63">
            <v>66.5</v>
          </cell>
          <cell r="DT63">
            <v>66.5</v>
          </cell>
          <cell r="DU63">
            <v>67</v>
          </cell>
          <cell r="DV63">
            <v>67</v>
          </cell>
          <cell r="DW63">
            <v>67</v>
          </cell>
          <cell r="DX63">
            <v>68</v>
          </cell>
          <cell r="DY63">
            <v>67.5</v>
          </cell>
          <cell r="DZ63">
            <v>67.5</v>
          </cell>
          <cell r="EA63">
            <v>68</v>
          </cell>
          <cell r="EB63">
            <v>68.5</v>
          </cell>
          <cell r="EC63">
            <v>68.5</v>
          </cell>
          <cell r="ED63">
            <v>68.5</v>
          </cell>
          <cell r="EE63">
            <v>68.5</v>
          </cell>
          <cell r="EF63">
            <v>67.5</v>
          </cell>
          <cell r="EG63">
            <v>68</v>
          </cell>
          <cell r="EH63">
            <v>68.5</v>
          </cell>
          <cell r="EI63">
            <v>69</v>
          </cell>
          <cell r="EJ63">
            <v>68.5</v>
          </cell>
          <cell r="EK63">
            <v>67.5</v>
          </cell>
          <cell r="EL63">
            <v>68</v>
          </cell>
          <cell r="EM63">
            <v>69</v>
          </cell>
          <cell r="EN63">
            <v>69</v>
          </cell>
          <cell r="EO63">
            <v>68.5</v>
          </cell>
          <cell r="EP63">
            <v>68.5</v>
          </cell>
          <cell r="EQ63">
            <v>68.5</v>
          </cell>
          <cell r="ER63">
            <v>67</v>
          </cell>
          <cell r="ES63">
            <v>66</v>
          </cell>
          <cell r="ET63">
            <v>66</v>
          </cell>
          <cell r="EU63">
            <v>66.5</v>
          </cell>
          <cell r="EV63">
            <v>69</v>
          </cell>
          <cell r="EW63">
            <v>70</v>
          </cell>
          <cell r="EX63">
            <v>69</v>
          </cell>
          <cell r="EY63">
            <v>69</v>
          </cell>
          <cell r="EZ63">
            <v>68.5</v>
          </cell>
          <cell r="FA63">
            <v>69</v>
          </cell>
          <cell r="FB63">
            <v>69</v>
          </cell>
          <cell r="FC63">
            <v>69</v>
          </cell>
          <cell r="FD63">
            <v>68.5</v>
          </cell>
          <cell r="FE63">
            <v>67</v>
          </cell>
          <cell r="FF63">
            <v>69.5</v>
          </cell>
          <cell r="FG63">
            <v>70</v>
          </cell>
          <cell r="FH63">
            <v>70.8</v>
          </cell>
          <cell r="FI63">
            <v>71.3</v>
          </cell>
          <cell r="FJ63">
            <v>69.3</v>
          </cell>
          <cell r="FK63">
            <v>69.5</v>
          </cell>
          <cell r="FL63">
            <v>69.5</v>
          </cell>
          <cell r="FM63">
            <v>66.7</v>
          </cell>
          <cell r="FN63">
            <v>67.7</v>
          </cell>
          <cell r="FO63">
            <v>67</v>
          </cell>
          <cell r="FP63">
            <v>66.2</v>
          </cell>
          <cell r="FQ63">
            <v>66.2</v>
          </cell>
          <cell r="FR63">
            <v>66.2</v>
          </cell>
          <cell r="FS63">
            <v>63.7</v>
          </cell>
          <cell r="FT63">
            <v>63.2</v>
          </cell>
          <cell r="FU63">
            <v>63.5</v>
          </cell>
          <cell r="FV63">
            <v>64.5</v>
          </cell>
          <cell r="FW63">
            <v>64.5</v>
          </cell>
          <cell r="FX63">
            <v>64.5</v>
          </cell>
          <cell r="FY63">
            <v>64.7</v>
          </cell>
          <cell r="FZ63">
            <v>64.7</v>
          </cell>
          <cell r="GA63">
            <v>63.2</v>
          </cell>
          <cell r="GB63">
            <v>64.2</v>
          </cell>
          <cell r="GC63">
            <v>64.7</v>
          </cell>
          <cell r="GD63">
            <v>63</v>
          </cell>
          <cell r="GE63">
            <v>60</v>
          </cell>
          <cell r="GF63">
            <v>60</v>
          </cell>
          <cell r="GG63">
            <v>63.8</v>
          </cell>
          <cell r="GH63">
            <v>63.7</v>
          </cell>
          <cell r="GI63">
            <v>63.7</v>
          </cell>
          <cell r="GJ63">
            <v>63.7</v>
          </cell>
          <cell r="GK63">
            <v>64.2</v>
          </cell>
          <cell r="GL63">
            <v>66.5</v>
          </cell>
          <cell r="GM63">
            <v>65.5</v>
          </cell>
          <cell r="GN63">
            <v>64.2</v>
          </cell>
          <cell r="GO63">
            <v>64.2</v>
          </cell>
          <cell r="GP63">
            <v>63.7</v>
          </cell>
          <cell r="GQ63">
            <v>63.7</v>
          </cell>
          <cell r="GR63">
            <v>63.5</v>
          </cell>
          <cell r="GS63">
            <v>63.5</v>
          </cell>
          <cell r="GT63">
            <v>63.2</v>
          </cell>
          <cell r="GU63">
            <v>63.2</v>
          </cell>
          <cell r="GV63">
            <v>62.5</v>
          </cell>
          <cell r="GW63">
            <v>61.7</v>
          </cell>
          <cell r="GX63">
            <v>63</v>
          </cell>
          <cell r="GY63">
            <v>63.8</v>
          </cell>
          <cell r="GZ63">
            <v>64</v>
          </cell>
          <cell r="HA63">
            <v>67</v>
          </cell>
          <cell r="HB63">
            <v>65.2</v>
          </cell>
          <cell r="HC63">
            <v>65.7</v>
          </cell>
          <cell r="HD63">
            <v>65.7</v>
          </cell>
          <cell r="HE63">
            <v>65.7</v>
          </cell>
          <cell r="HF63">
            <v>64.7</v>
          </cell>
          <cell r="HG63">
            <v>65</v>
          </cell>
          <cell r="HH63">
            <v>64.7</v>
          </cell>
          <cell r="HI63">
            <v>65.2</v>
          </cell>
          <cell r="HJ63">
            <v>65.5</v>
          </cell>
          <cell r="HK63">
            <v>66</v>
          </cell>
          <cell r="HL63">
            <v>65.7</v>
          </cell>
          <cell r="HM63">
            <v>65.2</v>
          </cell>
          <cell r="HN63">
            <v>65.2</v>
          </cell>
          <cell r="HO63">
            <v>65.5</v>
          </cell>
          <cell r="HP63">
            <v>65.7</v>
          </cell>
          <cell r="HQ63">
            <v>65.7</v>
          </cell>
          <cell r="HR63">
            <v>65.7</v>
          </cell>
          <cell r="HS63">
            <v>65.7</v>
          </cell>
          <cell r="HT63">
            <v>66</v>
          </cell>
          <cell r="HU63">
            <v>66.2</v>
          </cell>
          <cell r="HV63">
            <v>66.2</v>
          </cell>
          <cell r="HW63">
            <v>66.7</v>
          </cell>
          <cell r="HX63">
            <v>66.7</v>
          </cell>
          <cell r="HY63">
            <v>67.5</v>
          </cell>
          <cell r="HZ63">
            <v>67.7</v>
          </cell>
          <cell r="IA63">
            <v>67.7</v>
          </cell>
          <cell r="IB63">
            <v>67.7</v>
          </cell>
          <cell r="IC63">
            <v>67.7</v>
          </cell>
          <cell r="ID63">
            <v>69</v>
          </cell>
          <cell r="IE63">
            <v>69</v>
          </cell>
          <cell r="IF63">
            <v>69</v>
          </cell>
          <cell r="IG63">
            <v>69.5</v>
          </cell>
          <cell r="IH63">
            <v>69.5</v>
          </cell>
          <cell r="II63">
            <v>71</v>
          </cell>
          <cell r="IJ63">
            <v>72</v>
          </cell>
          <cell r="IK63">
            <v>72</v>
          </cell>
          <cell r="IL63">
            <v>71</v>
          </cell>
          <cell r="IM63">
            <v>72.2</v>
          </cell>
          <cell r="IN63">
            <v>72.2</v>
          </cell>
          <cell r="IO63">
            <v>72.2</v>
          </cell>
          <cell r="IP63">
            <v>71.7</v>
          </cell>
          <cell r="IQ63">
            <v>71.7</v>
          </cell>
          <cell r="IR63">
            <v>71.7</v>
          </cell>
          <cell r="IS63">
            <v>71.7</v>
          </cell>
          <cell r="IT63">
            <v>71.7</v>
          </cell>
          <cell r="IU63">
            <v>71.5</v>
          </cell>
          <cell r="IV63">
            <v>71.7</v>
          </cell>
          <cell r="IW63">
            <v>71.7</v>
          </cell>
          <cell r="IX63">
            <v>71.7</v>
          </cell>
          <cell r="IY63">
            <v>71.7</v>
          </cell>
          <cell r="IZ63">
            <v>71.5</v>
          </cell>
          <cell r="JA63">
            <v>71.5</v>
          </cell>
          <cell r="JB63">
            <v>72.5</v>
          </cell>
          <cell r="JC63">
            <v>72</v>
          </cell>
          <cell r="JD63">
            <v>71.7</v>
          </cell>
          <cell r="JE63">
            <v>71.2</v>
          </cell>
          <cell r="JF63">
            <v>71.2</v>
          </cell>
          <cell r="JG63">
            <v>71.2</v>
          </cell>
          <cell r="JH63">
            <v>71.7</v>
          </cell>
          <cell r="JI63">
            <v>72</v>
          </cell>
          <cell r="JJ63">
            <v>72.2</v>
          </cell>
          <cell r="JK63">
            <v>71.2</v>
          </cell>
          <cell r="JL63">
            <v>71</v>
          </cell>
          <cell r="JM63">
            <v>71</v>
          </cell>
          <cell r="JN63">
            <v>71</v>
          </cell>
          <cell r="JO63">
            <v>70.7</v>
          </cell>
          <cell r="JP63">
            <v>70.7</v>
          </cell>
          <cell r="JQ63">
            <v>70.5</v>
          </cell>
          <cell r="JR63">
            <v>70.7</v>
          </cell>
          <cell r="JS63">
            <v>71.2</v>
          </cell>
          <cell r="JT63">
            <v>71</v>
          </cell>
          <cell r="JU63">
            <v>70.5</v>
          </cell>
          <cell r="JV63">
            <v>69.7</v>
          </cell>
          <cell r="JW63">
            <v>69.7</v>
          </cell>
          <cell r="JX63">
            <v>70.2</v>
          </cell>
          <cell r="JY63">
            <v>71</v>
          </cell>
          <cell r="JZ63">
            <v>71</v>
          </cell>
          <cell r="KA63">
            <v>71.2</v>
          </cell>
          <cell r="KB63">
            <v>71</v>
          </cell>
          <cell r="KC63">
            <v>70.5</v>
          </cell>
          <cell r="KD63">
            <v>70</v>
          </cell>
          <cell r="KE63">
            <v>69.7</v>
          </cell>
          <cell r="KF63">
            <v>69.7</v>
          </cell>
          <cell r="KG63">
            <v>69.7</v>
          </cell>
          <cell r="KH63">
            <v>70</v>
          </cell>
          <cell r="KI63">
            <v>67</v>
          </cell>
          <cell r="KJ63">
            <v>67.2</v>
          </cell>
          <cell r="KK63">
            <v>67.2</v>
          </cell>
          <cell r="KL63">
            <v>66.5</v>
          </cell>
          <cell r="KM63">
            <v>65.5</v>
          </cell>
          <cell r="KN63">
            <v>65.7</v>
          </cell>
          <cell r="KO63">
            <v>65.7</v>
          </cell>
          <cell r="KP63">
            <v>68.7</v>
          </cell>
          <cell r="KQ63">
            <v>68.7</v>
          </cell>
          <cell r="KR63">
            <v>68.5</v>
          </cell>
          <cell r="KS63">
            <v>69.5</v>
          </cell>
          <cell r="KT63">
            <v>70</v>
          </cell>
          <cell r="KU63">
            <v>70.5</v>
          </cell>
          <cell r="KV63">
            <v>69.2</v>
          </cell>
          <cell r="KW63">
            <v>69.7</v>
          </cell>
          <cell r="KX63">
            <v>70.2</v>
          </cell>
          <cell r="KY63">
            <v>70.5</v>
          </cell>
          <cell r="KZ63">
            <v>70.5</v>
          </cell>
          <cell r="LA63">
            <v>70.2</v>
          </cell>
          <cell r="LB63">
            <v>70.5</v>
          </cell>
          <cell r="LC63">
            <v>70.5</v>
          </cell>
          <cell r="LD63">
            <v>70.5</v>
          </cell>
          <cell r="LE63">
            <v>70.5</v>
          </cell>
          <cell r="LF63">
            <v>69.7</v>
          </cell>
          <cell r="LG63">
            <v>70.2</v>
          </cell>
          <cell r="LH63">
            <v>69.7</v>
          </cell>
          <cell r="LI63">
            <v>69.7</v>
          </cell>
          <cell r="LJ63">
            <v>69.5</v>
          </cell>
          <cell r="LK63">
            <v>69.5</v>
          </cell>
          <cell r="LL63">
            <v>68.5</v>
          </cell>
          <cell r="LM63">
            <v>68</v>
          </cell>
          <cell r="LN63">
            <v>67.2</v>
          </cell>
          <cell r="LO63">
            <v>67.2</v>
          </cell>
          <cell r="LP63">
            <v>67.2</v>
          </cell>
          <cell r="LQ63">
            <v>67.2</v>
          </cell>
          <cell r="LR63">
            <v>67.2</v>
          </cell>
          <cell r="LS63">
            <v>68.5</v>
          </cell>
          <cell r="LT63">
            <v>68.5</v>
          </cell>
          <cell r="MA63" t="str">
            <v>Guinea-Bissau</v>
          </cell>
          <cell r="MB63">
            <v>56.2</v>
          </cell>
          <cell r="MC63">
            <v>56.2</v>
          </cell>
        </row>
        <row r="64">
          <cell r="A64" t="str">
            <v>Indonesia</v>
          </cell>
          <cell r="B64">
            <v>49</v>
          </cell>
          <cell r="C64">
            <v>49</v>
          </cell>
          <cell r="D64">
            <v>49</v>
          </cell>
          <cell r="E64">
            <v>49.5</v>
          </cell>
          <cell r="F64">
            <v>50.5</v>
          </cell>
          <cell r="G64">
            <v>50.5</v>
          </cell>
          <cell r="H64">
            <v>51.5</v>
          </cell>
          <cell r="I64">
            <v>52</v>
          </cell>
          <cell r="J64">
            <v>52</v>
          </cell>
          <cell r="K64">
            <v>52</v>
          </cell>
          <cell r="L64">
            <v>51.5</v>
          </cell>
          <cell r="M64">
            <v>52</v>
          </cell>
          <cell r="N64">
            <v>52.5</v>
          </cell>
          <cell r="O64">
            <v>52</v>
          </cell>
          <cell r="P64">
            <v>51.5</v>
          </cell>
          <cell r="Q64">
            <v>52</v>
          </cell>
          <cell r="R64">
            <v>53</v>
          </cell>
          <cell r="S64">
            <v>54</v>
          </cell>
          <cell r="T64">
            <v>53.5</v>
          </cell>
          <cell r="U64">
            <v>53.5</v>
          </cell>
          <cell r="V64">
            <v>54</v>
          </cell>
          <cell r="W64">
            <v>54</v>
          </cell>
          <cell r="X64">
            <v>54</v>
          </cell>
          <cell r="Y64">
            <v>54.5</v>
          </cell>
          <cell r="Z64">
            <v>54.5</v>
          </cell>
          <cell r="AA64">
            <v>52.5</v>
          </cell>
          <cell r="AB64">
            <v>52.5</v>
          </cell>
          <cell r="AC64">
            <v>52</v>
          </cell>
          <cell r="AD64">
            <v>49.5</v>
          </cell>
          <cell r="AE64">
            <v>48.5</v>
          </cell>
          <cell r="AF64">
            <v>48.5</v>
          </cell>
          <cell r="AG64">
            <v>48.5</v>
          </cell>
          <cell r="AH64">
            <v>48</v>
          </cell>
          <cell r="AI64">
            <v>47.5</v>
          </cell>
          <cell r="AJ64">
            <v>46.5</v>
          </cell>
          <cell r="AK64">
            <v>46.5</v>
          </cell>
          <cell r="AL64">
            <v>46.5</v>
          </cell>
          <cell r="AM64">
            <v>46.5</v>
          </cell>
          <cell r="AN64">
            <v>47.5</v>
          </cell>
          <cell r="AO64">
            <v>47</v>
          </cell>
          <cell r="AP64">
            <v>47</v>
          </cell>
          <cell r="AQ64">
            <v>47</v>
          </cell>
          <cell r="AR64">
            <v>47.5</v>
          </cell>
          <cell r="AS64">
            <v>47.5</v>
          </cell>
          <cell r="AT64">
            <v>46</v>
          </cell>
          <cell r="AU64">
            <v>46</v>
          </cell>
          <cell r="AV64">
            <v>46.5</v>
          </cell>
          <cell r="AW64">
            <v>46.5</v>
          </cell>
          <cell r="AX64">
            <v>47</v>
          </cell>
          <cell r="AY64">
            <v>47.5</v>
          </cell>
          <cell r="AZ64">
            <v>47</v>
          </cell>
          <cell r="BA64">
            <v>47</v>
          </cell>
          <cell r="BB64">
            <v>47.5</v>
          </cell>
          <cell r="BC64">
            <v>47</v>
          </cell>
          <cell r="BD64">
            <v>47</v>
          </cell>
          <cell r="BE64">
            <v>47.5</v>
          </cell>
          <cell r="BF64">
            <v>45.5</v>
          </cell>
          <cell r="BG64">
            <v>45.5</v>
          </cell>
          <cell r="BH64">
            <v>46</v>
          </cell>
          <cell r="BI64">
            <v>45.5</v>
          </cell>
          <cell r="BJ64">
            <v>47</v>
          </cell>
          <cell r="BK64">
            <v>47</v>
          </cell>
          <cell r="BL64">
            <v>48</v>
          </cell>
          <cell r="BM64">
            <v>49</v>
          </cell>
          <cell r="BN64">
            <v>48.5</v>
          </cell>
          <cell r="BO64">
            <v>50</v>
          </cell>
          <cell r="BP64">
            <v>50</v>
          </cell>
          <cell r="BQ64">
            <v>51</v>
          </cell>
          <cell r="BR64">
            <v>52</v>
          </cell>
          <cell r="BS64">
            <v>52.5</v>
          </cell>
          <cell r="BT64">
            <v>53</v>
          </cell>
          <cell r="BU64">
            <v>53</v>
          </cell>
          <cell r="BV64">
            <v>56</v>
          </cell>
          <cell r="BW64">
            <v>56</v>
          </cell>
          <cell r="BX64">
            <v>56</v>
          </cell>
          <cell r="BY64">
            <v>57.5</v>
          </cell>
          <cell r="BZ64">
            <v>57.5</v>
          </cell>
          <cell r="CA64">
            <v>59.5</v>
          </cell>
          <cell r="CB64">
            <v>59</v>
          </cell>
          <cell r="CC64">
            <v>61.5</v>
          </cell>
          <cell r="CD64">
            <v>63.5</v>
          </cell>
          <cell r="CE64">
            <v>64</v>
          </cell>
          <cell r="CF64">
            <v>66.5</v>
          </cell>
          <cell r="CG64">
            <v>66.5</v>
          </cell>
          <cell r="CH64">
            <v>69.5</v>
          </cell>
          <cell r="CI64">
            <v>70</v>
          </cell>
          <cell r="CJ64">
            <v>68.5</v>
          </cell>
          <cell r="CK64">
            <v>69</v>
          </cell>
          <cell r="CL64">
            <v>68.5</v>
          </cell>
          <cell r="CM64">
            <v>69</v>
          </cell>
          <cell r="CN64">
            <v>69</v>
          </cell>
          <cell r="CO64">
            <v>68.5</v>
          </cell>
          <cell r="CP64">
            <v>68.5</v>
          </cell>
          <cell r="CQ64">
            <v>68</v>
          </cell>
          <cell r="CR64">
            <v>68</v>
          </cell>
          <cell r="CS64">
            <v>67.5</v>
          </cell>
          <cell r="CT64">
            <v>67</v>
          </cell>
          <cell r="CU64">
            <v>66.5</v>
          </cell>
          <cell r="CV64">
            <v>66.5</v>
          </cell>
          <cell r="CW64">
            <v>66.5</v>
          </cell>
          <cell r="CX64">
            <v>68</v>
          </cell>
          <cell r="CY64">
            <v>69</v>
          </cell>
          <cell r="CZ64">
            <v>69</v>
          </cell>
          <cell r="DA64">
            <v>69</v>
          </cell>
          <cell r="DB64">
            <v>69</v>
          </cell>
          <cell r="DC64">
            <v>68.5</v>
          </cell>
          <cell r="DD64">
            <v>68.5</v>
          </cell>
          <cell r="DE64">
            <v>69</v>
          </cell>
          <cell r="DF64">
            <v>69.5</v>
          </cell>
          <cell r="DG64">
            <v>69.5</v>
          </cell>
          <cell r="DH64">
            <v>69.5</v>
          </cell>
          <cell r="DI64">
            <v>69.5</v>
          </cell>
          <cell r="DJ64">
            <v>70</v>
          </cell>
          <cell r="DK64">
            <v>69.5</v>
          </cell>
          <cell r="DL64">
            <v>69.5</v>
          </cell>
          <cell r="DM64">
            <v>69.5</v>
          </cell>
          <cell r="DN64">
            <v>69.5</v>
          </cell>
          <cell r="DO64">
            <v>69.5</v>
          </cell>
          <cell r="DP64">
            <v>70</v>
          </cell>
          <cell r="DQ64">
            <v>70</v>
          </cell>
          <cell r="DR64">
            <v>70</v>
          </cell>
          <cell r="DS64">
            <v>69.5</v>
          </cell>
          <cell r="DT64">
            <v>69.5</v>
          </cell>
          <cell r="DU64">
            <v>69.5</v>
          </cell>
          <cell r="DV64">
            <v>69.5</v>
          </cell>
          <cell r="DW64">
            <v>69</v>
          </cell>
          <cell r="DX64">
            <v>69.5</v>
          </cell>
          <cell r="DY64">
            <v>69</v>
          </cell>
          <cell r="DZ64">
            <v>69</v>
          </cell>
          <cell r="EA64">
            <v>69</v>
          </cell>
          <cell r="EB64">
            <v>70</v>
          </cell>
          <cell r="EC64">
            <v>70</v>
          </cell>
          <cell r="ED64">
            <v>70.5</v>
          </cell>
          <cell r="EE64">
            <v>70.5</v>
          </cell>
          <cell r="EF64">
            <v>70</v>
          </cell>
          <cell r="EG64">
            <v>69.5</v>
          </cell>
          <cell r="EH64">
            <v>70</v>
          </cell>
          <cell r="EI64">
            <v>70</v>
          </cell>
          <cell r="EJ64">
            <v>70.5</v>
          </cell>
          <cell r="EK64">
            <v>70.5</v>
          </cell>
          <cell r="EL64">
            <v>69.5</v>
          </cell>
          <cell r="EM64">
            <v>69.5</v>
          </cell>
          <cell r="EN64">
            <v>69.5</v>
          </cell>
          <cell r="EO64">
            <v>69.5</v>
          </cell>
          <cell r="EP64">
            <v>70</v>
          </cell>
          <cell r="EQ64">
            <v>70</v>
          </cell>
          <cell r="ER64">
            <v>70.5</v>
          </cell>
          <cell r="ES64">
            <v>71</v>
          </cell>
          <cell r="ET64">
            <v>69</v>
          </cell>
          <cell r="EU64">
            <v>72</v>
          </cell>
          <cell r="EV64">
            <v>72</v>
          </cell>
          <cell r="EW64">
            <v>72</v>
          </cell>
          <cell r="EX64">
            <v>72</v>
          </cell>
          <cell r="EY64">
            <v>72</v>
          </cell>
          <cell r="EZ64">
            <v>70</v>
          </cell>
          <cell r="FA64">
            <v>70</v>
          </cell>
          <cell r="FB64">
            <v>71.5</v>
          </cell>
          <cell r="FC64">
            <v>71.5</v>
          </cell>
          <cell r="FD64">
            <v>71.5</v>
          </cell>
          <cell r="FE64">
            <v>71.5</v>
          </cell>
          <cell r="FF64">
            <v>71.5</v>
          </cell>
          <cell r="FG64">
            <v>71</v>
          </cell>
          <cell r="FH64">
            <v>71.3</v>
          </cell>
          <cell r="FI64">
            <v>71</v>
          </cell>
          <cell r="FJ64">
            <v>66.3</v>
          </cell>
          <cell r="FK64">
            <v>66.2</v>
          </cell>
          <cell r="FL64">
            <v>63</v>
          </cell>
          <cell r="FM64">
            <v>60.2</v>
          </cell>
          <cell r="FN64">
            <v>51.5</v>
          </cell>
          <cell r="FO64">
            <v>50.5</v>
          </cell>
          <cell r="FP64">
            <v>49.2</v>
          </cell>
          <cell r="FQ64">
            <v>48.7</v>
          </cell>
          <cell r="FR64">
            <v>44.7</v>
          </cell>
          <cell r="FS64">
            <v>41.5</v>
          </cell>
          <cell r="FT64">
            <v>42</v>
          </cell>
          <cell r="FU64">
            <v>43</v>
          </cell>
          <cell r="FV64">
            <v>43</v>
          </cell>
          <cell r="FW64">
            <v>42.2</v>
          </cell>
          <cell r="FX64">
            <v>42.2</v>
          </cell>
          <cell r="FY64">
            <v>41</v>
          </cell>
          <cell r="FZ64">
            <v>42</v>
          </cell>
          <cell r="GA64">
            <v>48.5</v>
          </cell>
          <cell r="GB64">
            <v>50.2</v>
          </cell>
          <cell r="GC64">
            <v>50.7</v>
          </cell>
          <cell r="GD64">
            <v>49.5</v>
          </cell>
          <cell r="GE64">
            <v>47.8</v>
          </cell>
          <cell r="GF64">
            <v>47.8</v>
          </cell>
          <cell r="GG64">
            <v>48</v>
          </cell>
          <cell r="GH64">
            <v>48.2</v>
          </cell>
          <cell r="GI64">
            <v>50.2</v>
          </cell>
          <cell r="GJ64">
            <v>50.5</v>
          </cell>
          <cell r="GK64">
            <v>51.7</v>
          </cell>
          <cell r="GL64">
            <v>57.2</v>
          </cell>
          <cell r="GM64">
            <v>56.2</v>
          </cell>
          <cell r="GN64">
            <v>58.2</v>
          </cell>
          <cell r="GO64">
            <v>59</v>
          </cell>
          <cell r="GP64">
            <v>59.2</v>
          </cell>
          <cell r="GQ64">
            <v>56.7</v>
          </cell>
          <cell r="GR64">
            <v>56</v>
          </cell>
          <cell r="GS64">
            <v>54.2</v>
          </cell>
          <cell r="GT64">
            <v>56</v>
          </cell>
          <cell r="GU64">
            <v>56.5</v>
          </cell>
          <cell r="GV64">
            <v>54.7</v>
          </cell>
          <cell r="GW64">
            <v>54.7</v>
          </cell>
          <cell r="GX64">
            <v>54.5</v>
          </cell>
          <cell r="GY64">
            <v>54.8</v>
          </cell>
          <cell r="GZ64">
            <v>53.7</v>
          </cell>
          <cell r="HA64">
            <v>55</v>
          </cell>
          <cell r="HB64">
            <v>53.5</v>
          </cell>
          <cell r="HC64">
            <v>53.2</v>
          </cell>
          <cell r="HD64">
            <v>52.7</v>
          </cell>
          <cell r="HE64">
            <v>56</v>
          </cell>
          <cell r="HF64">
            <v>59.7</v>
          </cell>
          <cell r="HG64">
            <v>57</v>
          </cell>
          <cell r="HH64">
            <v>57</v>
          </cell>
          <cell r="HI64">
            <v>56.2</v>
          </cell>
          <cell r="HJ64">
            <v>57.7</v>
          </cell>
          <cell r="HK64">
            <v>58.2</v>
          </cell>
          <cell r="HL64">
            <v>58.5</v>
          </cell>
          <cell r="HM64">
            <v>58.5</v>
          </cell>
          <cell r="HN64">
            <v>58</v>
          </cell>
          <cell r="HO64">
            <v>58.2</v>
          </cell>
          <cell r="HP64">
            <v>57.7</v>
          </cell>
          <cell r="HQ64">
            <v>58.7</v>
          </cell>
          <cell r="HR64">
            <v>58.7</v>
          </cell>
          <cell r="HS64">
            <v>58</v>
          </cell>
          <cell r="HT64">
            <v>58</v>
          </cell>
          <cell r="HU64">
            <v>58.2</v>
          </cell>
          <cell r="HV64">
            <v>59.5</v>
          </cell>
          <cell r="HW64">
            <v>59.5</v>
          </cell>
          <cell r="HX64">
            <v>59.5</v>
          </cell>
          <cell r="HY64">
            <v>59.7</v>
          </cell>
          <cell r="HZ64">
            <v>61.2</v>
          </cell>
          <cell r="IA64">
            <v>61</v>
          </cell>
          <cell r="IB64">
            <v>61.2</v>
          </cell>
          <cell r="IC64">
            <v>61</v>
          </cell>
          <cell r="ID64">
            <v>61.2</v>
          </cell>
          <cell r="IE64">
            <v>60.7</v>
          </cell>
          <cell r="IF64">
            <v>60.7</v>
          </cell>
          <cell r="IG64">
            <v>60.7</v>
          </cell>
          <cell r="IH64">
            <v>61.7</v>
          </cell>
          <cell r="II64">
            <v>61.7</v>
          </cell>
          <cell r="IJ64">
            <v>61.7</v>
          </cell>
          <cell r="IK64">
            <v>61.5</v>
          </cell>
          <cell r="IL64">
            <v>61.5</v>
          </cell>
          <cell r="IM64">
            <v>61.2</v>
          </cell>
          <cell r="IN64">
            <v>60.5</v>
          </cell>
          <cell r="IO64">
            <v>63</v>
          </cell>
          <cell r="IP64">
            <v>63</v>
          </cell>
          <cell r="IQ64">
            <v>62.5</v>
          </cell>
          <cell r="IR64">
            <v>63.5</v>
          </cell>
          <cell r="IS64">
            <v>63.7</v>
          </cell>
          <cell r="IT64">
            <v>63.2</v>
          </cell>
          <cell r="IU64">
            <v>63.2</v>
          </cell>
          <cell r="IV64">
            <v>63.5</v>
          </cell>
          <cell r="IW64">
            <v>63</v>
          </cell>
          <cell r="IX64">
            <v>63</v>
          </cell>
          <cell r="IY64">
            <v>62.7</v>
          </cell>
          <cell r="IZ64">
            <v>64</v>
          </cell>
          <cell r="JA64">
            <v>64.2</v>
          </cell>
          <cell r="JB64">
            <v>64.5</v>
          </cell>
          <cell r="JC64">
            <v>65.2</v>
          </cell>
          <cell r="JD64">
            <v>65.2</v>
          </cell>
          <cell r="JE64">
            <v>65.5</v>
          </cell>
          <cell r="JF64">
            <v>66</v>
          </cell>
          <cell r="JG64">
            <v>67</v>
          </cell>
          <cell r="JH64">
            <v>67.2</v>
          </cell>
          <cell r="JI64">
            <v>67</v>
          </cell>
          <cell r="JJ64">
            <v>67.2</v>
          </cell>
          <cell r="JK64">
            <v>66.7</v>
          </cell>
          <cell r="JL64">
            <v>67.2</v>
          </cell>
          <cell r="JM64">
            <v>67.2</v>
          </cell>
          <cell r="JN64">
            <v>67.7</v>
          </cell>
          <cell r="JO64">
            <v>67.5</v>
          </cell>
          <cell r="JP64">
            <v>67.5</v>
          </cell>
          <cell r="JQ64">
            <v>68</v>
          </cell>
          <cell r="JR64">
            <v>68</v>
          </cell>
          <cell r="JS64">
            <v>67.7</v>
          </cell>
          <cell r="JT64">
            <v>68</v>
          </cell>
          <cell r="JU64">
            <v>69.2</v>
          </cell>
          <cell r="JV64">
            <v>69.5</v>
          </cell>
          <cell r="JW64">
            <v>69.7</v>
          </cell>
          <cell r="JX64">
            <v>69.5</v>
          </cell>
          <cell r="JY64">
            <v>70</v>
          </cell>
          <cell r="JZ64">
            <v>70</v>
          </cell>
          <cell r="KA64">
            <v>70.5</v>
          </cell>
          <cell r="KB64">
            <v>70.5</v>
          </cell>
          <cell r="KC64">
            <v>70.5</v>
          </cell>
          <cell r="KD64">
            <v>70.5</v>
          </cell>
          <cell r="KE64">
            <v>70</v>
          </cell>
          <cell r="KF64">
            <v>69.7</v>
          </cell>
          <cell r="KG64">
            <v>69.2</v>
          </cell>
          <cell r="KH64">
            <v>69.2</v>
          </cell>
          <cell r="KI64">
            <v>69</v>
          </cell>
          <cell r="KJ64">
            <v>69</v>
          </cell>
          <cell r="KK64">
            <v>69.2</v>
          </cell>
          <cell r="KL64">
            <v>69.5</v>
          </cell>
          <cell r="KM64">
            <v>67.7</v>
          </cell>
          <cell r="KN64">
            <v>67.7</v>
          </cell>
          <cell r="KO64">
            <v>67</v>
          </cell>
          <cell r="KP64">
            <v>66.7</v>
          </cell>
          <cell r="KQ64">
            <v>66.5</v>
          </cell>
          <cell r="KR64">
            <v>64.5</v>
          </cell>
          <cell r="KS64">
            <v>65.7</v>
          </cell>
          <cell r="KT64">
            <v>66.7</v>
          </cell>
          <cell r="KU64">
            <v>67</v>
          </cell>
          <cell r="KV64">
            <v>67</v>
          </cell>
          <cell r="KW64">
            <v>68.5</v>
          </cell>
          <cell r="KX64">
            <v>69</v>
          </cell>
          <cell r="KY64">
            <v>68.5</v>
          </cell>
          <cell r="KZ64">
            <v>68.2</v>
          </cell>
          <cell r="LA64">
            <v>67.5</v>
          </cell>
          <cell r="LB64">
            <v>67</v>
          </cell>
          <cell r="LC64">
            <v>67.2</v>
          </cell>
          <cell r="LD64">
            <v>67.2</v>
          </cell>
          <cell r="LE64">
            <v>67.2</v>
          </cell>
          <cell r="LF64">
            <v>67.5</v>
          </cell>
          <cell r="LG64">
            <v>67.7</v>
          </cell>
          <cell r="LH64">
            <v>67.7</v>
          </cell>
          <cell r="LI64">
            <v>69.2</v>
          </cell>
          <cell r="LJ64">
            <v>69.2</v>
          </cell>
          <cell r="LK64">
            <v>69.2</v>
          </cell>
          <cell r="LL64">
            <v>69</v>
          </cell>
          <cell r="LM64">
            <v>68.7</v>
          </cell>
          <cell r="LN64">
            <v>68.5</v>
          </cell>
          <cell r="LO64">
            <v>68.2</v>
          </cell>
          <cell r="LP64">
            <v>68.2</v>
          </cell>
          <cell r="LQ64">
            <v>68.2</v>
          </cell>
          <cell r="LR64">
            <v>68.7</v>
          </cell>
          <cell r="LS64">
            <v>68.5</v>
          </cell>
          <cell r="LT64">
            <v>68</v>
          </cell>
          <cell r="MA64" t="str">
            <v>Guyana</v>
          </cell>
          <cell r="MB64">
            <v>65</v>
          </cell>
          <cell r="MC64">
            <v>65</v>
          </cell>
        </row>
        <row r="65">
          <cell r="A65" t="str">
            <v>Iran</v>
          </cell>
          <cell r="B65">
            <v>36</v>
          </cell>
          <cell r="C65">
            <v>36</v>
          </cell>
          <cell r="D65">
            <v>35</v>
          </cell>
          <cell r="E65">
            <v>35.5</v>
          </cell>
          <cell r="F65">
            <v>37</v>
          </cell>
          <cell r="G65">
            <v>38</v>
          </cell>
          <cell r="H65">
            <v>37</v>
          </cell>
          <cell r="I65">
            <v>36</v>
          </cell>
          <cell r="J65">
            <v>35.5</v>
          </cell>
          <cell r="K65">
            <v>35.5</v>
          </cell>
          <cell r="L65">
            <v>35.5</v>
          </cell>
          <cell r="M65">
            <v>36</v>
          </cell>
          <cell r="N65">
            <v>37</v>
          </cell>
          <cell r="O65">
            <v>37</v>
          </cell>
          <cell r="P65">
            <v>37</v>
          </cell>
          <cell r="Q65">
            <v>37</v>
          </cell>
          <cell r="R65">
            <v>36.5</v>
          </cell>
          <cell r="S65">
            <v>36.5</v>
          </cell>
          <cell r="T65">
            <v>36.5</v>
          </cell>
          <cell r="U65">
            <v>36.5</v>
          </cell>
          <cell r="V65">
            <v>36.5</v>
          </cell>
          <cell r="W65">
            <v>36</v>
          </cell>
          <cell r="X65">
            <v>36</v>
          </cell>
          <cell r="Y65">
            <v>36</v>
          </cell>
          <cell r="Z65">
            <v>36</v>
          </cell>
          <cell r="AA65">
            <v>36</v>
          </cell>
          <cell r="AB65">
            <v>36</v>
          </cell>
          <cell r="AC65">
            <v>36</v>
          </cell>
          <cell r="AD65">
            <v>36</v>
          </cell>
          <cell r="AE65">
            <v>36</v>
          </cell>
          <cell r="AF65">
            <v>36</v>
          </cell>
          <cell r="AG65">
            <v>36</v>
          </cell>
          <cell r="AH65">
            <v>36</v>
          </cell>
          <cell r="AI65">
            <v>36</v>
          </cell>
          <cell r="AJ65">
            <v>36</v>
          </cell>
          <cell r="AK65">
            <v>36</v>
          </cell>
          <cell r="AL65">
            <v>36</v>
          </cell>
          <cell r="AM65">
            <v>35</v>
          </cell>
          <cell r="AN65">
            <v>35</v>
          </cell>
          <cell r="AO65">
            <v>35</v>
          </cell>
          <cell r="AP65">
            <v>35</v>
          </cell>
          <cell r="AQ65">
            <v>35</v>
          </cell>
          <cell r="AR65">
            <v>34.5</v>
          </cell>
          <cell r="AS65">
            <v>34.5</v>
          </cell>
          <cell r="AT65">
            <v>35.5</v>
          </cell>
          <cell r="AU65">
            <v>35</v>
          </cell>
          <cell r="AV65">
            <v>35</v>
          </cell>
          <cell r="AW65">
            <v>35</v>
          </cell>
          <cell r="AX65">
            <v>32.5</v>
          </cell>
          <cell r="AY65">
            <v>32.5</v>
          </cell>
          <cell r="AZ65">
            <v>33</v>
          </cell>
          <cell r="BA65">
            <v>33</v>
          </cell>
          <cell r="BB65">
            <v>32.5</v>
          </cell>
          <cell r="BC65">
            <v>33</v>
          </cell>
          <cell r="BD65">
            <v>31.5</v>
          </cell>
          <cell r="BE65">
            <v>34.5</v>
          </cell>
          <cell r="BF65">
            <v>36</v>
          </cell>
          <cell r="BG65">
            <v>37</v>
          </cell>
          <cell r="BH65">
            <v>37</v>
          </cell>
          <cell r="BI65">
            <v>36</v>
          </cell>
          <cell r="BJ65">
            <v>35</v>
          </cell>
          <cell r="BK65">
            <v>34</v>
          </cell>
          <cell r="BL65">
            <v>34.5</v>
          </cell>
          <cell r="BM65">
            <v>33</v>
          </cell>
          <cell r="BN65">
            <v>32.5</v>
          </cell>
          <cell r="BO65">
            <v>34</v>
          </cell>
          <cell r="BP65">
            <v>36</v>
          </cell>
          <cell r="BQ65">
            <v>36</v>
          </cell>
          <cell r="BR65">
            <v>36.5</v>
          </cell>
          <cell r="BS65">
            <v>38</v>
          </cell>
          <cell r="BT65">
            <v>38.5</v>
          </cell>
          <cell r="BU65">
            <v>38.5</v>
          </cell>
          <cell r="BV65">
            <v>39</v>
          </cell>
          <cell r="BW65">
            <v>38.5</v>
          </cell>
          <cell r="BX65">
            <v>38.5</v>
          </cell>
          <cell r="BY65">
            <v>39.5</v>
          </cell>
          <cell r="BZ65">
            <v>40.5</v>
          </cell>
          <cell r="CA65">
            <v>41</v>
          </cell>
          <cell r="CB65">
            <v>41</v>
          </cell>
          <cell r="CC65">
            <v>42.5</v>
          </cell>
          <cell r="CD65">
            <v>45</v>
          </cell>
          <cell r="CE65">
            <v>47.5</v>
          </cell>
          <cell r="CF65">
            <v>48.5</v>
          </cell>
          <cell r="CG65">
            <v>49</v>
          </cell>
          <cell r="CH65">
            <v>51.5</v>
          </cell>
          <cell r="CI65">
            <v>52</v>
          </cell>
          <cell r="CJ65">
            <v>53.5</v>
          </cell>
          <cell r="CK65">
            <v>54</v>
          </cell>
          <cell r="CL65">
            <v>55</v>
          </cell>
          <cell r="CM65">
            <v>55.5</v>
          </cell>
          <cell r="CN65">
            <v>55.5</v>
          </cell>
          <cell r="CO65">
            <v>55.5</v>
          </cell>
          <cell r="CP65">
            <v>54.5</v>
          </cell>
          <cell r="CQ65">
            <v>54</v>
          </cell>
          <cell r="CR65">
            <v>54.5</v>
          </cell>
          <cell r="CS65">
            <v>55.5</v>
          </cell>
          <cell r="CT65">
            <v>63</v>
          </cell>
          <cell r="CU65">
            <v>63.5</v>
          </cell>
          <cell r="CV65">
            <v>63.5</v>
          </cell>
          <cell r="CW65">
            <v>64.5</v>
          </cell>
          <cell r="CX65">
            <v>64.5</v>
          </cell>
          <cell r="CY65">
            <v>62.5</v>
          </cell>
          <cell r="CZ65">
            <v>62.5</v>
          </cell>
          <cell r="DA65">
            <v>62.5</v>
          </cell>
          <cell r="DB65">
            <v>62.5</v>
          </cell>
          <cell r="DC65">
            <v>60</v>
          </cell>
          <cell r="DD65">
            <v>60</v>
          </cell>
          <cell r="DE65">
            <v>61.5</v>
          </cell>
          <cell r="DF65">
            <v>61.5</v>
          </cell>
          <cell r="DG65">
            <v>62</v>
          </cell>
          <cell r="DH65">
            <v>62</v>
          </cell>
          <cell r="DI65">
            <v>66</v>
          </cell>
          <cell r="DJ65">
            <v>66</v>
          </cell>
          <cell r="DK65">
            <v>66</v>
          </cell>
          <cell r="DL65">
            <v>65.5</v>
          </cell>
          <cell r="DM65">
            <v>65.5</v>
          </cell>
          <cell r="DN65">
            <v>66</v>
          </cell>
          <cell r="DO65">
            <v>67.5</v>
          </cell>
          <cell r="DP65">
            <v>67.5</v>
          </cell>
          <cell r="DQ65">
            <v>68</v>
          </cell>
          <cell r="DR65">
            <v>67.5</v>
          </cell>
          <cell r="DS65">
            <v>67.5</v>
          </cell>
          <cell r="DT65">
            <v>67.5</v>
          </cell>
          <cell r="DU65">
            <v>68.5</v>
          </cell>
          <cell r="DV65">
            <v>67</v>
          </cell>
          <cell r="DW65">
            <v>65.5</v>
          </cell>
          <cell r="DX65">
            <v>69</v>
          </cell>
          <cell r="DY65">
            <v>70</v>
          </cell>
          <cell r="DZ65">
            <v>68.5</v>
          </cell>
          <cell r="EA65">
            <v>68.5</v>
          </cell>
          <cell r="EB65">
            <v>67.5</v>
          </cell>
          <cell r="EC65">
            <v>67.5</v>
          </cell>
          <cell r="ED65">
            <v>67</v>
          </cell>
          <cell r="EE65">
            <v>67</v>
          </cell>
          <cell r="EF65">
            <v>67.5</v>
          </cell>
          <cell r="EG65">
            <v>67.5</v>
          </cell>
          <cell r="EH65">
            <v>67</v>
          </cell>
          <cell r="EI65">
            <v>67</v>
          </cell>
          <cell r="EJ65">
            <v>67.5</v>
          </cell>
          <cell r="EK65">
            <v>67.5</v>
          </cell>
          <cell r="EL65">
            <v>68</v>
          </cell>
          <cell r="EM65">
            <v>67</v>
          </cell>
          <cell r="EN65">
            <v>67</v>
          </cell>
          <cell r="EO65">
            <v>67</v>
          </cell>
          <cell r="EP65">
            <v>67.5</v>
          </cell>
          <cell r="EQ65">
            <v>67.5</v>
          </cell>
          <cell r="ER65">
            <v>66.5</v>
          </cell>
          <cell r="ES65">
            <v>67.5</v>
          </cell>
          <cell r="ET65">
            <v>68</v>
          </cell>
          <cell r="EU65">
            <v>71</v>
          </cell>
          <cell r="EV65">
            <v>71</v>
          </cell>
          <cell r="EW65">
            <v>71.5</v>
          </cell>
          <cell r="EX65">
            <v>72</v>
          </cell>
          <cell r="EY65">
            <v>72</v>
          </cell>
          <cell r="EZ65">
            <v>71</v>
          </cell>
          <cell r="FA65">
            <v>72</v>
          </cell>
          <cell r="FB65">
            <v>71</v>
          </cell>
          <cell r="FC65">
            <v>71</v>
          </cell>
          <cell r="FD65">
            <v>71</v>
          </cell>
          <cell r="FE65">
            <v>71</v>
          </cell>
          <cell r="FF65">
            <v>72.5</v>
          </cell>
          <cell r="FG65">
            <v>72.5</v>
          </cell>
          <cell r="FH65">
            <v>72.8</v>
          </cell>
          <cell r="FI65">
            <v>70.8</v>
          </cell>
          <cell r="FJ65">
            <v>70.8</v>
          </cell>
          <cell r="FK65">
            <v>71</v>
          </cell>
          <cell r="FL65">
            <v>71</v>
          </cell>
          <cell r="FM65">
            <v>70</v>
          </cell>
          <cell r="FN65">
            <v>70</v>
          </cell>
          <cell r="FO65">
            <v>70</v>
          </cell>
          <cell r="FP65">
            <v>70</v>
          </cell>
          <cell r="FQ65">
            <v>70.2</v>
          </cell>
          <cell r="FR65">
            <v>69.5</v>
          </cell>
          <cell r="FS65">
            <v>68.5</v>
          </cell>
          <cell r="FT65">
            <v>68.5</v>
          </cell>
          <cell r="FU65">
            <v>68</v>
          </cell>
          <cell r="FV65">
            <v>67.7</v>
          </cell>
          <cell r="FW65">
            <v>67</v>
          </cell>
          <cell r="FX65">
            <v>68.2</v>
          </cell>
          <cell r="FY65">
            <v>69.5</v>
          </cell>
          <cell r="FZ65">
            <v>69</v>
          </cell>
          <cell r="GA65">
            <v>66.2</v>
          </cell>
          <cell r="GB65">
            <v>66.2</v>
          </cell>
          <cell r="GC65">
            <v>68.5</v>
          </cell>
          <cell r="GD65">
            <v>67.599999999999994</v>
          </cell>
          <cell r="GE65">
            <v>65.900000000000006</v>
          </cell>
          <cell r="GF65">
            <v>65.900000000000006</v>
          </cell>
          <cell r="GG65">
            <v>65.900000000000006</v>
          </cell>
          <cell r="GH65">
            <v>65.7</v>
          </cell>
          <cell r="GI65">
            <v>63.2</v>
          </cell>
          <cell r="GJ65">
            <v>63.2</v>
          </cell>
          <cell r="GK65">
            <v>60.7</v>
          </cell>
          <cell r="GL65">
            <v>64.5</v>
          </cell>
          <cell r="GM65">
            <v>64.5</v>
          </cell>
          <cell r="GN65">
            <v>66.2</v>
          </cell>
          <cell r="GO65">
            <v>65.7</v>
          </cell>
          <cell r="GP65">
            <v>64.7</v>
          </cell>
          <cell r="GQ65">
            <v>65.2</v>
          </cell>
          <cell r="GR65">
            <v>65.2</v>
          </cell>
          <cell r="GS65">
            <v>65.7</v>
          </cell>
          <cell r="GT65">
            <v>65.2</v>
          </cell>
          <cell r="GU65">
            <v>65.2</v>
          </cell>
          <cell r="GV65">
            <v>65.2</v>
          </cell>
          <cell r="GW65">
            <v>68.5</v>
          </cell>
          <cell r="GX65">
            <v>71.7</v>
          </cell>
          <cell r="GY65">
            <v>71.8</v>
          </cell>
          <cell r="GZ65">
            <v>71.2</v>
          </cell>
          <cell r="HA65">
            <v>72.5</v>
          </cell>
          <cell r="HB65">
            <v>70.5</v>
          </cell>
          <cell r="HC65">
            <v>69.7</v>
          </cell>
          <cell r="HD65">
            <v>69.7</v>
          </cell>
          <cell r="HE65">
            <v>69.7</v>
          </cell>
          <cell r="HF65">
            <v>70</v>
          </cell>
          <cell r="HG65">
            <v>69.2</v>
          </cell>
          <cell r="HH65">
            <v>69</v>
          </cell>
          <cell r="HI65">
            <v>69.2</v>
          </cell>
          <cell r="HJ65">
            <v>67.2</v>
          </cell>
          <cell r="HK65">
            <v>67.2</v>
          </cell>
          <cell r="HL65">
            <v>67.7</v>
          </cell>
          <cell r="HM65">
            <v>67.7</v>
          </cell>
          <cell r="HN65">
            <v>68</v>
          </cell>
          <cell r="HO65">
            <v>68.2</v>
          </cell>
          <cell r="HP65">
            <v>68.2</v>
          </cell>
          <cell r="HQ65">
            <v>68</v>
          </cell>
          <cell r="HR65">
            <v>68.7</v>
          </cell>
          <cell r="HS65">
            <v>63.7</v>
          </cell>
          <cell r="HT65">
            <v>63.5</v>
          </cell>
          <cell r="HU65">
            <v>63.2</v>
          </cell>
          <cell r="HV65">
            <v>63.5</v>
          </cell>
          <cell r="HW65">
            <v>63.7</v>
          </cell>
          <cell r="HX65">
            <v>66</v>
          </cell>
          <cell r="HY65">
            <v>66</v>
          </cell>
          <cell r="HZ65">
            <v>66</v>
          </cell>
          <cell r="IA65">
            <v>66</v>
          </cell>
          <cell r="IB65">
            <v>65.5</v>
          </cell>
          <cell r="IC65">
            <v>65.5</v>
          </cell>
          <cell r="ID65">
            <v>70.5</v>
          </cell>
          <cell r="IE65">
            <v>70.5</v>
          </cell>
          <cell r="IF65">
            <v>70.5</v>
          </cell>
          <cell r="IG65">
            <v>70.5</v>
          </cell>
          <cell r="IH65">
            <v>71</v>
          </cell>
          <cell r="II65">
            <v>71</v>
          </cell>
          <cell r="IJ65">
            <v>71.2</v>
          </cell>
          <cell r="IK65">
            <v>71.2</v>
          </cell>
          <cell r="IL65">
            <v>69.2</v>
          </cell>
          <cell r="IM65">
            <v>69.7</v>
          </cell>
          <cell r="IN65">
            <v>69.7</v>
          </cell>
          <cell r="IO65">
            <v>69.7</v>
          </cell>
          <cell r="IP65">
            <v>70</v>
          </cell>
          <cell r="IQ65">
            <v>70</v>
          </cell>
          <cell r="IR65">
            <v>69.7</v>
          </cell>
          <cell r="IS65">
            <v>69.2</v>
          </cell>
          <cell r="IT65">
            <v>70</v>
          </cell>
          <cell r="IU65">
            <v>70</v>
          </cell>
          <cell r="IV65">
            <v>70.5</v>
          </cell>
          <cell r="IW65">
            <v>70.5</v>
          </cell>
          <cell r="IX65">
            <v>70</v>
          </cell>
          <cell r="IY65">
            <v>69.5</v>
          </cell>
          <cell r="IZ65">
            <v>70.7</v>
          </cell>
          <cell r="JA65">
            <v>70</v>
          </cell>
          <cell r="JB65">
            <v>70.7</v>
          </cell>
          <cell r="JC65">
            <v>71</v>
          </cell>
          <cell r="JD65">
            <v>71</v>
          </cell>
          <cell r="JE65">
            <v>71</v>
          </cell>
          <cell r="JF65">
            <v>71.2</v>
          </cell>
          <cell r="JG65">
            <v>71.2</v>
          </cell>
          <cell r="JH65">
            <v>72.2</v>
          </cell>
          <cell r="JI65">
            <v>72</v>
          </cell>
          <cell r="JJ65">
            <v>72</v>
          </cell>
          <cell r="JK65">
            <v>72</v>
          </cell>
          <cell r="JL65">
            <v>73.5</v>
          </cell>
          <cell r="JM65">
            <v>73.2</v>
          </cell>
          <cell r="JN65">
            <v>73.5</v>
          </cell>
          <cell r="JO65">
            <v>73.5</v>
          </cell>
          <cell r="JP65">
            <v>70.7</v>
          </cell>
          <cell r="JQ65">
            <v>70.7</v>
          </cell>
          <cell r="JR65">
            <v>70</v>
          </cell>
          <cell r="JS65">
            <v>69.5</v>
          </cell>
          <cell r="JT65">
            <v>67.2</v>
          </cell>
          <cell r="JU65">
            <v>67</v>
          </cell>
          <cell r="JV65">
            <v>67</v>
          </cell>
          <cell r="JW65">
            <v>66.7</v>
          </cell>
          <cell r="JX65">
            <v>66.5</v>
          </cell>
          <cell r="JY65">
            <v>66.5</v>
          </cell>
          <cell r="JZ65">
            <v>66.7</v>
          </cell>
          <cell r="KA65">
            <v>68</v>
          </cell>
          <cell r="KB65">
            <v>68</v>
          </cell>
          <cell r="KC65">
            <v>68</v>
          </cell>
          <cell r="KD65">
            <v>67.7</v>
          </cell>
          <cell r="KE65">
            <v>68</v>
          </cell>
          <cell r="KF65">
            <v>68.2</v>
          </cell>
          <cell r="KG65">
            <v>68.2</v>
          </cell>
          <cell r="KH65">
            <v>71.7</v>
          </cell>
          <cell r="KI65">
            <v>71.5</v>
          </cell>
          <cell r="KJ65">
            <v>71.5</v>
          </cell>
          <cell r="KK65">
            <v>71.5</v>
          </cell>
          <cell r="KL65">
            <v>71.2</v>
          </cell>
          <cell r="KM65">
            <v>71.2</v>
          </cell>
          <cell r="KN65">
            <v>70.7</v>
          </cell>
          <cell r="KO65">
            <v>71</v>
          </cell>
          <cell r="KP65">
            <v>70.7</v>
          </cell>
          <cell r="KQ65">
            <v>68.2</v>
          </cell>
          <cell r="KR65">
            <v>68.5</v>
          </cell>
          <cell r="KS65">
            <v>68.5</v>
          </cell>
          <cell r="KT65">
            <v>69</v>
          </cell>
          <cell r="KU65">
            <v>68.5</v>
          </cell>
          <cell r="KV65">
            <v>69</v>
          </cell>
          <cell r="KW65">
            <v>68.5</v>
          </cell>
          <cell r="KX65">
            <v>65</v>
          </cell>
          <cell r="KY65">
            <v>64.7</v>
          </cell>
          <cell r="KZ65">
            <v>64.7</v>
          </cell>
          <cell r="LA65">
            <v>64.5</v>
          </cell>
          <cell r="LB65">
            <v>63.7</v>
          </cell>
          <cell r="LC65">
            <v>63.5</v>
          </cell>
          <cell r="LD65">
            <v>63.2</v>
          </cell>
          <cell r="LE65">
            <v>67.2</v>
          </cell>
          <cell r="LF65">
            <v>67.5</v>
          </cell>
          <cell r="LG65">
            <v>67.7</v>
          </cell>
          <cell r="LH65">
            <v>67.5</v>
          </cell>
          <cell r="LI65">
            <v>67.5</v>
          </cell>
          <cell r="LJ65">
            <v>68.7</v>
          </cell>
          <cell r="LK65">
            <v>68.2</v>
          </cell>
          <cell r="LL65">
            <v>68.2</v>
          </cell>
          <cell r="LM65">
            <v>68.2</v>
          </cell>
          <cell r="LN65">
            <v>68.2</v>
          </cell>
          <cell r="LO65">
            <v>66.7</v>
          </cell>
          <cell r="LP65">
            <v>66.7</v>
          </cell>
          <cell r="LQ65">
            <v>66.5</v>
          </cell>
          <cell r="LR65">
            <v>65.7</v>
          </cell>
          <cell r="LS65">
            <v>65.2</v>
          </cell>
          <cell r="LT65">
            <v>65</v>
          </cell>
          <cell r="MA65" t="str">
            <v>Haiti</v>
          </cell>
          <cell r="MB65">
            <v>53.2</v>
          </cell>
          <cell r="MC65">
            <v>53.2</v>
          </cell>
        </row>
        <row r="66">
          <cell r="A66" t="str">
            <v>Iraq</v>
          </cell>
          <cell r="B66">
            <v>23</v>
          </cell>
          <cell r="C66">
            <v>23</v>
          </cell>
          <cell r="D66">
            <v>23</v>
          </cell>
          <cell r="E66">
            <v>23.5</v>
          </cell>
          <cell r="F66">
            <v>24</v>
          </cell>
          <cell r="G66">
            <v>25</v>
          </cell>
          <cell r="H66">
            <v>25</v>
          </cell>
          <cell r="I66">
            <v>26</v>
          </cell>
          <cell r="J66">
            <v>28.5</v>
          </cell>
          <cell r="K66">
            <v>28.5</v>
          </cell>
          <cell r="L66">
            <v>28.5</v>
          </cell>
          <cell r="M66">
            <v>29</v>
          </cell>
          <cell r="N66">
            <v>29.5</v>
          </cell>
          <cell r="O66">
            <v>34.5</v>
          </cell>
          <cell r="P66">
            <v>34.5</v>
          </cell>
          <cell r="Q66">
            <v>34.5</v>
          </cell>
          <cell r="R66">
            <v>35</v>
          </cell>
          <cell r="S66">
            <v>35</v>
          </cell>
          <cell r="T66">
            <v>35</v>
          </cell>
          <cell r="U66">
            <v>35</v>
          </cell>
          <cell r="V66">
            <v>35</v>
          </cell>
          <cell r="W66">
            <v>35</v>
          </cell>
          <cell r="X66">
            <v>35</v>
          </cell>
          <cell r="Y66">
            <v>35</v>
          </cell>
          <cell r="Z66">
            <v>38.5</v>
          </cell>
          <cell r="AA66">
            <v>38.5</v>
          </cell>
          <cell r="AB66">
            <v>38</v>
          </cell>
          <cell r="AC66">
            <v>38</v>
          </cell>
          <cell r="AD66">
            <v>37.5</v>
          </cell>
          <cell r="AE66">
            <v>37.5</v>
          </cell>
          <cell r="AF66">
            <v>37</v>
          </cell>
          <cell r="AG66">
            <v>36.5</v>
          </cell>
          <cell r="AH66">
            <v>36.5</v>
          </cell>
          <cell r="AI66">
            <v>36</v>
          </cell>
          <cell r="AJ66">
            <v>36</v>
          </cell>
          <cell r="AK66">
            <v>36</v>
          </cell>
          <cell r="AL66">
            <v>36</v>
          </cell>
          <cell r="AM66">
            <v>29</v>
          </cell>
          <cell r="AN66">
            <v>29</v>
          </cell>
          <cell r="AO66">
            <v>29</v>
          </cell>
          <cell r="AP66">
            <v>29</v>
          </cell>
          <cell r="AQ66">
            <v>29</v>
          </cell>
          <cell r="AR66">
            <v>32</v>
          </cell>
          <cell r="AS66">
            <v>32</v>
          </cell>
          <cell r="AT66">
            <v>31</v>
          </cell>
          <cell r="AU66">
            <v>31</v>
          </cell>
          <cell r="AV66">
            <v>31</v>
          </cell>
          <cell r="AW66">
            <v>31</v>
          </cell>
          <cell r="AX66">
            <v>32</v>
          </cell>
          <cell r="AY66">
            <v>31.5</v>
          </cell>
          <cell r="AZ66">
            <v>31.5</v>
          </cell>
          <cell r="BA66">
            <v>30.5</v>
          </cell>
          <cell r="BB66">
            <v>30.5</v>
          </cell>
          <cell r="BC66">
            <v>31.5</v>
          </cell>
          <cell r="BD66">
            <v>33</v>
          </cell>
          <cell r="BE66">
            <v>37</v>
          </cell>
          <cell r="BF66">
            <v>38.5</v>
          </cell>
          <cell r="BG66">
            <v>37</v>
          </cell>
          <cell r="BH66">
            <v>36.5</v>
          </cell>
          <cell r="BI66">
            <v>37</v>
          </cell>
          <cell r="BJ66">
            <v>35.5</v>
          </cell>
          <cell r="BK66">
            <v>35.5</v>
          </cell>
          <cell r="BL66">
            <v>36</v>
          </cell>
          <cell r="BM66">
            <v>36</v>
          </cell>
          <cell r="BN66">
            <v>36</v>
          </cell>
          <cell r="BO66">
            <v>35.5</v>
          </cell>
          <cell r="BP66">
            <v>36</v>
          </cell>
          <cell r="BQ66">
            <v>36</v>
          </cell>
          <cell r="BR66">
            <v>36.5</v>
          </cell>
          <cell r="BS66">
            <v>35.5</v>
          </cell>
          <cell r="BT66">
            <v>35</v>
          </cell>
          <cell r="BU66">
            <v>35</v>
          </cell>
          <cell r="BV66">
            <v>35</v>
          </cell>
          <cell r="BW66">
            <v>34.5</v>
          </cell>
          <cell r="BX66">
            <v>34.5</v>
          </cell>
          <cell r="BY66">
            <v>34</v>
          </cell>
          <cell r="BZ66">
            <v>34.5</v>
          </cell>
          <cell r="CA66">
            <v>35.5</v>
          </cell>
          <cell r="CB66">
            <v>36.5</v>
          </cell>
          <cell r="CC66">
            <v>28</v>
          </cell>
          <cell r="CD66">
            <v>26.5</v>
          </cell>
          <cell r="CE66">
            <v>25</v>
          </cell>
          <cell r="CF66">
            <v>25</v>
          </cell>
          <cell r="CG66">
            <v>25.5</v>
          </cell>
          <cell r="CH66">
            <v>24.5</v>
          </cell>
          <cell r="CI66">
            <v>21.5</v>
          </cell>
          <cell r="CJ66">
            <v>20</v>
          </cell>
          <cell r="CK66">
            <v>21.5</v>
          </cell>
          <cell r="CL66">
            <v>22.5</v>
          </cell>
          <cell r="CM66">
            <v>22.5</v>
          </cell>
          <cell r="CN66">
            <v>22.5</v>
          </cell>
          <cell r="CO66">
            <v>24.5</v>
          </cell>
          <cell r="CP66">
            <v>24.5</v>
          </cell>
          <cell r="CQ66">
            <v>24</v>
          </cell>
          <cell r="CR66">
            <v>23.5</v>
          </cell>
          <cell r="CS66">
            <v>23</v>
          </cell>
          <cell r="CT66">
            <v>28.5</v>
          </cell>
          <cell r="CU66">
            <v>28.5</v>
          </cell>
          <cell r="CV66">
            <v>28</v>
          </cell>
          <cell r="CW66">
            <v>27.5</v>
          </cell>
          <cell r="CX66">
            <v>27.5</v>
          </cell>
          <cell r="CY66">
            <v>27</v>
          </cell>
          <cell r="CZ66">
            <v>26.5</v>
          </cell>
          <cell r="DA66">
            <v>25</v>
          </cell>
          <cell r="DB66">
            <v>25</v>
          </cell>
          <cell r="DC66">
            <v>25</v>
          </cell>
          <cell r="DD66">
            <v>25</v>
          </cell>
          <cell r="DE66">
            <v>27.5</v>
          </cell>
          <cell r="DF66">
            <v>27.5</v>
          </cell>
          <cell r="DG66">
            <v>30</v>
          </cell>
          <cell r="DH66">
            <v>30</v>
          </cell>
          <cell r="DI66">
            <v>31</v>
          </cell>
          <cell r="DJ66">
            <v>31</v>
          </cell>
          <cell r="DK66">
            <v>31</v>
          </cell>
          <cell r="DL66">
            <v>31</v>
          </cell>
          <cell r="DM66">
            <v>31</v>
          </cell>
          <cell r="DN66">
            <v>31</v>
          </cell>
          <cell r="DO66">
            <v>31</v>
          </cell>
          <cell r="DP66">
            <v>31</v>
          </cell>
          <cell r="DQ66">
            <v>31</v>
          </cell>
          <cell r="DR66">
            <v>31</v>
          </cell>
          <cell r="DS66">
            <v>31</v>
          </cell>
          <cell r="DT66">
            <v>31</v>
          </cell>
          <cell r="DU66">
            <v>31</v>
          </cell>
          <cell r="DV66">
            <v>31</v>
          </cell>
          <cell r="DW66">
            <v>31</v>
          </cell>
          <cell r="DX66">
            <v>24.5</v>
          </cell>
          <cell r="DY66">
            <v>24.5</v>
          </cell>
          <cell r="DZ66">
            <v>24.5</v>
          </cell>
          <cell r="EA66">
            <v>26</v>
          </cell>
          <cell r="EB66">
            <v>26</v>
          </cell>
          <cell r="EC66">
            <v>26</v>
          </cell>
          <cell r="ED66">
            <v>26.5</v>
          </cell>
          <cell r="EE66">
            <v>26.5</v>
          </cell>
          <cell r="EF66">
            <v>26.5</v>
          </cell>
          <cell r="EG66">
            <v>26.5</v>
          </cell>
          <cell r="EH66">
            <v>26.5</v>
          </cell>
          <cell r="EI66">
            <v>26.5</v>
          </cell>
          <cell r="EJ66">
            <v>27</v>
          </cell>
          <cell r="EK66">
            <v>31</v>
          </cell>
          <cell r="EL66">
            <v>31.5</v>
          </cell>
          <cell r="EM66">
            <v>31.5</v>
          </cell>
          <cell r="EN66">
            <v>32</v>
          </cell>
          <cell r="EO66">
            <v>31.5</v>
          </cell>
          <cell r="EP66">
            <v>33</v>
          </cell>
          <cell r="EQ66">
            <v>33</v>
          </cell>
          <cell r="ER66">
            <v>34.5</v>
          </cell>
          <cell r="ES66">
            <v>34.5</v>
          </cell>
          <cell r="ET66">
            <v>38.5</v>
          </cell>
          <cell r="EU66">
            <v>35</v>
          </cell>
          <cell r="EV66">
            <v>34</v>
          </cell>
          <cell r="EW66">
            <v>34</v>
          </cell>
          <cell r="EX66">
            <v>34</v>
          </cell>
          <cell r="EY66">
            <v>35</v>
          </cell>
          <cell r="EZ66">
            <v>35</v>
          </cell>
          <cell r="FA66">
            <v>35</v>
          </cell>
          <cell r="FB66">
            <v>36</v>
          </cell>
          <cell r="FC66">
            <v>36</v>
          </cell>
          <cell r="FD66">
            <v>36</v>
          </cell>
          <cell r="FE66">
            <v>36</v>
          </cell>
          <cell r="FF66">
            <v>36</v>
          </cell>
          <cell r="FG66">
            <v>36</v>
          </cell>
          <cell r="FH66">
            <v>35.799999999999997</v>
          </cell>
          <cell r="FI66">
            <v>35.799999999999997</v>
          </cell>
          <cell r="FJ66">
            <v>32.299999999999997</v>
          </cell>
          <cell r="FK66">
            <v>36.700000000000003</v>
          </cell>
          <cell r="FL66">
            <v>37.200000000000003</v>
          </cell>
          <cell r="FM66">
            <v>37.700000000000003</v>
          </cell>
          <cell r="FN66">
            <v>38</v>
          </cell>
          <cell r="FO66">
            <v>36.700000000000003</v>
          </cell>
          <cell r="FP66">
            <v>38</v>
          </cell>
          <cell r="FQ66">
            <v>38.5</v>
          </cell>
          <cell r="FR66">
            <v>38.5</v>
          </cell>
          <cell r="FS66">
            <v>38.700000000000003</v>
          </cell>
          <cell r="FT66">
            <v>38.700000000000003</v>
          </cell>
          <cell r="FU66">
            <v>38.700000000000003</v>
          </cell>
          <cell r="FV66">
            <v>39.700000000000003</v>
          </cell>
          <cell r="FW66">
            <v>39.700000000000003</v>
          </cell>
          <cell r="FX66">
            <v>46</v>
          </cell>
          <cell r="FY66">
            <v>45.7</v>
          </cell>
          <cell r="FZ66">
            <v>41.2</v>
          </cell>
          <cell r="GA66">
            <v>40.5</v>
          </cell>
          <cell r="GB66">
            <v>40.5</v>
          </cell>
          <cell r="GC66">
            <v>40.200000000000003</v>
          </cell>
          <cell r="GD66">
            <v>39.6</v>
          </cell>
          <cell r="GE66">
            <v>39.9</v>
          </cell>
          <cell r="GF66">
            <v>39.9</v>
          </cell>
          <cell r="GG66">
            <v>39.9</v>
          </cell>
          <cell r="GH66">
            <v>40.200000000000003</v>
          </cell>
          <cell r="GI66">
            <v>40</v>
          </cell>
          <cell r="GJ66">
            <v>39.700000000000003</v>
          </cell>
          <cell r="GK66">
            <v>39.700000000000003</v>
          </cell>
          <cell r="GL66">
            <v>46.7</v>
          </cell>
          <cell r="GM66">
            <v>46.7</v>
          </cell>
          <cell r="GN66">
            <v>46.7</v>
          </cell>
          <cell r="GO66">
            <v>46.7</v>
          </cell>
          <cell r="GP66">
            <v>46.7</v>
          </cell>
          <cell r="GQ66">
            <v>46.7</v>
          </cell>
          <cell r="GR66">
            <v>46.7</v>
          </cell>
          <cell r="GS66">
            <v>45.5</v>
          </cell>
          <cell r="GT66">
            <v>45.5</v>
          </cell>
          <cell r="GU66">
            <v>46.5</v>
          </cell>
          <cell r="GV66">
            <v>46.5</v>
          </cell>
          <cell r="GW66">
            <v>47</v>
          </cell>
          <cell r="GX66">
            <v>47.5</v>
          </cell>
          <cell r="GY66">
            <v>47.5</v>
          </cell>
          <cell r="GZ66">
            <v>48</v>
          </cell>
          <cell r="HA66">
            <v>49</v>
          </cell>
          <cell r="HB66">
            <v>48.7</v>
          </cell>
          <cell r="HC66">
            <v>49</v>
          </cell>
          <cell r="HD66">
            <v>49</v>
          </cell>
          <cell r="HE66">
            <v>49</v>
          </cell>
          <cell r="HF66">
            <v>48.5</v>
          </cell>
          <cell r="HG66">
            <v>47.2</v>
          </cell>
          <cell r="HH66">
            <v>47.5</v>
          </cell>
          <cell r="HI66">
            <v>47.2</v>
          </cell>
          <cell r="HJ66">
            <v>47.2</v>
          </cell>
          <cell r="HK66">
            <v>47.2</v>
          </cell>
          <cell r="HL66">
            <v>47</v>
          </cell>
          <cell r="HM66">
            <v>47</v>
          </cell>
          <cell r="HN66">
            <v>46.7</v>
          </cell>
          <cell r="HO66">
            <v>46.7</v>
          </cell>
          <cell r="HP66">
            <v>46.7</v>
          </cell>
          <cell r="HQ66">
            <v>47</v>
          </cell>
          <cell r="HR66">
            <v>45.5</v>
          </cell>
          <cell r="HS66">
            <v>45.5</v>
          </cell>
          <cell r="HT66">
            <v>45</v>
          </cell>
          <cell r="HU66">
            <v>44</v>
          </cell>
          <cell r="HV66">
            <v>44.2</v>
          </cell>
          <cell r="HW66">
            <v>44.2</v>
          </cell>
          <cell r="HX66">
            <v>41.5</v>
          </cell>
          <cell r="HY66">
            <v>30</v>
          </cell>
          <cell r="HZ66">
            <v>38.5</v>
          </cell>
          <cell r="IA66">
            <v>40.700000000000003</v>
          </cell>
          <cell r="IB66">
            <v>41.2</v>
          </cell>
          <cell r="IC66">
            <v>41.2</v>
          </cell>
          <cell r="ID66">
            <v>42</v>
          </cell>
          <cell r="IE66">
            <v>42</v>
          </cell>
          <cell r="IF66">
            <v>41.5</v>
          </cell>
          <cell r="IG66">
            <v>40.700000000000003</v>
          </cell>
          <cell r="IH66">
            <v>43.5</v>
          </cell>
          <cell r="II66">
            <v>43.5</v>
          </cell>
          <cell r="IJ66">
            <v>46.7</v>
          </cell>
          <cell r="IK66">
            <v>40.200000000000003</v>
          </cell>
          <cell r="IL66">
            <v>39.5</v>
          </cell>
          <cell r="IM66">
            <v>42.2</v>
          </cell>
          <cell r="IN66">
            <v>38.200000000000003</v>
          </cell>
          <cell r="IO66">
            <v>38.5</v>
          </cell>
          <cell r="IP66">
            <v>38.5</v>
          </cell>
          <cell r="IQ66">
            <v>38</v>
          </cell>
          <cell r="IR66">
            <v>37.700000000000003</v>
          </cell>
          <cell r="IS66">
            <v>23.5</v>
          </cell>
          <cell r="IT66">
            <v>23.7</v>
          </cell>
          <cell r="IU66">
            <v>25.5</v>
          </cell>
          <cell r="IV66">
            <v>24</v>
          </cell>
          <cell r="IW66">
            <v>26.2</v>
          </cell>
          <cell r="IX66">
            <v>37.700000000000003</v>
          </cell>
          <cell r="IY66">
            <v>41.5</v>
          </cell>
          <cell r="IZ66">
            <v>41.5</v>
          </cell>
          <cell r="JA66">
            <v>41.5</v>
          </cell>
          <cell r="JB66">
            <v>41.5</v>
          </cell>
          <cell r="JC66">
            <v>46.2</v>
          </cell>
          <cell r="JD66">
            <v>46.2</v>
          </cell>
          <cell r="JE66">
            <v>41</v>
          </cell>
          <cell r="JF66">
            <v>49.7</v>
          </cell>
          <cell r="JG66">
            <v>49.7</v>
          </cell>
          <cell r="JH66">
            <v>49.7</v>
          </cell>
          <cell r="JI66">
            <v>49.7</v>
          </cell>
          <cell r="JJ66">
            <v>49.7</v>
          </cell>
          <cell r="JK66">
            <v>46.2</v>
          </cell>
          <cell r="JL66">
            <v>46.2</v>
          </cell>
          <cell r="JM66">
            <v>46.2</v>
          </cell>
          <cell r="JN66">
            <v>46.2</v>
          </cell>
          <cell r="JO66">
            <v>46</v>
          </cell>
          <cell r="JP66">
            <v>45.5</v>
          </cell>
          <cell r="JQ66">
            <v>49</v>
          </cell>
          <cell r="JR66">
            <v>48.7</v>
          </cell>
          <cell r="JS66">
            <v>49</v>
          </cell>
          <cell r="JT66">
            <v>49.5</v>
          </cell>
          <cell r="JU66">
            <v>44.5</v>
          </cell>
          <cell r="JV66">
            <v>49</v>
          </cell>
          <cell r="JW66">
            <v>49</v>
          </cell>
          <cell r="JX66">
            <v>48.7</v>
          </cell>
          <cell r="JY66">
            <v>48.5</v>
          </cell>
          <cell r="JZ66">
            <v>47.7</v>
          </cell>
          <cell r="KA66">
            <v>47.7</v>
          </cell>
          <cell r="KB66">
            <v>47.7</v>
          </cell>
          <cell r="KC66">
            <v>48.2</v>
          </cell>
          <cell r="KD66">
            <v>51.2</v>
          </cell>
          <cell r="KE66">
            <v>51.7</v>
          </cell>
          <cell r="KF66">
            <v>51.5</v>
          </cell>
          <cell r="KG66">
            <v>51.7</v>
          </cell>
          <cell r="KH66">
            <v>52.2</v>
          </cell>
          <cell r="KI66">
            <v>52.5</v>
          </cell>
          <cell r="KJ66">
            <v>53</v>
          </cell>
          <cell r="KK66">
            <v>53.5</v>
          </cell>
          <cell r="KL66">
            <v>53.5</v>
          </cell>
          <cell r="KM66">
            <v>53.2</v>
          </cell>
          <cell r="KN66">
            <v>54</v>
          </cell>
          <cell r="KO66">
            <v>60</v>
          </cell>
          <cell r="KP66">
            <v>60</v>
          </cell>
          <cell r="KQ66">
            <v>60.7</v>
          </cell>
          <cell r="KR66">
            <v>59.7</v>
          </cell>
          <cell r="KS66">
            <v>61</v>
          </cell>
          <cell r="KT66">
            <v>60.7</v>
          </cell>
          <cell r="KU66">
            <v>61</v>
          </cell>
          <cell r="KV66">
            <v>61</v>
          </cell>
          <cell r="KW66">
            <v>61</v>
          </cell>
          <cell r="KX66">
            <v>61</v>
          </cell>
          <cell r="KY66">
            <v>61</v>
          </cell>
          <cell r="KZ66">
            <v>59.7</v>
          </cell>
          <cell r="LA66">
            <v>59.5</v>
          </cell>
          <cell r="LB66">
            <v>59.5</v>
          </cell>
          <cell r="LC66">
            <v>59.2</v>
          </cell>
          <cell r="LD66">
            <v>59.5</v>
          </cell>
          <cell r="LE66">
            <v>59</v>
          </cell>
          <cell r="LF66">
            <v>58.7</v>
          </cell>
          <cell r="LG66">
            <v>58.7</v>
          </cell>
          <cell r="LH66">
            <v>58.7</v>
          </cell>
          <cell r="LI66">
            <v>58.7</v>
          </cell>
          <cell r="LJ66">
            <v>58.7</v>
          </cell>
          <cell r="LK66">
            <v>58.7</v>
          </cell>
          <cell r="LL66">
            <v>57.2</v>
          </cell>
          <cell r="LM66">
            <v>58.2</v>
          </cell>
          <cell r="LN66">
            <v>58.5</v>
          </cell>
          <cell r="LO66">
            <v>58.5</v>
          </cell>
          <cell r="LP66">
            <v>58.5</v>
          </cell>
          <cell r="LQ66">
            <v>58.5</v>
          </cell>
          <cell r="LR66">
            <v>58.5</v>
          </cell>
          <cell r="LS66">
            <v>58.5</v>
          </cell>
          <cell r="LT66">
            <v>58.5</v>
          </cell>
          <cell r="MA66" t="str">
            <v>Honduras</v>
          </cell>
          <cell r="MB66">
            <v>66.7</v>
          </cell>
          <cell r="MC66">
            <v>66.7</v>
          </cell>
        </row>
        <row r="67">
          <cell r="A67" t="str">
            <v>Ireland</v>
          </cell>
          <cell r="B67">
            <v>81</v>
          </cell>
          <cell r="C67">
            <v>81</v>
          </cell>
          <cell r="D67">
            <v>81</v>
          </cell>
          <cell r="E67">
            <v>82</v>
          </cell>
          <cell r="F67">
            <v>81</v>
          </cell>
          <cell r="G67">
            <v>80.5</v>
          </cell>
          <cell r="H67">
            <v>81</v>
          </cell>
          <cell r="I67">
            <v>81</v>
          </cell>
          <cell r="J67">
            <v>81</v>
          </cell>
          <cell r="K67">
            <v>81</v>
          </cell>
          <cell r="L67">
            <v>80.5</v>
          </cell>
          <cell r="M67">
            <v>80</v>
          </cell>
          <cell r="N67">
            <v>80</v>
          </cell>
          <cell r="O67">
            <v>80</v>
          </cell>
          <cell r="P67">
            <v>80</v>
          </cell>
          <cell r="Q67">
            <v>80.5</v>
          </cell>
          <cell r="R67">
            <v>80.5</v>
          </cell>
          <cell r="S67">
            <v>80.5</v>
          </cell>
          <cell r="T67">
            <v>81</v>
          </cell>
          <cell r="U67">
            <v>81</v>
          </cell>
          <cell r="V67">
            <v>80.5</v>
          </cell>
          <cell r="W67">
            <v>80</v>
          </cell>
          <cell r="X67">
            <v>80</v>
          </cell>
          <cell r="Y67">
            <v>79.5</v>
          </cell>
          <cell r="Z67">
            <v>79.5</v>
          </cell>
          <cell r="AA67">
            <v>80</v>
          </cell>
          <cell r="AB67">
            <v>80</v>
          </cell>
          <cell r="AC67">
            <v>80</v>
          </cell>
          <cell r="AD67">
            <v>80.5</v>
          </cell>
          <cell r="AE67">
            <v>80.5</v>
          </cell>
          <cell r="AF67">
            <v>79.5</v>
          </cell>
          <cell r="AG67">
            <v>78.5</v>
          </cell>
          <cell r="AH67">
            <v>78</v>
          </cell>
          <cell r="AI67">
            <v>77.5</v>
          </cell>
          <cell r="AJ67">
            <v>77.5</v>
          </cell>
          <cell r="AK67">
            <v>77.5</v>
          </cell>
          <cell r="AL67">
            <v>77.5</v>
          </cell>
          <cell r="AM67">
            <v>77</v>
          </cell>
          <cell r="AN67">
            <v>77</v>
          </cell>
          <cell r="AO67">
            <v>77</v>
          </cell>
          <cell r="AP67">
            <v>77.5</v>
          </cell>
          <cell r="AQ67">
            <v>78</v>
          </cell>
          <cell r="AR67">
            <v>78.5</v>
          </cell>
          <cell r="AS67">
            <v>78.5</v>
          </cell>
          <cell r="AT67">
            <v>78.5</v>
          </cell>
          <cell r="AU67">
            <v>78.5</v>
          </cell>
          <cell r="AV67">
            <v>78.5</v>
          </cell>
          <cell r="AW67">
            <v>80</v>
          </cell>
          <cell r="AX67">
            <v>80</v>
          </cell>
          <cell r="AY67">
            <v>80</v>
          </cell>
          <cell r="AZ67">
            <v>80</v>
          </cell>
          <cell r="BA67">
            <v>80</v>
          </cell>
          <cell r="BB67">
            <v>80</v>
          </cell>
          <cell r="BC67">
            <v>80</v>
          </cell>
          <cell r="BD67">
            <v>80</v>
          </cell>
          <cell r="BE67">
            <v>80.5</v>
          </cell>
          <cell r="BF67">
            <v>80.5</v>
          </cell>
          <cell r="BG67">
            <v>80.5</v>
          </cell>
          <cell r="BH67">
            <v>80.5</v>
          </cell>
          <cell r="BI67">
            <v>81</v>
          </cell>
          <cell r="BJ67">
            <v>81</v>
          </cell>
          <cell r="BK67">
            <v>81</v>
          </cell>
          <cell r="BL67">
            <v>80.5</v>
          </cell>
          <cell r="BM67">
            <v>80.5</v>
          </cell>
          <cell r="BN67">
            <v>80.5</v>
          </cell>
          <cell r="BO67">
            <v>79.5</v>
          </cell>
          <cell r="BP67">
            <v>79.5</v>
          </cell>
          <cell r="BQ67">
            <v>79.5</v>
          </cell>
          <cell r="BR67">
            <v>80</v>
          </cell>
          <cell r="BS67">
            <v>80</v>
          </cell>
          <cell r="BT67">
            <v>80</v>
          </cell>
          <cell r="BU67">
            <v>80</v>
          </cell>
          <cell r="BV67">
            <v>79.5</v>
          </cell>
          <cell r="BW67">
            <v>79</v>
          </cell>
          <cell r="BX67">
            <v>79</v>
          </cell>
          <cell r="BY67">
            <v>79.5</v>
          </cell>
          <cell r="BZ67">
            <v>79</v>
          </cell>
          <cell r="CA67">
            <v>79</v>
          </cell>
          <cell r="CB67">
            <v>79</v>
          </cell>
          <cell r="CC67">
            <v>78.5</v>
          </cell>
          <cell r="CD67">
            <v>78.5</v>
          </cell>
          <cell r="CE67">
            <v>78</v>
          </cell>
          <cell r="CF67">
            <v>77.5</v>
          </cell>
          <cell r="CG67">
            <v>77.5</v>
          </cell>
          <cell r="CH67">
            <v>77.5</v>
          </cell>
          <cell r="CI67">
            <v>78</v>
          </cell>
          <cell r="CJ67">
            <v>77.5</v>
          </cell>
          <cell r="CK67">
            <v>79</v>
          </cell>
          <cell r="CL67">
            <v>79</v>
          </cell>
          <cell r="CM67">
            <v>79.5</v>
          </cell>
          <cell r="CN67">
            <v>79.5</v>
          </cell>
          <cell r="CO67">
            <v>80</v>
          </cell>
          <cell r="CP67">
            <v>80</v>
          </cell>
          <cell r="CQ67">
            <v>79.5</v>
          </cell>
          <cell r="CR67">
            <v>78.5</v>
          </cell>
          <cell r="CS67">
            <v>78.5</v>
          </cell>
          <cell r="CT67">
            <v>80</v>
          </cell>
          <cell r="CU67">
            <v>81</v>
          </cell>
          <cell r="CV67">
            <v>81</v>
          </cell>
          <cell r="CW67">
            <v>80.5</v>
          </cell>
          <cell r="CX67">
            <v>80</v>
          </cell>
          <cell r="CY67">
            <v>79.5</v>
          </cell>
          <cell r="CZ67">
            <v>79</v>
          </cell>
          <cell r="DA67">
            <v>79</v>
          </cell>
          <cell r="DB67">
            <v>78.5</v>
          </cell>
          <cell r="DC67">
            <v>78</v>
          </cell>
          <cell r="DD67">
            <v>78</v>
          </cell>
          <cell r="DE67">
            <v>76</v>
          </cell>
          <cell r="DF67">
            <v>76</v>
          </cell>
          <cell r="DG67">
            <v>76</v>
          </cell>
          <cell r="DH67">
            <v>76.5</v>
          </cell>
          <cell r="DI67">
            <v>77.5</v>
          </cell>
          <cell r="DJ67">
            <v>78</v>
          </cell>
          <cell r="DK67">
            <v>78</v>
          </cell>
          <cell r="DL67">
            <v>78.5</v>
          </cell>
          <cell r="DM67">
            <v>78.5</v>
          </cell>
          <cell r="DN67">
            <v>78.5</v>
          </cell>
          <cell r="DO67">
            <v>78.5</v>
          </cell>
          <cell r="DP67">
            <v>78.5</v>
          </cell>
          <cell r="DQ67">
            <v>78.5</v>
          </cell>
          <cell r="DR67">
            <v>78.5</v>
          </cell>
          <cell r="DS67">
            <v>80</v>
          </cell>
          <cell r="DT67">
            <v>80</v>
          </cell>
          <cell r="DU67">
            <v>80.5</v>
          </cell>
          <cell r="DV67">
            <v>81</v>
          </cell>
          <cell r="DW67">
            <v>82</v>
          </cell>
          <cell r="DX67">
            <v>82</v>
          </cell>
          <cell r="DY67">
            <v>82.5</v>
          </cell>
          <cell r="DZ67">
            <v>82</v>
          </cell>
          <cell r="EA67">
            <v>82</v>
          </cell>
          <cell r="EB67">
            <v>81</v>
          </cell>
          <cell r="EC67">
            <v>81.5</v>
          </cell>
          <cell r="ED67">
            <v>81</v>
          </cell>
          <cell r="EE67">
            <v>81</v>
          </cell>
          <cell r="EF67">
            <v>81.5</v>
          </cell>
          <cell r="EG67">
            <v>81.5</v>
          </cell>
          <cell r="EH67">
            <v>82.5</v>
          </cell>
          <cell r="EI67">
            <v>82.5</v>
          </cell>
          <cell r="EJ67">
            <v>82.5</v>
          </cell>
          <cell r="EK67">
            <v>83</v>
          </cell>
          <cell r="EL67">
            <v>84</v>
          </cell>
          <cell r="EM67">
            <v>84</v>
          </cell>
          <cell r="EN67">
            <v>84</v>
          </cell>
          <cell r="EO67">
            <v>84</v>
          </cell>
          <cell r="EP67">
            <v>84</v>
          </cell>
          <cell r="EQ67">
            <v>84</v>
          </cell>
          <cell r="ER67">
            <v>84</v>
          </cell>
          <cell r="ES67">
            <v>85</v>
          </cell>
          <cell r="ET67">
            <v>83.5</v>
          </cell>
          <cell r="EU67">
            <v>86</v>
          </cell>
          <cell r="EV67">
            <v>86</v>
          </cell>
          <cell r="EW67">
            <v>88</v>
          </cell>
          <cell r="EX67">
            <v>88</v>
          </cell>
          <cell r="EY67">
            <v>88</v>
          </cell>
          <cell r="EZ67">
            <v>88</v>
          </cell>
          <cell r="FA67">
            <v>88.5</v>
          </cell>
          <cell r="FB67">
            <v>87.5</v>
          </cell>
          <cell r="FC67">
            <v>87.5</v>
          </cell>
          <cell r="FD67">
            <v>88</v>
          </cell>
          <cell r="FE67">
            <v>88</v>
          </cell>
          <cell r="FF67">
            <v>88</v>
          </cell>
          <cell r="FG67">
            <v>85.5</v>
          </cell>
          <cell r="FH67">
            <v>86.5</v>
          </cell>
          <cell r="FI67">
            <v>88</v>
          </cell>
          <cell r="FJ67">
            <v>88</v>
          </cell>
          <cell r="FK67">
            <v>86.5</v>
          </cell>
          <cell r="FL67">
            <v>85.5</v>
          </cell>
          <cell r="FM67">
            <v>86</v>
          </cell>
          <cell r="FN67">
            <v>85.5</v>
          </cell>
          <cell r="FO67">
            <v>85.7</v>
          </cell>
          <cell r="FP67">
            <v>86.2</v>
          </cell>
          <cell r="FQ67">
            <v>86.2</v>
          </cell>
          <cell r="FR67">
            <v>86.5</v>
          </cell>
          <cell r="FS67">
            <v>86.7</v>
          </cell>
          <cell r="FT67">
            <v>87.2</v>
          </cell>
          <cell r="FU67">
            <v>87.5</v>
          </cell>
          <cell r="FV67">
            <v>88.7</v>
          </cell>
          <cell r="FW67">
            <v>89</v>
          </cell>
          <cell r="FX67">
            <v>88</v>
          </cell>
          <cell r="FY67">
            <v>88.2</v>
          </cell>
          <cell r="FZ67">
            <v>88.2</v>
          </cell>
          <cell r="GA67">
            <v>87.5</v>
          </cell>
          <cell r="GB67">
            <v>87.5</v>
          </cell>
          <cell r="GC67">
            <v>87.7</v>
          </cell>
          <cell r="GD67">
            <v>86.5</v>
          </cell>
          <cell r="GE67">
            <v>86.5</v>
          </cell>
          <cell r="GF67">
            <v>86.6</v>
          </cell>
          <cell r="GG67">
            <v>86.5</v>
          </cell>
          <cell r="GH67">
            <v>87</v>
          </cell>
          <cell r="GI67">
            <v>86.5</v>
          </cell>
          <cell r="GJ67">
            <v>87.2</v>
          </cell>
          <cell r="GK67">
            <v>86.7</v>
          </cell>
          <cell r="GL67">
            <v>86.2</v>
          </cell>
          <cell r="GM67">
            <v>86.5</v>
          </cell>
          <cell r="GN67">
            <v>86</v>
          </cell>
          <cell r="GO67">
            <v>85.7</v>
          </cell>
          <cell r="GP67">
            <v>85.5</v>
          </cell>
          <cell r="GQ67">
            <v>85.2</v>
          </cell>
          <cell r="GR67">
            <v>86</v>
          </cell>
          <cell r="GS67">
            <v>85.5</v>
          </cell>
          <cell r="GT67">
            <v>83.5</v>
          </cell>
          <cell r="GU67">
            <v>83.2</v>
          </cell>
          <cell r="GV67">
            <v>83</v>
          </cell>
          <cell r="GW67">
            <v>84.2</v>
          </cell>
          <cell r="GX67">
            <v>86.2</v>
          </cell>
          <cell r="GY67">
            <v>87</v>
          </cell>
          <cell r="GZ67">
            <v>86.7</v>
          </cell>
          <cell r="HA67">
            <v>88.5</v>
          </cell>
          <cell r="HB67">
            <v>89.2</v>
          </cell>
          <cell r="HC67">
            <v>88.7</v>
          </cell>
          <cell r="HD67">
            <v>88.2</v>
          </cell>
          <cell r="HE67">
            <v>88.7</v>
          </cell>
          <cell r="HF67">
            <v>88.7</v>
          </cell>
          <cell r="HG67">
            <v>89.2</v>
          </cell>
          <cell r="HH67">
            <v>90</v>
          </cell>
          <cell r="HI67">
            <v>88.7</v>
          </cell>
          <cell r="HJ67">
            <v>88.2</v>
          </cell>
          <cell r="HK67">
            <v>88</v>
          </cell>
          <cell r="HL67">
            <v>88.2</v>
          </cell>
          <cell r="HM67">
            <v>87.7</v>
          </cell>
          <cell r="HN67">
            <v>89</v>
          </cell>
          <cell r="HO67">
            <v>88.7</v>
          </cell>
          <cell r="HP67">
            <v>89.2</v>
          </cell>
          <cell r="HQ67">
            <v>89</v>
          </cell>
          <cell r="HR67">
            <v>89.2</v>
          </cell>
          <cell r="HS67">
            <v>89</v>
          </cell>
          <cell r="HT67">
            <v>89</v>
          </cell>
          <cell r="HU67">
            <v>88.7</v>
          </cell>
          <cell r="HV67">
            <v>87</v>
          </cell>
          <cell r="HW67">
            <v>87</v>
          </cell>
          <cell r="HX67">
            <v>87</v>
          </cell>
          <cell r="HY67">
            <v>87</v>
          </cell>
          <cell r="HZ67">
            <v>87.2</v>
          </cell>
          <cell r="IA67">
            <v>87.2</v>
          </cell>
          <cell r="IB67">
            <v>87.5</v>
          </cell>
          <cell r="IC67">
            <v>87.5</v>
          </cell>
          <cell r="ID67">
            <v>87.2</v>
          </cell>
          <cell r="IE67">
            <v>87.2</v>
          </cell>
          <cell r="IF67">
            <v>87.2</v>
          </cell>
          <cell r="IG67">
            <v>87.2</v>
          </cell>
          <cell r="IH67">
            <v>87</v>
          </cell>
          <cell r="II67">
            <v>87</v>
          </cell>
          <cell r="IJ67">
            <v>86.7</v>
          </cell>
          <cell r="IK67">
            <v>86.5</v>
          </cell>
          <cell r="IL67">
            <v>86.7</v>
          </cell>
          <cell r="IM67">
            <v>86.2</v>
          </cell>
          <cell r="IN67">
            <v>86</v>
          </cell>
          <cell r="IO67">
            <v>86</v>
          </cell>
          <cell r="IP67">
            <v>86</v>
          </cell>
          <cell r="IQ67">
            <v>86</v>
          </cell>
          <cell r="IR67">
            <v>86.2</v>
          </cell>
          <cell r="IS67">
            <v>85.5</v>
          </cell>
          <cell r="IT67">
            <v>86</v>
          </cell>
          <cell r="IU67">
            <v>86</v>
          </cell>
          <cell r="IV67">
            <v>86</v>
          </cell>
          <cell r="IW67">
            <v>86</v>
          </cell>
          <cell r="IX67">
            <v>86</v>
          </cell>
          <cell r="IY67">
            <v>85</v>
          </cell>
          <cell r="IZ67">
            <v>85</v>
          </cell>
          <cell r="JA67">
            <v>85</v>
          </cell>
          <cell r="JB67">
            <v>85.2</v>
          </cell>
          <cell r="JC67">
            <v>85.2</v>
          </cell>
          <cell r="JD67">
            <v>85</v>
          </cell>
          <cell r="JE67">
            <v>84.2</v>
          </cell>
          <cell r="JF67">
            <v>84.7</v>
          </cell>
          <cell r="JG67">
            <v>85</v>
          </cell>
          <cell r="JH67">
            <v>85</v>
          </cell>
          <cell r="JI67">
            <v>85.2</v>
          </cell>
          <cell r="JJ67">
            <v>85.5</v>
          </cell>
          <cell r="JK67">
            <v>84.7</v>
          </cell>
          <cell r="JL67">
            <v>84.7</v>
          </cell>
          <cell r="JM67">
            <v>84.7</v>
          </cell>
          <cell r="JN67">
            <v>84.7</v>
          </cell>
          <cell r="JO67">
            <v>84.5</v>
          </cell>
          <cell r="JP67">
            <v>84.7</v>
          </cell>
          <cell r="JQ67">
            <v>84.7</v>
          </cell>
          <cell r="JR67">
            <v>85</v>
          </cell>
          <cell r="JS67">
            <v>85</v>
          </cell>
          <cell r="JT67">
            <v>84.7</v>
          </cell>
          <cell r="JU67">
            <v>85</v>
          </cell>
          <cell r="JV67">
            <v>84.7</v>
          </cell>
          <cell r="JW67">
            <v>84</v>
          </cell>
          <cell r="JX67">
            <v>85</v>
          </cell>
          <cell r="JY67">
            <v>85</v>
          </cell>
          <cell r="JZ67">
            <v>85</v>
          </cell>
          <cell r="KA67">
            <v>85</v>
          </cell>
          <cell r="KB67">
            <v>84.7</v>
          </cell>
          <cell r="KC67">
            <v>84.7</v>
          </cell>
          <cell r="KD67">
            <v>84.5</v>
          </cell>
          <cell r="KE67">
            <v>84.5</v>
          </cell>
          <cell r="KF67">
            <v>84.5</v>
          </cell>
          <cell r="KG67">
            <v>84.2</v>
          </cell>
          <cell r="KH67">
            <v>83</v>
          </cell>
          <cell r="KI67">
            <v>83.5</v>
          </cell>
          <cell r="KJ67">
            <v>83.2</v>
          </cell>
          <cell r="KK67">
            <v>83.5</v>
          </cell>
          <cell r="KL67">
            <v>83.5</v>
          </cell>
          <cell r="KM67">
            <v>82.5</v>
          </cell>
          <cell r="KN67">
            <v>82.2</v>
          </cell>
          <cell r="KO67">
            <v>81</v>
          </cell>
          <cell r="KP67">
            <v>80.5</v>
          </cell>
          <cell r="KQ67">
            <v>79.2</v>
          </cell>
          <cell r="KR67">
            <v>77.7</v>
          </cell>
          <cell r="KS67">
            <v>77.7</v>
          </cell>
          <cell r="KT67">
            <v>72.2</v>
          </cell>
          <cell r="KU67">
            <v>72.5</v>
          </cell>
          <cell r="KV67">
            <v>73.7</v>
          </cell>
          <cell r="KW67">
            <v>73.7</v>
          </cell>
          <cell r="KX67">
            <v>74</v>
          </cell>
          <cell r="KY67">
            <v>73.5</v>
          </cell>
          <cell r="KZ67">
            <v>73.7</v>
          </cell>
          <cell r="LA67">
            <v>73.5</v>
          </cell>
          <cell r="LB67">
            <v>73.2</v>
          </cell>
          <cell r="LC67">
            <v>73.7</v>
          </cell>
          <cell r="LD67">
            <v>73.7</v>
          </cell>
          <cell r="LE67">
            <v>73.2</v>
          </cell>
          <cell r="LF67">
            <v>72</v>
          </cell>
          <cell r="LG67">
            <v>71.2</v>
          </cell>
          <cell r="LH67">
            <v>71.7</v>
          </cell>
          <cell r="LI67">
            <v>71</v>
          </cell>
          <cell r="LJ67">
            <v>71.2</v>
          </cell>
          <cell r="LK67">
            <v>72</v>
          </cell>
          <cell r="LL67">
            <v>71.7</v>
          </cell>
          <cell r="LM67">
            <v>71.2</v>
          </cell>
          <cell r="LN67">
            <v>71.7</v>
          </cell>
          <cell r="LO67">
            <v>72.7</v>
          </cell>
          <cell r="LP67">
            <v>73.7</v>
          </cell>
          <cell r="LQ67">
            <v>73.5</v>
          </cell>
          <cell r="LR67">
            <v>73.2</v>
          </cell>
          <cell r="LS67">
            <v>73.5</v>
          </cell>
          <cell r="LT67">
            <v>75</v>
          </cell>
          <cell r="MA67" t="str">
            <v>Hong Kong</v>
          </cell>
          <cell r="MB67">
            <v>84.7</v>
          </cell>
          <cell r="MC67">
            <v>84.7</v>
          </cell>
        </row>
        <row r="68">
          <cell r="A68" t="str">
            <v>Israel</v>
          </cell>
          <cell r="B68">
            <v>51</v>
          </cell>
          <cell r="C68">
            <v>50</v>
          </cell>
          <cell r="D68">
            <v>49</v>
          </cell>
          <cell r="E68">
            <v>50</v>
          </cell>
          <cell r="F68">
            <v>52.5</v>
          </cell>
          <cell r="G68">
            <v>52.5</v>
          </cell>
          <cell r="H68">
            <v>51.5</v>
          </cell>
          <cell r="I68">
            <v>52.5</v>
          </cell>
          <cell r="J68">
            <v>52</v>
          </cell>
          <cell r="K68">
            <v>52</v>
          </cell>
          <cell r="L68">
            <v>51.5</v>
          </cell>
          <cell r="M68">
            <v>50</v>
          </cell>
          <cell r="N68">
            <v>50.5</v>
          </cell>
          <cell r="O68">
            <v>51.5</v>
          </cell>
          <cell r="P68">
            <v>52.5</v>
          </cell>
          <cell r="Q68">
            <v>52.5</v>
          </cell>
          <cell r="R68">
            <v>52</v>
          </cell>
          <cell r="S68">
            <v>52</v>
          </cell>
          <cell r="T68">
            <v>52</v>
          </cell>
          <cell r="U68">
            <v>52</v>
          </cell>
          <cell r="V68">
            <v>52</v>
          </cell>
          <cell r="W68">
            <v>52</v>
          </cell>
          <cell r="X68">
            <v>52</v>
          </cell>
          <cell r="Y68">
            <v>52</v>
          </cell>
          <cell r="Z68">
            <v>53</v>
          </cell>
          <cell r="AA68">
            <v>52.5</v>
          </cell>
          <cell r="AB68">
            <v>53.5</v>
          </cell>
          <cell r="AC68">
            <v>53.5</v>
          </cell>
          <cell r="AD68">
            <v>53.5</v>
          </cell>
          <cell r="AE68">
            <v>53.5</v>
          </cell>
          <cell r="AF68">
            <v>53</v>
          </cell>
          <cell r="AG68">
            <v>53.5</v>
          </cell>
          <cell r="AH68">
            <v>54.5</v>
          </cell>
          <cell r="AI68">
            <v>54.5</v>
          </cell>
          <cell r="AJ68">
            <v>56.5</v>
          </cell>
          <cell r="AK68">
            <v>56.5</v>
          </cell>
          <cell r="AL68">
            <v>56.5</v>
          </cell>
          <cell r="AM68">
            <v>55.5</v>
          </cell>
          <cell r="AN68">
            <v>55</v>
          </cell>
          <cell r="AO68">
            <v>55.5</v>
          </cell>
          <cell r="AP68">
            <v>56</v>
          </cell>
          <cell r="AQ68">
            <v>55.5</v>
          </cell>
          <cell r="AR68">
            <v>56</v>
          </cell>
          <cell r="AS68">
            <v>56</v>
          </cell>
          <cell r="AT68">
            <v>57</v>
          </cell>
          <cell r="AU68">
            <v>57</v>
          </cell>
          <cell r="AV68">
            <v>57</v>
          </cell>
          <cell r="AW68">
            <v>57.5</v>
          </cell>
          <cell r="AX68">
            <v>56.5</v>
          </cell>
          <cell r="AY68">
            <v>55.5</v>
          </cell>
          <cell r="AZ68">
            <v>54.5</v>
          </cell>
          <cell r="BA68">
            <v>53.5</v>
          </cell>
          <cell r="BB68">
            <v>52</v>
          </cell>
          <cell r="BC68">
            <v>52</v>
          </cell>
          <cell r="BD68">
            <v>50.5</v>
          </cell>
          <cell r="BE68">
            <v>50.5</v>
          </cell>
          <cell r="BF68">
            <v>50.5</v>
          </cell>
          <cell r="BG68">
            <v>51</v>
          </cell>
          <cell r="BH68">
            <v>49.5</v>
          </cell>
          <cell r="BI68">
            <v>49</v>
          </cell>
          <cell r="BJ68">
            <v>48</v>
          </cell>
          <cell r="BK68">
            <v>48</v>
          </cell>
          <cell r="BL68">
            <v>48.5</v>
          </cell>
          <cell r="BM68">
            <v>49.5</v>
          </cell>
          <cell r="BN68">
            <v>49.5</v>
          </cell>
          <cell r="BO68">
            <v>50</v>
          </cell>
          <cell r="BP68">
            <v>49</v>
          </cell>
          <cell r="BQ68">
            <v>49</v>
          </cell>
          <cell r="BR68">
            <v>49</v>
          </cell>
          <cell r="BS68">
            <v>49</v>
          </cell>
          <cell r="BT68">
            <v>48.5</v>
          </cell>
          <cell r="BU68">
            <v>48.5</v>
          </cell>
          <cell r="BV68">
            <v>48</v>
          </cell>
          <cell r="BW68">
            <v>48.5</v>
          </cell>
          <cell r="BX68">
            <v>48.5</v>
          </cell>
          <cell r="BY68">
            <v>49.5</v>
          </cell>
          <cell r="BZ68">
            <v>50</v>
          </cell>
          <cell r="CA68">
            <v>51</v>
          </cell>
          <cell r="CB68">
            <v>51</v>
          </cell>
          <cell r="CC68">
            <v>50.5</v>
          </cell>
          <cell r="CD68">
            <v>50.5</v>
          </cell>
          <cell r="CE68">
            <v>50.5</v>
          </cell>
          <cell r="CF68">
            <v>50.5</v>
          </cell>
          <cell r="CG68">
            <v>50.5</v>
          </cell>
          <cell r="CH68">
            <v>49</v>
          </cell>
          <cell r="CI68">
            <v>50.5</v>
          </cell>
          <cell r="CJ68">
            <v>52.5</v>
          </cell>
          <cell r="CK68">
            <v>57</v>
          </cell>
          <cell r="CL68">
            <v>60.5</v>
          </cell>
          <cell r="CM68">
            <v>62.5</v>
          </cell>
          <cell r="CN68">
            <v>62.5</v>
          </cell>
          <cell r="CO68">
            <v>63</v>
          </cell>
          <cell r="CP68">
            <v>62.5</v>
          </cell>
          <cell r="CQ68">
            <v>61.5</v>
          </cell>
          <cell r="CR68">
            <v>61.5</v>
          </cell>
          <cell r="CS68">
            <v>62</v>
          </cell>
          <cell r="CT68">
            <v>69</v>
          </cell>
          <cell r="CU68">
            <v>68.5</v>
          </cell>
          <cell r="CV68">
            <v>68.5</v>
          </cell>
          <cell r="CW68">
            <v>69</v>
          </cell>
          <cell r="CX68">
            <v>69</v>
          </cell>
          <cell r="CY68">
            <v>69</v>
          </cell>
          <cell r="CZ68">
            <v>71.5</v>
          </cell>
          <cell r="DA68">
            <v>72</v>
          </cell>
          <cell r="DB68">
            <v>72</v>
          </cell>
          <cell r="DC68">
            <v>71.5</v>
          </cell>
          <cell r="DD68">
            <v>71.5</v>
          </cell>
          <cell r="DE68">
            <v>72.5</v>
          </cell>
          <cell r="DF68">
            <v>72.5</v>
          </cell>
          <cell r="DG68">
            <v>72</v>
          </cell>
          <cell r="DH68">
            <v>72.5</v>
          </cell>
          <cell r="DI68">
            <v>72.5</v>
          </cell>
          <cell r="DJ68">
            <v>71.5</v>
          </cell>
          <cell r="DK68">
            <v>71</v>
          </cell>
          <cell r="DL68">
            <v>73</v>
          </cell>
          <cell r="DM68">
            <v>72.5</v>
          </cell>
          <cell r="DN68">
            <v>73</v>
          </cell>
          <cell r="DO68">
            <v>73</v>
          </cell>
          <cell r="DP68">
            <v>73</v>
          </cell>
          <cell r="DQ68">
            <v>73</v>
          </cell>
          <cell r="DR68">
            <v>73.5</v>
          </cell>
          <cell r="DS68">
            <v>74.5</v>
          </cell>
          <cell r="DT68">
            <v>74.5</v>
          </cell>
          <cell r="DU68">
            <v>74.5</v>
          </cell>
          <cell r="DV68">
            <v>74</v>
          </cell>
          <cell r="DW68">
            <v>73.5</v>
          </cell>
          <cell r="DX68">
            <v>73.5</v>
          </cell>
          <cell r="DY68">
            <v>74</v>
          </cell>
          <cell r="DZ68">
            <v>73.5</v>
          </cell>
          <cell r="EA68">
            <v>73.5</v>
          </cell>
          <cell r="EB68">
            <v>73</v>
          </cell>
          <cell r="EC68">
            <v>73</v>
          </cell>
          <cell r="ED68">
            <v>74</v>
          </cell>
          <cell r="EE68">
            <v>74</v>
          </cell>
          <cell r="EF68">
            <v>72</v>
          </cell>
          <cell r="EG68">
            <v>72</v>
          </cell>
          <cell r="EH68">
            <v>72</v>
          </cell>
          <cell r="EI68">
            <v>73</v>
          </cell>
          <cell r="EJ68">
            <v>73</v>
          </cell>
          <cell r="EK68">
            <v>72.5</v>
          </cell>
          <cell r="EL68">
            <v>72.5</v>
          </cell>
          <cell r="EM68">
            <v>72.5</v>
          </cell>
          <cell r="EN68">
            <v>73</v>
          </cell>
          <cell r="EO68">
            <v>72.5</v>
          </cell>
          <cell r="EP68">
            <v>72.5</v>
          </cell>
          <cell r="EQ68">
            <v>72</v>
          </cell>
          <cell r="ER68">
            <v>72.5</v>
          </cell>
          <cell r="ES68">
            <v>72.5</v>
          </cell>
          <cell r="ET68">
            <v>72</v>
          </cell>
          <cell r="EU68">
            <v>71.5</v>
          </cell>
          <cell r="EV68">
            <v>72.5</v>
          </cell>
          <cell r="EW68">
            <v>72.5</v>
          </cell>
          <cell r="EX68">
            <v>71.5</v>
          </cell>
          <cell r="EY68">
            <v>71</v>
          </cell>
          <cell r="EZ68">
            <v>69</v>
          </cell>
          <cell r="FA68">
            <v>68.5</v>
          </cell>
          <cell r="FB68">
            <v>67.5</v>
          </cell>
          <cell r="FC68">
            <v>68</v>
          </cell>
          <cell r="FD68">
            <v>67.5</v>
          </cell>
          <cell r="FE68">
            <v>67.5</v>
          </cell>
          <cell r="FF68">
            <v>67.5</v>
          </cell>
          <cell r="FG68">
            <v>68</v>
          </cell>
          <cell r="FH68">
            <v>68.3</v>
          </cell>
          <cell r="FI68">
            <v>73</v>
          </cell>
          <cell r="FJ68">
            <v>67.5</v>
          </cell>
          <cell r="FK68">
            <v>69</v>
          </cell>
          <cell r="FL68">
            <v>68.7</v>
          </cell>
          <cell r="FM68">
            <v>69.2</v>
          </cell>
          <cell r="FN68">
            <v>69.2</v>
          </cell>
          <cell r="FO68">
            <v>68.7</v>
          </cell>
          <cell r="FP68">
            <v>69</v>
          </cell>
          <cell r="FQ68">
            <v>69.5</v>
          </cell>
          <cell r="FR68">
            <v>69.7</v>
          </cell>
          <cell r="FS68">
            <v>69.5</v>
          </cell>
          <cell r="FT68">
            <v>69.5</v>
          </cell>
          <cell r="FU68">
            <v>69</v>
          </cell>
          <cell r="FV68">
            <v>69</v>
          </cell>
          <cell r="FW68">
            <v>68.5</v>
          </cell>
          <cell r="FX68">
            <v>67.2</v>
          </cell>
          <cell r="FY68">
            <v>65.7</v>
          </cell>
          <cell r="FZ68">
            <v>65.7</v>
          </cell>
          <cell r="GA68">
            <v>64.7</v>
          </cell>
          <cell r="GB68">
            <v>65</v>
          </cell>
          <cell r="GC68">
            <v>64.7</v>
          </cell>
          <cell r="GD68">
            <v>63.6</v>
          </cell>
          <cell r="GE68">
            <v>65.400000000000006</v>
          </cell>
          <cell r="GF68">
            <v>65.400000000000006</v>
          </cell>
          <cell r="GG68">
            <v>65.599999999999994</v>
          </cell>
          <cell r="GH68">
            <v>67.2</v>
          </cell>
          <cell r="GI68">
            <v>69.2</v>
          </cell>
          <cell r="GJ68">
            <v>68.7</v>
          </cell>
          <cell r="GK68">
            <v>69.2</v>
          </cell>
          <cell r="GL68">
            <v>70.2</v>
          </cell>
          <cell r="GM68">
            <v>69.2</v>
          </cell>
          <cell r="GN68">
            <v>69.7</v>
          </cell>
          <cell r="GO68">
            <v>70.2</v>
          </cell>
          <cell r="GP68">
            <v>69.2</v>
          </cell>
          <cell r="GQ68">
            <v>69.5</v>
          </cell>
          <cell r="GR68">
            <v>70</v>
          </cell>
          <cell r="GS68">
            <v>70.2</v>
          </cell>
          <cell r="GT68">
            <v>70.2</v>
          </cell>
          <cell r="GU68">
            <v>67.7</v>
          </cell>
          <cell r="GV68">
            <v>67.7</v>
          </cell>
          <cell r="GW68">
            <v>68</v>
          </cell>
          <cell r="GX68">
            <v>66.7</v>
          </cell>
          <cell r="GY68">
            <v>66.3</v>
          </cell>
          <cell r="GZ68">
            <v>67.2</v>
          </cell>
          <cell r="HA68">
            <v>69.7</v>
          </cell>
          <cell r="HB68">
            <v>71</v>
          </cell>
          <cell r="HC68">
            <v>70.5</v>
          </cell>
          <cell r="HD68">
            <v>70</v>
          </cell>
          <cell r="HE68">
            <v>70</v>
          </cell>
          <cell r="HF68">
            <v>69.7</v>
          </cell>
          <cell r="HG68">
            <v>68.7</v>
          </cell>
          <cell r="HH68">
            <v>68.2</v>
          </cell>
          <cell r="HI68">
            <v>67.7</v>
          </cell>
          <cell r="HJ68">
            <v>68</v>
          </cell>
          <cell r="HK68">
            <v>67.2</v>
          </cell>
          <cell r="HL68">
            <v>66.7</v>
          </cell>
          <cell r="HM68">
            <v>66.7</v>
          </cell>
          <cell r="HN68">
            <v>68</v>
          </cell>
          <cell r="HO68">
            <v>67.7</v>
          </cell>
          <cell r="HP68">
            <v>67.5</v>
          </cell>
          <cell r="HQ68">
            <v>68.2</v>
          </cell>
          <cell r="HR68">
            <v>65.7</v>
          </cell>
          <cell r="HS68">
            <v>65.2</v>
          </cell>
          <cell r="HT68">
            <v>65.5</v>
          </cell>
          <cell r="HU68">
            <v>65.2</v>
          </cell>
          <cell r="HV68">
            <v>65.5</v>
          </cell>
          <cell r="HW68">
            <v>66</v>
          </cell>
          <cell r="HX68">
            <v>66.7</v>
          </cell>
          <cell r="HY68">
            <v>68</v>
          </cell>
          <cell r="HZ68">
            <v>68</v>
          </cell>
          <cell r="IA68">
            <v>69</v>
          </cell>
          <cell r="IB68">
            <v>71</v>
          </cell>
          <cell r="IC68">
            <v>70.7</v>
          </cell>
          <cell r="ID68">
            <v>72.5</v>
          </cell>
          <cell r="IE68">
            <v>72.5</v>
          </cell>
          <cell r="IF68">
            <v>72.5</v>
          </cell>
          <cell r="IG68">
            <v>73</v>
          </cell>
          <cell r="IH68">
            <v>73.5</v>
          </cell>
          <cell r="II68">
            <v>73.5</v>
          </cell>
          <cell r="IJ68">
            <v>72.5</v>
          </cell>
          <cell r="IK68">
            <v>72.5</v>
          </cell>
          <cell r="IL68">
            <v>72.5</v>
          </cell>
          <cell r="IM68">
            <v>71.5</v>
          </cell>
          <cell r="IN68">
            <v>71.5</v>
          </cell>
          <cell r="IO68">
            <v>71.2</v>
          </cell>
          <cell r="IP68">
            <v>71</v>
          </cell>
          <cell r="IQ68">
            <v>71</v>
          </cell>
          <cell r="IR68">
            <v>71</v>
          </cell>
          <cell r="IS68">
            <v>69.2</v>
          </cell>
          <cell r="IT68">
            <v>70.5</v>
          </cell>
          <cell r="IU68">
            <v>71.7</v>
          </cell>
          <cell r="IV68">
            <v>72.7</v>
          </cell>
          <cell r="IW68">
            <v>72.7</v>
          </cell>
          <cell r="IX68">
            <v>72.5</v>
          </cell>
          <cell r="IY68">
            <v>72.5</v>
          </cell>
          <cell r="IZ68">
            <v>72.5</v>
          </cell>
          <cell r="JA68">
            <v>72.2</v>
          </cell>
          <cell r="JB68">
            <v>72.2</v>
          </cell>
          <cell r="JC68">
            <v>73</v>
          </cell>
          <cell r="JD68">
            <v>72.7</v>
          </cell>
          <cell r="JE68">
            <v>71.5</v>
          </cell>
          <cell r="JF68">
            <v>71.7</v>
          </cell>
          <cell r="JG68">
            <v>71.7</v>
          </cell>
          <cell r="JH68">
            <v>71.2</v>
          </cell>
          <cell r="JI68">
            <v>71.7</v>
          </cell>
          <cell r="JJ68">
            <v>71.7</v>
          </cell>
          <cell r="JK68">
            <v>72</v>
          </cell>
          <cell r="JL68">
            <v>71.2</v>
          </cell>
          <cell r="JM68">
            <v>71</v>
          </cell>
          <cell r="JN68">
            <v>70.7</v>
          </cell>
          <cell r="JO68">
            <v>71.7</v>
          </cell>
          <cell r="JP68">
            <v>71.5</v>
          </cell>
          <cell r="JQ68">
            <v>71.7</v>
          </cell>
          <cell r="JR68">
            <v>71.5</v>
          </cell>
          <cell r="JS68">
            <v>71.7</v>
          </cell>
          <cell r="JT68">
            <v>71.7</v>
          </cell>
          <cell r="JU68">
            <v>73.2</v>
          </cell>
          <cell r="JV68">
            <v>72.7</v>
          </cell>
          <cell r="JW68">
            <v>73</v>
          </cell>
          <cell r="JX68">
            <v>72.7</v>
          </cell>
          <cell r="JY68">
            <v>72.7</v>
          </cell>
          <cell r="JZ68">
            <v>73.5</v>
          </cell>
          <cell r="KA68">
            <v>73.5</v>
          </cell>
          <cell r="KB68">
            <v>73.5</v>
          </cell>
          <cell r="KC68">
            <v>73.5</v>
          </cell>
          <cell r="KD68">
            <v>72.5</v>
          </cell>
          <cell r="KE68">
            <v>72.2</v>
          </cell>
          <cell r="KF68">
            <v>72</v>
          </cell>
          <cell r="KG68">
            <v>72</v>
          </cell>
          <cell r="KH68">
            <v>72</v>
          </cell>
          <cell r="KI68">
            <v>71.5</v>
          </cell>
          <cell r="KJ68">
            <v>71</v>
          </cell>
          <cell r="KK68">
            <v>71.5</v>
          </cell>
          <cell r="KL68">
            <v>71.7</v>
          </cell>
          <cell r="KM68">
            <v>72</v>
          </cell>
          <cell r="KN68">
            <v>71.7</v>
          </cell>
          <cell r="KO68">
            <v>72</v>
          </cell>
          <cell r="KP68">
            <v>71.5</v>
          </cell>
          <cell r="KQ68">
            <v>70.2</v>
          </cell>
          <cell r="KR68">
            <v>70.2</v>
          </cell>
          <cell r="KS68">
            <v>67.5</v>
          </cell>
          <cell r="KT68">
            <v>67.5</v>
          </cell>
          <cell r="KU68">
            <v>67.5</v>
          </cell>
          <cell r="KV68">
            <v>68.2</v>
          </cell>
          <cell r="KW68">
            <v>68.5</v>
          </cell>
          <cell r="KX68">
            <v>69</v>
          </cell>
          <cell r="KY68">
            <v>69</v>
          </cell>
          <cell r="KZ68">
            <v>69</v>
          </cell>
          <cell r="LA68">
            <v>69</v>
          </cell>
          <cell r="LB68">
            <v>68.7</v>
          </cell>
          <cell r="LC68">
            <v>72.5</v>
          </cell>
          <cell r="LD68">
            <v>72.7</v>
          </cell>
          <cell r="LE68">
            <v>72.5</v>
          </cell>
          <cell r="LF68">
            <v>72.7</v>
          </cell>
          <cell r="LG68">
            <v>74</v>
          </cell>
          <cell r="LH68">
            <v>74.2</v>
          </cell>
          <cell r="LI68">
            <v>74.2</v>
          </cell>
          <cell r="LJ68">
            <v>74.2</v>
          </cell>
          <cell r="LK68">
            <v>74.2</v>
          </cell>
          <cell r="LL68">
            <v>73.7</v>
          </cell>
          <cell r="LM68">
            <v>74</v>
          </cell>
          <cell r="LN68">
            <v>73.5</v>
          </cell>
          <cell r="LO68">
            <v>73.5</v>
          </cell>
          <cell r="LP68">
            <v>74</v>
          </cell>
          <cell r="LQ68">
            <v>74.2</v>
          </cell>
          <cell r="LR68">
            <v>74.2</v>
          </cell>
          <cell r="LS68">
            <v>74</v>
          </cell>
          <cell r="LT68">
            <v>73.2</v>
          </cell>
          <cell r="MA68" t="str">
            <v>Hungary</v>
          </cell>
          <cell r="MB68">
            <v>75</v>
          </cell>
          <cell r="MC68">
            <v>75</v>
          </cell>
        </row>
        <row r="69">
          <cell r="A69" t="str">
            <v>Italy</v>
          </cell>
          <cell r="B69">
            <v>77</v>
          </cell>
          <cell r="C69">
            <v>78</v>
          </cell>
          <cell r="D69">
            <v>78</v>
          </cell>
          <cell r="E69">
            <v>79</v>
          </cell>
          <cell r="F69">
            <v>80</v>
          </cell>
          <cell r="G69">
            <v>79.5</v>
          </cell>
          <cell r="H69">
            <v>78.5</v>
          </cell>
          <cell r="I69">
            <v>78.5</v>
          </cell>
          <cell r="J69">
            <v>79</v>
          </cell>
          <cell r="K69">
            <v>78.5</v>
          </cell>
          <cell r="L69">
            <v>78</v>
          </cell>
          <cell r="M69">
            <v>78.5</v>
          </cell>
          <cell r="N69">
            <v>79.5</v>
          </cell>
          <cell r="O69">
            <v>79.5</v>
          </cell>
          <cell r="P69">
            <v>79</v>
          </cell>
          <cell r="Q69">
            <v>79</v>
          </cell>
          <cell r="R69">
            <v>78.5</v>
          </cell>
          <cell r="S69">
            <v>78</v>
          </cell>
          <cell r="T69">
            <v>78</v>
          </cell>
          <cell r="U69">
            <v>78</v>
          </cell>
          <cell r="V69">
            <v>78.5</v>
          </cell>
          <cell r="W69">
            <v>77.5</v>
          </cell>
          <cell r="X69">
            <v>77.5</v>
          </cell>
          <cell r="Y69">
            <v>78</v>
          </cell>
          <cell r="Z69">
            <v>78</v>
          </cell>
          <cell r="AA69">
            <v>78</v>
          </cell>
          <cell r="AB69">
            <v>77.5</v>
          </cell>
          <cell r="AC69">
            <v>77</v>
          </cell>
          <cell r="AD69">
            <v>79</v>
          </cell>
          <cell r="AE69">
            <v>79</v>
          </cell>
          <cell r="AF69">
            <v>78.5</v>
          </cell>
          <cell r="AG69">
            <v>79</v>
          </cell>
          <cell r="AH69">
            <v>79</v>
          </cell>
          <cell r="AI69">
            <v>79</v>
          </cell>
          <cell r="AJ69">
            <v>80</v>
          </cell>
          <cell r="AK69">
            <v>80</v>
          </cell>
          <cell r="AL69">
            <v>80</v>
          </cell>
          <cell r="AM69">
            <v>80.5</v>
          </cell>
          <cell r="AN69">
            <v>80</v>
          </cell>
          <cell r="AO69">
            <v>80</v>
          </cell>
          <cell r="AP69">
            <v>80</v>
          </cell>
          <cell r="AQ69">
            <v>80</v>
          </cell>
          <cell r="AR69">
            <v>80</v>
          </cell>
          <cell r="AS69">
            <v>80</v>
          </cell>
          <cell r="AT69">
            <v>80</v>
          </cell>
          <cell r="AU69">
            <v>79.5</v>
          </cell>
          <cell r="AV69">
            <v>79</v>
          </cell>
          <cell r="AW69">
            <v>80.5</v>
          </cell>
          <cell r="AX69">
            <v>80</v>
          </cell>
          <cell r="AY69">
            <v>79</v>
          </cell>
          <cell r="AZ69">
            <v>78</v>
          </cell>
          <cell r="BA69">
            <v>78</v>
          </cell>
          <cell r="BB69">
            <v>78.5</v>
          </cell>
          <cell r="BC69">
            <v>79.5</v>
          </cell>
          <cell r="BD69">
            <v>80</v>
          </cell>
          <cell r="BE69">
            <v>80.5</v>
          </cell>
          <cell r="BF69">
            <v>80</v>
          </cell>
          <cell r="BG69">
            <v>80</v>
          </cell>
          <cell r="BH69">
            <v>80</v>
          </cell>
          <cell r="BI69">
            <v>81</v>
          </cell>
          <cell r="BJ69">
            <v>81</v>
          </cell>
          <cell r="BK69">
            <v>81</v>
          </cell>
          <cell r="BL69">
            <v>81.5</v>
          </cell>
          <cell r="BM69">
            <v>81.5</v>
          </cell>
          <cell r="BN69">
            <v>81</v>
          </cell>
          <cell r="BO69">
            <v>80.5</v>
          </cell>
          <cell r="BP69">
            <v>79</v>
          </cell>
          <cell r="BQ69">
            <v>79</v>
          </cell>
          <cell r="BR69">
            <v>78.5</v>
          </cell>
          <cell r="BS69">
            <v>78.5</v>
          </cell>
          <cell r="BT69">
            <v>78.5</v>
          </cell>
          <cell r="BU69">
            <v>78.5</v>
          </cell>
          <cell r="BV69">
            <v>78.5</v>
          </cell>
          <cell r="BW69">
            <v>78.5</v>
          </cell>
          <cell r="BX69">
            <v>78.5</v>
          </cell>
          <cell r="BY69">
            <v>78.5</v>
          </cell>
          <cell r="BZ69">
            <v>78.5</v>
          </cell>
          <cell r="CA69">
            <v>78.5</v>
          </cell>
          <cell r="CB69">
            <v>78.5</v>
          </cell>
          <cell r="CC69">
            <v>77.5</v>
          </cell>
          <cell r="CD69">
            <v>77.5</v>
          </cell>
          <cell r="CE69">
            <v>77</v>
          </cell>
          <cell r="CF69">
            <v>78</v>
          </cell>
          <cell r="CG69">
            <v>77.5</v>
          </cell>
          <cell r="CH69">
            <v>76.5</v>
          </cell>
          <cell r="CI69">
            <v>76</v>
          </cell>
          <cell r="CJ69">
            <v>76</v>
          </cell>
          <cell r="CK69">
            <v>75</v>
          </cell>
          <cell r="CL69">
            <v>75</v>
          </cell>
          <cell r="CM69">
            <v>76.5</v>
          </cell>
          <cell r="CN69">
            <v>76.5</v>
          </cell>
          <cell r="CO69">
            <v>77</v>
          </cell>
          <cell r="CP69">
            <v>77.5</v>
          </cell>
          <cell r="CQ69">
            <v>77.5</v>
          </cell>
          <cell r="CR69">
            <v>77.5</v>
          </cell>
          <cell r="CS69">
            <v>77.5</v>
          </cell>
          <cell r="CT69">
            <v>77</v>
          </cell>
          <cell r="CU69">
            <v>77</v>
          </cell>
          <cell r="CV69">
            <v>76.5</v>
          </cell>
          <cell r="CW69">
            <v>75.5</v>
          </cell>
          <cell r="CX69">
            <v>75.5</v>
          </cell>
          <cell r="CY69">
            <v>75.5</v>
          </cell>
          <cell r="CZ69">
            <v>75.5</v>
          </cell>
          <cell r="DA69">
            <v>75.5</v>
          </cell>
          <cell r="DB69">
            <v>74.5</v>
          </cell>
          <cell r="DC69">
            <v>72.5</v>
          </cell>
          <cell r="DD69">
            <v>72.5</v>
          </cell>
          <cell r="DE69">
            <v>72.5</v>
          </cell>
          <cell r="DF69">
            <v>72.5</v>
          </cell>
          <cell r="DG69">
            <v>73</v>
          </cell>
          <cell r="DH69">
            <v>71</v>
          </cell>
          <cell r="DI69">
            <v>71.5</v>
          </cell>
          <cell r="DJ69">
            <v>71</v>
          </cell>
          <cell r="DK69">
            <v>71.5</v>
          </cell>
          <cell r="DL69">
            <v>72.5</v>
          </cell>
          <cell r="DM69">
            <v>72.5</v>
          </cell>
          <cell r="DN69">
            <v>72.5</v>
          </cell>
          <cell r="DO69">
            <v>72.5</v>
          </cell>
          <cell r="DP69">
            <v>72.5</v>
          </cell>
          <cell r="DQ69">
            <v>72.5</v>
          </cell>
          <cell r="DR69">
            <v>73</v>
          </cell>
          <cell r="DS69">
            <v>74.5</v>
          </cell>
          <cell r="DT69">
            <v>74.5</v>
          </cell>
          <cell r="DU69">
            <v>74.5</v>
          </cell>
          <cell r="DV69">
            <v>74.5</v>
          </cell>
          <cell r="DW69">
            <v>75</v>
          </cell>
          <cell r="DX69">
            <v>77</v>
          </cell>
          <cell r="DY69">
            <v>76.5</v>
          </cell>
          <cell r="DZ69">
            <v>76.5</v>
          </cell>
          <cell r="EA69">
            <v>76.5</v>
          </cell>
          <cell r="EB69">
            <v>76.5</v>
          </cell>
          <cell r="EC69">
            <v>76.5</v>
          </cell>
          <cell r="ED69">
            <v>76</v>
          </cell>
          <cell r="EE69">
            <v>76</v>
          </cell>
          <cell r="EF69">
            <v>76.5</v>
          </cell>
          <cell r="EG69">
            <v>76.5</v>
          </cell>
          <cell r="EH69">
            <v>76.5</v>
          </cell>
          <cell r="EI69">
            <v>76.5</v>
          </cell>
          <cell r="EJ69">
            <v>76</v>
          </cell>
          <cell r="EK69">
            <v>76.5</v>
          </cell>
          <cell r="EL69">
            <v>76.5</v>
          </cell>
          <cell r="EM69">
            <v>77</v>
          </cell>
          <cell r="EN69">
            <v>77.5</v>
          </cell>
          <cell r="EO69">
            <v>76.5</v>
          </cell>
          <cell r="EP69">
            <v>76.5</v>
          </cell>
          <cell r="EQ69">
            <v>76.5</v>
          </cell>
          <cell r="ER69">
            <v>78.5</v>
          </cell>
          <cell r="ES69">
            <v>78</v>
          </cell>
          <cell r="ET69">
            <v>78</v>
          </cell>
          <cell r="EU69">
            <v>81</v>
          </cell>
          <cell r="EV69">
            <v>81</v>
          </cell>
          <cell r="EW69">
            <v>82</v>
          </cell>
          <cell r="EX69">
            <v>82</v>
          </cell>
          <cell r="EY69">
            <v>82</v>
          </cell>
          <cell r="EZ69">
            <v>82.5</v>
          </cell>
          <cell r="FA69">
            <v>82.5</v>
          </cell>
          <cell r="FB69">
            <v>83</v>
          </cell>
          <cell r="FC69">
            <v>83</v>
          </cell>
          <cell r="FD69">
            <v>83.5</v>
          </cell>
          <cell r="FE69">
            <v>83.5</v>
          </cell>
          <cell r="FF69">
            <v>82.5</v>
          </cell>
          <cell r="FG69">
            <v>82.5</v>
          </cell>
          <cell r="FH69">
            <v>81.3</v>
          </cell>
          <cell r="FI69">
            <v>82.8</v>
          </cell>
          <cell r="FJ69">
            <v>81.3</v>
          </cell>
          <cell r="FK69">
            <v>81</v>
          </cell>
          <cell r="FL69">
            <v>81.7</v>
          </cell>
          <cell r="FM69">
            <v>82.2</v>
          </cell>
          <cell r="FN69">
            <v>81.7</v>
          </cell>
          <cell r="FO69">
            <v>82.7</v>
          </cell>
          <cell r="FP69">
            <v>83</v>
          </cell>
          <cell r="FQ69">
            <v>83</v>
          </cell>
          <cell r="FR69">
            <v>82.7</v>
          </cell>
          <cell r="FS69">
            <v>83.2</v>
          </cell>
          <cell r="FT69">
            <v>83.7</v>
          </cell>
          <cell r="FU69">
            <v>83.7</v>
          </cell>
          <cell r="FV69">
            <v>82.7</v>
          </cell>
          <cell r="FW69">
            <v>80.7</v>
          </cell>
          <cell r="FX69">
            <v>80.5</v>
          </cell>
          <cell r="FY69">
            <v>81</v>
          </cell>
          <cell r="FZ69">
            <v>81</v>
          </cell>
          <cell r="GA69">
            <v>80.7</v>
          </cell>
          <cell r="GB69">
            <v>80.7</v>
          </cell>
          <cell r="GC69">
            <v>80.7</v>
          </cell>
          <cell r="GD69">
            <v>78.400000000000006</v>
          </cell>
          <cell r="GE69">
            <v>75.900000000000006</v>
          </cell>
          <cell r="GF69">
            <v>76</v>
          </cell>
          <cell r="GG69">
            <v>74.900000000000006</v>
          </cell>
          <cell r="GH69">
            <v>75.7</v>
          </cell>
          <cell r="GI69">
            <v>74.5</v>
          </cell>
          <cell r="GJ69">
            <v>75.7</v>
          </cell>
          <cell r="GK69">
            <v>75.5</v>
          </cell>
          <cell r="GL69">
            <v>75.5</v>
          </cell>
          <cell r="GM69">
            <v>75.7</v>
          </cell>
          <cell r="GN69">
            <v>79.5</v>
          </cell>
          <cell r="GO69">
            <v>79.7</v>
          </cell>
          <cell r="GP69">
            <v>78.5</v>
          </cell>
          <cell r="GQ69">
            <v>79</v>
          </cell>
          <cell r="GR69">
            <v>78.7</v>
          </cell>
          <cell r="GS69">
            <v>79.5</v>
          </cell>
          <cell r="GT69">
            <v>79</v>
          </cell>
          <cell r="GU69">
            <v>78.2</v>
          </cell>
          <cell r="GV69">
            <v>78.5</v>
          </cell>
          <cell r="GW69">
            <v>78.7</v>
          </cell>
          <cell r="GX69">
            <v>80.2</v>
          </cell>
          <cell r="GY69">
            <v>81</v>
          </cell>
          <cell r="GZ69">
            <v>79.7</v>
          </cell>
          <cell r="HA69">
            <v>81.5</v>
          </cell>
          <cell r="HB69">
            <v>82.5</v>
          </cell>
          <cell r="HC69">
            <v>82.2</v>
          </cell>
          <cell r="HD69">
            <v>82</v>
          </cell>
          <cell r="HE69">
            <v>84.5</v>
          </cell>
          <cell r="HF69">
            <v>82.2</v>
          </cell>
          <cell r="HG69">
            <v>82.2</v>
          </cell>
          <cell r="HH69">
            <v>82</v>
          </cell>
          <cell r="HI69">
            <v>81.7</v>
          </cell>
          <cell r="HJ69">
            <v>82</v>
          </cell>
          <cell r="HK69">
            <v>81</v>
          </cell>
          <cell r="HL69">
            <v>80.7</v>
          </cell>
          <cell r="HM69">
            <v>79.5</v>
          </cell>
          <cell r="HN69">
            <v>80.5</v>
          </cell>
          <cell r="HO69">
            <v>80</v>
          </cell>
          <cell r="HP69">
            <v>80</v>
          </cell>
          <cell r="HQ69">
            <v>80.2</v>
          </cell>
          <cell r="HR69">
            <v>80.5</v>
          </cell>
          <cell r="HS69">
            <v>80.5</v>
          </cell>
          <cell r="HT69">
            <v>80.5</v>
          </cell>
          <cell r="HU69">
            <v>79.2</v>
          </cell>
          <cell r="HV69">
            <v>79.7</v>
          </cell>
          <cell r="HW69">
            <v>79.5</v>
          </cell>
          <cell r="HX69">
            <v>80.5</v>
          </cell>
          <cell r="HY69">
            <v>80.5</v>
          </cell>
          <cell r="HZ69">
            <v>80</v>
          </cell>
          <cell r="IA69">
            <v>79.7</v>
          </cell>
          <cell r="IB69">
            <v>80</v>
          </cell>
          <cell r="IC69">
            <v>79.7</v>
          </cell>
          <cell r="ID69">
            <v>80</v>
          </cell>
          <cell r="IE69">
            <v>80</v>
          </cell>
          <cell r="IF69">
            <v>80</v>
          </cell>
          <cell r="IG69">
            <v>78.2</v>
          </cell>
          <cell r="IH69">
            <v>78.7</v>
          </cell>
          <cell r="II69">
            <v>78.7</v>
          </cell>
          <cell r="IJ69">
            <v>78.7</v>
          </cell>
          <cell r="IK69">
            <v>79</v>
          </cell>
          <cell r="IL69">
            <v>79.2</v>
          </cell>
          <cell r="IM69">
            <v>79.7</v>
          </cell>
          <cell r="IN69">
            <v>79.7</v>
          </cell>
          <cell r="IO69">
            <v>79.7</v>
          </cell>
          <cell r="IP69">
            <v>79.7</v>
          </cell>
          <cell r="IQ69">
            <v>79.7</v>
          </cell>
          <cell r="IR69">
            <v>79.7</v>
          </cell>
          <cell r="IS69">
            <v>79.2</v>
          </cell>
          <cell r="IT69">
            <v>79.7</v>
          </cell>
          <cell r="IU69">
            <v>79.7</v>
          </cell>
          <cell r="IV69">
            <v>79.5</v>
          </cell>
          <cell r="IW69">
            <v>79.5</v>
          </cell>
          <cell r="IX69">
            <v>79</v>
          </cell>
          <cell r="IY69">
            <v>76.7</v>
          </cell>
          <cell r="IZ69">
            <v>76.7</v>
          </cell>
          <cell r="JA69">
            <v>76.7</v>
          </cell>
          <cell r="JB69">
            <v>76</v>
          </cell>
          <cell r="JC69">
            <v>76</v>
          </cell>
          <cell r="JD69">
            <v>75.7</v>
          </cell>
          <cell r="JE69">
            <v>75</v>
          </cell>
          <cell r="JF69">
            <v>75.5</v>
          </cell>
          <cell r="JG69">
            <v>75.5</v>
          </cell>
          <cell r="JH69">
            <v>76.5</v>
          </cell>
          <cell r="JI69">
            <v>76.7</v>
          </cell>
          <cell r="JJ69">
            <v>77.2</v>
          </cell>
          <cell r="JK69">
            <v>76.2</v>
          </cell>
          <cell r="JL69">
            <v>76.5</v>
          </cell>
          <cell r="JM69">
            <v>76.5</v>
          </cell>
          <cell r="JN69">
            <v>76.5</v>
          </cell>
          <cell r="JO69">
            <v>76.5</v>
          </cell>
          <cell r="JP69">
            <v>76</v>
          </cell>
          <cell r="JQ69">
            <v>76.5</v>
          </cell>
          <cell r="JR69">
            <v>77</v>
          </cell>
          <cell r="JS69">
            <v>77.5</v>
          </cell>
          <cell r="JT69">
            <v>77</v>
          </cell>
          <cell r="JU69">
            <v>77.5</v>
          </cell>
          <cell r="JV69">
            <v>77.7</v>
          </cell>
          <cell r="JW69">
            <v>77.5</v>
          </cell>
          <cell r="JX69">
            <v>77.5</v>
          </cell>
          <cell r="JY69">
            <v>77.5</v>
          </cell>
          <cell r="JZ69">
            <v>77.5</v>
          </cell>
          <cell r="KA69">
            <v>77.5</v>
          </cell>
          <cell r="KB69">
            <v>77.2</v>
          </cell>
          <cell r="KC69">
            <v>77.2</v>
          </cell>
          <cell r="KD69">
            <v>76.7</v>
          </cell>
          <cell r="KE69">
            <v>75.7</v>
          </cell>
          <cell r="KF69">
            <v>75.7</v>
          </cell>
          <cell r="KG69">
            <v>75.7</v>
          </cell>
          <cell r="KH69">
            <v>77</v>
          </cell>
          <cell r="KI69">
            <v>77.2</v>
          </cell>
          <cell r="KJ69">
            <v>77.2</v>
          </cell>
          <cell r="KK69">
            <v>77.2</v>
          </cell>
          <cell r="KL69">
            <v>77</v>
          </cell>
          <cell r="KM69">
            <v>77</v>
          </cell>
          <cell r="KN69">
            <v>76.5</v>
          </cell>
          <cell r="KO69">
            <v>76.7</v>
          </cell>
          <cell r="KP69">
            <v>76.2</v>
          </cell>
          <cell r="KQ69">
            <v>75</v>
          </cell>
          <cell r="KR69">
            <v>75</v>
          </cell>
          <cell r="KS69">
            <v>75.7</v>
          </cell>
          <cell r="KT69">
            <v>75.7</v>
          </cell>
          <cell r="KU69">
            <v>73.5</v>
          </cell>
          <cell r="KV69">
            <v>74.2</v>
          </cell>
          <cell r="KW69">
            <v>74.2</v>
          </cell>
          <cell r="KX69">
            <v>74.2</v>
          </cell>
          <cell r="KY69">
            <v>74</v>
          </cell>
          <cell r="KZ69">
            <v>74.5</v>
          </cell>
          <cell r="LA69">
            <v>74.2</v>
          </cell>
          <cell r="LB69">
            <v>74.2</v>
          </cell>
          <cell r="LC69">
            <v>74.5</v>
          </cell>
          <cell r="LD69">
            <v>74.5</v>
          </cell>
          <cell r="LE69">
            <v>74.5</v>
          </cell>
          <cell r="LF69">
            <v>72.7</v>
          </cell>
          <cell r="LG69">
            <v>73.7</v>
          </cell>
          <cell r="LH69">
            <v>74.7</v>
          </cell>
          <cell r="LI69">
            <v>73.7</v>
          </cell>
          <cell r="LJ69">
            <v>74</v>
          </cell>
          <cell r="LK69">
            <v>74.5</v>
          </cell>
          <cell r="LL69">
            <v>74.2</v>
          </cell>
          <cell r="LM69">
            <v>74</v>
          </cell>
          <cell r="LN69">
            <v>74.5</v>
          </cell>
          <cell r="LO69">
            <v>74.5</v>
          </cell>
          <cell r="LP69">
            <v>74.5</v>
          </cell>
          <cell r="LQ69">
            <v>73.2</v>
          </cell>
          <cell r="LR69">
            <v>72.7</v>
          </cell>
          <cell r="LS69">
            <v>73.2</v>
          </cell>
          <cell r="LT69">
            <v>73</v>
          </cell>
          <cell r="MA69" t="str">
            <v>Iceland</v>
          </cell>
          <cell r="MB69">
            <v>70</v>
          </cell>
          <cell r="MC69">
            <v>70</v>
          </cell>
        </row>
        <row r="70">
          <cell r="A70" t="str">
            <v>Jamaica</v>
          </cell>
          <cell r="B70">
            <v>51</v>
          </cell>
          <cell r="C70">
            <v>52</v>
          </cell>
          <cell r="D70">
            <v>52</v>
          </cell>
          <cell r="E70">
            <v>53</v>
          </cell>
          <cell r="F70">
            <v>52.5</v>
          </cell>
          <cell r="G70">
            <v>53</v>
          </cell>
          <cell r="H70">
            <v>54</v>
          </cell>
          <cell r="I70">
            <v>54.5</v>
          </cell>
          <cell r="J70">
            <v>54.5</v>
          </cell>
          <cell r="K70">
            <v>55</v>
          </cell>
          <cell r="L70">
            <v>55</v>
          </cell>
          <cell r="M70">
            <v>55</v>
          </cell>
          <cell r="N70">
            <v>52</v>
          </cell>
          <cell r="O70">
            <v>51</v>
          </cell>
          <cell r="P70">
            <v>51</v>
          </cell>
          <cell r="Q70">
            <v>51</v>
          </cell>
          <cell r="R70">
            <v>50.5</v>
          </cell>
          <cell r="S70">
            <v>50</v>
          </cell>
          <cell r="T70">
            <v>50</v>
          </cell>
          <cell r="U70">
            <v>50.5</v>
          </cell>
          <cell r="V70">
            <v>51</v>
          </cell>
          <cell r="W70">
            <v>51</v>
          </cell>
          <cell r="X70">
            <v>51</v>
          </cell>
          <cell r="Y70">
            <v>51</v>
          </cell>
          <cell r="Z70">
            <v>50.5</v>
          </cell>
          <cell r="AA70">
            <v>50.5</v>
          </cell>
          <cell r="AB70">
            <v>51.5</v>
          </cell>
          <cell r="AC70">
            <v>51</v>
          </cell>
          <cell r="AD70">
            <v>50.5</v>
          </cell>
          <cell r="AE70">
            <v>50.5</v>
          </cell>
          <cell r="AF70">
            <v>49.5</v>
          </cell>
          <cell r="AG70">
            <v>49</v>
          </cell>
          <cell r="AH70">
            <v>49.5</v>
          </cell>
          <cell r="AI70">
            <v>50</v>
          </cell>
          <cell r="AJ70">
            <v>50.5</v>
          </cell>
          <cell r="AK70">
            <v>50.5</v>
          </cell>
          <cell r="AL70">
            <v>50.5</v>
          </cell>
          <cell r="AM70">
            <v>50.5</v>
          </cell>
          <cell r="AN70">
            <v>50.5</v>
          </cell>
          <cell r="AO70">
            <v>51.5</v>
          </cell>
          <cell r="AP70">
            <v>51.5</v>
          </cell>
          <cell r="AQ70">
            <v>53</v>
          </cell>
          <cell r="AR70">
            <v>53.5</v>
          </cell>
          <cell r="AS70">
            <v>55</v>
          </cell>
          <cell r="AT70">
            <v>56.5</v>
          </cell>
          <cell r="AU70">
            <v>56</v>
          </cell>
          <cell r="AV70">
            <v>56.5</v>
          </cell>
          <cell r="AW70">
            <v>56</v>
          </cell>
          <cell r="AX70">
            <v>58</v>
          </cell>
          <cell r="AY70">
            <v>58.5</v>
          </cell>
          <cell r="AZ70">
            <v>59.5</v>
          </cell>
          <cell r="BA70">
            <v>59.5</v>
          </cell>
          <cell r="BB70">
            <v>60</v>
          </cell>
          <cell r="BC70">
            <v>61</v>
          </cell>
          <cell r="BD70">
            <v>61.5</v>
          </cell>
          <cell r="BE70">
            <v>61.5</v>
          </cell>
          <cell r="BF70">
            <v>61</v>
          </cell>
          <cell r="BG70">
            <v>59</v>
          </cell>
          <cell r="BH70">
            <v>58</v>
          </cell>
          <cell r="BI70">
            <v>57.5</v>
          </cell>
          <cell r="BJ70">
            <v>58</v>
          </cell>
          <cell r="BK70">
            <v>58.5</v>
          </cell>
          <cell r="BL70">
            <v>58.5</v>
          </cell>
          <cell r="BM70">
            <v>58.5</v>
          </cell>
          <cell r="BN70">
            <v>58.5</v>
          </cell>
          <cell r="BO70">
            <v>58.5</v>
          </cell>
          <cell r="BP70">
            <v>58.5</v>
          </cell>
          <cell r="BQ70">
            <v>58.5</v>
          </cell>
          <cell r="BR70">
            <v>58</v>
          </cell>
          <cell r="BS70">
            <v>59</v>
          </cell>
          <cell r="BT70">
            <v>58.5</v>
          </cell>
          <cell r="BU70">
            <v>58.5</v>
          </cell>
          <cell r="BV70">
            <v>59.5</v>
          </cell>
          <cell r="BW70">
            <v>59.5</v>
          </cell>
          <cell r="BX70">
            <v>59.5</v>
          </cell>
          <cell r="BY70">
            <v>59</v>
          </cell>
          <cell r="BZ70">
            <v>59.5</v>
          </cell>
          <cell r="CA70">
            <v>59.5</v>
          </cell>
          <cell r="CB70">
            <v>60</v>
          </cell>
          <cell r="CC70">
            <v>60</v>
          </cell>
          <cell r="CD70">
            <v>60.5</v>
          </cell>
          <cell r="CE70">
            <v>61.5</v>
          </cell>
          <cell r="CF70">
            <v>62</v>
          </cell>
          <cell r="CG70">
            <v>62</v>
          </cell>
          <cell r="CH70">
            <v>62.5</v>
          </cell>
          <cell r="CI70">
            <v>64</v>
          </cell>
          <cell r="CJ70">
            <v>64</v>
          </cell>
          <cell r="CK70">
            <v>64.5</v>
          </cell>
          <cell r="CL70">
            <v>64</v>
          </cell>
          <cell r="CM70">
            <v>64</v>
          </cell>
          <cell r="CN70">
            <v>64</v>
          </cell>
          <cell r="CO70">
            <v>63.5</v>
          </cell>
          <cell r="CP70">
            <v>64</v>
          </cell>
          <cell r="CQ70">
            <v>64</v>
          </cell>
          <cell r="CR70">
            <v>64.5</v>
          </cell>
          <cell r="CS70">
            <v>66</v>
          </cell>
          <cell r="CT70">
            <v>65.5</v>
          </cell>
          <cell r="CU70">
            <v>66.5</v>
          </cell>
          <cell r="CV70">
            <v>66.5</v>
          </cell>
          <cell r="CW70">
            <v>66</v>
          </cell>
          <cell r="CX70">
            <v>66</v>
          </cell>
          <cell r="CY70">
            <v>66.5</v>
          </cell>
          <cell r="CZ70">
            <v>66</v>
          </cell>
          <cell r="DA70">
            <v>65.5</v>
          </cell>
          <cell r="DB70">
            <v>66.5</v>
          </cell>
          <cell r="DC70">
            <v>66.5</v>
          </cell>
          <cell r="DD70">
            <v>66.5</v>
          </cell>
          <cell r="DE70">
            <v>68</v>
          </cell>
          <cell r="DF70">
            <v>68.5</v>
          </cell>
          <cell r="DG70">
            <v>68.5</v>
          </cell>
          <cell r="DH70">
            <v>68.5</v>
          </cell>
          <cell r="DI70">
            <v>69</v>
          </cell>
          <cell r="DJ70">
            <v>69.5</v>
          </cell>
          <cell r="DK70">
            <v>70</v>
          </cell>
          <cell r="DL70">
            <v>70</v>
          </cell>
          <cell r="DM70">
            <v>70</v>
          </cell>
          <cell r="DN70">
            <v>69</v>
          </cell>
          <cell r="DO70">
            <v>69</v>
          </cell>
          <cell r="DP70">
            <v>69</v>
          </cell>
          <cell r="DQ70">
            <v>68</v>
          </cell>
          <cell r="DR70">
            <v>69.5</v>
          </cell>
          <cell r="DS70">
            <v>70.5</v>
          </cell>
          <cell r="DT70">
            <v>72</v>
          </cell>
          <cell r="DU70">
            <v>71</v>
          </cell>
          <cell r="DV70">
            <v>71.5</v>
          </cell>
          <cell r="DW70">
            <v>71.5</v>
          </cell>
          <cell r="DX70">
            <v>71.5</v>
          </cell>
          <cell r="DY70">
            <v>71</v>
          </cell>
          <cell r="DZ70">
            <v>71</v>
          </cell>
          <cell r="EA70">
            <v>71.5</v>
          </cell>
          <cell r="EB70">
            <v>72</v>
          </cell>
          <cell r="EC70">
            <v>72.5</v>
          </cell>
          <cell r="ED70">
            <v>72.5</v>
          </cell>
          <cell r="EE70">
            <v>72.5</v>
          </cell>
          <cell r="EF70">
            <v>73.5</v>
          </cell>
          <cell r="EG70">
            <v>73.5</v>
          </cell>
          <cell r="EH70">
            <v>73.5</v>
          </cell>
          <cell r="EI70">
            <v>73</v>
          </cell>
          <cell r="EJ70">
            <v>73</v>
          </cell>
          <cell r="EK70">
            <v>73</v>
          </cell>
          <cell r="EL70">
            <v>73</v>
          </cell>
          <cell r="EM70">
            <v>74</v>
          </cell>
          <cell r="EN70">
            <v>74</v>
          </cell>
          <cell r="EO70">
            <v>73.5</v>
          </cell>
          <cell r="EP70">
            <v>73.5</v>
          </cell>
          <cell r="EQ70">
            <v>74</v>
          </cell>
          <cell r="ER70">
            <v>74.5</v>
          </cell>
          <cell r="ES70">
            <v>74</v>
          </cell>
          <cell r="ET70">
            <v>76.5</v>
          </cell>
          <cell r="EU70">
            <v>73.5</v>
          </cell>
          <cell r="EV70">
            <v>73.5</v>
          </cell>
          <cell r="EW70">
            <v>74</v>
          </cell>
          <cell r="EX70">
            <v>74</v>
          </cell>
          <cell r="EY70">
            <v>74</v>
          </cell>
          <cell r="EZ70">
            <v>71</v>
          </cell>
          <cell r="FA70">
            <v>71</v>
          </cell>
          <cell r="FB70">
            <v>72</v>
          </cell>
          <cell r="FC70">
            <v>72</v>
          </cell>
          <cell r="FD70">
            <v>73.5</v>
          </cell>
          <cell r="FE70">
            <v>71</v>
          </cell>
          <cell r="FF70">
            <v>71</v>
          </cell>
          <cell r="FG70">
            <v>71</v>
          </cell>
          <cell r="FH70">
            <v>72</v>
          </cell>
          <cell r="FI70">
            <v>75.8</v>
          </cell>
          <cell r="FJ70">
            <v>73.8</v>
          </cell>
          <cell r="FK70">
            <v>74.7</v>
          </cell>
          <cell r="FL70">
            <v>74.7</v>
          </cell>
          <cell r="FM70">
            <v>75</v>
          </cell>
          <cell r="FN70">
            <v>74.7</v>
          </cell>
          <cell r="FO70">
            <v>73.7</v>
          </cell>
          <cell r="FP70">
            <v>73.5</v>
          </cell>
          <cell r="FQ70">
            <v>73.5</v>
          </cell>
          <cell r="FR70">
            <v>73.7</v>
          </cell>
          <cell r="FS70">
            <v>74.7</v>
          </cell>
          <cell r="FT70">
            <v>75</v>
          </cell>
          <cell r="FU70">
            <v>75</v>
          </cell>
          <cell r="FV70">
            <v>71.7</v>
          </cell>
          <cell r="FW70">
            <v>71.7</v>
          </cell>
          <cell r="FX70">
            <v>72.2</v>
          </cell>
          <cell r="FY70">
            <v>72</v>
          </cell>
          <cell r="FZ70">
            <v>72.2</v>
          </cell>
          <cell r="GA70">
            <v>71.2</v>
          </cell>
          <cell r="GB70">
            <v>71.2</v>
          </cell>
          <cell r="GC70">
            <v>71.5</v>
          </cell>
          <cell r="GD70">
            <v>70.2</v>
          </cell>
          <cell r="GE70">
            <v>69.900000000000006</v>
          </cell>
          <cell r="GF70">
            <v>69.900000000000006</v>
          </cell>
          <cell r="GG70">
            <v>70.2</v>
          </cell>
          <cell r="GH70">
            <v>70</v>
          </cell>
          <cell r="GI70">
            <v>70.7</v>
          </cell>
          <cell r="GJ70">
            <v>70.5</v>
          </cell>
          <cell r="GK70">
            <v>71</v>
          </cell>
          <cell r="GL70">
            <v>69.2</v>
          </cell>
          <cell r="GM70">
            <v>68.7</v>
          </cell>
          <cell r="GN70">
            <v>68.7</v>
          </cell>
          <cell r="GO70">
            <v>68.7</v>
          </cell>
          <cell r="GP70">
            <v>68.5</v>
          </cell>
          <cell r="GQ70">
            <v>68.5</v>
          </cell>
          <cell r="GR70">
            <v>68.5</v>
          </cell>
          <cell r="GS70">
            <v>68.5</v>
          </cell>
          <cell r="GT70">
            <v>69</v>
          </cell>
          <cell r="GU70">
            <v>68.7</v>
          </cell>
          <cell r="GV70">
            <v>68</v>
          </cell>
          <cell r="GW70">
            <v>67.7</v>
          </cell>
          <cell r="GX70">
            <v>70.5</v>
          </cell>
          <cell r="GY70">
            <v>70.8</v>
          </cell>
          <cell r="GZ70">
            <v>70.7</v>
          </cell>
          <cell r="HA70">
            <v>72.2</v>
          </cell>
          <cell r="HB70">
            <v>72.5</v>
          </cell>
          <cell r="HC70">
            <v>72.5</v>
          </cell>
          <cell r="HD70">
            <v>71</v>
          </cell>
          <cell r="HE70">
            <v>70.2</v>
          </cell>
          <cell r="HF70">
            <v>70.5</v>
          </cell>
          <cell r="HG70">
            <v>71</v>
          </cell>
          <cell r="HH70">
            <v>70.5</v>
          </cell>
          <cell r="HI70">
            <v>70.2</v>
          </cell>
          <cell r="HJ70">
            <v>70</v>
          </cell>
          <cell r="HK70">
            <v>69.5</v>
          </cell>
          <cell r="HL70">
            <v>69.5</v>
          </cell>
          <cell r="HM70">
            <v>69</v>
          </cell>
          <cell r="HN70">
            <v>68.7</v>
          </cell>
          <cell r="HO70">
            <v>68.7</v>
          </cell>
          <cell r="HP70">
            <v>68.5</v>
          </cell>
          <cell r="HQ70">
            <v>68.5</v>
          </cell>
          <cell r="HR70">
            <v>68.7</v>
          </cell>
          <cell r="HS70">
            <v>68.2</v>
          </cell>
          <cell r="HT70">
            <v>69.7</v>
          </cell>
          <cell r="HU70">
            <v>69.7</v>
          </cell>
          <cell r="HV70">
            <v>69.5</v>
          </cell>
          <cell r="HW70">
            <v>69.7</v>
          </cell>
          <cell r="HX70">
            <v>69.2</v>
          </cell>
          <cell r="HY70">
            <v>68.5</v>
          </cell>
          <cell r="HZ70">
            <v>66.5</v>
          </cell>
          <cell r="IA70">
            <v>65.5</v>
          </cell>
          <cell r="IB70">
            <v>66.2</v>
          </cell>
          <cell r="IC70">
            <v>69.2</v>
          </cell>
          <cell r="ID70">
            <v>69.5</v>
          </cell>
          <cell r="IE70">
            <v>69.5</v>
          </cell>
          <cell r="IF70">
            <v>68</v>
          </cell>
          <cell r="IG70">
            <v>67.7</v>
          </cell>
          <cell r="IH70">
            <v>67.7</v>
          </cell>
          <cell r="II70">
            <v>66.5</v>
          </cell>
          <cell r="IJ70">
            <v>67</v>
          </cell>
          <cell r="IK70">
            <v>67</v>
          </cell>
          <cell r="IL70">
            <v>67.5</v>
          </cell>
          <cell r="IM70">
            <v>67</v>
          </cell>
          <cell r="IN70">
            <v>67</v>
          </cell>
          <cell r="IO70">
            <v>67</v>
          </cell>
          <cell r="IP70">
            <v>68.5</v>
          </cell>
          <cell r="IQ70">
            <v>68.5</v>
          </cell>
          <cell r="IR70">
            <v>68.7</v>
          </cell>
          <cell r="IS70">
            <v>68.7</v>
          </cell>
          <cell r="IT70">
            <v>68.7</v>
          </cell>
          <cell r="IU70">
            <v>69.2</v>
          </cell>
          <cell r="IV70">
            <v>69.2</v>
          </cell>
          <cell r="IW70">
            <v>69.2</v>
          </cell>
          <cell r="IX70">
            <v>69.2</v>
          </cell>
          <cell r="IY70">
            <v>69.2</v>
          </cell>
          <cell r="IZ70">
            <v>69.2</v>
          </cell>
          <cell r="JA70">
            <v>70.7</v>
          </cell>
          <cell r="JB70">
            <v>70.7</v>
          </cell>
          <cell r="JC70">
            <v>70.7</v>
          </cell>
          <cell r="JD70">
            <v>70.7</v>
          </cell>
          <cell r="JE70">
            <v>69.7</v>
          </cell>
          <cell r="JF70">
            <v>69.5</v>
          </cell>
          <cell r="JG70">
            <v>69.5</v>
          </cell>
          <cell r="JH70">
            <v>69.5</v>
          </cell>
          <cell r="JI70">
            <v>69.7</v>
          </cell>
          <cell r="JJ70">
            <v>70.2</v>
          </cell>
          <cell r="JK70">
            <v>70.5</v>
          </cell>
          <cell r="JL70">
            <v>70.5</v>
          </cell>
          <cell r="JM70">
            <v>70.5</v>
          </cell>
          <cell r="JN70">
            <v>70.7</v>
          </cell>
          <cell r="JO70">
            <v>70.7</v>
          </cell>
          <cell r="JP70">
            <v>69.7</v>
          </cell>
          <cell r="JQ70">
            <v>69.7</v>
          </cell>
          <cell r="JR70">
            <v>70</v>
          </cell>
          <cell r="JS70">
            <v>70</v>
          </cell>
          <cell r="JT70">
            <v>70</v>
          </cell>
          <cell r="JU70">
            <v>70</v>
          </cell>
          <cell r="JV70">
            <v>71</v>
          </cell>
          <cell r="JW70">
            <v>71.5</v>
          </cell>
          <cell r="JX70">
            <v>71.5</v>
          </cell>
          <cell r="JY70">
            <v>71.7</v>
          </cell>
          <cell r="JZ70">
            <v>71</v>
          </cell>
          <cell r="KA70">
            <v>71.7</v>
          </cell>
          <cell r="KB70">
            <v>71.7</v>
          </cell>
          <cell r="KC70">
            <v>71.7</v>
          </cell>
          <cell r="KD70">
            <v>71.7</v>
          </cell>
          <cell r="KE70">
            <v>71.7</v>
          </cell>
          <cell r="KF70">
            <v>71.5</v>
          </cell>
          <cell r="KG70">
            <v>71.5</v>
          </cell>
          <cell r="KH70">
            <v>71.7</v>
          </cell>
          <cell r="KI70">
            <v>71.7</v>
          </cell>
          <cell r="KJ70">
            <v>71.7</v>
          </cell>
          <cell r="KK70">
            <v>67.2</v>
          </cell>
          <cell r="KL70">
            <v>67.2</v>
          </cell>
          <cell r="KM70">
            <v>67.2</v>
          </cell>
          <cell r="KN70">
            <v>67.2</v>
          </cell>
          <cell r="KO70">
            <v>64.2</v>
          </cell>
          <cell r="KP70">
            <v>63.7</v>
          </cell>
          <cell r="KQ70">
            <v>62.7</v>
          </cell>
          <cell r="KR70">
            <v>63.7</v>
          </cell>
          <cell r="KS70">
            <v>63.7</v>
          </cell>
          <cell r="KT70">
            <v>63.7</v>
          </cell>
          <cell r="KU70">
            <v>63.7</v>
          </cell>
          <cell r="KV70">
            <v>63.7</v>
          </cell>
          <cell r="KW70">
            <v>64</v>
          </cell>
          <cell r="KX70">
            <v>62.5</v>
          </cell>
          <cell r="KY70">
            <v>62.7</v>
          </cell>
          <cell r="KZ70">
            <v>63.2</v>
          </cell>
          <cell r="LA70">
            <v>64.2</v>
          </cell>
          <cell r="LB70">
            <v>64.7</v>
          </cell>
          <cell r="LC70">
            <v>64.7</v>
          </cell>
          <cell r="LD70">
            <v>64.7</v>
          </cell>
          <cell r="LE70">
            <v>65</v>
          </cell>
          <cell r="LF70">
            <v>65</v>
          </cell>
          <cell r="LG70">
            <v>63.5</v>
          </cell>
          <cell r="LH70">
            <v>65.7</v>
          </cell>
          <cell r="LI70">
            <v>65.7</v>
          </cell>
          <cell r="LJ70">
            <v>65.7</v>
          </cell>
          <cell r="LK70">
            <v>65.7</v>
          </cell>
          <cell r="LL70">
            <v>65.7</v>
          </cell>
          <cell r="LM70">
            <v>68</v>
          </cell>
          <cell r="LN70">
            <v>68</v>
          </cell>
          <cell r="LO70">
            <v>68</v>
          </cell>
          <cell r="LP70">
            <v>68</v>
          </cell>
          <cell r="LQ70">
            <v>68</v>
          </cell>
          <cell r="LR70">
            <v>68</v>
          </cell>
          <cell r="LS70">
            <v>67.2</v>
          </cell>
          <cell r="LT70">
            <v>67.2</v>
          </cell>
          <cell r="MA70" t="str">
            <v>India</v>
          </cell>
          <cell r="MB70">
            <v>68.5</v>
          </cell>
          <cell r="MC70">
            <v>68.5</v>
          </cell>
        </row>
        <row r="71">
          <cell r="A71" t="str">
            <v>Japan</v>
          </cell>
          <cell r="B71">
            <v>91</v>
          </cell>
          <cell r="C71">
            <v>91</v>
          </cell>
          <cell r="D71">
            <v>92</v>
          </cell>
          <cell r="E71">
            <v>91</v>
          </cell>
          <cell r="F71">
            <v>90.5</v>
          </cell>
          <cell r="G71">
            <v>90</v>
          </cell>
          <cell r="H71">
            <v>90</v>
          </cell>
          <cell r="I71">
            <v>90</v>
          </cell>
          <cell r="J71">
            <v>90</v>
          </cell>
          <cell r="K71">
            <v>89.5</v>
          </cell>
          <cell r="L71">
            <v>89</v>
          </cell>
          <cell r="M71">
            <v>89.5</v>
          </cell>
          <cell r="N71">
            <v>89</v>
          </cell>
          <cell r="O71">
            <v>89</v>
          </cell>
          <cell r="P71">
            <v>89</v>
          </cell>
          <cell r="Q71">
            <v>89</v>
          </cell>
          <cell r="R71">
            <v>89.5</v>
          </cell>
          <cell r="S71">
            <v>89.5</v>
          </cell>
          <cell r="T71">
            <v>89</v>
          </cell>
          <cell r="U71">
            <v>88.5</v>
          </cell>
          <cell r="V71">
            <v>88</v>
          </cell>
          <cell r="W71">
            <v>87.5</v>
          </cell>
          <cell r="X71">
            <v>87.5</v>
          </cell>
          <cell r="Y71">
            <v>87</v>
          </cell>
          <cell r="Z71">
            <v>88</v>
          </cell>
          <cell r="AA71">
            <v>88</v>
          </cell>
          <cell r="AB71">
            <v>88.5</v>
          </cell>
          <cell r="AC71">
            <v>88</v>
          </cell>
          <cell r="AD71">
            <v>88</v>
          </cell>
          <cell r="AE71">
            <v>88.5</v>
          </cell>
          <cell r="AF71">
            <v>90</v>
          </cell>
          <cell r="AG71">
            <v>90</v>
          </cell>
          <cell r="AH71">
            <v>90</v>
          </cell>
          <cell r="AI71">
            <v>90</v>
          </cell>
          <cell r="AJ71">
            <v>90</v>
          </cell>
          <cell r="AK71">
            <v>90</v>
          </cell>
          <cell r="AL71">
            <v>90</v>
          </cell>
          <cell r="AM71">
            <v>89.5</v>
          </cell>
          <cell r="AN71">
            <v>89.5</v>
          </cell>
          <cell r="AO71">
            <v>89</v>
          </cell>
          <cell r="AP71">
            <v>89.5</v>
          </cell>
          <cell r="AQ71">
            <v>89.5</v>
          </cell>
          <cell r="AR71">
            <v>89.5</v>
          </cell>
          <cell r="AS71">
            <v>89.5</v>
          </cell>
          <cell r="AT71">
            <v>89.5</v>
          </cell>
          <cell r="AU71">
            <v>89.5</v>
          </cell>
          <cell r="AV71">
            <v>89.5</v>
          </cell>
          <cell r="AW71">
            <v>91.5</v>
          </cell>
          <cell r="AX71">
            <v>92</v>
          </cell>
          <cell r="AY71">
            <v>92</v>
          </cell>
          <cell r="AZ71">
            <v>91.5</v>
          </cell>
          <cell r="BA71">
            <v>91</v>
          </cell>
          <cell r="BB71">
            <v>91</v>
          </cell>
          <cell r="BC71">
            <v>91</v>
          </cell>
          <cell r="BD71">
            <v>91.5</v>
          </cell>
          <cell r="BE71">
            <v>92</v>
          </cell>
          <cell r="BF71">
            <v>91.5</v>
          </cell>
          <cell r="BG71">
            <v>92</v>
          </cell>
          <cell r="BH71">
            <v>91.5</v>
          </cell>
          <cell r="BI71">
            <v>92</v>
          </cell>
          <cell r="BJ71">
            <v>91.5</v>
          </cell>
          <cell r="BK71">
            <v>91.5</v>
          </cell>
          <cell r="BL71">
            <v>91</v>
          </cell>
          <cell r="BM71">
            <v>91</v>
          </cell>
          <cell r="BN71">
            <v>90</v>
          </cell>
          <cell r="BO71">
            <v>89.5</v>
          </cell>
          <cell r="BP71">
            <v>88.5</v>
          </cell>
          <cell r="BQ71">
            <v>87.5</v>
          </cell>
          <cell r="BR71">
            <v>88</v>
          </cell>
          <cell r="BS71">
            <v>88</v>
          </cell>
          <cell r="BT71">
            <v>88</v>
          </cell>
          <cell r="BU71">
            <v>88</v>
          </cell>
          <cell r="BV71">
            <v>89</v>
          </cell>
          <cell r="BW71">
            <v>89.5</v>
          </cell>
          <cell r="BX71">
            <v>89.5</v>
          </cell>
          <cell r="BY71">
            <v>88.5</v>
          </cell>
          <cell r="BZ71">
            <v>88</v>
          </cell>
          <cell r="CA71">
            <v>88</v>
          </cell>
          <cell r="CB71">
            <v>88</v>
          </cell>
          <cell r="CC71">
            <v>87</v>
          </cell>
          <cell r="CD71">
            <v>86.5</v>
          </cell>
          <cell r="CE71">
            <v>86.5</v>
          </cell>
          <cell r="CF71">
            <v>86</v>
          </cell>
          <cell r="CG71">
            <v>87</v>
          </cell>
          <cell r="CH71">
            <v>86.5</v>
          </cell>
          <cell r="CI71">
            <v>85.5</v>
          </cell>
          <cell r="CJ71">
            <v>85.5</v>
          </cell>
          <cell r="CK71">
            <v>85.5</v>
          </cell>
          <cell r="CL71">
            <v>85.5</v>
          </cell>
          <cell r="CM71">
            <v>85.5</v>
          </cell>
          <cell r="CN71">
            <v>85.5</v>
          </cell>
          <cell r="CO71">
            <v>84.5</v>
          </cell>
          <cell r="CP71">
            <v>84</v>
          </cell>
          <cell r="CQ71">
            <v>83.5</v>
          </cell>
          <cell r="CR71">
            <v>84</v>
          </cell>
          <cell r="CS71">
            <v>84</v>
          </cell>
          <cell r="CT71">
            <v>84.5</v>
          </cell>
          <cell r="CU71">
            <v>84</v>
          </cell>
          <cell r="CV71">
            <v>84</v>
          </cell>
          <cell r="CW71">
            <v>83</v>
          </cell>
          <cell r="CX71">
            <v>83</v>
          </cell>
          <cell r="CY71">
            <v>83</v>
          </cell>
          <cell r="CZ71">
            <v>85.5</v>
          </cell>
          <cell r="DA71">
            <v>86</v>
          </cell>
          <cell r="DB71">
            <v>86</v>
          </cell>
          <cell r="DC71">
            <v>86</v>
          </cell>
          <cell r="DD71">
            <v>86</v>
          </cell>
          <cell r="DE71">
            <v>87</v>
          </cell>
          <cell r="DF71">
            <v>87</v>
          </cell>
          <cell r="DG71">
            <v>87</v>
          </cell>
          <cell r="DH71">
            <v>86.5</v>
          </cell>
          <cell r="DI71">
            <v>87</v>
          </cell>
          <cell r="DJ71">
            <v>87</v>
          </cell>
          <cell r="DK71">
            <v>87</v>
          </cell>
          <cell r="DL71">
            <v>86</v>
          </cell>
          <cell r="DM71">
            <v>86</v>
          </cell>
          <cell r="DN71">
            <v>86</v>
          </cell>
          <cell r="DO71">
            <v>86</v>
          </cell>
          <cell r="DP71">
            <v>86.5</v>
          </cell>
          <cell r="DQ71">
            <v>86.5</v>
          </cell>
          <cell r="DR71">
            <v>86.5</v>
          </cell>
          <cell r="DS71">
            <v>86.5</v>
          </cell>
          <cell r="DT71">
            <v>86.5</v>
          </cell>
          <cell r="DU71">
            <v>86</v>
          </cell>
          <cell r="DV71">
            <v>86</v>
          </cell>
          <cell r="DW71">
            <v>86.5</v>
          </cell>
          <cell r="DX71">
            <v>86</v>
          </cell>
          <cell r="DY71">
            <v>86.5</v>
          </cell>
          <cell r="DZ71">
            <v>86.5</v>
          </cell>
          <cell r="EA71">
            <v>87</v>
          </cell>
          <cell r="EB71">
            <v>87</v>
          </cell>
          <cell r="EC71">
            <v>87</v>
          </cell>
          <cell r="ED71">
            <v>87</v>
          </cell>
          <cell r="EE71">
            <v>87</v>
          </cell>
          <cell r="EF71">
            <v>87</v>
          </cell>
          <cell r="EG71">
            <v>87</v>
          </cell>
          <cell r="EH71">
            <v>86.5</v>
          </cell>
          <cell r="EI71">
            <v>86.5</v>
          </cell>
          <cell r="EJ71">
            <v>86.5</v>
          </cell>
          <cell r="EK71">
            <v>86.5</v>
          </cell>
          <cell r="EL71">
            <v>86</v>
          </cell>
          <cell r="EM71">
            <v>86</v>
          </cell>
          <cell r="EN71">
            <v>86</v>
          </cell>
          <cell r="EO71">
            <v>86</v>
          </cell>
          <cell r="EP71">
            <v>86</v>
          </cell>
          <cell r="EQ71">
            <v>86</v>
          </cell>
          <cell r="ER71">
            <v>86</v>
          </cell>
          <cell r="ES71">
            <v>86.5</v>
          </cell>
          <cell r="ET71">
            <v>86</v>
          </cell>
          <cell r="EU71">
            <v>88</v>
          </cell>
          <cell r="EV71">
            <v>89</v>
          </cell>
          <cell r="EW71">
            <v>89</v>
          </cell>
          <cell r="EX71">
            <v>89</v>
          </cell>
          <cell r="EY71">
            <v>89</v>
          </cell>
          <cell r="EZ71">
            <v>89</v>
          </cell>
          <cell r="FA71">
            <v>89.5</v>
          </cell>
          <cell r="FB71">
            <v>90.5</v>
          </cell>
          <cell r="FC71">
            <v>90.5</v>
          </cell>
          <cell r="FD71">
            <v>91.5</v>
          </cell>
          <cell r="FE71">
            <v>91.5</v>
          </cell>
          <cell r="FF71">
            <v>91.5</v>
          </cell>
          <cell r="FG71">
            <v>91</v>
          </cell>
          <cell r="FH71">
            <v>90.3</v>
          </cell>
          <cell r="FI71">
            <v>91</v>
          </cell>
          <cell r="FJ71">
            <v>87.3</v>
          </cell>
          <cell r="FK71">
            <v>86.7</v>
          </cell>
          <cell r="FL71">
            <v>86.7</v>
          </cell>
          <cell r="FM71">
            <v>86.2</v>
          </cell>
          <cell r="FN71">
            <v>84.7</v>
          </cell>
          <cell r="FO71">
            <v>83.7</v>
          </cell>
          <cell r="FP71">
            <v>83.5</v>
          </cell>
          <cell r="FQ71">
            <v>83.7</v>
          </cell>
          <cell r="FR71">
            <v>81.7</v>
          </cell>
          <cell r="FS71">
            <v>79.5</v>
          </cell>
          <cell r="FT71">
            <v>78</v>
          </cell>
          <cell r="FU71">
            <v>81</v>
          </cell>
          <cell r="FV71">
            <v>81.5</v>
          </cell>
          <cell r="FW71">
            <v>82.7</v>
          </cell>
          <cell r="FX71">
            <v>82.7</v>
          </cell>
          <cell r="FY71">
            <v>83.2</v>
          </cell>
          <cell r="FZ71">
            <v>83.7</v>
          </cell>
          <cell r="GA71">
            <v>83.2</v>
          </cell>
          <cell r="GB71">
            <v>83.2</v>
          </cell>
          <cell r="GC71">
            <v>83</v>
          </cell>
          <cell r="GD71">
            <v>81.400000000000006</v>
          </cell>
          <cell r="GE71">
            <v>81.2</v>
          </cell>
          <cell r="GF71">
            <v>81.2</v>
          </cell>
          <cell r="GG71">
            <v>82.2</v>
          </cell>
          <cell r="GH71">
            <v>82</v>
          </cell>
          <cell r="GI71">
            <v>83</v>
          </cell>
          <cell r="GJ71">
            <v>82.5</v>
          </cell>
          <cell r="GK71">
            <v>83.2</v>
          </cell>
          <cell r="GL71">
            <v>83.7</v>
          </cell>
          <cell r="GM71">
            <v>83</v>
          </cell>
          <cell r="GN71">
            <v>82</v>
          </cell>
          <cell r="GO71">
            <v>82.7</v>
          </cell>
          <cell r="GP71">
            <v>83.2</v>
          </cell>
          <cell r="GQ71">
            <v>82.7</v>
          </cell>
          <cell r="GR71">
            <v>83.2</v>
          </cell>
          <cell r="GS71">
            <v>83.7</v>
          </cell>
          <cell r="GT71">
            <v>83.5</v>
          </cell>
          <cell r="GU71">
            <v>83.5</v>
          </cell>
          <cell r="GV71">
            <v>83.5</v>
          </cell>
          <cell r="GW71">
            <v>83.7</v>
          </cell>
          <cell r="GX71">
            <v>84</v>
          </cell>
          <cell r="GY71">
            <v>83.3</v>
          </cell>
          <cell r="GZ71">
            <v>83.5</v>
          </cell>
          <cell r="HA71">
            <v>84.5</v>
          </cell>
          <cell r="HB71">
            <v>86.2</v>
          </cell>
          <cell r="HC71">
            <v>85.7</v>
          </cell>
          <cell r="HD71">
            <v>85.5</v>
          </cell>
          <cell r="HE71">
            <v>85.5</v>
          </cell>
          <cell r="HF71">
            <v>85.5</v>
          </cell>
          <cell r="HG71">
            <v>85.7</v>
          </cell>
          <cell r="HH71">
            <v>84.7</v>
          </cell>
          <cell r="HI71">
            <v>84.2</v>
          </cell>
          <cell r="HJ71">
            <v>84.2</v>
          </cell>
          <cell r="HK71">
            <v>83.5</v>
          </cell>
          <cell r="HL71">
            <v>84</v>
          </cell>
          <cell r="HM71">
            <v>83.5</v>
          </cell>
          <cell r="HN71">
            <v>83.5</v>
          </cell>
          <cell r="HO71">
            <v>83.2</v>
          </cell>
          <cell r="HP71">
            <v>84.2</v>
          </cell>
          <cell r="HQ71">
            <v>84.7</v>
          </cell>
          <cell r="HR71">
            <v>85</v>
          </cell>
          <cell r="HS71">
            <v>85</v>
          </cell>
          <cell r="HT71">
            <v>85.2</v>
          </cell>
          <cell r="HU71">
            <v>85.2</v>
          </cell>
          <cell r="HV71">
            <v>85.2</v>
          </cell>
          <cell r="HW71">
            <v>85.7</v>
          </cell>
          <cell r="HX71">
            <v>86.5</v>
          </cell>
          <cell r="HY71">
            <v>86.7</v>
          </cell>
          <cell r="HZ71">
            <v>85.5</v>
          </cell>
          <cell r="IA71">
            <v>85.5</v>
          </cell>
          <cell r="IB71">
            <v>85.5</v>
          </cell>
          <cell r="IC71">
            <v>86</v>
          </cell>
          <cell r="ID71">
            <v>86.5</v>
          </cell>
          <cell r="IE71">
            <v>86.5</v>
          </cell>
          <cell r="IF71">
            <v>86.2</v>
          </cell>
          <cell r="IG71">
            <v>87</v>
          </cell>
          <cell r="IH71">
            <v>87</v>
          </cell>
          <cell r="II71">
            <v>86</v>
          </cell>
          <cell r="IJ71">
            <v>86.2</v>
          </cell>
          <cell r="IK71">
            <v>86.2</v>
          </cell>
          <cell r="IL71">
            <v>86.2</v>
          </cell>
          <cell r="IM71">
            <v>86.5</v>
          </cell>
          <cell r="IN71">
            <v>86.5</v>
          </cell>
          <cell r="IO71">
            <v>85.2</v>
          </cell>
          <cell r="IP71">
            <v>85.2</v>
          </cell>
          <cell r="IQ71">
            <v>84.5</v>
          </cell>
          <cell r="IR71">
            <v>85</v>
          </cell>
          <cell r="IS71">
            <v>85</v>
          </cell>
          <cell r="IT71">
            <v>85</v>
          </cell>
          <cell r="IU71">
            <v>84.5</v>
          </cell>
          <cell r="IV71">
            <v>84.5</v>
          </cell>
          <cell r="IW71">
            <v>84.5</v>
          </cell>
          <cell r="IX71">
            <v>84.2</v>
          </cell>
          <cell r="IY71">
            <v>84.2</v>
          </cell>
          <cell r="IZ71">
            <v>84.2</v>
          </cell>
          <cell r="JA71">
            <v>84</v>
          </cell>
          <cell r="JB71">
            <v>84</v>
          </cell>
          <cell r="JC71">
            <v>84.5</v>
          </cell>
          <cell r="JD71">
            <v>84.5</v>
          </cell>
          <cell r="JE71">
            <v>84.2</v>
          </cell>
          <cell r="JF71">
            <v>84.2</v>
          </cell>
          <cell r="JG71">
            <v>84.7</v>
          </cell>
          <cell r="JH71">
            <v>84.5</v>
          </cell>
          <cell r="JI71">
            <v>84.5</v>
          </cell>
          <cell r="JJ71">
            <v>85.2</v>
          </cell>
          <cell r="JK71">
            <v>85.5</v>
          </cell>
          <cell r="JL71">
            <v>85</v>
          </cell>
          <cell r="JM71">
            <v>85</v>
          </cell>
          <cell r="JN71">
            <v>85.2</v>
          </cell>
          <cell r="JO71">
            <v>85.2</v>
          </cell>
          <cell r="JP71">
            <v>85.2</v>
          </cell>
          <cell r="JQ71">
            <v>85.5</v>
          </cell>
          <cell r="JR71">
            <v>85.2</v>
          </cell>
          <cell r="JS71">
            <v>84.7</v>
          </cell>
          <cell r="JT71">
            <v>84.2</v>
          </cell>
          <cell r="JU71">
            <v>83.7</v>
          </cell>
          <cell r="JV71">
            <v>84.5</v>
          </cell>
          <cell r="JW71">
            <v>83.7</v>
          </cell>
          <cell r="JX71">
            <v>83.7</v>
          </cell>
          <cell r="JY71">
            <v>83.7</v>
          </cell>
          <cell r="JZ71">
            <v>83.2</v>
          </cell>
          <cell r="KA71">
            <v>84.7</v>
          </cell>
          <cell r="KB71">
            <v>84.5</v>
          </cell>
          <cell r="KC71">
            <v>84</v>
          </cell>
          <cell r="KD71">
            <v>84</v>
          </cell>
          <cell r="KE71">
            <v>84</v>
          </cell>
          <cell r="KF71">
            <v>82.7</v>
          </cell>
          <cell r="KG71">
            <v>82.5</v>
          </cell>
          <cell r="KH71">
            <v>83</v>
          </cell>
          <cell r="KI71">
            <v>82.7</v>
          </cell>
          <cell r="KJ71">
            <v>81.7</v>
          </cell>
          <cell r="KK71">
            <v>82</v>
          </cell>
          <cell r="KL71">
            <v>81.7</v>
          </cell>
          <cell r="KM71">
            <v>82.7</v>
          </cell>
          <cell r="KN71">
            <v>82.7</v>
          </cell>
          <cell r="KO71">
            <v>81.5</v>
          </cell>
          <cell r="KP71">
            <v>80.5</v>
          </cell>
          <cell r="KQ71">
            <v>80.5</v>
          </cell>
          <cell r="KR71">
            <v>80.5</v>
          </cell>
          <cell r="KS71">
            <v>80.5</v>
          </cell>
          <cell r="KT71">
            <v>80.5</v>
          </cell>
          <cell r="KU71">
            <v>81.2</v>
          </cell>
          <cell r="KV71">
            <v>75.7</v>
          </cell>
          <cell r="KW71">
            <v>75.7</v>
          </cell>
          <cell r="KX71">
            <v>77.2</v>
          </cell>
          <cell r="KY71">
            <v>77.7</v>
          </cell>
          <cell r="KZ71">
            <v>78.5</v>
          </cell>
          <cell r="LA71">
            <v>78.5</v>
          </cell>
          <cell r="LB71">
            <v>81</v>
          </cell>
          <cell r="LC71">
            <v>80</v>
          </cell>
          <cell r="LD71">
            <v>80.7</v>
          </cell>
          <cell r="LE71">
            <v>80.7</v>
          </cell>
          <cell r="LF71">
            <v>80.7</v>
          </cell>
          <cell r="LG71">
            <v>80.2</v>
          </cell>
          <cell r="LH71">
            <v>82</v>
          </cell>
          <cell r="LI71">
            <v>81.7</v>
          </cell>
          <cell r="LJ71">
            <v>82</v>
          </cell>
          <cell r="LK71">
            <v>82</v>
          </cell>
          <cell r="LL71">
            <v>81.7</v>
          </cell>
          <cell r="LM71">
            <v>81.2</v>
          </cell>
          <cell r="LN71">
            <v>81</v>
          </cell>
          <cell r="LO71">
            <v>80.7</v>
          </cell>
          <cell r="LP71">
            <v>79.5</v>
          </cell>
          <cell r="LQ71">
            <v>80.5</v>
          </cell>
          <cell r="LR71">
            <v>80.5</v>
          </cell>
          <cell r="LS71">
            <v>80.2</v>
          </cell>
          <cell r="LT71">
            <v>80.2</v>
          </cell>
          <cell r="MA71" t="str">
            <v>Indonesia</v>
          </cell>
          <cell r="MB71">
            <v>68</v>
          </cell>
          <cell r="MC71">
            <v>68</v>
          </cell>
        </row>
        <row r="72">
          <cell r="A72" t="str">
            <v>Jordan</v>
          </cell>
          <cell r="B72">
            <v>53</v>
          </cell>
          <cell r="C72">
            <v>53</v>
          </cell>
          <cell r="D72">
            <v>57</v>
          </cell>
          <cell r="E72">
            <v>56</v>
          </cell>
          <cell r="F72">
            <v>56.5</v>
          </cell>
          <cell r="G72">
            <v>56</v>
          </cell>
          <cell r="H72">
            <v>56</v>
          </cell>
          <cell r="I72">
            <v>56.5</v>
          </cell>
          <cell r="J72">
            <v>58</v>
          </cell>
          <cell r="K72">
            <v>56</v>
          </cell>
          <cell r="L72">
            <v>56.5</v>
          </cell>
          <cell r="M72">
            <v>56.5</v>
          </cell>
          <cell r="N72">
            <v>55</v>
          </cell>
          <cell r="O72">
            <v>54.5</v>
          </cell>
          <cell r="P72">
            <v>53.5</v>
          </cell>
          <cell r="Q72">
            <v>53.5</v>
          </cell>
          <cell r="R72">
            <v>52.5</v>
          </cell>
          <cell r="S72">
            <v>53</v>
          </cell>
          <cell r="T72">
            <v>52.5</v>
          </cell>
          <cell r="U72">
            <v>52.5</v>
          </cell>
          <cell r="V72">
            <v>53</v>
          </cell>
          <cell r="W72">
            <v>53</v>
          </cell>
          <cell r="X72">
            <v>53</v>
          </cell>
          <cell r="Y72">
            <v>53</v>
          </cell>
          <cell r="Z72">
            <v>52</v>
          </cell>
          <cell r="AA72">
            <v>52</v>
          </cell>
          <cell r="AB72">
            <v>52</v>
          </cell>
          <cell r="AC72">
            <v>52</v>
          </cell>
          <cell r="AD72">
            <v>52</v>
          </cell>
          <cell r="AE72">
            <v>52</v>
          </cell>
          <cell r="AF72">
            <v>52</v>
          </cell>
          <cell r="AG72">
            <v>51.5</v>
          </cell>
          <cell r="AH72">
            <v>51</v>
          </cell>
          <cell r="AI72">
            <v>50.5</v>
          </cell>
          <cell r="AJ72">
            <v>50.5</v>
          </cell>
          <cell r="AK72">
            <v>50.5</v>
          </cell>
          <cell r="AL72">
            <v>50.5</v>
          </cell>
          <cell r="AM72">
            <v>53</v>
          </cell>
          <cell r="AN72">
            <v>53</v>
          </cell>
          <cell r="AO72">
            <v>53</v>
          </cell>
          <cell r="AP72">
            <v>52.5</v>
          </cell>
          <cell r="AQ72">
            <v>52.5</v>
          </cell>
          <cell r="AR72">
            <v>52.5</v>
          </cell>
          <cell r="AS72">
            <v>53</v>
          </cell>
          <cell r="AT72">
            <v>52.5</v>
          </cell>
          <cell r="AU72">
            <v>52.5</v>
          </cell>
          <cell r="AV72">
            <v>52</v>
          </cell>
          <cell r="AW72">
            <v>52.5</v>
          </cell>
          <cell r="AX72">
            <v>53.5</v>
          </cell>
          <cell r="AY72">
            <v>53</v>
          </cell>
          <cell r="AZ72">
            <v>53</v>
          </cell>
          <cell r="BA72">
            <v>52.5</v>
          </cell>
          <cell r="BB72">
            <v>51.5</v>
          </cell>
          <cell r="BC72">
            <v>51.5</v>
          </cell>
          <cell r="BD72">
            <v>51</v>
          </cell>
          <cell r="BE72">
            <v>52</v>
          </cell>
          <cell r="BF72">
            <v>52.5</v>
          </cell>
          <cell r="BG72">
            <v>52.5</v>
          </cell>
          <cell r="BH72">
            <v>53</v>
          </cell>
          <cell r="BI72">
            <v>49</v>
          </cell>
          <cell r="BJ72">
            <v>47.5</v>
          </cell>
          <cell r="BK72">
            <v>47.5</v>
          </cell>
          <cell r="BL72">
            <v>48</v>
          </cell>
          <cell r="BM72">
            <v>46</v>
          </cell>
          <cell r="BN72">
            <v>44</v>
          </cell>
          <cell r="BO72">
            <v>44</v>
          </cell>
          <cell r="BP72">
            <v>42.5</v>
          </cell>
          <cell r="BQ72">
            <v>44.5</v>
          </cell>
          <cell r="BR72">
            <v>45.5</v>
          </cell>
          <cell r="BS72">
            <v>46</v>
          </cell>
          <cell r="BT72">
            <v>47.5</v>
          </cell>
          <cell r="BU72">
            <v>47.5</v>
          </cell>
          <cell r="BV72">
            <v>50</v>
          </cell>
          <cell r="BW72">
            <v>50.5</v>
          </cell>
          <cell r="BX72">
            <v>50.5</v>
          </cell>
          <cell r="BY72">
            <v>50.5</v>
          </cell>
          <cell r="BZ72">
            <v>50.5</v>
          </cell>
          <cell r="CA72">
            <v>50</v>
          </cell>
          <cell r="CB72">
            <v>49.5</v>
          </cell>
          <cell r="CC72">
            <v>47.5</v>
          </cell>
          <cell r="CD72">
            <v>47</v>
          </cell>
          <cell r="CE72">
            <v>45.5</v>
          </cell>
          <cell r="CF72">
            <v>45</v>
          </cell>
          <cell r="CG72">
            <v>45</v>
          </cell>
          <cell r="CH72">
            <v>44</v>
          </cell>
          <cell r="CI72">
            <v>42.5</v>
          </cell>
          <cell r="CJ72">
            <v>43</v>
          </cell>
          <cell r="CK72">
            <v>45</v>
          </cell>
          <cell r="CL72">
            <v>46</v>
          </cell>
          <cell r="CM72">
            <v>46.5</v>
          </cell>
          <cell r="CN72">
            <v>46.5</v>
          </cell>
          <cell r="CO72">
            <v>48</v>
          </cell>
          <cell r="CP72">
            <v>47.5</v>
          </cell>
          <cell r="CQ72">
            <v>47.5</v>
          </cell>
          <cell r="CR72">
            <v>47</v>
          </cell>
          <cell r="CS72">
            <v>49.5</v>
          </cell>
          <cell r="CT72">
            <v>64</v>
          </cell>
          <cell r="CU72">
            <v>64</v>
          </cell>
          <cell r="CV72">
            <v>64.5</v>
          </cell>
          <cell r="CW72">
            <v>64</v>
          </cell>
          <cell r="CX72">
            <v>64</v>
          </cell>
          <cell r="CY72">
            <v>64.5</v>
          </cell>
          <cell r="CZ72">
            <v>64.5</v>
          </cell>
          <cell r="DA72">
            <v>64.5</v>
          </cell>
          <cell r="DB72">
            <v>64.5</v>
          </cell>
          <cell r="DC72">
            <v>67</v>
          </cell>
          <cell r="DD72">
            <v>67</v>
          </cell>
          <cell r="DE72">
            <v>67.5</v>
          </cell>
          <cell r="DF72">
            <v>68</v>
          </cell>
          <cell r="DG72">
            <v>67.5</v>
          </cell>
          <cell r="DH72">
            <v>67.5</v>
          </cell>
          <cell r="DI72">
            <v>68</v>
          </cell>
          <cell r="DJ72">
            <v>67.5</v>
          </cell>
          <cell r="DK72">
            <v>66.5</v>
          </cell>
          <cell r="DL72">
            <v>66.5</v>
          </cell>
          <cell r="DM72">
            <v>66.5</v>
          </cell>
          <cell r="DN72">
            <v>66.5</v>
          </cell>
          <cell r="DO72">
            <v>66.5</v>
          </cell>
          <cell r="DP72">
            <v>66.5</v>
          </cell>
          <cell r="DQ72">
            <v>68</v>
          </cell>
          <cell r="DR72">
            <v>68.5</v>
          </cell>
          <cell r="DS72">
            <v>68.5</v>
          </cell>
          <cell r="DT72">
            <v>68.5</v>
          </cell>
          <cell r="DU72">
            <v>69</v>
          </cell>
          <cell r="DV72">
            <v>69</v>
          </cell>
          <cell r="DW72">
            <v>69</v>
          </cell>
          <cell r="DX72">
            <v>70.5</v>
          </cell>
          <cell r="DY72">
            <v>72.5</v>
          </cell>
          <cell r="DZ72">
            <v>72.5</v>
          </cell>
          <cell r="EA72">
            <v>72.5</v>
          </cell>
          <cell r="EB72">
            <v>73.5</v>
          </cell>
          <cell r="EC72">
            <v>73.5</v>
          </cell>
          <cell r="ED72">
            <v>73.5</v>
          </cell>
          <cell r="EE72">
            <v>73.5</v>
          </cell>
          <cell r="EF72">
            <v>74</v>
          </cell>
          <cell r="EG72">
            <v>74</v>
          </cell>
          <cell r="EH72">
            <v>74</v>
          </cell>
          <cell r="EI72">
            <v>74</v>
          </cell>
          <cell r="EJ72">
            <v>74</v>
          </cell>
          <cell r="EK72">
            <v>74</v>
          </cell>
          <cell r="EL72">
            <v>75</v>
          </cell>
          <cell r="EM72">
            <v>75.5</v>
          </cell>
          <cell r="EN72">
            <v>75</v>
          </cell>
          <cell r="EO72">
            <v>75.5</v>
          </cell>
          <cell r="EP72">
            <v>74.5</v>
          </cell>
          <cell r="EQ72">
            <v>74.5</v>
          </cell>
          <cell r="ER72">
            <v>74.5</v>
          </cell>
          <cell r="ES72">
            <v>75</v>
          </cell>
          <cell r="ET72">
            <v>73.5</v>
          </cell>
          <cell r="EU72">
            <v>74</v>
          </cell>
          <cell r="EV72">
            <v>74</v>
          </cell>
          <cell r="EW72">
            <v>74</v>
          </cell>
          <cell r="EX72">
            <v>73</v>
          </cell>
          <cell r="EY72">
            <v>73.5</v>
          </cell>
          <cell r="EZ72">
            <v>73.5</v>
          </cell>
          <cell r="FA72">
            <v>73</v>
          </cell>
          <cell r="FB72">
            <v>72.5</v>
          </cell>
          <cell r="FC72">
            <v>72.5</v>
          </cell>
          <cell r="FD72">
            <v>73.5</v>
          </cell>
          <cell r="FE72">
            <v>73.5</v>
          </cell>
          <cell r="FF72">
            <v>73.5</v>
          </cell>
          <cell r="FG72">
            <v>73.5</v>
          </cell>
          <cell r="FH72">
            <v>73.8</v>
          </cell>
          <cell r="FI72">
            <v>75.5</v>
          </cell>
          <cell r="FJ72">
            <v>74.8</v>
          </cell>
          <cell r="FK72">
            <v>74.7</v>
          </cell>
          <cell r="FL72">
            <v>75.2</v>
          </cell>
          <cell r="FM72">
            <v>75.2</v>
          </cell>
          <cell r="FN72">
            <v>74.5</v>
          </cell>
          <cell r="FO72">
            <v>74.5</v>
          </cell>
          <cell r="FP72">
            <v>74</v>
          </cell>
          <cell r="FQ72">
            <v>74</v>
          </cell>
          <cell r="FR72">
            <v>73.7</v>
          </cell>
          <cell r="FS72">
            <v>73.7</v>
          </cell>
          <cell r="FT72">
            <v>73.7</v>
          </cell>
          <cell r="FU72">
            <v>73.7</v>
          </cell>
          <cell r="FV72">
            <v>74.2</v>
          </cell>
          <cell r="FW72">
            <v>75</v>
          </cell>
          <cell r="FX72">
            <v>75</v>
          </cell>
          <cell r="FY72">
            <v>75.5</v>
          </cell>
          <cell r="FZ72">
            <v>75</v>
          </cell>
          <cell r="GA72">
            <v>73.7</v>
          </cell>
          <cell r="GB72">
            <v>73.7</v>
          </cell>
          <cell r="GC72">
            <v>75</v>
          </cell>
          <cell r="GD72">
            <v>76</v>
          </cell>
          <cell r="GE72">
            <v>73.8</v>
          </cell>
          <cell r="GF72">
            <v>73.8</v>
          </cell>
          <cell r="GG72">
            <v>74.099999999999994</v>
          </cell>
          <cell r="GH72">
            <v>74.2</v>
          </cell>
          <cell r="GI72">
            <v>73.2</v>
          </cell>
          <cell r="GJ72">
            <v>71</v>
          </cell>
          <cell r="GK72">
            <v>71</v>
          </cell>
          <cell r="GL72">
            <v>71.2</v>
          </cell>
          <cell r="GM72">
            <v>70.7</v>
          </cell>
          <cell r="GN72">
            <v>70.7</v>
          </cell>
          <cell r="GO72">
            <v>70.7</v>
          </cell>
          <cell r="GP72">
            <v>70.7</v>
          </cell>
          <cell r="GQ72">
            <v>70.2</v>
          </cell>
          <cell r="GR72">
            <v>71.2</v>
          </cell>
          <cell r="GS72">
            <v>71.2</v>
          </cell>
          <cell r="GT72">
            <v>71.2</v>
          </cell>
          <cell r="GU72">
            <v>71.2</v>
          </cell>
          <cell r="GV72">
            <v>70.7</v>
          </cell>
          <cell r="GW72">
            <v>70.7</v>
          </cell>
          <cell r="GX72">
            <v>70.7</v>
          </cell>
          <cell r="GY72">
            <v>70.8</v>
          </cell>
          <cell r="GZ72">
            <v>70.7</v>
          </cell>
          <cell r="HA72">
            <v>72.5</v>
          </cell>
          <cell r="HB72">
            <v>72.7</v>
          </cell>
          <cell r="HC72">
            <v>72.7</v>
          </cell>
          <cell r="HD72">
            <v>72.7</v>
          </cell>
          <cell r="HE72">
            <v>72.7</v>
          </cell>
          <cell r="HF72">
            <v>72.7</v>
          </cell>
          <cell r="HG72">
            <v>71.2</v>
          </cell>
          <cell r="HH72">
            <v>71</v>
          </cell>
          <cell r="HI72">
            <v>71</v>
          </cell>
          <cell r="HJ72">
            <v>71</v>
          </cell>
          <cell r="HK72">
            <v>71</v>
          </cell>
          <cell r="HL72">
            <v>71</v>
          </cell>
          <cell r="HM72">
            <v>71</v>
          </cell>
          <cell r="HN72">
            <v>71.2</v>
          </cell>
          <cell r="HO72">
            <v>71.2</v>
          </cell>
          <cell r="HP72">
            <v>70.5</v>
          </cell>
          <cell r="HQ72">
            <v>70.5</v>
          </cell>
          <cell r="HR72">
            <v>70</v>
          </cell>
          <cell r="HS72">
            <v>70</v>
          </cell>
          <cell r="HT72">
            <v>70.5</v>
          </cell>
          <cell r="HU72">
            <v>70.5</v>
          </cell>
          <cell r="HV72">
            <v>70.2</v>
          </cell>
          <cell r="HW72">
            <v>70.2</v>
          </cell>
          <cell r="HX72">
            <v>70.2</v>
          </cell>
          <cell r="HY72">
            <v>69.7</v>
          </cell>
          <cell r="HZ72">
            <v>70.7</v>
          </cell>
          <cell r="IA72">
            <v>70.5</v>
          </cell>
          <cell r="IB72">
            <v>70.5</v>
          </cell>
          <cell r="IC72">
            <v>71</v>
          </cell>
          <cell r="ID72">
            <v>71</v>
          </cell>
          <cell r="IE72">
            <v>71</v>
          </cell>
          <cell r="IF72">
            <v>71</v>
          </cell>
          <cell r="IG72">
            <v>71</v>
          </cell>
          <cell r="IH72">
            <v>71.7</v>
          </cell>
          <cell r="II72">
            <v>71.7</v>
          </cell>
          <cell r="IJ72">
            <v>71.7</v>
          </cell>
          <cell r="IK72">
            <v>72.5</v>
          </cell>
          <cell r="IL72">
            <v>72.5</v>
          </cell>
          <cell r="IM72">
            <v>72.5</v>
          </cell>
          <cell r="IN72">
            <v>72.5</v>
          </cell>
          <cell r="IO72">
            <v>72.5</v>
          </cell>
          <cell r="IP72">
            <v>72.7</v>
          </cell>
          <cell r="IQ72">
            <v>72.5</v>
          </cell>
          <cell r="IR72">
            <v>72.5</v>
          </cell>
          <cell r="IS72">
            <v>72.2</v>
          </cell>
          <cell r="IT72">
            <v>75</v>
          </cell>
          <cell r="IU72">
            <v>75.2</v>
          </cell>
          <cell r="IV72">
            <v>75</v>
          </cell>
          <cell r="IW72">
            <v>75</v>
          </cell>
          <cell r="IX72">
            <v>75.7</v>
          </cell>
          <cell r="IY72">
            <v>75.7</v>
          </cell>
          <cell r="IZ72">
            <v>75.7</v>
          </cell>
          <cell r="JA72">
            <v>75.7</v>
          </cell>
          <cell r="JB72">
            <v>75.5</v>
          </cell>
          <cell r="JC72">
            <v>75.7</v>
          </cell>
          <cell r="JD72">
            <v>75.7</v>
          </cell>
          <cell r="JE72">
            <v>75</v>
          </cell>
          <cell r="JF72">
            <v>75</v>
          </cell>
          <cell r="JG72">
            <v>75</v>
          </cell>
          <cell r="JH72">
            <v>75</v>
          </cell>
          <cell r="JI72">
            <v>75</v>
          </cell>
          <cell r="JJ72">
            <v>75</v>
          </cell>
          <cell r="JK72">
            <v>75</v>
          </cell>
          <cell r="JL72">
            <v>75</v>
          </cell>
          <cell r="JM72">
            <v>75</v>
          </cell>
          <cell r="JN72">
            <v>75</v>
          </cell>
          <cell r="JO72">
            <v>75</v>
          </cell>
          <cell r="JP72">
            <v>75.5</v>
          </cell>
          <cell r="JQ72">
            <v>75.5</v>
          </cell>
          <cell r="JR72">
            <v>75.5</v>
          </cell>
          <cell r="JS72">
            <v>75.2</v>
          </cell>
          <cell r="JT72">
            <v>75.2</v>
          </cell>
          <cell r="JU72">
            <v>75.2</v>
          </cell>
          <cell r="JV72">
            <v>75.2</v>
          </cell>
          <cell r="JW72">
            <v>75.2</v>
          </cell>
          <cell r="JX72">
            <v>75.2</v>
          </cell>
          <cell r="JY72">
            <v>75</v>
          </cell>
          <cell r="JZ72">
            <v>75</v>
          </cell>
          <cell r="KA72">
            <v>75</v>
          </cell>
          <cell r="KB72">
            <v>75</v>
          </cell>
          <cell r="KC72">
            <v>74.7</v>
          </cell>
          <cell r="KD72">
            <v>74.7</v>
          </cell>
          <cell r="KE72">
            <v>74.7</v>
          </cell>
          <cell r="KF72">
            <v>74.7</v>
          </cell>
          <cell r="KG72">
            <v>74.7</v>
          </cell>
          <cell r="KH72">
            <v>74.2</v>
          </cell>
          <cell r="KI72">
            <v>74.2</v>
          </cell>
          <cell r="KJ72">
            <v>74.2</v>
          </cell>
          <cell r="KK72">
            <v>74.2</v>
          </cell>
          <cell r="KL72">
            <v>66.5</v>
          </cell>
          <cell r="KM72">
            <v>66.5</v>
          </cell>
          <cell r="KN72">
            <v>66.5</v>
          </cell>
          <cell r="KO72">
            <v>66.5</v>
          </cell>
          <cell r="KP72">
            <v>66.5</v>
          </cell>
          <cell r="KQ72">
            <v>66.5</v>
          </cell>
          <cell r="KR72">
            <v>66.7</v>
          </cell>
          <cell r="KS72">
            <v>66.7</v>
          </cell>
          <cell r="KT72">
            <v>66.7</v>
          </cell>
          <cell r="KU72">
            <v>66.7</v>
          </cell>
          <cell r="KV72">
            <v>66.7</v>
          </cell>
          <cell r="KW72">
            <v>66.7</v>
          </cell>
          <cell r="KX72">
            <v>66.7</v>
          </cell>
          <cell r="KY72">
            <v>66.7</v>
          </cell>
          <cell r="KZ72">
            <v>66.7</v>
          </cell>
          <cell r="LA72">
            <v>69.7</v>
          </cell>
          <cell r="LB72">
            <v>69.7</v>
          </cell>
          <cell r="LC72">
            <v>69.7</v>
          </cell>
          <cell r="LD72">
            <v>69.7</v>
          </cell>
          <cell r="LE72">
            <v>69.7</v>
          </cell>
          <cell r="LF72">
            <v>69.5</v>
          </cell>
          <cell r="LG72">
            <v>70</v>
          </cell>
          <cell r="LH72">
            <v>70.2</v>
          </cell>
          <cell r="LI72">
            <v>70.2</v>
          </cell>
          <cell r="LJ72">
            <v>70.2</v>
          </cell>
          <cell r="LK72">
            <v>69.7</v>
          </cell>
          <cell r="LL72">
            <v>69.2</v>
          </cell>
          <cell r="LM72">
            <v>69.5</v>
          </cell>
          <cell r="LN72">
            <v>68.7</v>
          </cell>
          <cell r="LO72">
            <v>66.5</v>
          </cell>
          <cell r="LP72">
            <v>66.5</v>
          </cell>
          <cell r="LQ72">
            <v>66.5</v>
          </cell>
          <cell r="LR72">
            <v>66.7</v>
          </cell>
          <cell r="LS72">
            <v>66.7</v>
          </cell>
          <cell r="LT72">
            <v>66.5</v>
          </cell>
          <cell r="MA72" t="str">
            <v>Iran</v>
          </cell>
          <cell r="MB72">
            <v>65</v>
          </cell>
          <cell r="MC72">
            <v>65</v>
          </cell>
        </row>
        <row r="73">
          <cell r="A73" t="str">
            <v>Kazakhstan</v>
          </cell>
          <cell r="B73" t="str">
            <v xml:space="preserve"> </v>
          </cell>
          <cell r="C73" t="str">
            <v xml:space="preserve"> </v>
          </cell>
          <cell r="D73" t="str">
            <v xml:space="preserve"> </v>
          </cell>
          <cell r="E73" t="str">
            <v xml:space="preserve"> </v>
          </cell>
          <cell r="F73" t="str">
            <v xml:space="preserve"> </v>
          </cell>
          <cell r="G73" t="str">
            <v xml:space="preserve"> </v>
          </cell>
          <cell r="H73" t="str">
            <v xml:space="preserve"> </v>
          </cell>
          <cell r="I73" t="str">
            <v xml:space="preserve"> </v>
          </cell>
          <cell r="J73" t="str">
            <v xml:space="preserve"> 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 t="str">
            <v xml:space="preserve"> </v>
          </cell>
          <cell r="P73" t="str">
            <v xml:space="preserve"> </v>
          </cell>
          <cell r="Q73" t="str">
            <v xml:space="preserve"> </v>
          </cell>
          <cell r="R73" t="str">
            <v xml:space="preserve"> </v>
          </cell>
          <cell r="S73" t="str">
            <v xml:space="preserve"> </v>
          </cell>
          <cell r="T73" t="str">
            <v xml:space="preserve"> </v>
          </cell>
          <cell r="U73" t="str">
            <v xml:space="preserve"> </v>
          </cell>
          <cell r="V73" t="str">
            <v xml:space="preserve"> </v>
          </cell>
          <cell r="W73" t="str">
            <v xml:space="preserve"> </v>
          </cell>
          <cell r="X73" t="str">
            <v xml:space="preserve"> 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  <cell r="AG73" t="str">
            <v xml:space="preserve"> </v>
          </cell>
          <cell r="AH73" t="str">
            <v xml:space="preserve"> </v>
          </cell>
          <cell r="AI73" t="str">
            <v xml:space="preserve"> </v>
          </cell>
          <cell r="AJ73" t="str">
            <v xml:space="preserve"> </v>
          </cell>
          <cell r="AK73" t="str">
            <v xml:space="preserve"> </v>
          </cell>
          <cell r="AL73" t="str">
            <v xml:space="preserve"> </v>
          </cell>
          <cell r="AM73" t="str">
            <v xml:space="preserve"> </v>
          </cell>
          <cell r="AN73" t="str">
            <v xml:space="preserve"> </v>
          </cell>
          <cell r="AO73" t="str">
            <v xml:space="preserve"> </v>
          </cell>
          <cell r="AP73" t="str">
            <v xml:space="preserve"> </v>
          </cell>
          <cell r="AQ73" t="str">
            <v xml:space="preserve"> </v>
          </cell>
          <cell r="AR73" t="str">
            <v xml:space="preserve"> </v>
          </cell>
          <cell r="AS73" t="str">
            <v xml:space="preserve"> </v>
          </cell>
          <cell r="AT73" t="str">
            <v xml:space="preserve"> </v>
          </cell>
          <cell r="AU73" t="str">
            <v xml:space="preserve"> </v>
          </cell>
          <cell r="AV73" t="str">
            <v xml:space="preserve"> </v>
          </cell>
          <cell r="AW73" t="str">
            <v xml:space="preserve"> </v>
          </cell>
          <cell r="AX73" t="str">
            <v xml:space="preserve"> </v>
          </cell>
          <cell r="AY73" t="str">
            <v xml:space="preserve"> </v>
          </cell>
          <cell r="AZ73" t="str">
            <v xml:space="preserve"> </v>
          </cell>
          <cell r="BA73" t="str">
            <v xml:space="preserve"> </v>
          </cell>
          <cell r="BB73" t="str">
            <v xml:space="preserve"> </v>
          </cell>
          <cell r="BC73" t="str">
            <v xml:space="preserve"> </v>
          </cell>
          <cell r="BD73" t="str">
            <v xml:space="preserve"> </v>
          </cell>
          <cell r="BE73" t="str">
            <v xml:space="preserve"> </v>
          </cell>
          <cell r="BF73" t="str">
            <v xml:space="preserve"> </v>
          </cell>
          <cell r="BG73" t="str">
            <v xml:space="preserve"> </v>
          </cell>
          <cell r="BH73" t="str">
            <v xml:space="preserve"> </v>
          </cell>
          <cell r="BI73" t="str">
            <v xml:space="preserve"> </v>
          </cell>
          <cell r="BJ73" t="str">
            <v xml:space="preserve"> </v>
          </cell>
          <cell r="BK73" t="str">
            <v xml:space="preserve"> </v>
          </cell>
          <cell r="BL73" t="str">
            <v xml:space="preserve"> </v>
          </cell>
          <cell r="BM73" t="str">
            <v xml:space="preserve"> </v>
          </cell>
          <cell r="BN73" t="str">
            <v xml:space="preserve"> </v>
          </cell>
          <cell r="BO73" t="str">
            <v xml:space="preserve"> </v>
          </cell>
          <cell r="BP73" t="str">
            <v xml:space="preserve"> </v>
          </cell>
          <cell r="BQ73" t="str">
            <v xml:space="preserve"> </v>
          </cell>
          <cell r="BR73" t="str">
            <v xml:space="preserve"> </v>
          </cell>
          <cell r="BS73" t="str">
            <v xml:space="preserve"> </v>
          </cell>
          <cell r="BT73" t="str">
            <v xml:space="preserve"> </v>
          </cell>
          <cell r="BU73" t="str">
            <v xml:space="preserve"> </v>
          </cell>
          <cell r="BV73" t="str">
            <v xml:space="preserve"> </v>
          </cell>
          <cell r="BW73" t="str">
            <v xml:space="preserve"> </v>
          </cell>
          <cell r="BX73" t="str">
            <v xml:space="preserve"> </v>
          </cell>
          <cell r="BY73" t="str">
            <v xml:space="preserve"> </v>
          </cell>
          <cell r="BZ73" t="str">
            <v xml:space="preserve"> </v>
          </cell>
          <cell r="CA73" t="str">
            <v xml:space="preserve"> </v>
          </cell>
          <cell r="CB73" t="str">
            <v xml:space="preserve"> </v>
          </cell>
          <cell r="CC73" t="str">
            <v xml:space="preserve"> </v>
          </cell>
          <cell r="CD73" t="str">
            <v xml:space="preserve"> </v>
          </cell>
          <cell r="CE73" t="str">
            <v xml:space="preserve"> </v>
          </cell>
          <cell r="CF73" t="str">
            <v xml:space="preserve"> </v>
          </cell>
          <cell r="CG73" t="str">
            <v xml:space="preserve"> </v>
          </cell>
          <cell r="CH73" t="str">
            <v xml:space="preserve"> </v>
          </cell>
          <cell r="CI73" t="str">
            <v xml:space="preserve"> </v>
          </cell>
          <cell r="CJ73" t="str">
            <v xml:space="preserve"> </v>
          </cell>
          <cell r="CK73" t="str">
            <v xml:space="preserve"> </v>
          </cell>
          <cell r="CL73" t="str">
            <v xml:space="preserve"> </v>
          </cell>
          <cell r="CM73" t="str">
            <v xml:space="preserve"> </v>
          </cell>
          <cell r="CN73" t="str">
            <v xml:space="preserve"> </v>
          </cell>
          <cell r="CO73" t="str">
            <v xml:space="preserve"> </v>
          </cell>
          <cell r="CP73" t="str">
            <v xml:space="preserve"> </v>
          </cell>
          <cell r="CQ73" t="str">
            <v xml:space="preserve"> </v>
          </cell>
          <cell r="CR73" t="str">
            <v xml:space="preserve"> </v>
          </cell>
          <cell r="CS73" t="str">
            <v xml:space="preserve"> </v>
          </cell>
          <cell r="CT73" t="str">
            <v xml:space="preserve"> </v>
          </cell>
          <cell r="CU73" t="str">
            <v xml:space="preserve"> </v>
          </cell>
          <cell r="CV73" t="str">
            <v xml:space="preserve"> </v>
          </cell>
          <cell r="CW73" t="str">
            <v xml:space="preserve"> </v>
          </cell>
          <cell r="CX73" t="str">
            <v xml:space="preserve"> </v>
          </cell>
          <cell r="CY73" t="str">
            <v xml:space="preserve"> </v>
          </cell>
          <cell r="CZ73" t="str">
            <v xml:space="preserve"> </v>
          </cell>
          <cell r="DA73" t="str">
            <v xml:space="preserve"> </v>
          </cell>
          <cell r="DB73" t="str">
            <v xml:space="preserve"> </v>
          </cell>
          <cell r="DC73" t="str">
            <v xml:space="preserve"> </v>
          </cell>
          <cell r="DD73" t="str">
            <v xml:space="preserve"> </v>
          </cell>
          <cell r="DE73" t="str">
            <v xml:space="preserve"> </v>
          </cell>
          <cell r="DF73" t="str">
            <v xml:space="preserve"> </v>
          </cell>
          <cell r="DG73" t="str">
            <v xml:space="preserve"> </v>
          </cell>
          <cell r="DH73" t="str">
            <v xml:space="preserve"> </v>
          </cell>
          <cell r="DI73" t="str">
            <v xml:space="preserve"> </v>
          </cell>
          <cell r="DJ73" t="str">
            <v xml:space="preserve"> </v>
          </cell>
          <cell r="DK73" t="str">
            <v xml:space="preserve"> </v>
          </cell>
          <cell r="DL73" t="str">
            <v xml:space="preserve"> </v>
          </cell>
          <cell r="DM73" t="str">
            <v xml:space="preserve"> </v>
          </cell>
          <cell r="DN73" t="str">
            <v xml:space="preserve"> </v>
          </cell>
          <cell r="DO73" t="str">
            <v xml:space="preserve"> </v>
          </cell>
          <cell r="DP73" t="str">
            <v xml:space="preserve"> </v>
          </cell>
          <cell r="DQ73" t="str">
            <v xml:space="preserve"> </v>
          </cell>
          <cell r="DR73" t="str">
            <v xml:space="preserve"> </v>
          </cell>
          <cell r="DS73" t="str">
            <v xml:space="preserve"> </v>
          </cell>
          <cell r="DT73" t="str">
            <v xml:space="preserve"> </v>
          </cell>
          <cell r="DU73" t="str">
            <v xml:space="preserve"> </v>
          </cell>
          <cell r="DV73" t="str">
            <v xml:space="preserve"> </v>
          </cell>
          <cell r="DW73" t="str">
            <v xml:space="preserve"> </v>
          </cell>
          <cell r="DX73" t="str">
            <v xml:space="preserve"> </v>
          </cell>
          <cell r="DY73" t="str">
            <v xml:space="preserve"> </v>
          </cell>
          <cell r="DZ73" t="str">
            <v xml:space="preserve"> </v>
          </cell>
          <cell r="EA73" t="str">
            <v xml:space="preserve"> </v>
          </cell>
          <cell r="EB73" t="str">
            <v xml:space="preserve"> </v>
          </cell>
          <cell r="EC73" t="str">
            <v xml:space="preserve"> </v>
          </cell>
          <cell r="ED73" t="str">
            <v xml:space="preserve"> </v>
          </cell>
          <cell r="EE73" t="str">
            <v xml:space="preserve"> </v>
          </cell>
          <cell r="EF73" t="str">
            <v xml:space="preserve"> </v>
          </cell>
          <cell r="EG73" t="str">
            <v xml:space="preserve"> </v>
          </cell>
          <cell r="EH73" t="str">
            <v xml:space="preserve"> </v>
          </cell>
          <cell r="EI73" t="str">
            <v xml:space="preserve"> </v>
          </cell>
          <cell r="EJ73" t="str">
            <v xml:space="preserve"> </v>
          </cell>
          <cell r="EK73" t="str">
            <v xml:space="preserve"> </v>
          </cell>
          <cell r="EL73" t="str">
            <v xml:space="preserve"> </v>
          </cell>
          <cell r="EM73" t="str">
            <v xml:space="preserve"> </v>
          </cell>
          <cell r="EN73" t="str">
            <v xml:space="preserve"> </v>
          </cell>
          <cell r="EO73" t="str">
            <v xml:space="preserve"> </v>
          </cell>
          <cell r="EP73" t="str">
            <v xml:space="preserve"> </v>
          </cell>
          <cell r="EQ73" t="str">
            <v xml:space="preserve"> </v>
          </cell>
          <cell r="ER73" t="str">
            <v xml:space="preserve"> </v>
          </cell>
          <cell r="ES73" t="str">
            <v xml:space="preserve"> </v>
          </cell>
          <cell r="ET73" t="str">
            <v xml:space="preserve"> </v>
          </cell>
          <cell r="EU73" t="str">
            <v xml:space="preserve"> </v>
          </cell>
          <cell r="EV73" t="str">
            <v xml:space="preserve"> </v>
          </cell>
          <cell r="EW73" t="str">
            <v xml:space="preserve"> </v>
          </cell>
          <cell r="EX73" t="str">
            <v xml:space="preserve"> </v>
          </cell>
          <cell r="EY73" t="str">
            <v xml:space="preserve"> </v>
          </cell>
          <cell r="EZ73" t="str">
            <v xml:space="preserve"> </v>
          </cell>
          <cell r="FA73" t="str">
            <v xml:space="preserve"> </v>
          </cell>
          <cell r="FB73" t="str">
            <v xml:space="preserve"> </v>
          </cell>
          <cell r="FC73" t="str">
            <v xml:space="preserve"> </v>
          </cell>
          <cell r="FD73" t="str">
            <v xml:space="preserve"> </v>
          </cell>
          <cell r="FE73" t="str">
            <v xml:space="preserve"> </v>
          </cell>
          <cell r="FF73" t="str">
            <v xml:space="preserve"> </v>
          </cell>
          <cell r="FG73" t="str">
            <v xml:space="preserve"> </v>
          </cell>
          <cell r="FH73" t="str">
            <v xml:space="preserve"> </v>
          </cell>
          <cell r="FI73" t="str">
            <v xml:space="preserve"> </v>
          </cell>
          <cell r="FJ73" t="str">
            <v xml:space="preserve"> </v>
          </cell>
          <cell r="FK73" t="str">
            <v xml:space="preserve"> </v>
          </cell>
          <cell r="FL73" t="str">
            <v xml:space="preserve"> </v>
          </cell>
          <cell r="FM73" t="str">
            <v xml:space="preserve"> </v>
          </cell>
          <cell r="FN73" t="str">
            <v xml:space="preserve"> </v>
          </cell>
          <cell r="FO73" t="str">
            <v xml:space="preserve"> </v>
          </cell>
          <cell r="FP73" t="str">
            <v xml:space="preserve"> </v>
          </cell>
          <cell r="FQ73" t="str">
            <v xml:space="preserve"> </v>
          </cell>
          <cell r="FR73" t="str">
            <v xml:space="preserve"> </v>
          </cell>
          <cell r="FS73" t="str">
            <v xml:space="preserve"> </v>
          </cell>
          <cell r="FT73" t="str">
            <v xml:space="preserve"> </v>
          </cell>
          <cell r="FU73" t="str">
            <v xml:space="preserve"> </v>
          </cell>
          <cell r="FV73" t="str">
            <v xml:space="preserve"> </v>
          </cell>
          <cell r="FW73" t="str">
            <v xml:space="preserve"> </v>
          </cell>
          <cell r="FX73" t="str">
            <v xml:space="preserve"> </v>
          </cell>
          <cell r="FY73">
            <v>70.2</v>
          </cell>
          <cell r="FZ73">
            <v>69.5</v>
          </cell>
          <cell r="GA73">
            <v>69</v>
          </cell>
          <cell r="GB73">
            <v>69</v>
          </cell>
          <cell r="GC73">
            <v>69.5</v>
          </cell>
          <cell r="GD73">
            <v>69.5</v>
          </cell>
          <cell r="GE73">
            <v>67</v>
          </cell>
          <cell r="GF73">
            <v>67.099999999999994</v>
          </cell>
          <cell r="GG73">
            <v>66.8</v>
          </cell>
          <cell r="GH73">
            <v>67</v>
          </cell>
          <cell r="GI73">
            <v>65.2</v>
          </cell>
          <cell r="GJ73">
            <v>65.7</v>
          </cell>
          <cell r="GK73">
            <v>65</v>
          </cell>
          <cell r="GL73">
            <v>64.7</v>
          </cell>
          <cell r="GM73">
            <v>64.7</v>
          </cell>
          <cell r="GN73">
            <v>64.7</v>
          </cell>
          <cell r="GO73">
            <v>64.7</v>
          </cell>
          <cell r="GP73">
            <v>65.2</v>
          </cell>
          <cell r="GQ73">
            <v>66.2</v>
          </cell>
          <cell r="GR73">
            <v>66</v>
          </cell>
          <cell r="GS73">
            <v>66</v>
          </cell>
          <cell r="GT73">
            <v>65.5</v>
          </cell>
          <cell r="GU73">
            <v>66</v>
          </cell>
          <cell r="GV73">
            <v>66</v>
          </cell>
          <cell r="GW73">
            <v>66</v>
          </cell>
          <cell r="GX73">
            <v>72</v>
          </cell>
          <cell r="GY73">
            <v>72</v>
          </cell>
          <cell r="GZ73">
            <v>72</v>
          </cell>
          <cell r="HA73">
            <v>72</v>
          </cell>
          <cell r="HB73">
            <v>73</v>
          </cell>
          <cell r="HC73">
            <v>73</v>
          </cell>
          <cell r="HD73">
            <v>74</v>
          </cell>
          <cell r="HE73">
            <v>73.2</v>
          </cell>
          <cell r="HF73">
            <v>72.7</v>
          </cell>
          <cell r="HG73">
            <v>72.7</v>
          </cell>
          <cell r="HH73">
            <v>72</v>
          </cell>
          <cell r="HI73">
            <v>72</v>
          </cell>
          <cell r="HJ73">
            <v>71</v>
          </cell>
          <cell r="HK73">
            <v>72.2</v>
          </cell>
          <cell r="HL73">
            <v>72.2</v>
          </cell>
          <cell r="HM73">
            <v>72.2</v>
          </cell>
          <cell r="HN73">
            <v>72.5</v>
          </cell>
          <cell r="HO73">
            <v>72.5</v>
          </cell>
          <cell r="HP73">
            <v>72.5</v>
          </cell>
          <cell r="HQ73">
            <v>72.2</v>
          </cell>
          <cell r="HR73">
            <v>72.2</v>
          </cell>
          <cell r="HS73">
            <v>72.2</v>
          </cell>
          <cell r="HT73">
            <v>71.7</v>
          </cell>
          <cell r="HU73">
            <v>71.7</v>
          </cell>
          <cell r="HV73">
            <v>72</v>
          </cell>
          <cell r="HW73">
            <v>71.7</v>
          </cell>
          <cell r="HX73">
            <v>71.7</v>
          </cell>
          <cell r="HY73">
            <v>71.7</v>
          </cell>
          <cell r="HZ73">
            <v>71.7</v>
          </cell>
          <cell r="IA73">
            <v>71.7</v>
          </cell>
          <cell r="IB73">
            <v>71.7</v>
          </cell>
          <cell r="IC73">
            <v>72.2</v>
          </cell>
          <cell r="ID73">
            <v>72.2</v>
          </cell>
          <cell r="IE73">
            <v>72.2</v>
          </cell>
          <cell r="IF73">
            <v>73.7</v>
          </cell>
          <cell r="IG73">
            <v>73.7</v>
          </cell>
          <cell r="IH73">
            <v>73.7</v>
          </cell>
          <cell r="II73">
            <v>74</v>
          </cell>
          <cell r="IJ73">
            <v>74</v>
          </cell>
          <cell r="IK73">
            <v>74</v>
          </cell>
          <cell r="IL73">
            <v>74</v>
          </cell>
          <cell r="IM73">
            <v>73.7</v>
          </cell>
          <cell r="IN73">
            <v>73.7</v>
          </cell>
          <cell r="IO73">
            <v>73.7</v>
          </cell>
          <cell r="IP73">
            <v>73.7</v>
          </cell>
          <cell r="IQ73">
            <v>73.7</v>
          </cell>
          <cell r="IR73">
            <v>73.5</v>
          </cell>
          <cell r="IS73">
            <v>73.5</v>
          </cell>
          <cell r="IT73">
            <v>73.5</v>
          </cell>
          <cell r="IU73">
            <v>74</v>
          </cell>
          <cell r="IV73">
            <v>74</v>
          </cell>
          <cell r="IW73">
            <v>74</v>
          </cell>
          <cell r="IX73">
            <v>75</v>
          </cell>
          <cell r="IY73">
            <v>75.2</v>
          </cell>
          <cell r="IZ73">
            <v>75.2</v>
          </cell>
          <cell r="JA73">
            <v>75.2</v>
          </cell>
          <cell r="JB73">
            <v>75.5</v>
          </cell>
          <cell r="JC73">
            <v>75.7</v>
          </cell>
          <cell r="JD73">
            <v>75.7</v>
          </cell>
          <cell r="JE73">
            <v>75.7</v>
          </cell>
          <cell r="JF73">
            <v>76</v>
          </cell>
          <cell r="JG73">
            <v>76.7</v>
          </cell>
          <cell r="JH73">
            <v>76.7</v>
          </cell>
          <cell r="JI73">
            <v>76.7</v>
          </cell>
          <cell r="JJ73">
            <v>76.7</v>
          </cell>
          <cell r="JK73">
            <v>76.5</v>
          </cell>
          <cell r="JL73">
            <v>76.5</v>
          </cell>
          <cell r="JM73">
            <v>75.5</v>
          </cell>
          <cell r="JN73">
            <v>75.5</v>
          </cell>
          <cell r="JO73">
            <v>75.5</v>
          </cell>
          <cell r="JP73">
            <v>75.5</v>
          </cell>
          <cell r="JQ73">
            <v>75.5</v>
          </cell>
          <cell r="JR73">
            <v>75.2</v>
          </cell>
          <cell r="JS73">
            <v>74.2</v>
          </cell>
          <cell r="JT73">
            <v>74.2</v>
          </cell>
          <cell r="JU73">
            <v>74.2</v>
          </cell>
          <cell r="JV73">
            <v>74.2</v>
          </cell>
          <cell r="JW73">
            <v>74</v>
          </cell>
          <cell r="JX73">
            <v>74</v>
          </cell>
          <cell r="JY73">
            <v>74</v>
          </cell>
          <cell r="JZ73">
            <v>74.7</v>
          </cell>
          <cell r="KA73">
            <v>74.7</v>
          </cell>
          <cell r="KB73">
            <v>74.7</v>
          </cell>
          <cell r="KC73">
            <v>74.7</v>
          </cell>
          <cell r="KD73">
            <v>74.7</v>
          </cell>
          <cell r="KE73">
            <v>70.7</v>
          </cell>
          <cell r="KF73">
            <v>70.5</v>
          </cell>
          <cell r="KG73">
            <v>71.2</v>
          </cell>
          <cell r="KH73">
            <v>73.2</v>
          </cell>
          <cell r="KI73">
            <v>73.2</v>
          </cell>
          <cell r="KJ73">
            <v>73.2</v>
          </cell>
          <cell r="KK73">
            <v>73.2</v>
          </cell>
          <cell r="KL73">
            <v>73.2</v>
          </cell>
          <cell r="KM73">
            <v>73.2</v>
          </cell>
          <cell r="KN73">
            <v>73.2</v>
          </cell>
          <cell r="KO73">
            <v>72.5</v>
          </cell>
          <cell r="KP73">
            <v>72.5</v>
          </cell>
          <cell r="KQ73">
            <v>65.2</v>
          </cell>
          <cell r="KR73">
            <v>65.2</v>
          </cell>
          <cell r="KS73">
            <v>65.2</v>
          </cell>
          <cell r="KT73">
            <v>64.7</v>
          </cell>
          <cell r="KU73">
            <v>64.7</v>
          </cell>
          <cell r="KV73">
            <v>64.5</v>
          </cell>
          <cell r="KW73">
            <v>64.5</v>
          </cell>
          <cell r="KX73">
            <v>64.5</v>
          </cell>
          <cell r="KY73">
            <v>64.5</v>
          </cell>
          <cell r="KZ73">
            <v>64.7</v>
          </cell>
          <cell r="LA73">
            <v>65</v>
          </cell>
          <cell r="LB73">
            <v>65</v>
          </cell>
          <cell r="LC73">
            <v>70.7</v>
          </cell>
          <cell r="LD73">
            <v>70.5</v>
          </cell>
          <cell r="LE73">
            <v>70.5</v>
          </cell>
          <cell r="LF73">
            <v>70.5</v>
          </cell>
          <cell r="LG73">
            <v>70.2</v>
          </cell>
          <cell r="LH73">
            <v>70.2</v>
          </cell>
          <cell r="LI73">
            <v>70.2</v>
          </cell>
          <cell r="LJ73">
            <v>73</v>
          </cell>
          <cell r="LK73">
            <v>72.7</v>
          </cell>
          <cell r="LL73">
            <v>72.7</v>
          </cell>
          <cell r="LM73">
            <v>72.7</v>
          </cell>
          <cell r="LN73">
            <v>72</v>
          </cell>
          <cell r="LO73">
            <v>71.2</v>
          </cell>
          <cell r="LP73">
            <v>71.2</v>
          </cell>
          <cell r="LQ73">
            <v>71.5</v>
          </cell>
          <cell r="LR73">
            <v>71.5</v>
          </cell>
          <cell r="LS73">
            <v>71.5</v>
          </cell>
          <cell r="LT73">
            <v>70.7</v>
          </cell>
          <cell r="MA73" t="str">
            <v>Iraq</v>
          </cell>
          <cell r="MB73">
            <v>58.5</v>
          </cell>
          <cell r="MC73">
            <v>58.5</v>
          </cell>
        </row>
        <row r="74">
          <cell r="A74" t="str">
            <v>Kenya</v>
          </cell>
          <cell r="B74">
            <v>50</v>
          </cell>
          <cell r="C74">
            <v>50</v>
          </cell>
          <cell r="D74">
            <v>50</v>
          </cell>
          <cell r="E74">
            <v>51</v>
          </cell>
          <cell r="F74">
            <v>51</v>
          </cell>
          <cell r="G74">
            <v>51.5</v>
          </cell>
          <cell r="H74">
            <v>53.5</v>
          </cell>
          <cell r="I74">
            <v>55</v>
          </cell>
          <cell r="J74">
            <v>54.5</v>
          </cell>
          <cell r="K74">
            <v>55</v>
          </cell>
          <cell r="L74">
            <v>55.5</v>
          </cell>
          <cell r="M74">
            <v>55</v>
          </cell>
          <cell r="N74">
            <v>57</v>
          </cell>
          <cell r="O74">
            <v>57</v>
          </cell>
          <cell r="P74">
            <v>56.5</v>
          </cell>
          <cell r="Q74">
            <v>58.5</v>
          </cell>
          <cell r="R74">
            <v>58.5</v>
          </cell>
          <cell r="S74">
            <v>58</v>
          </cell>
          <cell r="T74">
            <v>59</v>
          </cell>
          <cell r="U74">
            <v>59.5</v>
          </cell>
          <cell r="V74">
            <v>59.5</v>
          </cell>
          <cell r="W74">
            <v>58.5</v>
          </cell>
          <cell r="X74">
            <v>58.5</v>
          </cell>
          <cell r="Y74">
            <v>58.5</v>
          </cell>
          <cell r="Z74">
            <v>58</v>
          </cell>
          <cell r="AA74">
            <v>58.5</v>
          </cell>
          <cell r="AB74">
            <v>58.5</v>
          </cell>
          <cell r="AC74">
            <v>58</v>
          </cell>
          <cell r="AD74">
            <v>58</v>
          </cell>
          <cell r="AE74">
            <v>58.5</v>
          </cell>
          <cell r="AF74">
            <v>58</v>
          </cell>
          <cell r="AG74">
            <v>58</v>
          </cell>
          <cell r="AH74">
            <v>58</v>
          </cell>
          <cell r="AI74">
            <v>57.5</v>
          </cell>
          <cell r="AJ74">
            <v>57</v>
          </cell>
          <cell r="AK74">
            <v>57</v>
          </cell>
          <cell r="AL74">
            <v>57</v>
          </cell>
          <cell r="AM74">
            <v>58.5</v>
          </cell>
          <cell r="AN74">
            <v>57.5</v>
          </cell>
          <cell r="AO74">
            <v>57.5</v>
          </cell>
          <cell r="AP74">
            <v>57.5</v>
          </cell>
          <cell r="AQ74">
            <v>56</v>
          </cell>
          <cell r="AR74">
            <v>56</v>
          </cell>
          <cell r="AS74">
            <v>56</v>
          </cell>
          <cell r="AT74">
            <v>55.5</v>
          </cell>
          <cell r="AU74">
            <v>55.5</v>
          </cell>
          <cell r="AV74">
            <v>55.5</v>
          </cell>
          <cell r="AW74">
            <v>54.5</v>
          </cell>
          <cell r="AX74">
            <v>54.5</v>
          </cell>
          <cell r="AY74">
            <v>53.5</v>
          </cell>
          <cell r="AZ74">
            <v>53.5</v>
          </cell>
          <cell r="BA74">
            <v>53</v>
          </cell>
          <cell r="BB74">
            <v>54</v>
          </cell>
          <cell r="BC74">
            <v>53.5</v>
          </cell>
          <cell r="BD74">
            <v>56.5</v>
          </cell>
          <cell r="BE74">
            <v>56</v>
          </cell>
          <cell r="BF74">
            <v>56</v>
          </cell>
          <cell r="BG74">
            <v>56</v>
          </cell>
          <cell r="BH74">
            <v>55.5</v>
          </cell>
          <cell r="BI74">
            <v>54.5</v>
          </cell>
          <cell r="BJ74">
            <v>54.5</v>
          </cell>
          <cell r="BK74">
            <v>54</v>
          </cell>
          <cell r="BL74">
            <v>54</v>
          </cell>
          <cell r="BM74">
            <v>54</v>
          </cell>
          <cell r="BN74">
            <v>54</v>
          </cell>
          <cell r="BO74">
            <v>53.5</v>
          </cell>
          <cell r="BP74">
            <v>54</v>
          </cell>
          <cell r="BQ74">
            <v>54</v>
          </cell>
          <cell r="BR74">
            <v>53.5</v>
          </cell>
          <cell r="BS74">
            <v>53.5</v>
          </cell>
          <cell r="BT74">
            <v>53.5</v>
          </cell>
          <cell r="BU74">
            <v>53.5</v>
          </cell>
          <cell r="BV74">
            <v>53</v>
          </cell>
          <cell r="BW74">
            <v>53</v>
          </cell>
          <cell r="BX74">
            <v>53</v>
          </cell>
          <cell r="BY74">
            <v>53</v>
          </cell>
          <cell r="BZ74">
            <v>52</v>
          </cell>
          <cell r="CA74">
            <v>52.5</v>
          </cell>
          <cell r="CB74">
            <v>51.5</v>
          </cell>
          <cell r="CC74">
            <v>51.5</v>
          </cell>
          <cell r="CD74">
            <v>51</v>
          </cell>
          <cell r="CE74">
            <v>51</v>
          </cell>
          <cell r="CF74">
            <v>51</v>
          </cell>
          <cell r="CG74">
            <v>50.5</v>
          </cell>
          <cell r="CH74">
            <v>50</v>
          </cell>
          <cell r="CI74">
            <v>50.5</v>
          </cell>
          <cell r="CJ74">
            <v>50.5</v>
          </cell>
          <cell r="CK74">
            <v>50.5</v>
          </cell>
          <cell r="CL74">
            <v>51</v>
          </cell>
          <cell r="CM74">
            <v>51.5</v>
          </cell>
          <cell r="CN74">
            <v>51.5</v>
          </cell>
          <cell r="CO74">
            <v>50</v>
          </cell>
          <cell r="CP74">
            <v>50</v>
          </cell>
          <cell r="CQ74">
            <v>49.5</v>
          </cell>
          <cell r="CR74">
            <v>49.5</v>
          </cell>
          <cell r="CS74">
            <v>49.5</v>
          </cell>
          <cell r="CT74">
            <v>53</v>
          </cell>
          <cell r="CU74">
            <v>53.5</v>
          </cell>
          <cell r="CV74">
            <v>53.5</v>
          </cell>
          <cell r="CW74">
            <v>53.5</v>
          </cell>
          <cell r="CX74">
            <v>53.5</v>
          </cell>
          <cell r="CY74">
            <v>53</v>
          </cell>
          <cell r="CZ74">
            <v>51</v>
          </cell>
          <cell r="DA74">
            <v>51.5</v>
          </cell>
          <cell r="DB74">
            <v>52</v>
          </cell>
          <cell r="DC74">
            <v>54.5</v>
          </cell>
          <cell r="DD74">
            <v>54.5</v>
          </cell>
          <cell r="DE74">
            <v>55.5</v>
          </cell>
          <cell r="DF74">
            <v>56</v>
          </cell>
          <cell r="DG74">
            <v>56</v>
          </cell>
          <cell r="DH74">
            <v>56</v>
          </cell>
          <cell r="DI74">
            <v>57</v>
          </cell>
          <cell r="DJ74">
            <v>57.5</v>
          </cell>
          <cell r="DK74">
            <v>57.5</v>
          </cell>
          <cell r="DL74">
            <v>58</v>
          </cell>
          <cell r="DM74">
            <v>58</v>
          </cell>
          <cell r="DN74">
            <v>58</v>
          </cell>
          <cell r="DO74">
            <v>58</v>
          </cell>
          <cell r="DP74">
            <v>58</v>
          </cell>
          <cell r="DQ74">
            <v>58</v>
          </cell>
          <cell r="DR74">
            <v>59</v>
          </cell>
          <cell r="DS74">
            <v>59</v>
          </cell>
          <cell r="DT74">
            <v>59</v>
          </cell>
          <cell r="DU74">
            <v>59</v>
          </cell>
          <cell r="DV74">
            <v>60.5</v>
          </cell>
          <cell r="DW74">
            <v>63</v>
          </cell>
          <cell r="DX74">
            <v>61.5</v>
          </cell>
          <cell r="DY74">
            <v>61.5</v>
          </cell>
          <cell r="DZ74">
            <v>62</v>
          </cell>
          <cell r="EA74">
            <v>62.5</v>
          </cell>
          <cell r="EB74">
            <v>62</v>
          </cell>
          <cell r="EC74">
            <v>61</v>
          </cell>
          <cell r="ED74">
            <v>63</v>
          </cell>
          <cell r="EE74">
            <v>63</v>
          </cell>
          <cell r="EF74">
            <v>63.5</v>
          </cell>
          <cell r="EG74">
            <v>64</v>
          </cell>
          <cell r="EH74">
            <v>64.5</v>
          </cell>
          <cell r="EI74">
            <v>64.5</v>
          </cell>
          <cell r="EJ74">
            <v>66.5</v>
          </cell>
          <cell r="EK74">
            <v>65.5</v>
          </cell>
          <cell r="EL74">
            <v>67</v>
          </cell>
          <cell r="EM74">
            <v>67</v>
          </cell>
          <cell r="EN74">
            <v>68</v>
          </cell>
          <cell r="EO74">
            <v>67.5</v>
          </cell>
          <cell r="EP74">
            <v>66.5</v>
          </cell>
          <cell r="EQ74">
            <v>66.5</v>
          </cell>
          <cell r="ER74">
            <v>67</v>
          </cell>
          <cell r="ES74">
            <v>67</v>
          </cell>
          <cell r="ET74">
            <v>67</v>
          </cell>
          <cell r="EU74">
            <v>69</v>
          </cell>
          <cell r="EV74">
            <v>69</v>
          </cell>
          <cell r="EW74">
            <v>69</v>
          </cell>
          <cell r="EX74">
            <v>69</v>
          </cell>
          <cell r="EY74">
            <v>68.5</v>
          </cell>
          <cell r="EZ74">
            <v>68</v>
          </cell>
          <cell r="FA74">
            <v>67.5</v>
          </cell>
          <cell r="FB74">
            <v>67.5</v>
          </cell>
          <cell r="FC74">
            <v>67.5</v>
          </cell>
          <cell r="FD74">
            <v>67.5</v>
          </cell>
          <cell r="FE74">
            <v>67.5</v>
          </cell>
          <cell r="FF74">
            <v>67.5</v>
          </cell>
          <cell r="FG74">
            <v>69</v>
          </cell>
          <cell r="FH74">
            <v>68.3</v>
          </cell>
          <cell r="FI74">
            <v>67.3</v>
          </cell>
          <cell r="FJ74">
            <v>62.3</v>
          </cell>
          <cell r="FK74">
            <v>62.2</v>
          </cell>
          <cell r="FL74">
            <v>62.2</v>
          </cell>
          <cell r="FM74">
            <v>61.5</v>
          </cell>
          <cell r="FN74">
            <v>62.5</v>
          </cell>
          <cell r="FO74">
            <v>63</v>
          </cell>
          <cell r="FP74">
            <v>62.7</v>
          </cell>
          <cell r="FQ74">
            <v>62</v>
          </cell>
          <cell r="FR74">
            <v>62.5</v>
          </cell>
          <cell r="FS74">
            <v>60.5</v>
          </cell>
          <cell r="FT74">
            <v>60.5</v>
          </cell>
          <cell r="FU74">
            <v>61.7</v>
          </cell>
          <cell r="FV74">
            <v>62.5</v>
          </cell>
          <cell r="FW74">
            <v>61.2</v>
          </cell>
          <cell r="FX74">
            <v>61.2</v>
          </cell>
          <cell r="FY74">
            <v>61.5</v>
          </cell>
          <cell r="FZ74">
            <v>61.5</v>
          </cell>
          <cell r="GA74">
            <v>63.7</v>
          </cell>
          <cell r="GB74">
            <v>63.2</v>
          </cell>
          <cell r="GC74">
            <v>63</v>
          </cell>
          <cell r="GD74">
            <v>62.2</v>
          </cell>
          <cell r="GE74">
            <v>62.7</v>
          </cell>
          <cell r="GF74">
            <v>62.8</v>
          </cell>
          <cell r="GG74">
            <v>58.3</v>
          </cell>
          <cell r="GH74">
            <v>58.7</v>
          </cell>
          <cell r="GI74">
            <v>57.7</v>
          </cell>
          <cell r="GJ74">
            <v>57</v>
          </cell>
          <cell r="GK74">
            <v>58</v>
          </cell>
          <cell r="GL74">
            <v>58</v>
          </cell>
          <cell r="GM74">
            <v>58.7</v>
          </cell>
          <cell r="GN74">
            <v>56.7</v>
          </cell>
          <cell r="GO74">
            <v>56.7</v>
          </cell>
          <cell r="GP74">
            <v>57.7</v>
          </cell>
          <cell r="GQ74">
            <v>59.2</v>
          </cell>
          <cell r="GR74">
            <v>58</v>
          </cell>
          <cell r="GS74">
            <v>58.5</v>
          </cell>
          <cell r="GT74">
            <v>61.2</v>
          </cell>
          <cell r="GU74">
            <v>61.7</v>
          </cell>
          <cell r="GV74">
            <v>61.5</v>
          </cell>
          <cell r="GW74">
            <v>60.2</v>
          </cell>
          <cell r="GX74">
            <v>60.2</v>
          </cell>
          <cell r="GY74">
            <v>59.3</v>
          </cell>
          <cell r="GZ74">
            <v>60.5</v>
          </cell>
          <cell r="HA74">
            <v>62.7</v>
          </cell>
          <cell r="HB74">
            <v>62</v>
          </cell>
          <cell r="HC74">
            <v>61.5</v>
          </cell>
          <cell r="HD74">
            <v>62.2</v>
          </cell>
          <cell r="HE74">
            <v>62.2</v>
          </cell>
          <cell r="HF74">
            <v>62</v>
          </cell>
          <cell r="HG74">
            <v>61.7</v>
          </cell>
          <cell r="HH74">
            <v>61.2</v>
          </cell>
          <cell r="HI74">
            <v>61</v>
          </cell>
          <cell r="HJ74">
            <v>60.5</v>
          </cell>
          <cell r="HK74">
            <v>61.2</v>
          </cell>
          <cell r="HL74">
            <v>61</v>
          </cell>
          <cell r="HM74">
            <v>60.7</v>
          </cell>
          <cell r="HN74">
            <v>61.2</v>
          </cell>
          <cell r="HO74">
            <v>60.7</v>
          </cell>
          <cell r="HP74">
            <v>60.5</v>
          </cell>
          <cell r="HQ74">
            <v>59.5</v>
          </cell>
          <cell r="HR74">
            <v>58.7</v>
          </cell>
          <cell r="HS74">
            <v>58</v>
          </cell>
          <cell r="HT74">
            <v>58.2</v>
          </cell>
          <cell r="HU74">
            <v>57.5</v>
          </cell>
          <cell r="HV74">
            <v>60.7</v>
          </cell>
          <cell r="HW74">
            <v>64</v>
          </cell>
          <cell r="HX74">
            <v>64.2</v>
          </cell>
          <cell r="HY74">
            <v>65.5</v>
          </cell>
          <cell r="HZ74">
            <v>65</v>
          </cell>
          <cell r="IA74">
            <v>66</v>
          </cell>
          <cell r="IB74">
            <v>66</v>
          </cell>
          <cell r="IC74">
            <v>65.7</v>
          </cell>
          <cell r="ID74">
            <v>65.7</v>
          </cell>
          <cell r="IE74">
            <v>65.7</v>
          </cell>
          <cell r="IF74">
            <v>66</v>
          </cell>
          <cell r="IG74">
            <v>66</v>
          </cell>
          <cell r="IH74">
            <v>66</v>
          </cell>
          <cell r="II74">
            <v>67.5</v>
          </cell>
          <cell r="IJ74">
            <v>67.2</v>
          </cell>
          <cell r="IK74">
            <v>67.5</v>
          </cell>
          <cell r="IL74">
            <v>67.2</v>
          </cell>
          <cell r="IM74">
            <v>66</v>
          </cell>
          <cell r="IN74">
            <v>66.5</v>
          </cell>
          <cell r="IO74">
            <v>66.7</v>
          </cell>
          <cell r="IP74">
            <v>66.7</v>
          </cell>
          <cell r="IQ74">
            <v>67</v>
          </cell>
          <cell r="IR74">
            <v>65.7</v>
          </cell>
          <cell r="IS74">
            <v>65</v>
          </cell>
          <cell r="IT74">
            <v>65</v>
          </cell>
          <cell r="IU74">
            <v>64.7</v>
          </cell>
          <cell r="IV74">
            <v>64.5</v>
          </cell>
          <cell r="IW74">
            <v>64.5</v>
          </cell>
          <cell r="IX74">
            <v>65.5</v>
          </cell>
          <cell r="IY74">
            <v>65.2</v>
          </cell>
          <cell r="IZ74">
            <v>65.2</v>
          </cell>
          <cell r="JA74">
            <v>66.2</v>
          </cell>
          <cell r="JB74">
            <v>66</v>
          </cell>
          <cell r="JC74">
            <v>65.7</v>
          </cell>
          <cell r="JD74">
            <v>65.2</v>
          </cell>
          <cell r="JE74">
            <v>64</v>
          </cell>
          <cell r="JF74">
            <v>65.2</v>
          </cell>
          <cell r="JG74">
            <v>65.2</v>
          </cell>
          <cell r="JH74">
            <v>65.2</v>
          </cell>
          <cell r="JI74">
            <v>65.2</v>
          </cell>
          <cell r="JJ74">
            <v>63.7</v>
          </cell>
          <cell r="JK74">
            <v>63.7</v>
          </cell>
          <cell r="JL74">
            <v>63.7</v>
          </cell>
          <cell r="JM74">
            <v>63</v>
          </cell>
          <cell r="JN74">
            <v>63</v>
          </cell>
          <cell r="JO74">
            <v>63</v>
          </cell>
          <cell r="JP74">
            <v>63.2</v>
          </cell>
          <cell r="JQ74">
            <v>63.5</v>
          </cell>
          <cell r="JR74">
            <v>63.5</v>
          </cell>
          <cell r="JS74">
            <v>63.5</v>
          </cell>
          <cell r="JT74">
            <v>63.5</v>
          </cell>
          <cell r="JU74">
            <v>63.7</v>
          </cell>
          <cell r="JV74">
            <v>63.7</v>
          </cell>
          <cell r="JW74">
            <v>65</v>
          </cell>
          <cell r="JX74">
            <v>65.2</v>
          </cell>
          <cell r="JY74">
            <v>65</v>
          </cell>
          <cell r="JZ74">
            <v>65.2</v>
          </cell>
          <cell r="KA74">
            <v>65</v>
          </cell>
          <cell r="KB74">
            <v>64.3</v>
          </cell>
          <cell r="KC74">
            <v>64.3</v>
          </cell>
          <cell r="KD74">
            <v>62.2</v>
          </cell>
          <cell r="KE74">
            <v>62.2</v>
          </cell>
          <cell r="KF74">
            <v>63</v>
          </cell>
          <cell r="KG74">
            <v>63.5</v>
          </cell>
          <cell r="KH74">
            <v>63.7</v>
          </cell>
          <cell r="KI74">
            <v>63.5</v>
          </cell>
          <cell r="KJ74">
            <v>63.5</v>
          </cell>
          <cell r="KK74">
            <v>63.5</v>
          </cell>
          <cell r="KL74">
            <v>62.5</v>
          </cell>
          <cell r="KM74">
            <v>61.5</v>
          </cell>
          <cell r="KN74">
            <v>61.2</v>
          </cell>
          <cell r="KO74">
            <v>61.7</v>
          </cell>
          <cell r="KP74">
            <v>64</v>
          </cell>
          <cell r="KQ74">
            <v>63</v>
          </cell>
          <cell r="KR74">
            <v>61.7</v>
          </cell>
          <cell r="KS74">
            <v>62</v>
          </cell>
          <cell r="KT74">
            <v>62.7</v>
          </cell>
          <cell r="KU74">
            <v>60.7</v>
          </cell>
          <cell r="KV74">
            <v>61.2</v>
          </cell>
          <cell r="KW74">
            <v>61.7</v>
          </cell>
          <cell r="KX74">
            <v>62.2</v>
          </cell>
          <cell r="KY74">
            <v>61.5</v>
          </cell>
          <cell r="KZ74">
            <v>61.2</v>
          </cell>
          <cell r="LA74">
            <v>61.2</v>
          </cell>
          <cell r="LB74">
            <v>61.2</v>
          </cell>
          <cell r="LC74">
            <v>63.2</v>
          </cell>
          <cell r="LD74">
            <v>63.2</v>
          </cell>
          <cell r="LE74">
            <v>64</v>
          </cell>
          <cell r="LF74">
            <v>64</v>
          </cell>
          <cell r="LG74">
            <v>63.7</v>
          </cell>
          <cell r="LH74">
            <v>63.5</v>
          </cell>
          <cell r="LI74">
            <v>64.5</v>
          </cell>
          <cell r="LJ74">
            <v>64.5</v>
          </cell>
          <cell r="LK74">
            <v>64.7</v>
          </cell>
          <cell r="LL74">
            <v>65</v>
          </cell>
          <cell r="LM74">
            <v>64.7</v>
          </cell>
          <cell r="LN74">
            <v>64.7</v>
          </cell>
          <cell r="LO74">
            <v>64.5</v>
          </cell>
          <cell r="LP74">
            <v>63.5</v>
          </cell>
          <cell r="LQ74">
            <v>64</v>
          </cell>
          <cell r="LR74">
            <v>63.5</v>
          </cell>
          <cell r="LS74">
            <v>62.5</v>
          </cell>
          <cell r="LT74">
            <v>62.5</v>
          </cell>
          <cell r="MA74" t="str">
            <v>Ireland</v>
          </cell>
          <cell r="MB74">
            <v>75</v>
          </cell>
          <cell r="MC74">
            <v>75</v>
          </cell>
        </row>
        <row r="75">
          <cell r="A75" t="str">
            <v>North Korea</v>
          </cell>
          <cell r="B75" t="str">
            <v xml:space="preserve"> </v>
          </cell>
          <cell r="C75" t="str">
            <v xml:space="preserve"> </v>
          </cell>
          <cell r="D75" t="str">
            <v xml:space="preserve"> </v>
          </cell>
          <cell r="E75" t="str">
            <v xml:space="preserve"> </v>
          </cell>
          <cell r="F75" t="str">
            <v xml:space="preserve"> </v>
          </cell>
          <cell r="G75" t="str">
            <v xml:space="preserve"> </v>
          </cell>
          <cell r="H75" t="str">
            <v xml:space="preserve"> </v>
          </cell>
          <cell r="I75" t="str">
            <v xml:space="preserve"> </v>
          </cell>
          <cell r="J75" t="str">
            <v xml:space="preserve"> </v>
          </cell>
          <cell r="K75" t="str">
            <v xml:space="preserve"> </v>
          </cell>
          <cell r="L75" t="str">
            <v xml:space="preserve"> </v>
          </cell>
          <cell r="M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  <cell r="S75" t="str">
            <v xml:space="preserve"> </v>
          </cell>
          <cell r="T75" t="str">
            <v xml:space="preserve"> </v>
          </cell>
          <cell r="U75" t="str">
            <v xml:space="preserve"> </v>
          </cell>
          <cell r="V75" t="str">
            <v xml:space="preserve"> </v>
          </cell>
          <cell r="W75">
            <v>62</v>
          </cell>
          <cell r="X75">
            <v>62</v>
          </cell>
          <cell r="Y75">
            <v>62</v>
          </cell>
          <cell r="Z75">
            <v>62</v>
          </cell>
          <cell r="AA75">
            <v>61.5</v>
          </cell>
          <cell r="AB75">
            <v>61.5</v>
          </cell>
          <cell r="AC75">
            <v>61.5</v>
          </cell>
          <cell r="AD75">
            <v>60.5</v>
          </cell>
          <cell r="AE75">
            <v>60.5</v>
          </cell>
          <cell r="AF75">
            <v>61</v>
          </cell>
          <cell r="AG75">
            <v>61</v>
          </cell>
          <cell r="AH75">
            <v>61</v>
          </cell>
          <cell r="AI75">
            <v>61</v>
          </cell>
          <cell r="AJ75">
            <v>60.5</v>
          </cell>
          <cell r="AK75">
            <v>60.5</v>
          </cell>
          <cell r="AL75">
            <v>60.5</v>
          </cell>
          <cell r="AM75">
            <v>60.5</v>
          </cell>
          <cell r="AN75">
            <v>60</v>
          </cell>
          <cell r="AO75">
            <v>59</v>
          </cell>
          <cell r="AP75">
            <v>58.5</v>
          </cell>
          <cell r="AQ75">
            <v>57.5</v>
          </cell>
          <cell r="AR75">
            <v>57</v>
          </cell>
          <cell r="AS75">
            <v>56</v>
          </cell>
          <cell r="AT75">
            <v>55</v>
          </cell>
          <cell r="AU75">
            <v>55</v>
          </cell>
          <cell r="AV75">
            <v>55</v>
          </cell>
          <cell r="AW75">
            <v>52</v>
          </cell>
          <cell r="AX75">
            <v>52</v>
          </cell>
          <cell r="AY75">
            <v>50.5</v>
          </cell>
          <cell r="AZ75">
            <v>47.5</v>
          </cell>
          <cell r="BA75">
            <v>47.5</v>
          </cell>
          <cell r="BB75">
            <v>47.5</v>
          </cell>
          <cell r="BC75">
            <v>47.5</v>
          </cell>
          <cell r="BD75">
            <v>48</v>
          </cell>
          <cell r="BE75">
            <v>48</v>
          </cell>
          <cell r="BF75">
            <v>48</v>
          </cell>
          <cell r="BG75">
            <v>48</v>
          </cell>
          <cell r="BH75">
            <v>48</v>
          </cell>
          <cell r="BI75">
            <v>48</v>
          </cell>
          <cell r="BJ75">
            <v>48</v>
          </cell>
          <cell r="BK75">
            <v>49</v>
          </cell>
          <cell r="BL75">
            <v>49</v>
          </cell>
          <cell r="BM75">
            <v>49</v>
          </cell>
          <cell r="BN75">
            <v>49</v>
          </cell>
          <cell r="BO75">
            <v>49</v>
          </cell>
          <cell r="BP75">
            <v>49</v>
          </cell>
          <cell r="BQ75">
            <v>49</v>
          </cell>
          <cell r="BR75">
            <v>47.5</v>
          </cell>
          <cell r="BS75">
            <v>47.5</v>
          </cell>
          <cell r="BT75">
            <v>47.5</v>
          </cell>
          <cell r="BU75">
            <v>47.5</v>
          </cell>
          <cell r="BV75">
            <v>47.5</v>
          </cell>
          <cell r="BW75">
            <v>45.5</v>
          </cell>
          <cell r="BX75">
            <v>45.5</v>
          </cell>
          <cell r="BY75">
            <v>45.5</v>
          </cell>
          <cell r="BZ75">
            <v>45.5</v>
          </cell>
          <cell r="CA75">
            <v>45.5</v>
          </cell>
          <cell r="CB75">
            <v>45.5</v>
          </cell>
          <cell r="CC75">
            <v>45.5</v>
          </cell>
          <cell r="CD75">
            <v>45.5</v>
          </cell>
          <cell r="CE75">
            <v>45.5</v>
          </cell>
          <cell r="CF75">
            <v>45.5</v>
          </cell>
          <cell r="CG75">
            <v>45.5</v>
          </cell>
          <cell r="CH75">
            <v>45.5</v>
          </cell>
          <cell r="CI75">
            <v>45.5</v>
          </cell>
          <cell r="CJ75">
            <v>47.5</v>
          </cell>
          <cell r="CK75">
            <v>47.5</v>
          </cell>
          <cell r="CL75">
            <v>47.5</v>
          </cell>
          <cell r="CM75">
            <v>47.5</v>
          </cell>
          <cell r="CN75">
            <v>47.5</v>
          </cell>
          <cell r="CO75">
            <v>45</v>
          </cell>
          <cell r="CP75">
            <v>44.5</v>
          </cell>
          <cell r="CQ75">
            <v>39</v>
          </cell>
          <cell r="CR75">
            <v>39</v>
          </cell>
          <cell r="CS75">
            <v>39</v>
          </cell>
          <cell r="CT75">
            <v>39</v>
          </cell>
          <cell r="CU75">
            <v>39</v>
          </cell>
          <cell r="CV75">
            <v>39</v>
          </cell>
          <cell r="CW75">
            <v>39</v>
          </cell>
          <cell r="CX75">
            <v>39</v>
          </cell>
          <cell r="CY75">
            <v>39</v>
          </cell>
          <cell r="CZ75">
            <v>39</v>
          </cell>
          <cell r="DA75">
            <v>39</v>
          </cell>
          <cell r="DB75">
            <v>39</v>
          </cell>
          <cell r="DC75">
            <v>39</v>
          </cell>
          <cell r="DD75">
            <v>39</v>
          </cell>
          <cell r="DE75">
            <v>38</v>
          </cell>
          <cell r="DF75">
            <v>38</v>
          </cell>
          <cell r="DG75">
            <v>38</v>
          </cell>
          <cell r="DH75">
            <v>38</v>
          </cell>
          <cell r="DI75">
            <v>38</v>
          </cell>
          <cell r="DJ75">
            <v>38</v>
          </cell>
          <cell r="DK75">
            <v>38.5</v>
          </cell>
          <cell r="DL75">
            <v>40</v>
          </cell>
          <cell r="DM75">
            <v>40</v>
          </cell>
          <cell r="DN75">
            <v>40.5</v>
          </cell>
          <cell r="DO75">
            <v>40.5</v>
          </cell>
          <cell r="DP75">
            <v>40.5</v>
          </cell>
          <cell r="DQ75">
            <v>40.5</v>
          </cell>
          <cell r="DR75">
            <v>40.5</v>
          </cell>
          <cell r="DS75">
            <v>41</v>
          </cell>
          <cell r="DT75">
            <v>41</v>
          </cell>
          <cell r="DU75">
            <v>41</v>
          </cell>
          <cell r="DV75">
            <v>41</v>
          </cell>
          <cell r="DW75">
            <v>41</v>
          </cell>
          <cell r="DX75">
            <v>40</v>
          </cell>
          <cell r="DY75">
            <v>40</v>
          </cell>
          <cell r="DZ75">
            <v>40</v>
          </cell>
          <cell r="EA75">
            <v>40</v>
          </cell>
          <cell r="EB75">
            <v>40</v>
          </cell>
          <cell r="EC75">
            <v>41.5</v>
          </cell>
          <cell r="ED75">
            <v>41.5</v>
          </cell>
          <cell r="EE75">
            <v>41.5</v>
          </cell>
          <cell r="EF75">
            <v>42.5</v>
          </cell>
          <cell r="EG75">
            <v>44.5</v>
          </cell>
          <cell r="EH75">
            <v>45.5</v>
          </cell>
          <cell r="EI75">
            <v>45.5</v>
          </cell>
          <cell r="EJ75">
            <v>45.5</v>
          </cell>
          <cell r="EK75">
            <v>46</v>
          </cell>
          <cell r="EL75">
            <v>46.5</v>
          </cell>
          <cell r="EM75">
            <v>46.5</v>
          </cell>
          <cell r="EN75">
            <v>46.5</v>
          </cell>
          <cell r="EO75">
            <v>46.5</v>
          </cell>
          <cell r="EP75">
            <v>47</v>
          </cell>
          <cell r="EQ75">
            <v>47</v>
          </cell>
          <cell r="ER75">
            <v>47</v>
          </cell>
          <cell r="ES75">
            <v>47</v>
          </cell>
          <cell r="ET75">
            <v>48.5</v>
          </cell>
          <cell r="EU75">
            <v>47</v>
          </cell>
          <cell r="EV75">
            <v>45.5</v>
          </cell>
          <cell r="EW75">
            <v>45.5</v>
          </cell>
          <cell r="EX75">
            <v>45.5</v>
          </cell>
          <cell r="EY75">
            <v>45.5</v>
          </cell>
          <cell r="EZ75">
            <v>45.5</v>
          </cell>
          <cell r="FA75">
            <v>45.5</v>
          </cell>
          <cell r="FB75">
            <v>45.5</v>
          </cell>
          <cell r="FC75">
            <v>45.5</v>
          </cell>
          <cell r="FD75">
            <v>45</v>
          </cell>
          <cell r="FE75">
            <v>45</v>
          </cell>
          <cell r="FF75">
            <v>43</v>
          </cell>
          <cell r="FG75">
            <v>43</v>
          </cell>
          <cell r="FH75">
            <v>43</v>
          </cell>
          <cell r="FI75">
            <v>43.5</v>
          </cell>
          <cell r="FJ75">
            <v>38.299999999999997</v>
          </cell>
          <cell r="FK75">
            <v>38.200000000000003</v>
          </cell>
          <cell r="FL75">
            <v>40</v>
          </cell>
          <cell r="FM75">
            <v>40</v>
          </cell>
          <cell r="FN75">
            <v>40.200000000000003</v>
          </cell>
          <cell r="FO75">
            <v>40.200000000000003</v>
          </cell>
          <cell r="FP75">
            <v>40.200000000000003</v>
          </cell>
          <cell r="FQ75">
            <v>40</v>
          </cell>
          <cell r="FR75">
            <v>40</v>
          </cell>
          <cell r="FS75">
            <v>38.5</v>
          </cell>
          <cell r="FT75">
            <v>38.5</v>
          </cell>
          <cell r="FU75">
            <v>38.5</v>
          </cell>
          <cell r="FV75">
            <v>39.5</v>
          </cell>
          <cell r="FW75">
            <v>39.5</v>
          </cell>
          <cell r="FX75">
            <v>40</v>
          </cell>
          <cell r="FY75">
            <v>40</v>
          </cell>
          <cell r="FZ75">
            <v>40</v>
          </cell>
          <cell r="GA75">
            <v>40</v>
          </cell>
          <cell r="GB75">
            <v>40</v>
          </cell>
          <cell r="GC75">
            <v>40</v>
          </cell>
          <cell r="GD75">
            <v>39.799999999999997</v>
          </cell>
          <cell r="GE75">
            <v>39.799999999999997</v>
          </cell>
          <cell r="GF75">
            <v>39.799999999999997</v>
          </cell>
          <cell r="GG75">
            <v>39.799999999999997</v>
          </cell>
          <cell r="GH75">
            <v>40.5</v>
          </cell>
          <cell r="GI75">
            <v>41</v>
          </cell>
          <cell r="GJ75">
            <v>41</v>
          </cell>
          <cell r="GK75">
            <v>41</v>
          </cell>
          <cell r="GL75">
            <v>48.7</v>
          </cell>
          <cell r="GM75">
            <v>48.7</v>
          </cell>
          <cell r="GN75">
            <v>47.2</v>
          </cell>
          <cell r="GO75">
            <v>47.5</v>
          </cell>
          <cell r="GP75">
            <v>47.5</v>
          </cell>
          <cell r="GQ75">
            <v>48</v>
          </cell>
          <cell r="GR75">
            <v>48</v>
          </cell>
          <cell r="GS75">
            <v>48.5</v>
          </cell>
          <cell r="GT75">
            <v>48.5</v>
          </cell>
          <cell r="GU75">
            <v>48.5</v>
          </cell>
          <cell r="GV75">
            <v>48.5</v>
          </cell>
          <cell r="GW75">
            <v>48.5</v>
          </cell>
          <cell r="GX75">
            <v>48.2</v>
          </cell>
          <cell r="GY75">
            <v>48.3</v>
          </cell>
          <cell r="GZ75">
            <v>48.2</v>
          </cell>
          <cell r="HA75">
            <v>47.2</v>
          </cell>
          <cell r="HB75">
            <v>47</v>
          </cell>
          <cell r="HC75">
            <v>47</v>
          </cell>
          <cell r="HD75">
            <v>47</v>
          </cell>
          <cell r="HE75">
            <v>47</v>
          </cell>
          <cell r="HF75">
            <v>47</v>
          </cell>
          <cell r="HG75">
            <v>47.2</v>
          </cell>
          <cell r="HH75">
            <v>47.5</v>
          </cell>
          <cell r="HI75">
            <v>47.5</v>
          </cell>
          <cell r="HJ75">
            <v>46.7</v>
          </cell>
          <cell r="HK75">
            <v>46.7</v>
          </cell>
          <cell r="HL75">
            <v>46.5</v>
          </cell>
          <cell r="HM75">
            <v>46.5</v>
          </cell>
          <cell r="HN75">
            <v>46.7</v>
          </cell>
          <cell r="HO75">
            <v>46.7</v>
          </cell>
          <cell r="HP75">
            <v>46.5</v>
          </cell>
          <cell r="HQ75">
            <v>46.7</v>
          </cell>
          <cell r="HR75">
            <v>46.7</v>
          </cell>
          <cell r="HS75">
            <v>46.7</v>
          </cell>
          <cell r="HT75">
            <v>46</v>
          </cell>
          <cell r="HU75">
            <v>46</v>
          </cell>
          <cell r="HV75">
            <v>55.5</v>
          </cell>
          <cell r="HW75">
            <v>55.5</v>
          </cell>
          <cell r="HX75">
            <v>55.5</v>
          </cell>
          <cell r="HY75">
            <v>55.5</v>
          </cell>
          <cell r="HZ75">
            <v>55.5</v>
          </cell>
          <cell r="IA75">
            <v>55</v>
          </cell>
          <cell r="IB75">
            <v>55</v>
          </cell>
          <cell r="IC75">
            <v>53.5</v>
          </cell>
          <cell r="ID75">
            <v>53.5</v>
          </cell>
          <cell r="IE75">
            <v>53.5</v>
          </cell>
          <cell r="IF75">
            <v>53.5</v>
          </cell>
          <cell r="IG75">
            <v>53.5</v>
          </cell>
          <cell r="IH75">
            <v>53.5</v>
          </cell>
          <cell r="II75">
            <v>53.5</v>
          </cell>
          <cell r="IJ75">
            <v>53.5</v>
          </cell>
          <cell r="IK75">
            <v>48.5</v>
          </cell>
          <cell r="IL75">
            <v>48.7</v>
          </cell>
          <cell r="IM75">
            <v>48.7</v>
          </cell>
          <cell r="IN75">
            <v>49</v>
          </cell>
          <cell r="IO75">
            <v>49</v>
          </cell>
          <cell r="IP75">
            <v>49</v>
          </cell>
          <cell r="IQ75">
            <v>49</v>
          </cell>
          <cell r="IR75">
            <v>49</v>
          </cell>
          <cell r="IS75">
            <v>49</v>
          </cell>
          <cell r="IT75">
            <v>59.2</v>
          </cell>
          <cell r="IU75">
            <v>59.2</v>
          </cell>
          <cell r="IV75">
            <v>63.7</v>
          </cell>
          <cell r="IW75">
            <v>63.7</v>
          </cell>
          <cell r="IX75">
            <v>63.7</v>
          </cell>
          <cell r="IY75">
            <v>63.7</v>
          </cell>
          <cell r="IZ75">
            <v>64</v>
          </cell>
          <cell r="JA75">
            <v>64</v>
          </cell>
          <cell r="JB75">
            <v>64</v>
          </cell>
          <cell r="JC75">
            <v>64.2</v>
          </cell>
          <cell r="JD75">
            <v>64.2</v>
          </cell>
          <cell r="JE75">
            <v>64.2</v>
          </cell>
          <cell r="JF75">
            <v>64.2</v>
          </cell>
          <cell r="JG75">
            <v>64.2</v>
          </cell>
          <cell r="JH75">
            <v>64.2</v>
          </cell>
          <cell r="JI75">
            <v>64.2</v>
          </cell>
          <cell r="JJ75">
            <v>64.2</v>
          </cell>
          <cell r="JK75">
            <v>64.5</v>
          </cell>
          <cell r="JL75">
            <v>64.2</v>
          </cell>
          <cell r="JM75">
            <v>64.2</v>
          </cell>
          <cell r="JN75">
            <v>64.2</v>
          </cell>
          <cell r="JO75">
            <v>64</v>
          </cell>
          <cell r="JP75">
            <v>64.2</v>
          </cell>
          <cell r="JQ75">
            <v>64.2</v>
          </cell>
          <cell r="JR75">
            <v>64.2</v>
          </cell>
          <cell r="JS75">
            <v>64.5</v>
          </cell>
          <cell r="JT75">
            <v>64.5</v>
          </cell>
          <cell r="JU75">
            <v>64.5</v>
          </cell>
          <cell r="JV75">
            <v>64.5</v>
          </cell>
          <cell r="JW75">
            <v>64.5</v>
          </cell>
          <cell r="JX75">
            <v>64.5</v>
          </cell>
          <cell r="JY75">
            <v>64.5</v>
          </cell>
          <cell r="JZ75">
            <v>64.5</v>
          </cell>
          <cell r="KA75">
            <v>64.5</v>
          </cell>
          <cell r="KB75">
            <v>64.5</v>
          </cell>
          <cell r="KC75">
            <v>64.5</v>
          </cell>
          <cell r="KD75">
            <v>64.2</v>
          </cell>
          <cell r="KE75">
            <v>64.2</v>
          </cell>
          <cell r="KF75">
            <v>64.2</v>
          </cell>
          <cell r="KG75">
            <v>64.2</v>
          </cell>
          <cell r="KH75">
            <v>64.2</v>
          </cell>
          <cell r="KI75">
            <v>64.2</v>
          </cell>
          <cell r="KJ75">
            <v>64.5</v>
          </cell>
          <cell r="KK75">
            <v>64.5</v>
          </cell>
          <cell r="KL75">
            <v>58.2</v>
          </cell>
          <cell r="KM75">
            <v>58.2</v>
          </cell>
          <cell r="KN75">
            <v>58</v>
          </cell>
          <cell r="KO75">
            <v>58</v>
          </cell>
          <cell r="KP75">
            <v>58</v>
          </cell>
          <cell r="KQ75">
            <v>58</v>
          </cell>
          <cell r="KR75">
            <v>58</v>
          </cell>
          <cell r="KS75">
            <v>57.7</v>
          </cell>
          <cell r="KT75">
            <v>57.7</v>
          </cell>
          <cell r="KU75">
            <v>57.7</v>
          </cell>
          <cell r="KV75">
            <v>57.7</v>
          </cell>
          <cell r="KW75">
            <v>57.7</v>
          </cell>
          <cell r="KX75">
            <v>57.7</v>
          </cell>
          <cell r="KY75">
            <v>57.7</v>
          </cell>
          <cell r="KZ75">
            <v>57.7</v>
          </cell>
          <cell r="LA75">
            <v>53.7</v>
          </cell>
          <cell r="LB75">
            <v>53.7</v>
          </cell>
          <cell r="LC75">
            <v>54</v>
          </cell>
          <cell r="LD75">
            <v>54</v>
          </cell>
          <cell r="LE75">
            <v>53.7</v>
          </cell>
          <cell r="LF75">
            <v>53.7</v>
          </cell>
          <cell r="LG75">
            <v>53.2</v>
          </cell>
          <cell r="LH75">
            <v>53.2</v>
          </cell>
          <cell r="LI75">
            <v>53.2</v>
          </cell>
          <cell r="LJ75">
            <v>53.2</v>
          </cell>
          <cell r="LK75">
            <v>53.5</v>
          </cell>
          <cell r="LL75">
            <v>53.5</v>
          </cell>
          <cell r="LM75">
            <v>55</v>
          </cell>
          <cell r="LN75">
            <v>55</v>
          </cell>
          <cell r="LO75">
            <v>55</v>
          </cell>
          <cell r="LP75">
            <v>55</v>
          </cell>
          <cell r="LQ75">
            <v>55</v>
          </cell>
          <cell r="LR75">
            <v>55</v>
          </cell>
          <cell r="LS75">
            <v>55</v>
          </cell>
          <cell r="LT75">
            <v>55</v>
          </cell>
          <cell r="MA75" t="str">
            <v>Israel</v>
          </cell>
          <cell r="MB75">
            <v>73.2</v>
          </cell>
          <cell r="MC75">
            <v>73.2</v>
          </cell>
        </row>
        <row r="76">
          <cell r="A76" t="str">
            <v>South Korea</v>
          </cell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  <cell r="J76" t="str">
            <v xml:space="preserve"> </v>
          </cell>
          <cell r="K76" t="str">
            <v xml:space="preserve"> </v>
          </cell>
          <cell r="L76" t="str">
            <v xml:space="preserve"> </v>
          </cell>
          <cell r="M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>
            <v>65.5</v>
          </cell>
          <cell r="Q76">
            <v>64.5</v>
          </cell>
          <cell r="R76">
            <v>63.5</v>
          </cell>
          <cell r="S76">
            <v>64</v>
          </cell>
          <cell r="T76">
            <v>64.5</v>
          </cell>
          <cell r="U76">
            <v>64.5</v>
          </cell>
          <cell r="V76">
            <v>65</v>
          </cell>
          <cell r="W76">
            <v>64.5</v>
          </cell>
          <cell r="X76">
            <v>64.5</v>
          </cell>
          <cell r="Y76">
            <v>64</v>
          </cell>
          <cell r="Z76">
            <v>64</v>
          </cell>
          <cell r="AA76">
            <v>64</v>
          </cell>
          <cell r="AB76">
            <v>63.5</v>
          </cell>
          <cell r="AC76">
            <v>62.5</v>
          </cell>
          <cell r="AD76">
            <v>62.5</v>
          </cell>
          <cell r="AE76">
            <v>63</v>
          </cell>
          <cell r="AF76">
            <v>64.5</v>
          </cell>
          <cell r="AG76">
            <v>64.5</v>
          </cell>
          <cell r="AH76">
            <v>64.5</v>
          </cell>
          <cell r="AI76">
            <v>64.5</v>
          </cell>
          <cell r="AJ76">
            <v>64</v>
          </cell>
          <cell r="AK76">
            <v>64</v>
          </cell>
          <cell r="AL76">
            <v>64</v>
          </cell>
          <cell r="AM76">
            <v>66</v>
          </cell>
          <cell r="AN76">
            <v>65.5</v>
          </cell>
          <cell r="AO76">
            <v>67</v>
          </cell>
          <cell r="AP76">
            <v>66.5</v>
          </cell>
          <cell r="AQ76">
            <v>67</v>
          </cell>
          <cell r="AR76">
            <v>68</v>
          </cell>
          <cell r="AS76">
            <v>69</v>
          </cell>
          <cell r="AT76">
            <v>68.5</v>
          </cell>
          <cell r="AU76">
            <v>68.5</v>
          </cell>
          <cell r="AV76">
            <v>69.5</v>
          </cell>
          <cell r="AW76">
            <v>70.5</v>
          </cell>
          <cell r="AX76">
            <v>71</v>
          </cell>
          <cell r="AY76">
            <v>71.5</v>
          </cell>
          <cell r="AZ76">
            <v>72</v>
          </cell>
          <cell r="BA76">
            <v>72</v>
          </cell>
          <cell r="BB76">
            <v>72.5</v>
          </cell>
          <cell r="BC76">
            <v>72.5</v>
          </cell>
          <cell r="BD76">
            <v>72.5</v>
          </cell>
          <cell r="BE76">
            <v>73</v>
          </cell>
          <cell r="BF76">
            <v>73.5</v>
          </cell>
          <cell r="BG76">
            <v>74</v>
          </cell>
          <cell r="BH76">
            <v>74</v>
          </cell>
          <cell r="BI76">
            <v>75</v>
          </cell>
          <cell r="BJ76">
            <v>76</v>
          </cell>
          <cell r="BK76">
            <v>76</v>
          </cell>
          <cell r="BL76">
            <v>76</v>
          </cell>
          <cell r="BM76">
            <v>76</v>
          </cell>
          <cell r="BN76">
            <v>76</v>
          </cell>
          <cell r="BO76">
            <v>75.5</v>
          </cell>
          <cell r="BP76">
            <v>75.5</v>
          </cell>
          <cell r="BQ76">
            <v>76</v>
          </cell>
          <cell r="BR76">
            <v>76</v>
          </cell>
          <cell r="BS76">
            <v>75.5</v>
          </cell>
          <cell r="BT76">
            <v>75.5</v>
          </cell>
          <cell r="BU76">
            <v>75.5</v>
          </cell>
          <cell r="BV76">
            <v>74.5</v>
          </cell>
          <cell r="BW76">
            <v>75.5</v>
          </cell>
          <cell r="BX76">
            <v>78.5</v>
          </cell>
          <cell r="BY76">
            <v>75</v>
          </cell>
          <cell r="BZ76">
            <v>75</v>
          </cell>
          <cell r="CA76">
            <v>74.5</v>
          </cell>
          <cell r="CB76">
            <v>75</v>
          </cell>
          <cell r="CC76">
            <v>75.5</v>
          </cell>
          <cell r="CD76">
            <v>75.5</v>
          </cell>
          <cell r="CE76">
            <v>75</v>
          </cell>
          <cell r="CF76">
            <v>74.5</v>
          </cell>
          <cell r="CG76">
            <v>74.5</v>
          </cell>
          <cell r="CH76">
            <v>74</v>
          </cell>
          <cell r="CI76">
            <v>74</v>
          </cell>
          <cell r="CJ76">
            <v>74</v>
          </cell>
          <cell r="CK76">
            <v>74.5</v>
          </cell>
          <cell r="CL76">
            <v>74</v>
          </cell>
          <cell r="CM76">
            <v>73</v>
          </cell>
          <cell r="CN76">
            <v>73</v>
          </cell>
          <cell r="CO76">
            <v>73.5</v>
          </cell>
          <cell r="CP76">
            <v>73.5</v>
          </cell>
          <cell r="CQ76">
            <v>79</v>
          </cell>
          <cell r="CR76">
            <v>79</v>
          </cell>
          <cell r="CS76">
            <v>79</v>
          </cell>
          <cell r="CT76">
            <v>79.5</v>
          </cell>
          <cell r="CU76">
            <v>79.5</v>
          </cell>
          <cell r="CV76">
            <v>79.5</v>
          </cell>
          <cell r="CW76">
            <v>79.5</v>
          </cell>
          <cell r="CX76">
            <v>79.5</v>
          </cell>
          <cell r="CY76">
            <v>79.5</v>
          </cell>
          <cell r="CZ76">
            <v>80</v>
          </cell>
          <cell r="DA76">
            <v>80</v>
          </cell>
          <cell r="DB76">
            <v>80</v>
          </cell>
          <cell r="DC76">
            <v>80</v>
          </cell>
          <cell r="DD76">
            <v>80</v>
          </cell>
          <cell r="DE76">
            <v>80.5</v>
          </cell>
          <cell r="DF76">
            <v>81</v>
          </cell>
          <cell r="DG76">
            <v>81</v>
          </cell>
          <cell r="DH76">
            <v>82.5</v>
          </cell>
          <cell r="DI76">
            <v>82.5</v>
          </cell>
          <cell r="DJ76">
            <v>82.5</v>
          </cell>
          <cell r="DK76">
            <v>82</v>
          </cell>
          <cell r="DL76">
            <v>80.5</v>
          </cell>
          <cell r="DM76">
            <v>81</v>
          </cell>
          <cell r="DN76">
            <v>81.5</v>
          </cell>
          <cell r="DO76">
            <v>81.5</v>
          </cell>
          <cell r="DP76">
            <v>81.5</v>
          </cell>
          <cell r="DQ76">
            <v>81.5</v>
          </cell>
          <cell r="DR76">
            <v>81.5</v>
          </cell>
          <cell r="DS76">
            <v>81.5</v>
          </cell>
          <cell r="DT76">
            <v>81.5</v>
          </cell>
          <cell r="DU76">
            <v>81.5</v>
          </cell>
          <cell r="DV76">
            <v>81.5</v>
          </cell>
          <cell r="DW76">
            <v>81.5</v>
          </cell>
          <cell r="DX76">
            <v>81</v>
          </cell>
          <cell r="DY76">
            <v>81.5</v>
          </cell>
          <cell r="DZ76">
            <v>81.5</v>
          </cell>
          <cell r="EA76">
            <v>81.5</v>
          </cell>
          <cell r="EB76">
            <v>81</v>
          </cell>
          <cell r="EC76">
            <v>81.5</v>
          </cell>
          <cell r="ED76">
            <v>81</v>
          </cell>
          <cell r="EE76">
            <v>81</v>
          </cell>
          <cell r="EF76">
            <v>81</v>
          </cell>
          <cell r="EG76">
            <v>81</v>
          </cell>
          <cell r="EH76">
            <v>81.5</v>
          </cell>
          <cell r="EI76">
            <v>81.5</v>
          </cell>
          <cell r="EJ76">
            <v>81.5</v>
          </cell>
          <cell r="EK76">
            <v>81</v>
          </cell>
          <cell r="EL76">
            <v>81</v>
          </cell>
          <cell r="EM76">
            <v>82</v>
          </cell>
          <cell r="EN76">
            <v>82</v>
          </cell>
          <cell r="EO76">
            <v>81.5</v>
          </cell>
          <cell r="EP76">
            <v>82</v>
          </cell>
          <cell r="EQ76">
            <v>82</v>
          </cell>
          <cell r="ER76">
            <v>82</v>
          </cell>
          <cell r="ES76">
            <v>82</v>
          </cell>
          <cell r="ET76">
            <v>84</v>
          </cell>
          <cell r="EU76">
            <v>84</v>
          </cell>
          <cell r="EV76">
            <v>84.5</v>
          </cell>
          <cell r="EW76">
            <v>84</v>
          </cell>
          <cell r="EX76">
            <v>84</v>
          </cell>
          <cell r="EY76">
            <v>84</v>
          </cell>
          <cell r="EZ76">
            <v>85</v>
          </cell>
          <cell r="FA76">
            <v>85</v>
          </cell>
          <cell r="FB76">
            <v>84</v>
          </cell>
          <cell r="FC76">
            <v>84</v>
          </cell>
          <cell r="FD76">
            <v>84.5</v>
          </cell>
          <cell r="FE76">
            <v>84.5</v>
          </cell>
          <cell r="FF76">
            <v>83.5</v>
          </cell>
          <cell r="FG76">
            <v>84</v>
          </cell>
          <cell r="FH76">
            <v>84.3</v>
          </cell>
          <cell r="FI76">
            <v>84.5</v>
          </cell>
          <cell r="FJ76">
            <v>79.5</v>
          </cell>
          <cell r="FK76">
            <v>78.7</v>
          </cell>
          <cell r="FL76">
            <v>78.5</v>
          </cell>
          <cell r="FM76">
            <v>75.7</v>
          </cell>
          <cell r="FN76">
            <v>72</v>
          </cell>
          <cell r="FO76">
            <v>72</v>
          </cell>
          <cell r="FP76">
            <v>71.5</v>
          </cell>
          <cell r="FQ76">
            <v>72</v>
          </cell>
          <cell r="FR76">
            <v>72.2</v>
          </cell>
          <cell r="FS76">
            <v>67.7</v>
          </cell>
          <cell r="FT76">
            <v>68.2</v>
          </cell>
          <cell r="FU76">
            <v>68</v>
          </cell>
          <cell r="FV76">
            <v>68</v>
          </cell>
          <cell r="FW76">
            <v>67.5</v>
          </cell>
          <cell r="FX76">
            <v>68.5</v>
          </cell>
          <cell r="FY76">
            <v>70</v>
          </cell>
          <cell r="FZ76">
            <v>71.2</v>
          </cell>
          <cell r="GA76">
            <v>74.5</v>
          </cell>
          <cell r="GB76">
            <v>73.7</v>
          </cell>
          <cell r="GC76">
            <v>74.2</v>
          </cell>
          <cell r="GD76">
            <v>75.7</v>
          </cell>
          <cell r="GE76">
            <v>76</v>
          </cell>
          <cell r="GF76">
            <v>76</v>
          </cell>
          <cell r="GG76">
            <v>76.3</v>
          </cell>
          <cell r="GH76">
            <v>76.7</v>
          </cell>
          <cell r="GI76">
            <v>78.5</v>
          </cell>
          <cell r="GJ76">
            <v>79.2</v>
          </cell>
          <cell r="GK76">
            <v>79.2</v>
          </cell>
          <cell r="GL76">
            <v>80</v>
          </cell>
          <cell r="GM76">
            <v>80</v>
          </cell>
          <cell r="GN76">
            <v>80</v>
          </cell>
          <cell r="GO76">
            <v>80</v>
          </cell>
          <cell r="GP76">
            <v>79.5</v>
          </cell>
          <cell r="GQ76">
            <v>80</v>
          </cell>
          <cell r="GR76">
            <v>78</v>
          </cell>
          <cell r="GS76">
            <v>78.5</v>
          </cell>
          <cell r="GT76">
            <v>78.5</v>
          </cell>
          <cell r="GU76">
            <v>78.5</v>
          </cell>
          <cell r="GV76">
            <v>78.5</v>
          </cell>
          <cell r="GW76">
            <v>78</v>
          </cell>
          <cell r="GX76">
            <v>78.5</v>
          </cell>
          <cell r="GY76">
            <v>79</v>
          </cell>
          <cell r="GZ76">
            <v>79.5</v>
          </cell>
          <cell r="HA76">
            <v>79.5</v>
          </cell>
          <cell r="HB76">
            <v>79.7</v>
          </cell>
          <cell r="HC76">
            <v>79</v>
          </cell>
          <cell r="HD76">
            <v>80</v>
          </cell>
          <cell r="HE76">
            <v>79.7</v>
          </cell>
          <cell r="HF76">
            <v>78.5</v>
          </cell>
          <cell r="HG76">
            <v>78.7</v>
          </cell>
          <cell r="HH76">
            <v>79</v>
          </cell>
          <cell r="HI76">
            <v>79.2</v>
          </cell>
          <cell r="HJ76">
            <v>79.7</v>
          </cell>
          <cell r="HK76">
            <v>79.7</v>
          </cell>
          <cell r="HL76">
            <v>79.5</v>
          </cell>
          <cell r="HM76">
            <v>79.5</v>
          </cell>
          <cell r="HN76">
            <v>79.5</v>
          </cell>
          <cell r="HO76">
            <v>79.7</v>
          </cell>
          <cell r="HP76">
            <v>80</v>
          </cell>
          <cell r="HQ76">
            <v>80.2</v>
          </cell>
          <cell r="HR76">
            <v>79.7</v>
          </cell>
          <cell r="HS76">
            <v>80</v>
          </cell>
          <cell r="HT76">
            <v>79.7</v>
          </cell>
          <cell r="HU76">
            <v>79.7</v>
          </cell>
          <cell r="HV76">
            <v>80.7</v>
          </cell>
          <cell r="HW76">
            <v>80.2</v>
          </cell>
          <cell r="HX76">
            <v>80.5</v>
          </cell>
          <cell r="HY76">
            <v>80.5</v>
          </cell>
          <cell r="HZ76">
            <v>80.5</v>
          </cell>
          <cell r="IA76">
            <v>80.7</v>
          </cell>
          <cell r="IB76">
            <v>80.7</v>
          </cell>
          <cell r="IC76">
            <v>80.7</v>
          </cell>
          <cell r="ID76">
            <v>80.7</v>
          </cell>
          <cell r="IE76">
            <v>80.7</v>
          </cell>
          <cell r="IF76">
            <v>80.7</v>
          </cell>
          <cell r="IG76">
            <v>81.2</v>
          </cell>
          <cell r="IH76">
            <v>80.7</v>
          </cell>
          <cell r="II76">
            <v>80.7</v>
          </cell>
          <cell r="IJ76">
            <v>80.2</v>
          </cell>
          <cell r="IK76">
            <v>79.7</v>
          </cell>
          <cell r="IL76">
            <v>79.7</v>
          </cell>
          <cell r="IM76">
            <v>83.2</v>
          </cell>
          <cell r="IN76">
            <v>83.2</v>
          </cell>
          <cell r="IO76">
            <v>82.7</v>
          </cell>
          <cell r="IP76">
            <v>82.7</v>
          </cell>
          <cell r="IQ76">
            <v>82.7</v>
          </cell>
          <cell r="IR76">
            <v>82.7</v>
          </cell>
          <cell r="IS76">
            <v>82.5</v>
          </cell>
          <cell r="IT76">
            <v>82</v>
          </cell>
          <cell r="IU76">
            <v>82</v>
          </cell>
          <cell r="IV76">
            <v>81.5</v>
          </cell>
          <cell r="IW76">
            <v>81.7</v>
          </cell>
          <cell r="IX76">
            <v>81</v>
          </cell>
          <cell r="IY76">
            <v>80</v>
          </cell>
          <cell r="IZ76">
            <v>80</v>
          </cell>
          <cell r="JA76">
            <v>80</v>
          </cell>
          <cell r="JB76">
            <v>80</v>
          </cell>
          <cell r="JC76">
            <v>79.7</v>
          </cell>
          <cell r="JD76">
            <v>80</v>
          </cell>
          <cell r="JE76">
            <v>80</v>
          </cell>
          <cell r="JF76">
            <v>79.7</v>
          </cell>
          <cell r="JG76">
            <v>80.2</v>
          </cell>
          <cell r="JH76">
            <v>81.5</v>
          </cell>
          <cell r="JI76">
            <v>81.2</v>
          </cell>
          <cell r="JJ76">
            <v>81.2</v>
          </cell>
          <cell r="JK76">
            <v>81</v>
          </cell>
          <cell r="JL76">
            <v>80.7</v>
          </cell>
          <cell r="JM76">
            <v>80.2</v>
          </cell>
          <cell r="JN76">
            <v>80</v>
          </cell>
          <cell r="JO76">
            <v>79.7</v>
          </cell>
          <cell r="JP76">
            <v>79.7</v>
          </cell>
          <cell r="JQ76">
            <v>79.7</v>
          </cell>
          <cell r="JR76">
            <v>78.7</v>
          </cell>
          <cell r="JS76">
            <v>79.5</v>
          </cell>
          <cell r="JT76">
            <v>79.5</v>
          </cell>
          <cell r="JU76">
            <v>79.2</v>
          </cell>
          <cell r="JV76">
            <v>79.2</v>
          </cell>
          <cell r="JW76">
            <v>79.5</v>
          </cell>
          <cell r="JX76">
            <v>80.7</v>
          </cell>
          <cell r="JY76">
            <v>81</v>
          </cell>
          <cell r="JZ76">
            <v>81</v>
          </cell>
          <cell r="KA76">
            <v>81</v>
          </cell>
          <cell r="KB76">
            <v>81</v>
          </cell>
          <cell r="KC76">
            <v>82</v>
          </cell>
          <cell r="KD76">
            <v>82</v>
          </cell>
          <cell r="KE76">
            <v>82.7</v>
          </cell>
          <cell r="KF76">
            <v>82.5</v>
          </cell>
          <cell r="KG76">
            <v>82.2</v>
          </cell>
          <cell r="KH76">
            <v>82</v>
          </cell>
          <cell r="KI76">
            <v>80.7</v>
          </cell>
          <cell r="KJ76">
            <v>81.2</v>
          </cell>
          <cell r="KK76">
            <v>81.2</v>
          </cell>
          <cell r="KL76">
            <v>80.5</v>
          </cell>
          <cell r="KM76">
            <v>78.7</v>
          </cell>
          <cell r="KN76">
            <v>78.5</v>
          </cell>
          <cell r="KO76">
            <v>78.5</v>
          </cell>
          <cell r="KP76">
            <v>77.5</v>
          </cell>
          <cell r="KQ76">
            <v>77.2</v>
          </cell>
          <cell r="KR76">
            <v>77</v>
          </cell>
          <cell r="KS76">
            <v>78.2</v>
          </cell>
          <cell r="KT76">
            <v>74.2</v>
          </cell>
          <cell r="KU76">
            <v>74.2</v>
          </cell>
          <cell r="KV76">
            <v>74</v>
          </cell>
          <cell r="KW76">
            <v>75.5</v>
          </cell>
          <cell r="KX76">
            <v>76.2</v>
          </cell>
          <cell r="KY76">
            <v>76.2</v>
          </cell>
          <cell r="KZ76">
            <v>76</v>
          </cell>
          <cell r="LA76">
            <v>75.7</v>
          </cell>
          <cell r="LB76">
            <v>75.5</v>
          </cell>
          <cell r="LC76">
            <v>79.7</v>
          </cell>
          <cell r="LD76">
            <v>79.5</v>
          </cell>
          <cell r="LE76">
            <v>80</v>
          </cell>
          <cell r="LF76">
            <v>80.7</v>
          </cell>
          <cell r="LG76">
            <v>80.5</v>
          </cell>
          <cell r="LH76">
            <v>80</v>
          </cell>
          <cell r="LI76">
            <v>80.5</v>
          </cell>
          <cell r="LJ76">
            <v>80.5</v>
          </cell>
          <cell r="LK76">
            <v>80.7</v>
          </cell>
          <cell r="LL76">
            <v>81</v>
          </cell>
          <cell r="LM76">
            <v>80.5</v>
          </cell>
          <cell r="LN76">
            <v>80.5</v>
          </cell>
          <cell r="LO76">
            <v>80.7</v>
          </cell>
          <cell r="LP76">
            <v>80</v>
          </cell>
          <cell r="LQ76">
            <v>78.7</v>
          </cell>
          <cell r="LR76">
            <v>78.2</v>
          </cell>
          <cell r="LS76">
            <v>78.2</v>
          </cell>
          <cell r="LT76">
            <v>78.2</v>
          </cell>
          <cell r="MA76" t="str">
            <v>Italy</v>
          </cell>
          <cell r="MB76">
            <v>73</v>
          </cell>
          <cell r="MC76">
            <v>73</v>
          </cell>
        </row>
        <row r="77">
          <cell r="A77" t="str">
            <v>Kuwait</v>
          </cell>
          <cell r="B77">
            <v>61</v>
          </cell>
          <cell r="C77">
            <v>61</v>
          </cell>
          <cell r="D77">
            <v>61</v>
          </cell>
          <cell r="E77">
            <v>61.5</v>
          </cell>
          <cell r="F77">
            <v>63</v>
          </cell>
          <cell r="G77">
            <v>63.5</v>
          </cell>
          <cell r="H77">
            <v>63</v>
          </cell>
          <cell r="I77">
            <v>63</v>
          </cell>
          <cell r="J77">
            <v>63</v>
          </cell>
          <cell r="K77">
            <v>62.5</v>
          </cell>
          <cell r="L77">
            <v>62</v>
          </cell>
          <cell r="M77">
            <v>62</v>
          </cell>
          <cell r="N77">
            <v>61.5</v>
          </cell>
          <cell r="O77">
            <v>61</v>
          </cell>
          <cell r="P77">
            <v>61</v>
          </cell>
          <cell r="Q77">
            <v>61</v>
          </cell>
          <cell r="R77">
            <v>61</v>
          </cell>
          <cell r="S77">
            <v>61</v>
          </cell>
          <cell r="T77">
            <v>61</v>
          </cell>
          <cell r="U77">
            <v>60.5</v>
          </cell>
          <cell r="V77">
            <v>60.5</v>
          </cell>
          <cell r="W77">
            <v>60</v>
          </cell>
          <cell r="X77">
            <v>60</v>
          </cell>
          <cell r="Y77">
            <v>60</v>
          </cell>
          <cell r="Z77">
            <v>59.5</v>
          </cell>
          <cell r="AA77">
            <v>59.5</v>
          </cell>
          <cell r="AB77">
            <v>58.5</v>
          </cell>
          <cell r="AC77">
            <v>58</v>
          </cell>
          <cell r="AD77">
            <v>58.5</v>
          </cell>
          <cell r="AE77">
            <v>59</v>
          </cell>
          <cell r="AF77">
            <v>57.5</v>
          </cell>
          <cell r="AG77">
            <v>57.5</v>
          </cell>
          <cell r="AH77">
            <v>57.5</v>
          </cell>
          <cell r="AI77">
            <v>57.5</v>
          </cell>
          <cell r="AJ77">
            <v>58.5</v>
          </cell>
          <cell r="AK77">
            <v>58.5</v>
          </cell>
          <cell r="AL77">
            <v>58.5</v>
          </cell>
          <cell r="AM77">
            <v>58</v>
          </cell>
          <cell r="AN77">
            <v>58</v>
          </cell>
          <cell r="AO77">
            <v>57.5</v>
          </cell>
          <cell r="AP77">
            <v>58</v>
          </cell>
          <cell r="AQ77">
            <v>58</v>
          </cell>
          <cell r="AR77">
            <v>59</v>
          </cell>
          <cell r="AS77">
            <v>58.5</v>
          </cell>
          <cell r="AT77">
            <v>58.5</v>
          </cell>
          <cell r="AU77">
            <v>58</v>
          </cell>
          <cell r="AV77">
            <v>58.5</v>
          </cell>
          <cell r="AW77">
            <v>59.5</v>
          </cell>
          <cell r="AX77">
            <v>59</v>
          </cell>
          <cell r="AY77">
            <v>59</v>
          </cell>
          <cell r="AZ77">
            <v>58.5</v>
          </cell>
          <cell r="BA77">
            <v>57.5</v>
          </cell>
          <cell r="BB77">
            <v>59.5</v>
          </cell>
          <cell r="BC77">
            <v>59.5</v>
          </cell>
          <cell r="BD77">
            <v>61</v>
          </cell>
          <cell r="BE77">
            <v>61.5</v>
          </cell>
          <cell r="BF77">
            <v>62.5</v>
          </cell>
          <cell r="BG77">
            <v>67</v>
          </cell>
          <cell r="BH77">
            <v>67</v>
          </cell>
          <cell r="BI77">
            <v>67</v>
          </cell>
          <cell r="BJ77">
            <v>67.5</v>
          </cell>
          <cell r="BK77">
            <v>67.5</v>
          </cell>
          <cell r="BL77">
            <v>67</v>
          </cell>
          <cell r="BM77">
            <v>67</v>
          </cell>
          <cell r="BN77">
            <v>67</v>
          </cell>
          <cell r="BO77">
            <v>66.5</v>
          </cell>
          <cell r="BP77">
            <v>67</v>
          </cell>
          <cell r="BQ77">
            <v>67</v>
          </cell>
          <cell r="BR77">
            <v>67.5</v>
          </cell>
          <cell r="BS77">
            <v>68.5</v>
          </cell>
          <cell r="BT77">
            <v>68</v>
          </cell>
          <cell r="BU77">
            <v>68</v>
          </cell>
          <cell r="BV77">
            <v>69.5</v>
          </cell>
          <cell r="BW77">
            <v>69.5</v>
          </cell>
          <cell r="BX77">
            <v>69.5</v>
          </cell>
          <cell r="BY77">
            <v>69.5</v>
          </cell>
          <cell r="BZ77">
            <v>69.5</v>
          </cell>
          <cell r="CA77">
            <v>69</v>
          </cell>
          <cell r="CB77">
            <v>69</v>
          </cell>
          <cell r="CC77">
            <v>38.5</v>
          </cell>
          <cell r="CD77">
            <v>26.5</v>
          </cell>
          <cell r="CE77">
            <v>25</v>
          </cell>
          <cell r="CF77">
            <v>25</v>
          </cell>
          <cell r="CG77">
            <v>25.5</v>
          </cell>
          <cell r="CH77">
            <v>24.5</v>
          </cell>
          <cell r="CI77">
            <v>21.5</v>
          </cell>
          <cell r="CJ77">
            <v>36.5</v>
          </cell>
          <cell r="CK77">
            <v>41</v>
          </cell>
          <cell r="CL77">
            <v>41.5</v>
          </cell>
          <cell r="CM77">
            <v>41.5</v>
          </cell>
          <cell r="CN77">
            <v>41.5</v>
          </cell>
          <cell r="CO77">
            <v>46</v>
          </cell>
          <cell r="CP77">
            <v>46</v>
          </cell>
          <cell r="CQ77">
            <v>50</v>
          </cell>
          <cell r="CR77">
            <v>51.5</v>
          </cell>
          <cell r="CS77">
            <v>52.5</v>
          </cell>
          <cell r="CT77">
            <v>68</v>
          </cell>
          <cell r="CU77">
            <v>68</v>
          </cell>
          <cell r="CV77">
            <v>68</v>
          </cell>
          <cell r="CW77">
            <v>68</v>
          </cell>
          <cell r="CX77">
            <v>68.099999999999994</v>
          </cell>
          <cell r="CY77">
            <v>68.5</v>
          </cell>
          <cell r="CZ77">
            <v>68</v>
          </cell>
          <cell r="DA77">
            <v>69.5</v>
          </cell>
          <cell r="DB77">
            <v>69.5</v>
          </cell>
          <cell r="DC77">
            <v>69.5</v>
          </cell>
          <cell r="DD77">
            <v>69.5</v>
          </cell>
          <cell r="DE77">
            <v>71.5</v>
          </cell>
          <cell r="DF77">
            <v>73.5</v>
          </cell>
          <cell r="DG77">
            <v>74.5</v>
          </cell>
          <cell r="DH77">
            <v>75</v>
          </cell>
          <cell r="DI77">
            <v>75</v>
          </cell>
          <cell r="DJ77">
            <v>75.5</v>
          </cell>
          <cell r="DK77">
            <v>75.5</v>
          </cell>
          <cell r="DL77">
            <v>78.5</v>
          </cell>
          <cell r="DM77">
            <v>78.5</v>
          </cell>
          <cell r="DN77">
            <v>78</v>
          </cell>
          <cell r="DO77">
            <v>78</v>
          </cell>
          <cell r="DP77">
            <v>78</v>
          </cell>
          <cell r="DQ77">
            <v>78</v>
          </cell>
          <cell r="DR77">
            <v>79</v>
          </cell>
          <cell r="DS77">
            <v>79.5</v>
          </cell>
          <cell r="DT77">
            <v>79.5</v>
          </cell>
          <cell r="DU77">
            <v>79</v>
          </cell>
          <cell r="DV77">
            <v>79.5</v>
          </cell>
          <cell r="DW77">
            <v>80.5</v>
          </cell>
          <cell r="DX77">
            <v>80.5</v>
          </cell>
          <cell r="DY77">
            <v>79.5</v>
          </cell>
          <cell r="DZ77">
            <v>79.5</v>
          </cell>
          <cell r="EA77">
            <v>78.5</v>
          </cell>
          <cell r="EB77">
            <v>80</v>
          </cell>
          <cell r="EC77">
            <v>80</v>
          </cell>
          <cell r="ED77">
            <v>78.5</v>
          </cell>
          <cell r="EE77">
            <v>78.5</v>
          </cell>
          <cell r="EF77">
            <v>78.5</v>
          </cell>
          <cell r="EG77">
            <v>78.5</v>
          </cell>
          <cell r="EH77">
            <v>78.5</v>
          </cell>
          <cell r="EI77">
            <v>79</v>
          </cell>
          <cell r="EJ77">
            <v>80</v>
          </cell>
          <cell r="EK77">
            <v>79</v>
          </cell>
          <cell r="EL77">
            <v>78.5</v>
          </cell>
          <cell r="EM77">
            <v>78.5</v>
          </cell>
          <cell r="EN77">
            <v>78.5</v>
          </cell>
          <cell r="EO77">
            <v>79</v>
          </cell>
          <cell r="EP77">
            <v>79</v>
          </cell>
          <cell r="EQ77">
            <v>79</v>
          </cell>
          <cell r="ER77">
            <v>78.5</v>
          </cell>
          <cell r="ES77">
            <v>78.5</v>
          </cell>
          <cell r="ET77">
            <v>77</v>
          </cell>
          <cell r="EU77">
            <v>79</v>
          </cell>
          <cell r="EV77">
            <v>78.5</v>
          </cell>
          <cell r="EW77">
            <v>79</v>
          </cell>
          <cell r="EX77">
            <v>79</v>
          </cell>
          <cell r="EY77">
            <v>79</v>
          </cell>
          <cell r="EZ77">
            <v>79</v>
          </cell>
          <cell r="FA77">
            <v>80.5</v>
          </cell>
          <cell r="FB77">
            <v>80.5</v>
          </cell>
          <cell r="FC77">
            <v>81</v>
          </cell>
          <cell r="FD77">
            <v>81.5</v>
          </cell>
          <cell r="FE77">
            <v>81.5</v>
          </cell>
          <cell r="FF77">
            <v>81.5</v>
          </cell>
          <cell r="FG77">
            <v>81.5</v>
          </cell>
          <cell r="FH77">
            <v>81.5</v>
          </cell>
          <cell r="FI77">
            <v>78.8</v>
          </cell>
          <cell r="FJ77">
            <v>76.5</v>
          </cell>
          <cell r="FK77">
            <v>76</v>
          </cell>
          <cell r="FL77">
            <v>77.5</v>
          </cell>
          <cell r="FM77">
            <v>77.5</v>
          </cell>
          <cell r="FN77">
            <v>77.7</v>
          </cell>
          <cell r="FO77">
            <v>79.2</v>
          </cell>
          <cell r="FP77">
            <v>79.2</v>
          </cell>
          <cell r="FQ77">
            <v>78.2</v>
          </cell>
          <cell r="FR77">
            <v>79.2</v>
          </cell>
          <cell r="FS77">
            <v>79</v>
          </cell>
          <cell r="FT77">
            <v>78</v>
          </cell>
          <cell r="FU77">
            <v>78</v>
          </cell>
          <cell r="FV77">
            <v>78</v>
          </cell>
          <cell r="FW77">
            <v>78</v>
          </cell>
          <cell r="FX77">
            <v>77.7</v>
          </cell>
          <cell r="FY77">
            <v>78.2</v>
          </cell>
          <cell r="FZ77">
            <v>72.2</v>
          </cell>
          <cell r="GA77">
            <v>73.5</v>
          </cell>
          <cell r="GB77">
            <v>74.5</v>
          </cell>
          <cell r="GC77">
            <v>74</v>
          </cell>
          <cell r="GD77">
            <v>72.8</v>
          </cell>
          <cell r="GE77">
            <v>74.900000000000006</v>
          </cell>
          <cell r="GF77">
            <v>74.900000000000006</v>
          </cell>
          <cell r="GG77">
            <v>75.599999999999994</v>
          </cell>
          <cell r="GH77">
            <v>76.7</v>
          </cell>
          <cell r="GI77">
            <v>73.7</v>
          </cell>
          <cell r="GJ77">
            <v>74.2</v>
          </cell>
          <cell r="GK77">
            <v>74.2</v>
          </cell>
          <cell r="GL77">
            <v>80.5</v>
          </cell>
          <cell r="GM77">
            <v>80.5</v>
          </cell>
          <cell r="GN77">
            <v>80.5</v>
          </cell>
          <cell r="GO77">
            <v>80.5</v>
          </cell>
          <cell r="GP77">
            <v>80.5</v>
          </cell>
          <cell r="GQ77">
            <v>80.5</v>
          </cell>
          <cell r="GR77">
            <v>80.5</v>
          </cell>
          <cell r="GS77">
            <v>80.2</v>
          </cell>
          <cell r="GT77">
            <v>80.2</v>
          </cell>
          <cell r="GU77">
            <v>80.2</v>
          </cell>
          <cell r="GV77">
            <v>80.2</v>
          </cell>
          <cell r="GW77">
            <v>80.2</v>
          </cell>
          <cell r="GX77">
            <v>80.5</v>
          </cell>
          <cell r="GY77">
            <v>79</v>
          </cell>
          <cell r="GZ77">
            <v>80.5</v>
          </cell>
          <cell r="HA77">
            <v>83.5</v>
          </cell>
          <cell r="HB77">
            <v>85.5</v>
          </cell>
          <cell r="HC77">
            <v>84.7</v>
          </cell>
          <cell r="HD77">
            <v>85.5</v>
          </cell>
          <cell r="HE77">
            <v>85.5</v>
          </cell>
          <cell r="HF77">
            <v>85.5</v>
          </cell>
          <cell r="HG77">
            <v>84.2</v>
          </cell>
          <cell r="HH77">
            <v>83.5</v>
          </cell>
          <cell r="HI77">
            <v>84</v>
          </cell>
          <cell r="HJ77">
            <v>84</v>
          </cell>
          <cell r="HK77">
            <v>84</v>
          </cell>
          <cell r="HL77">
            <v>82.2</v>
          </cell>
          <cell r="HM77">
            <v>82.2</v>
          </cell>
          <cell r="HN77">
            <v>82.5</v>
          </cell>
          <cell r="HO77">
            <v>82</v>
          </cell>
          <cell r="HP77">
            <v>82</v>
          </cell>
          <cell r="HQ77">
            <v>82</v>
          </cell>
          <cell r="HR77">
            <v>81.5</v>
          </cell>
          <cell r="HS77">
            <v>81.5</v>
          </cell>
          <cell r="HT77">
            <v>81.2</v>
          </cell>
          <cell r="HU77">
            <v>81</v>
          </cell>
          <cell r="HV77">
            <v>81.5</v>
          </cell>
          <cell r="HW77">
            <v>81.7</v>
          </cell>
          <cell r="HX77">
            <v>81.7</v>
          </cell>
          <cell r="HY77">
            <v>82.2</v>
          </cell>
          <cell r="HZ77">
            <v>85.7</v>
          </cell>
          <cell r="IA77">
            <v>85.2</v>
          </cell>
          <cell r="IB77">
            <v>85.2</v>
          </cell>
          <cell r="IC77">
            <v>85.2</v>
          </cell>
          <cell r="ID77">
            <v>86.2</v>
          </cell>
          <cell r="IE77">
            <v>86.2</v>
          </cell>
          <cell r="IF77">
            <v>86.2</v>
          </cell>
          <cell r="IG77">
            <v>86</v>
          </cell>
          <cell r="IH77">
            <v>86.2</v>
          </cell>
          <cell r="II77">
            <v>86.2</v>
          </cell>
          <cell r="IJ77">
            <v>85</v>
          </cell>
          <cell r="IK77">
            <v>85</v>
          </cell>
          <cell r="IL77">
            <v>85</v>
          </cell>
          <cell r="IM77">
            <v>85</v>
          </cell>
          <cell r="IN77">
            <v>85</v>
          </cell>
          <cell r="IO77">
            <v>85</v>
          </cell>
          <cell r="IP77">
            <v>84.7</v>
          </cell>
          <cell r="IQ77">
            <v>84.7</v>
          </cell>
          <cell r="IR77">
            <v>84.5</v>
          </cell>
          <cell r="IS77">
            <v>85</v>
          </cell>
          <cell r="IT77">
            <v>85</v>
          </cell>
          <cell r="IU77">
            <v>85</v>
          </cell>
          <cell r="IV77">
            <v>84.7</v>
          </cell>
          <cell r="IW77">
            <v>84.7</v>
          </cell>
          <cell r="IX77">
            <v>84.5</v>
          </cell>
          <cell r="IY77">
            <v>85.2</v>
          </cell>
          <cell r="IZ77">
            <v>85.2</v>
          </cell>
          <cell r="JA77">
            <v>85.2</v>
          </cell>
          <cell r="JB77">
            <v>85.2</v>
          </cell>
          <cell r="JC77">
            <v>85.2</v>
          </cell>
          <cell r="JD77">
            <v>85.2</v>
          </cell>
          <cell r="JE77">
            <v>86</v>
          </cell>
          <cell r="JF77">
            <v>86</v>
          </cell>
          <cell r="JG77">
            <v>86</v>
          </cell>
          <cell r="JH77">
            <v>86</v>
          </cell>
          <cell r="JI77">
            <v>86</v>
          </cell>
          <cell r="JJ77">
            <v>85.5</v>
          </cell>
          <cell r="JK77">
            <v>85.7</v>
          </cell>
          <cell r="JL77">
            <v>85.2</v>
          </cell>
          <cell r="JM77">
            <v>85.5</v>
          </cell>
          <cell r="JN77">
            <v>85.7</v>
          </cell>
          <cell r="JO77">
            <v>86</v>
          </cell>
          <cell r="JP77">
            <v>86.7</v>
          </cell>
          <cell r="JQ77">
            <v>86.7</v>
          </cell>
          <cell r="JR77">
            <v>86.7</v>
          </cell>
          <cell r="JS77">
            <v>86.7</v>
          </cell>
          <cell r="JT77">
            <v>86.2</v>
          </cell>
          <cell r="JU77">
            <v>86.7</v>
          </cell>
          <cell r="JV77">
            <v>86.7</v>
          </cell>
          <cell r="JW77">
            <v>86</v>
          </cell>
          <cell r="JX77">
            <v>86</v>
          </cell>
          <cell r="JY77">
            <v>86</v>
          </cell>
          <cell r="JZ77">
            <v>86</v>
          </cell>
          <cell r="KA77">
            <v>86</v>
          </cell>
          <cell r="KB77">
            <v>86</v>
          </cell>
          <cell r="KC77">
            <v>86</v>
          </cell>
          <cell r="KD77">
            <v>86.2</v>
          </cell>
          <cell r="KE77">
            <v>86.2</v>
          </cell>
          <cell r="KF77">
            <v>86.7</v>
          </cell>
          <cell r="KG77">
            <v>87</v>
          </cell>
          <cell r="KH77">
            <v>87</v>
          </cell>
          <cell r="KI77">
            <v>85</v>
          </cell>
          <cell r="KJ77">
            <v>85</v>
          </cell>
          <cell r="KK77">
            <v>85</v>
          </cell>
          <cell r="KL77">
            <v>85</v>
          </cell>
          <cell r="KM77">
            <v>84.7</v>
          </cell>
          <cell r="KN77">
            <v>84.7</v>
          </cell>
          <cell r="KO77">
            <v>84.7</v>
          </cell>
          <cell r="KP77">
            <v>82.2</v>
          </cell>
          <cell r="KQ77">
            <v>82</v>
          </cell>
          <cell r="KR77">
            <v>81.5</v>
          </cell>
          <cell r="KS77">
            <v>80.2</v>
          </cell>
          <cell r="KT77">
            <v>80.5</v>
          </cell>
          <cell r="KU77">
            <v>78.2</v>
          </cell>
          <cell r="KV77">
            <v>78.5</v>
          </cell>
          <cell r="KW77">
            <v>78.5</v>
          </cell>
          <cell r="KX77">
            <v>78.5</v>
          </cell>
          <cell r="KY77">
            <v>78.5</v>
          </cell>
          <cell r="KZ77">
            <v>78.7</v>
          </cell>
          <cell r="LA77">
            <v>78.2</v>
          </cell>
          <cell r="LB77">
            <v>78.5</v>
          </cell>
          <cell r="LC77">
            <v>78.5</v>
          </cell>
          <cell r="LD77">
            <v>83</v>
          </cell>
          <cell r="LE77">
            <v>83</v>
          </cell>
          <cell r="LF77">
            <v>83</v>
          </cell>
          <cell r="LG77">
            <v>83</v>
          </cell>
          <cell r="LH77">
            <v>83</v>
          </cell>
          <cell r="LI77">
            <v>83</v>
          </cell>
          <cell r="LJ77">
            <v>82.5</v>
          </cell>
          <cell r="LK77">
            <v>82.5</v>
          </cell>
          <cell r="LL77">
            <v>82.5</v>
          </cell>
          <cell r="LM77">
            <v>82.5</v>
          </cell>
          <cell r="LN77">
            <v>82</v>
          </cell>
          <cell r="LO77">
            <v>82</v>
          </cell>
          <cell r="LP77">
            <v>81.5</v>
          </cell>
          <cell r="LQ77">
            <v>81</v>
          </cell>
          <cell r="LR77">
            <v>81.2</v>
          </cell>
          <cell r="LS77">
            <v>81.2</v>
          </cell>
          <cell r="LT77">
            <v>80.7</v>
          </cell>
          <cell r="MA77" t="str">
            <v>Jamaica</v>
          </cell>
          <cell r="MB77">
            <v>67.2</v>
          </cell>
          <cell r="MC77">
            <v>67.2</v>
          </cell>
        </row>
        <row r="78">
          <cell r="A78" t="str">
            <v>Latvia</v>
          </cell>
          <cell r="B78" t="str">
            <v xml:space="preserve"> </v>
          </cell>
          <cell r="C78" t="str">
            <v xml:space="preserve"> </v>
          </cell>
          <cell r="D78" t="str">
            <v xml:space="preserve"> </v>
          </cell>
          <cell r="E78" t="str">
            <v xml:space="preserve"> </v>
          </cell>
          <cell r="F78" t="str">
            <v xml:space="preserve"> </v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  <cell r="S78" t="str">
            <v xml:space="preserve"> </v>
          </cell>
          <cell r="T78" t="str">
            <v xml:space="preserve"> </v>
          </cell>
          <cell r="U78" t="str">
            <v xml:space="preserve"> </v>
          </cell>
          <cell r="V78" t="str">
            <v xml:space="preserve"> </v>
          </cell>
          <cell r="W78" t="str">
            <v xml:space="preserve"> </v>
          </cell>
          <cell r="X78" t="str">
            <v xml:space="preserve"> 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 t="str">
            <v xml:space="preserve"> </v>
          </cell>
          <cell r="AC78" t="str">
            <v xml:space="preserve"> 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  <cell r="AG78" t="str">
            <v xml:space="preserve"> </v>
          </cell>
          <cell r="AH78" t="str">
            <v xml:space="preserve"> </v>
          </cell>
          <cell r="AI78" t="str">
            <v xml:space="preserve"> </v>
          </cell>
          <cell r="AJ78" t="str">
            <v xml:space="preserve"> </v>
          </cell>
          <cell r="AK78" t="str">
            <v xml:space="preserve"> </v>
          </cell>
          <cell r="AL78" t="str">
            <v xml:space="preserve"> </v>
          </cell>
          <cell r="AM78" t="str">
            <v xml:space="preserve"> </v>
          </cell>
          <cell r="AN78" t="str">
            <v xml:space="preserve"> </v>
          </cell>
          <cell r="AO78" t="str">
            <v xml:space="preserve"> </v>
          </cell>
          <cell r="AP78" t="str">
            <v xml:space="preserve"> </v>
          </cell>
          <cell r="AQ78" t="str">
            <v xml:space="preserve"> </v>
          </cell>
          <cell r="AR78" t="str">
            <v xml:space="preserve"> </v>
          </cell>
          <cell r="AS78" t="str">
            <v xml:space="preserve"> </v>
          </cell>
          <cell r="AT78" t="str">
            <v xml:space="preserve"> </v>
          </cell>
          <cell r="AU78" t="str">
            <v xml:space="preserve"> </v>
          </cell>
          <cell r="AV78" t="str">
            <v xml:space="preserve"> </v>
          </cell>
          <cell r="AW78" t="str">
            <v xml:space="preserve"> </v>
          </cell>
          <cell r="AX78" t="str">
            <v xml:space="preserve"> </v>
          </cell>
          <cell r="AY78" t="str">
            <v xml:space="preserve"> </v>
          </cell>
          <cell r="AZ78" t="str">
            <v xml:space="preserve"> </v>
          </cell>
          <cell r="BA78" t="str">
            <v xml:space="preserve"> </v>
          </cell>
          <cell r="BB78" t="str">
            <v xml:space="preserve"> </v>
          </cell>
          <cell r="BC78" t="str">
            <v xml:space="preserve"> </v>
          </cell>
          <cell r="BD78" t="str">
            <v xml:space="preserve"> </v>
          </cell>
          <cell r="BE78" t="str">
            <v xml:space="preserve"> </v>
          </cell>
          <cell r="BF78" t="str">
            <v xml:space="preserve"> </v>
          </cell>
          <cell r="BG78" t="str">
            <v xml:space="preserve"> </v>
          </cell>
          <cell r="BH78" t="str">
            <v xml:space="preserve"> </v>
          </cell>
          <cell r="BI78" t="str">
            <v xml:space="preserve"> </v>
          </cell>
          <cell r="BJ78" t="str">
            <v xml:space="preserve"> </v>
          </cell>
          <cell r="BK78" t="str">
            <v xml:space="preserve"> </v>
          </cell>
          <cell r="BL78" t="str">
            <v xml:space="preserve"> </v>
          </cell>
          <cell r="BM78" t="str">
            <v xml:space="preserve"> </v>
          </cell>
          <cell r="BN78" t="str">
            <v xml:space="preserve"> </v>
          </cell>
          <cell r="BO78" t="str">
            <v xml:space="preserve"> </v>
          </cell>
          <cell r="BP78" t="str">
            <v xml:space="preserve"> </v>
          </cell>
          <cell r="BQ78" t="str">
            <v xml:space="preserve"> </v>
          </cell>
          <cell r="BR78" t="str">
            <v xml:space="preserve"> </v>
          </cell>
          <cell r="BS78" t="str">
            <v xml:space="preserve"> </v>
          </cell>
          <cell r="BT78" t="str">
            <v xml:space="preserve"> </v>
          </cell>
          <cell r="BU78" t="str">
            <v xml:space="preserve"> </v>
          </cell>
          <cell r="BV78" t="str">
            <v xml:space="preserve"> </v>
          </cell>
          <cell r="BW78" t="str">
            <v xml:space="preserve"> </v>
          </cell>
          <cell r="BX78" t="str">
            <v xml:space="preserve"> </v>
          </cell>
          <cell r="BY78" t="str">
            <v xml:space="preserve"> </v>
          </cell>
          <cell r="BZ78" t="str">
            <v xml:space="preserve"> </v>
          </cell>
          <cell r="CA78" t="str">
            <v xml:space="preserve"> </v>
          </cell>
          <cell r="CB78" t="str">
            <v xml:space="preserve"> </v>
          </cell>
          <cell r="CC78" t="str">
            <v xml:space="preserve"> </v>
          </cell>
          <cell r="CD78" t="str">
            <v xml:space="preserve"> </v>
          </cell>
          <cell r="CE78" t="str">
            <v xml:space="preserve"> </v>
          </cell>
          <cell r="CF78" t="str">
            <v xml:space="preserve"> </v>
          </cell>
          <cell r="CG78" t="str">
            <v xml:space="preserve"> </v>
          </cell>
          <cell r="CH78" t="str">
            <v xml:space="preserve"> </v>
          </cell>
          <cell r="CI78" t="str">
            <v xml:space="preserve"> </v>
          </cell>
          <cell r="CJ78" t="str">
            <v xml:space="preserve"> </v>
          </cell>
          <cell r="CK78" t="str">
            <v xml:space="preserve"> </v>
          </cell>
          <cell r="CL78" t="str">
            <v xml:space="preserve"> </v>
          </cell>
          <cell r="CM78" t="str">
            <v xml:space="preserve"> </v>
          </cell>
          <cell r="CN78" t="str">
            <v xml:space="preserve"> </v>
          </cell>
          <cell r="CO78" t="str">
            <v xml:space="preserve"> </v>
          </cell>
          <cell r="CP78" t="str">
            <v xml:space="preserve"> </v>
          </cell>
          <cell r="CQ78" t="str">
            <v xml:space="preserve"> </v>
          </cell>
          <cell r="CR78" t="str">
            <v xml:space="preserve"> </v>
          </cell>
          <cell r="CS78" t="str">
            <v xml:space="preserve"> </v>
          </cell>
          <cell r="CT78" t="str">
            <v xml:space="preserve"> </v>
          </cell>
          <cell r="CU78" t="str">
            <v xml:space="preserve"> </v>
          </cell>
          <cell r="CV78" t="str">
            <v xml:space="preserve"> </v>
          </cell>
          <cell r="CW78" t="str">
            <v xml:space="preserve"> </v>
          </cell>
          <cell r="CX78" t="str">
            <v xml:space="preserve"> </v>
          </cell>
          <cell r="CY78" t="str">
            <v xml:space="preserve"> </v>
          </cell>
          <cell r="CZ78" t="str">
            <v xml:space="preserve"> </v>
          </cell>
          <cell r="DA78" t="str">
            <v xml:space="preserve"> </v>
          </cell>
          <cell r="DB78" t="str">
            <v xml:space="preserve"> </v>
          </cell>
          <cell r="DC78" t="str">
            <v xml:space="preserve"> </v>
          </cell>
          <cell r="DD78" t="str">
            <v xml:space="preserve"> </v>
          </cell>
          <cell r="DE78" t="str">
            <v xml:space="preserve"> </v>
          </cell>
          <cell r="DF78" t="str">
            <v xml:space="preserve"> </v>
          </cell>
          <cell r="DG78" t="str">
            <v xml:space="preserve"> </v>
          </cell>
          <cell r="DH78" t="str">
            <v xml:space="preserve"> </v>
          </cell>
          <cell r="DI78" t="str">
            <v xml:space="preserve"> </v>
          </cell>
          <cell r="DJ78" t="str">
            <v xml:space="preserve"> </v>
          </cell>
          <cell r="DK78" t="str">
            <v xml:space="preserve"> </v>
          </cell>
          <cell r="DL78" t="str">
            <v xml:space="preserve"> </v>
          </cell>
          <cell r="DM78" t="str">
            <v xml:space="preserve"> </v>
          </cell>
          <cell r="DN78" t="str">
            <v xml:space="preserve"> </v>
          </cell>
          <cell r="DO78" t="str">
            <v xml:space="preserve"> </v>
          </cell>
          <cell r="DP78" t="str">
            <v xml:space="preserve"> </v>
          </cell>
          <cell r="DQ78" t="str">
            <v xml:space="preserve"> </v>
          </cell>
          <cell r="DR78" t="str">
            <v xml:space="preserve"> </v>
          </cell>
          <cell r="DS78" t="str">
            <v xml:space="preserve"> </v>
          </cell>
          <cell r="DT78" t="str">
            <v xml:space="preserve"> </v>
          </cell>
          <cell r="DU78" t="str">
            <v xml:space="preserve"> </v>
          </cell>
          <cell r="DV78" t="str">
            <v xml:space="preserve"> </v>
          </cell>
          <cell r="DW78" t="str">
            <v xml:space="preserve"> </v>
          </cell>
          <cell r="DX78" t="str">
            <v xml:space="preserve"> </v>
          </cell>
          <cell r="DY78" t="str">
            <v xml:space="preserve"> </v>
          </cell>
          <cell r="DZ78" t="str">
            <v xml:space="preserve"> </v>
          </cell>
          <cell r="EA78" t="str">
            <v xml:space="preserve"> </v>
          </cell>
          <cell r="EB78" t="str">
            <v xml:space="preserve"> </v>
          </cell>
          <cell r="EC78" t="str">
            <v xml:space="preserve"> </v>
          </cell>
          <cell r="ED78" t="str">
            <v xml:space="preserve"> </v>
          </cell>
          <cell r="EE78" t="str">
            <v xml:space="preserve"> </v>
          </cell>
          <cell r="EF78" t="str">
            <v xml:space="preserve"> </v>
          </cell>
          <cell r="EG78" t="str">
            <v xml:space="preserve"> </v>
          </cell>
          <cell r="EH78" t="str">
            <v xml:space="preserve"> </v>
          </cell>
          <cell r="EI78" t="str">
            <v xml:space="preserve"> </v>
          </cell>
          <cell r="EJ78" t="str">
            <v xml:space="preserve"> </v>
          </cell>
          <cell r="EK78" t="str">
            <v xml:space="preserve"> </v>
          </cell>
          <cell r="EL78" t="str">
            <v xml:space="preserve"> </v>
          </cell>
          <cell r="EM78" t="str">
            <v xml:space="preserve"> </v>
          </cell>
          <cell r="EN78" t="str">
            <v xml:space="preserve"> </v>
          </cell>
          <cell r="EO78" t="str">
            <v xml:space="preserve"> </v>
          </cell>
          <cell r="EP78" t="str">
            <v xml:space="preserve"> </v>
          </cell>
          <cell r="EQ78" t="str">
            <v xml:space="preserve"> </v>
          </cell>
          <cell r="ER78" t="str">
            <v xml:space="preserve"> </v>
          </cell>
          <cell r="ES78" t="str">
            <v xml:space="preserve"> </v>
          </cell>
          <cell r="ET78" t="str">
            <v xml:space="preserve"> </v>
          </cell>
          <cell r="EU78" t="str">
            <v xml:space="preserve"> </v>
          </cell>
          <cell r="EV78" t="str">
            <v xml:space="preserve"> </v>
          </cell>
          <cell r="EW78" t="str">
            <v xml:space="preserve"> </v>
          </cell>
          <cell r="EX78" t="str">
            <v xml:space="preserve"> </v>
          </cell>
          <cell r="EY78" t="str">
            <v xml:space="preserve"> </v>
          </cell>
          <cell r="EZ78" t="str">
            <v xml:space="preserve"> </v>
          </cell>
          <cell r="FA78" t="str">
            <v xml:space="preserve"> </v>
          </cell>
          <cell r="FB78" t="str">
            <v xml:space="preserve"> </v>
          </cell>
          <cell r="FC78" t="str">
            <v xml:space="preserve"> </v>
          </cell>
          <cell r="FD78" t="str">
            <v xml:space="preserve"> </v>
          </cell>
          <cell r="FE78" t="str">
            <v xml:space="preserve"> </v>
          </cell>
          <cell r="FF78" t="str">
            <v xml:space="preserve"> </v>
          </cell>
          <cell r="FG78" t="str">
            <v xml:space="preserve"> </v>
          </cell>
          <cell r="FH78" t="str">
            <v xml:space="preserve"> </v>
          </cell>
          <cell r="FI78" t="str">
            <v xml:space="preserve"> </v>
          </cell>
          <cell r="FJ78" t="str">
            <v xml:space="preserve"> </v>
          </cell>
          <cell r="FK78" t="str">
            <v xml:space="preserve"> </v>
          </cell>
          <cell r="FL78" t="str">
            <v xml:space="preserve"> </v>
          </cell>
          <cell r="FM78" t="str">
            <v xml:space="preserve"> </v>
          </cell>
          <cell r="FN78" t="str">
            <v xml:space="preserve"> </v>
          </cell>
          <cell r="FO78" t="str">
            <v xml:space="preserve"> </v>
          </cell>
          <cell r="FP78" t="str">
            <v xml:space="preserve"> </v>
          </cell>
          <cell r="FQ78" t="str">
            <v xml:space="preserve"> </v>
          </cell>
          <cell r="FR78" t="str">
            <v xml:space="preserve"> </v>
          </cell>
          <cell r="FS78" t="str">
            <v xml:space="preserve"> </v>
          </cell>
          <cell r="FT78" t="str">
            <v xml:space="preserve"> </v>
          </cell>
          <cell r="FU78" t="str">
            <v xml:space="preserve"> </v>
          </cell>
          <cell r="FV78" t="str">
            <v xml:space="preserve"> </v>
          </cell>
          <cell r="FW78" t="str">
            <v xml:space="preserve"> </v>
          </cell>
          <cell r="FX78" t="str">
            <v xml:space="preserve"> </v>
          </cell>
          <cell r="FY78">
            <v>71</v>
          </cell>
          <cell r="FZ78">
            <v>71.2</v>
          </cell>
          <cell r="GA78">
            <v>71</v>
          </cell>
          <cell r="GB78">
            <v>71</v>
          </cell>
          <cell r="GC78">
            <v>72</v>
          </cell>
          <cell r="GD78">
            <v>71.400000000000006</v>
          </cell>
          <cell r="GE78">
            <v>71.400000000000006</v>
          </cell>
          <cell r="GF78">
            <v>71.400000000000006</v>
          </cell>
          <cell r="GG78">
            <v>71.400000000000006</v>
          </cell>
          <cell r="GH78">
            <v>72</v>
          </cell>
          <cell r="GI78">
            <v>71.5</v>
          </cell>
          <cell r="GJ78">
            <v>72</v>
          </cell>
          <cell r="GK78">
            <v>72.5</v>
          </cell>
          <cell r="GL78">
            <v>72.5</v>
          </cell>
          <cell r="GM78">
            <v>72.5</v>
          </cell>
          <cell r="GN78">
            <v>72.2</v>
          </cell>
          <cell r="GO78">
            <v>72.2</v>
          </cell>
          <cell r="GP78">
            <v>71.2</v>
          </cell>
          <cell r="GQ78">
            <v>71.7</v>
          </cell>
          <cell r="GR78">
            <v>71.7</v>
          </cell>
          <cell r="GS78">
            <v>71.2</v>
          </cell>
          <cell r="GT78">
            <v>71.2</v>
          </cell>
          <cell r="GU78">
            <v>71.2</v>
          </cell>
          <cell r="GV78">
            <v>70.7</v>
          </cell>
          <cell r="GW78">
            <v>71</v>
          </cell>
          <cell r="GX78">
            <v>71.2</v>
          </cell>
          <cell r="GY78">
            <v>71.3</v>
          </cell>
          <cell r="GZ78">
            <v>71.5</v>
          </cell>
          <cell r="HA78">
            <v>73.7</v>
          </cell>
          <cell r="HB78">
            <v>75.2</v>
          </cell>
          <cell r="HC78">
            <v>75.2</v>
          </cell>
          <cell r="HD78">
            <v>75.5</v>
          </cell>
          <cell r="HE78">
            <v>76.5</v>
          </cell>
          <cell r="HF78">
            <v>77</v>
          </cell>
          <cell r="HG78">
            <v>77</v>
          </cell>
          <cell r="HH78">
            <v>76.5</v>
          </cell>
          <cell r="HI78">
            <v>76</v>
          </cell>
          <cell r="HJ78">
            <v>75.5</v>
          </cell>
          <cell r="HK78">
            <v>75.5</v>
          </cell>
          <cell r="HL78">
            <v>75.5</v>
          </cell>
          <cell r="HM78">
            <v>75.5</v>
          </cell>
          <cell r="HN78">
            <v>75.5</v>
          </cell>
          <cell r="HO78">
            <v>75.5</v>
          </cell>
          <cell r="HP78">
            <v>75.7</v>
          </cell>
          <cell r="HQ78">
            <v>75.7</v>
          </cell>
          <cell r="HR78">
            <v>75.7</v>
          </cell>
          <cell r="HS78">
            <v>75</v>
          </cell>
          <cell r="HT78">
            <v>75</v>
          </cell>
          <cell r="HU78">
            <v>76.5</v>
          </cell>
          <cell r="HV78">
            <v>76.5</v>
          </cell>
          <cell r="HW78">
            <v>76.5</v>
          </cell>
          <cell r="HX78">
            <v>76.5</v>
          </cell>
          <cell r="HY78">
            <v>76.2</v>
          </cell>
          <cell r="HZ78">
            <v>76.2</v>
          </cell>
          <cell r="IA78">
            <v>78.2</v>
          </cell>
          <cell r="IB78">
            <v>78.2</v>
          </cell>
          <cell r="IC78">
            <v>78.2</v>
          </cell>
          <cell r="ID78">
            <v>78.2</v>
          </cell>
          <cell r="IE78">
            <v>78.2</v>
          </cell>
          <cell r="IF78">
            <v>78.2</v>
          </cell>
          <cell r="IG78">
            <v>78.2</v>
          </cell>
          <cell r="IH78">
            <v>77.7</v>
          </cell>
          <cell r="II78">
            <v>77.7</v>
          </cell>
          <cell r="IJ78">
            <v>75.7</v>
          </cell>
          <cell r="IK78">
            <v>76.2</v>
          </cell>
          <cell r="IL78">
            <v>76</v>
          </cell>
          <cell r="IM78">
            <v>76.2</v>
          </cell>
          <cell r="IN78">
            <v>76.2</v>
          </cell>
          <cell r="IO78">
            <v>76.2</v>
          </cell>
          <cell r="IP78">
            <v>76.2</v>
          </cell>
          <cell r="IQ78">
            <v>75.2</v>
          </cell>
          <cell r="IR78">
            <v>73.7</v>
          </cell>
          <cell r="IS78">
            <v>75.2</v>
          </cell>
          <cell r="IT78">
            <v>76.7</v>
          </cell>
          <cell r="IU78">
            <v>76.7</v>
          </cell>
          <cell r="IV78">
            <v>76.7</v>
          </cell>
          <cell r="IW78">
            <v>76.7</v>
          </cell>
          <cell r="IX78">
            <v>77</v>
          </cell>
          <cell r="IY78">
            <v>77</v>
          </cell>
          <cell r="IZ78">
            <v>76.5</v>
          </cell>
          <cell r="JA78">
            <v>76.7</v>
          </cell>
          <cell r="JB78">
            <v>77.5</v>
          </cell>
          <cell r="JC78">
            <v>77</v>
          </cell>
          <cell r="JD78">
            <v>77</v>
          </cell>
          <cell r="JE78">
            <v>76.5</v>
          </cell>
          <cell r="JF78">
            <v>77</v>
          </cell>
          <cell r="JG78">
            <v>77</v>
          </cell>
          <cell r="JH78">
            <v>77</v>
          </cell>
          <cell r="JI78">
            <v>75.7</v>
          </cell>
          <cell r="JJ78">
            <v>76.2</v>
          </cell>
          <cell r="JK78">
            <v>76.2</v>
          </cell>
          <cell r="JL78">
            <v>76.2</v>
          </cell>
          <cell r="JM78">
            <v>76.2</v>
          </cell>
          <cell r="JN78">
            <v>76.2</v>
          </cell>
          <cell r="JO78">
            <v>76</v>
          </cell>
          <cell r="JP78">
            <v>76.7</v>
          </cell>
          <cell r="JQ78">
            <v>76.7</v>
          </cell>
          <cell r="JR78">
            <v>75.7</v>
          </cell>
          <cell r="JS78">
            <v>67</v>
          </cell>
          <cell r="JT78">
            <v>67</v>
          </cell>
          <cell r="JU78">
            <v>67.5</v>
          </cell>
          <cell r="JV78">
            <v>67.5</v>
          </cell>
          <cell r="JW78">
            <v>67.5</v>
          </cell>
          <cell r="JX78">
            <v>67.5</v>
          </cell>
          <cell r="JY78">
            <v>67.5</v>
          </cell>
          <cell r="JZ78">
            <v>67.5</v>
          </cell>
          <cell r="KA78">
            <v>67.5</v>
          </cell>
          <cell r="KB78">
            <v>69.5</v>
          </cell>
          <cell r="KC78">
            <v>69</v>
          </cell>
          <cell r="KD78">
            <v>70.5</v>
          </cell>
          <cell r="KE78">
            <v>70.2</v>
          </cell>
          <cell r="KF78">
            <v>70</v>
          </cell>
          <cell r="KG78">
            <v>69.7</v>
          </cell>
          <cell r="KH78">
            <v>70</v>
          </cell>
          <cell r="KI78">
            <v>70</v>
          </cell>
          <cell r="KJ78">
            <v>70.2</v>
          </cell>
          <cell r="KK78">
            <v>70.5</v>
          </cell>
          <cell r="KL78">
            <v>70.5</v>
          </cell>
          <cell r="KM78">
            <v>69.7</v>
          </cell>
          <cell r="KN78">
            <v>69.2</v>
          </cell>
          <cell r="KO78">
            <v>60.2</v>
          </cell>
          <cell r="KP78">
            <v>63.7</v>
          </cell>
          <cell r="KQ78">
            <v>62</v>
          </cell>
          <cell r="KR78">
            <v>64</v>
          </cell>
          <cell r="KS78">
            <v>63.2</v>
          </cell>
          <cell r="KT78">
            <v>63</v>
          </cell>
          <cell r="KU78">
            <v>63</v>
          </cell>
          <cell r="KV78">
            <v>63.7</v>
          </cell>
          <cell r="KW78">
            <v>63.7</v>
          </cell>
          <cell r="KX78">
            <v>63.2</v>
          </cell>
          <cell r="KY78">
            <v>63</v>
          </cell>
          <cell r="KZ78">
            <v>63.2</v>
          </cell>
          <cell r="LA78">
            <v>63.2</v>
          </cell>
          <cell r="LB78">
            <v>64.2</v>
          </cell>
          <cell r="LC78">
            <v>64.2</v>
          </cell>
          <cell r="LD78">
            <v>64</v>
          </cell>
          <cell r="LE78">
            <v>64</v>
          </cell>
          <cell r="LF78">
            <v>62.2</v>
          </cell>
          <cell r="LG78">
            <v>62</v>
          </cell>
          <cell r="LH78">
            <v>63.2</v>
          </cell>
          <cell r="LI78">
            <v>63.2</v>
          </cell>
          <cell r="LJ78">
            <v>63.7</v>
          </cell>
          <cell r="LK78">
            <v>68.5</v>
          </cell>
          <cell r="LL78">
            <v>68.7</v>
          </cell>
          <cell r="LM78">
            <v>68.5</v>
          </cell>
          <cell r="LN78">
            <v>69</v>
          </cell>
          <cell r="LO78">
            <v>69</v>
          </cell>
          <cell r="LP78">
            <v>69.2</v>
          </cell>
          <cell r="LQ78">
            <v>69</v>
          </cell>
          <cell r="LR78">
            <v>68.7</v>
          </cell>
          <cell r="LS78">
            <v>68</v>
          </cell>
          <cell r="LT78">
            <v>67.7</v>
          </cell>
          <cell r="MA78" t="str">
            <v>Japan</v>
          </cell>
          <cell r="MB78">
            <v>80.2</v>
          </cell>
          <cell r="MC78">
            <v>80.2</v>
          </cell>
        </row>
        <row r="79">
          <cell r="A79" t="str">
            <v>Lebanon</v>
          </cell>
          <cell r="B79">
            <v>39</v>
          </cell>
          <cell r="C79">
            <v>36</v>
          </cell>
          <cell r="D79">
            <v>35</v>
          </cell>
          <cell r="E79">
            <v>34.5</v>
          </cell>
          <cell r="F79">
            <v>34.5</v>
          </cell>
          <cell r="G79">
            <v>35</v>
          </cell>
          <cell r="H79">
            <v>35</v>
          </cell>
          <cell r="I79">
            <v>35.5</v>
          </cell>
          <cell r="J79">
            <v>35.5</v>
          </cell>
          <cell r="K79">
            <v>36</v>
          </cell>
          <cell r="L79">
            <v>34</v>
          </cell>
          <cell r="M79">
            <v>34</v>
          </cell>
          <cell r="N79">
            <v>34</v>
          </cell>
          <cell r="O79">
            <v>30.5</v>
          </cell>
          <cell r="P79">
            <v>31</v>
          </cell>
          <cell r="Q79">
            <v>30.5</v>
          </cell>
          <cell r="R79">
            <v>32</v>
          </cell>
          <cell r="S79">
            <v>31.5</v>
          </cell>
          <cell r="T79">
            <v>30.5</v>
          </cell>
          <cell r="U79">
            <v>30</v>
          </cell>
          <cell r="V79">
            <v>30</v>
          </cell>
          <cell r="W79">
            <v>30</v>
          </cell>
          <cell r="X79">
            <v>30</v>
          </cell>
          <cell r="Y79">
            <v>30.5</v>
          </cell>
          <cell r="Z79">
            <v>31.5</v>
          </cell>
          <cell r="AA79">
            <v>32.5</v>
          </cell>
          <cell r="AB79">
            <v>32.5</v>
          </cell>
          <cell r="AC79">
            <v>32.5</v>
          </cell>
          <cell r="AD79">
            <v>32.5</v>
          </cell>
          <cell r="AE79">
            <v>32.5</v>
          </cell>
          <cell r="AF79">
            <v>31.5</v>
          </cell>
          <cell r="AG79">
            <v>31.5</v>
          </cell>
          <cell r="AH79">
            <v>31.5</v>
          </cell>
          <cell r="AI79">
            <v>31.5</v>
          </cell>
          <cell r="AJ79">
            <v>31.5</v>
          </cell>
          <cell r="AK79">
            <v>31.5</v>
          </cell>
          <cell r="AL79">
            <v>31.5</v>
          </cell>
          <cell r="AM79">
            <v>29.5</v>
          </cell>
          <cell r="AN79">
            <v>29.5</v>
          </cell>
          <cell r="AO79">
            <v>29.5</v>
          </cell>
          <cell r="AP79">
            <v>29.5</v>
          </cell>
          <cell r="AQ79">
            <v>29.5</v>
          </cell>
          <cell r="AR79">
            <v>29.5</v>
          </cell>
          <cell r="AS79">
            <v>29.5</v>
          </cell>
          <cell r="AT79">
            <v>28</v>
          </cell>
          <cell r="AU79">
            <v>28</v>
          </cell>
          <cell r="AV79">
            <v>27</v>
          </cell>
          <cell r="AW79">
            <v>27</v>
          </cell>
          <cell r="AX79">
            <v>27</v>
          </cell>
          <cell r="AY79">
            <v>25.5</v>
          </cell>
          <cell r="AZ79">
            <v>26</v>
          </cell>
          <cell r="BA79">
            <v>26</v>
          </cell>
          <cell r="BB79">
            <v>26.5</v>
          </cell>
          <cell r="BC79">
            <v>27.5</v>
          </cell>
          <cell r="BD79">
            <v>28</v>
          </cell>
          <cell r="BE79">
            <v>26</v>
          </cell>
          <cell r="BF79">
            <v>25.5</v>
          </cell>
          <cell r="BG79">
            <v>25.5</v>
          </cell>
          <cell r="BH79">
            <v>24</v>
          </cell>
          <cell r="BI79">
            <v>24</v>
          </cell>
          <cell r="BJ79">
            <v>23.5</v>
          </cell>
          <cell r="BK79">
            <v>26</v>
          </cell>
          <cell r="BL79">
            <v>25.5</v>
          </cell>
          <cell r="BM79">
            <v>23</v>
          </cell>
          <cell r="BN79">
            <v>23.5</v>
          </cell>
          <cell r="BO79">
            <v>23</v>
          </cell>
          <cell r="BP79">
            <v>22.5</v>
          </cell>
          <cell r="BQ79">
            <v>22.5</v>
          </cell>
          <cell r="BR79">
            <v>22.5</v>
          </cell>
          <cell r="BS79">
            <v>23</v>
          </cell>
          <cell r="BT79">
            <v>24</v>
          </cell>
          <cell r="BU79">
            <v>24</v>
          </cell>
          <cell r="BV79">
            <v>24</v>
          </cell>
          <cell r="BW79">
            <v>23.5</v>
          </cell>
          <cell r="BX79">
            <v>23.5</v>
          </cell>
          <cell r="BY79">
            <v>23.5</v>
          </cell>
          <cell r="BZ79">
            <v>23.5</v>
          </cell>
          <cell r="CA79">
            <v>24</v>
          </cell>
          <cell r="CB79">
            <v>24.5</v>
          </cell>
          <cell r="CC79">
            <v>24.5</v>
          </cell>
          <cell r="CD79">
            <v>24.5</v>
          </cell>
          <cell r="CE79">
            <v>26</v>
          </cell>
          <cell r="CF79">
            <v>27</v>
          </cell>
          <cell r="CG79">
            <v>29.5</v>
          </cell>
          <cell r="CH79">
            <v>29.5</v>
          </cell>
          <cell r="CI79">
            <v>30.5</v>
          </cell>
          <cell r="CJ79">
            <v>33</v>
          </cell>
          <cell r="CK79">
            <v>33.5</v>
          </cell>
          <cell r="CL79">
            <v>35</v>
          </cell>
          <cell r="CM79">
            <v>36.5</v>
          </cell>
          <cell r="CN79">
            <v>36.5</v>
          </cell>
          <cell r="CO79">
            <v>39</v>
          </cell>
          <cell r="CP79">
            <v>40.5</v>
          </cell>
          <cell r="CQ79">
            <v>42.5</v>
          </cell>
          <cell r="CR79">
            <v>43.5</v>
          </cell>
          <cell r="CS79">
            <v>43.5</v>
          </cell>
          <cell r="CT79">
            <v>53</v>
          </cell>
          <cell r="CU79">
            <v>53</v>
          </cell>
          <cell r="CV79">
            <v>53</v>
          </cell>
          <cell r="CW79">
            <v>51.5</v>
          </cell>
          <cell r="CX79">
            <v>48.5</v>
          </cell>
          <cell r="CY79">
            <v>48</v>
          </cell>
          <cell r="CZ79">
            <v>47</v>
          </cell>
          <cell r="DA79">
            <v>47</v>
          </cell>
          <cell r="DB79">
            <v>46.5</v>
          </cell>
          <cell r="DC79">
            <v>46.5</v>
          </cell>
          <cell r="DD79">
            <v>46.5</v>
          </cell>
          <cell r="DE79">
            <v>48</v>
          </cell>
          <cell r="DF79">
            <v>48</v>
          </cell>
          <cell r="DG79">
            <v>51.5</v>
          </cell>
          <cell r="DH79">
            <v>51.5</v>
          </cell>
          <cell r="DI79">
            <v>55.5</v>
          </cell>
          <cell r="DJ79">
            <v>54.5</v>
          </cell>
          <cell r="DK79">
            <v>54.5</v>
          </cell>
          <cell r="DL79">
            <v>59</v>
          </cell>
          <cell r="DM79">
            <v>59</v>
          </cell>
          <cell r="DN79">
            <v>60</v>
          </cell>
          <cell r="DO79">
            <v>59.5</v>
          </cell>
          <cell r="DP79">
            <v>59.5</v>
          </cell>
          <cell r="DQ79">
            <v>60.5</v>
          </cell>
          <cell r="DR79">
            <v>60.5</v>
          </cell>
          <cell r="DS79">
            <v>60.5</v>
          </cell>
          <cell r="DT79">
            <v>61</v>
          </cell>
          <cell r="DU79">
            <v>60</v>
          </cell>
          <cell r="DV79">
            <v>62.5</v>
          </cell>
          <cell r="DW79">
            <v>62.5</v>
          </cell>
          <cell r="DX79">
            <v>63</v>
          </cell>
          <cell r="DY79">
            <v>64</v>
          </cell>
          <cell r="DZ79">
            <v>64</v>
          </cell>
          <cell r="EA79">
            <v>65.5</v>
          </cell>
          <cell r="EB79">
            <v>65.5</v>
          </cell>
          <cell r="EC79">
            <v>65.5</v>
          </cell>
          <cell r="ED79">
            <v>66.5</v>
          </cell>
          <cell r="EE79">
            <v>66.5</v>
          </cell>
          <cell r="EF79">
            <v>62.5</v>
          </cell>
          <cell r="EG79">
            <v>63.5</v>
          </cell>
          <cell r="EH79">
            <v>62.5</v>
          </cell>
          <cell r="EI79">
            <v>63</v>
          </cell>
          <cell r="EJ79">
            <v>63</v>
          </cell>
          <cell r="EK79">
            <v>63</v>
          </cell>
          <cell r="EL79">
            <v>62</v>
          </cell>
          <cell r="EM79">
            <v>61.5</v>
          </cell>
          <cell r="EN79">
            <v>61.5</v>
          </cell>
          <cell r="EO79">
            <v>61.5</v>
          </cell>
          <cell r="EP79">
            <v>60</v>
          </cell>
          <cell r="EQ79">
            <v>60</v>
          </cell>
          <cell r="ER79">
            <v>60.5</v>
          </cell>
          <cell r="ES79">
            <v>61.5</v>
          </cell>
          <cell r="ET79">
            <v>59.5</v>
          </cell>
          <cell r="EU79">
            <v>62</v>
          </cell>
          <cell r="EV79">
            <v>61.5</v>
          </cell>
          <cell r="EW79">
            <v>60.5</v>
          </cell>
          <cell r="EX79">
            <v>61.5</v>
          </cell>
          <cell r="EY79">
            <v>62</v>
          </cell>
          <cell r="EZ79">
            <v>62.5</v>
          </cell>
          <cell r="FA79">
            <v>62.5</v>
          </cell>
          <cell r="FB79">
            <v>62.5</v>
          </cell>
          <cell r="FC79">
            <v>62.5</v>
          </cell>
          <cell r="FD79">
            <v>62.5</v>
          </cell>
          <cell r="FE79">
            <v>62.5</v>
          </cell>
          <cell r="FF79">
            <v>62.5</v>
          </cell>
          <cell r="FG79">
            <v>62.5</v>
          </cell>
          <cell r="FH79">
            <v>62.5</v>
          </cell>
          <cell r="FI79">
            <v>63.5</v>
          </cell>
          <cell r="FJ79">
            <v>61.3</v>
          </cell>
          <cell r="FK79">
            <v>61.2</v>
          </cell>
          <cell r="FL79">
            <v>62</v>
          </cell>
          <cell r="FM79">
            <v>62</v>
          </cell>
          <cell r="FN79">
            <v>56.2</v>
          </cell>
          <cell r="FO79">
            <v>56.2</v>
          </cell>
          <cell r="FP79">
            <v>56.2</v>
          </cell>
          <cell r="FQ79">
            <v>56.2</v>
          </cell>
          <cell r="FR79">
            <v>55.7</v>
          </cell>
          <cell r="FS79">
            <v>55.7</v>
          </cell>
          <cell r="FT79">
            <v>55.7</v>
          </cell>
          <cell r="FU79">
            <v>55.7</v>
          </cell>
          <cell r="FV79">
            <v>55.7</v>
          </cell>
          <cell r="FW79">
            <v>55.7</v>
          </cell>
          <cell r="FX79">
            <v>56</v>
          </cell>
          <cell r="FY79">
            <v>56.2</v>
          </cell>
          <cell r="FZ79">
            <v>55.7</v>
          </cell>
          <cell r="GA79">
            <v>55.2</v>
          </cell>
          <cell r="GB79">
            <v>54.2</v>
          </cell>
          <cell r="GC79">
            <v>54.2</v>
          </cell>
          <cell r="GD79">
            <v>54.8</v>
          </cell>
          <cell r="GE79">
            <v>54.8</v>
          </cell>
          <cell r="GF79">
            <v>54.8</v>
          </cell>
          <cell r="GG79">
            <v>52.8</v>
          </cell>
          <cell r="GH79">
            <v>53.7</v>
          </cell>
          <cell r="GI79">
            <v>54.7</v>
          </cell>
          <cell r="GJ79">
            <v>54.7</v>
          </cell>
          <cell r="GK79">
            <v>54.7</v>
          </cell>
          <cell r="GL79">
            <v>56</v>
          </cell>
          <cell r="GM79">
            <v>58.5</v>
          </cell>
          <cell r="GN79">
            <v>58.5</v>
          </cell>
          <cell r="GO79">
            <v>58.5</v>
          </cell>
          <cell r="GP79">
            <v>58.5</v>
          </cell>
          <cell r="GQ79">
            <v>61.5</v>
          </cell>
          <cell r="GR79">
            <v>61.5</v>
          </cell>
          <cell r="GS79">
            <v>61.2</v>
          </cell>
          <cell r="GT79">
            <v>60.7</v>
          </cell>
          <cell r="GU79">
            <v>60.2</v>
          </cell>
          <cell r="GV79">
            <v>60.2</v>
          </cell>
          <cell r="GW79">
            <v>61</v>
          </cell>
          <cell r="GX79">
            <v>58.5</v>
          </cell>
          <cell r="GY79">
            <v>58.5</v>
          </cell>
          <cell r="GZ79">
            <v>58.5</v>
          </cell>
          <cell r="HA79">
            <v>59.7</v>
          </cell>
          <cell r="HB79">
            <v>59.2</v>
          </cell>
          <cell r="HC79">
            <v>59.2</v>
          </cell>
          <cell r="HD79">
            <v>59.2</v>
          </cell>
          <cell r="HE79">
            <v>59.2</v>
          </cell>
          <cell r="HF79">
            <v>58.5</v>
          </cell>
          <cell r="HG79">
            <v>57.2</v>
          </cell>
          <cell r="HH79">
            <v>57</v>
          </cell>
          <cell r="HI79">
            <v>56.7</v>
          </cell>
          <cell r="HJ79">
            <v>56.7</v>
          </cell>
          <cell r="HK79">
            <v>56.7</v>
          </cell>
          <cell r="HL79">
            <v>56.7</v>
          </cell>
          <cell r="HM79">
            <v>56.7</v>
          </cell>
          <cell r="HN79">
            <v>55.5</v>
          </cell>
          <cell r="HO79">
            <v>55.5</v>
          </cell>
          <cell r="HP79">
            <v>55.5</v>
          </cell>
          <cell r="HQ79">
            <v>55.5</v>
          </cell>
          <cell r="HR79">
            <v>55.5</v>
          </cell>
          <cell r="HS79">
            <v>55.5</v>
          </cell>
          <cell r="HT79">
            <v>54.2</v>
          </cell>
          <cell r="HU79">
            <v>55.5</v>
          </cell>
          <cell r="HV79">
            <v>54.7</v>
          </cell>
          <cell r="HW79">
            <v>54.5</v>
          </cell>
          <cell r="HX79">
            <v>54.5</v>
          </cell>
          <cell r="HY79">
            <v>54.7</v>
          </cell>
          <cell r="HZ79">
            <v>55.5</v>
          </cell>
          <cell r="IA79">
            <v>55.5</v>
          </cell>
          <cell r="IB79">
            <v>55.5</v>
          </cell>
          <cell r="IC79">
            <v>55.5</v>
          </cell>
          <cell r="ID79">
            <v>55.5</v>
          </cell>
          <cell r="IE79">
            <v>55.5</v>
          </cell>
          <cell r="IF79">
            <v>55.5</v>
          </cell>
          <cell r="IG79">
            <v>55.5</v>
          </cell>
          <cell r="IH79">
            <v>55.7</v>
          </cell>
          <cell r="II79">
            <v>55.7</v>
          </cell>
          <cell r="IJ79">
            <v>55.7</v>
          </cell>
          <cell r="IK79">
            <v>55.7</v>
          </cell>
          <cell r="IL79">
            <v>55.7</v>
          </cell>
          <cell r="IM79">
            <v>55.5</v>
          </cell>
          <cell r="IN79">
            <v>55.7</v>
          </cell>
          <cell r="IO79">
            <v>59</v>
          </cell>
          <cell r="IP79">
            <v>59</v>
          </cell>
          <cell r="IQ79">
            <v>59</v>
          </cell>
          <cell r="IR79">
            <v>59.2</v>
          </cell>
          <cell r="IS79">
            <v>59.2</v>
          </cell>
          <cell r="IT79">
            <v>59.2</v>
          </cell>
          <cell r="IU79">
            <v>59.2</v>
          </cell>
          <cell r="IV79">
            <v>56.7</v>
          </cell>
          <cell r="IW79">
            <v>56.7</v>
          </cell>
          <cell r="IX79">
            <v>58</v>
          </cell>
          <cell r="IY79">
            <v>57.7</v>
          </cell>
          <cell r="IZ79">
            <v>57.7</v>
          </cell>
          <cell r="JA79">
            <v>58.2</v>
          </cell>
          <cell r="JB79">
            <v>58.2</v>
          </cell>
          <cell r="JC79">
            <v>58.5</v>
          </cell>
          <cell r="JD79">
            <v>58.5</v>
          </cell>
          <cell r="JE79">
            <v>58</v>
          </cell>
          <cell r="JF79">
            <v>58</v>
          </cell>
          <cell r="JG79">
            <v>58</v>
          </cell>
          <cell r="JH79">
            <v>58</v>
          </cell>
          <cell r="JI79">
            <v>58</v>
          </cell>
          <cell r="JJ79">
            <v>58</v>
          </cell>
          <cell r="JK79">
            <v>57.7</v>
          </cell>
          <cell r="JL79">
            <v>57.2</v>
          </cell>
          <cell r="JM79">
            <v>57.2</v>
          </cell>
          <cell r="JN79">
            <v>56.7</v>
          </cell>
          <cell r="JO79">
            <v>57.2</v>
          </cell>
          <cell r="JP79">
            <v>57.2</v>
          </cell>
          <cell r="JQ79">
            <v>56</v>
          </cell>
          <cell r="JR79">
            <v>58</v>
          </cell>
          <cell r="JS79">
            <v>58</v>
          </cell>
          <cell r="JT79">
            <v>58.2</v>
          </cell>
          <cell r="JU79">
            <v>58.2</v>
          </cell>
          <cell r="JV79">
            <v>59.2</v>
          </cell>
          <cell r="JW79">
            <v>58.5</v>
          </cell>
          <cell r="JX79">
            <v>58.2</v>
          </cell>
          <cell r="JY79">
            <v>58.2</v>
          </cell>
          <cell r="JZ79">
            <v>58.2</v>
          </cell>
          <cell r="KA79">
            <v>58.2</v>
          </cell>
          <cell r="KB79">
            <v>58.7</v>
          </cell>
          <cell r="KC79">
            <v>58.5</v>
          </cell>
          <cell r="KD79">
            <v>58.2</v>
          </cell>
          <cell r="KE79">
            <v>57.7</v>
          </cell>
          <cell r="KF79">
            <v>57.7</v>
          </cell>
          <cell r="KG79">
            <v>57.7</v>
          </cell>
          <cell r="KH79">
            <v>57</v>
          </cell>
          <cell r="KI79">
            <v>58.5</v>
          </cell>
          <cell r="KJ79">
            <v>58.5</v>
          </cell>
          <cell r="KK79">
            <v>57.5</v>
          </cell>
          <cell r="KL79">
            <v>57.7</v>
          </cell>
          <cell r="KM79">
            <v>57.7</v>
          </cell>
          <cell r="KN79">
            <v>57.7</v>
          </cell>
          <cell r="KO79">
            <v>57.7</v>
          </cell>
          <cell r="KP79">
            <v>57.5</v>
          </cell>
          <cell r="KQ79">
            <v>57.5</v>
          </cell>
          <cell r="KR79">
            <v>57.7</v>
          </cell>
          <cell r="KS79">
            <v>57.7</v>
          </cell>
          <cell r="KT79">
            <v>57.5</v>
          </cell>
          <cell r="KU79">
            <v>57.5</v>
          </cell>
          <cell r="KV79">
            <v>57.7</v>
          </cell>
          <cell r="KW79">
            <v>56.2</v>
          </cell>
          <cell r="KX79">
            <v>55.7</v>
          </cell>
          <cell r="KY79">
            <v>60</v>
          </cell>
          <cell r="KZ79">
            <v>60.2</v>
          </cell>
          <cell r="LA79">
            <v>60.2</v>
          </cell>
          <cell r="LB79">
            <v>60.2</v>
          </cell>
          <cell r="LC79">
            <v>60.5</v>
          </cell>
          <cell r="LD79">
            <v>61</v>
          </cell>
          <cell r="LE79">
            <v>61</v>
          </cell>
          <cell r="LF79">
            <v>61</v>
          </cell>
          <cell r="LG79">
            <v>61</v>
          </cell>
          <cell r="LH79">
            <v>61.5</v>
          </cell>
          <cell r="LI79">
            <v>61.5</v>
          </cell>
          <cell r="LJ79">
            <v>61.5</v>
          </cell>
          <cell r="LK79">
            <v>61</v>
          </cell>
          <cell r="LL79">
            <v>61</v>
          </cell>
          <cell r="LM79">
            <v>59.7</v>
          </cell>
          <cell r="LN79">
            <v>58.7</v>
          </cell>
          <cell r="LO79">
            <v>58.7</v>
          </cell>
          <cell r="LP79">
            <v>58.2</v>
          </cell>
          <cell r="LQ79">
            <v>58.2</v>
          </cell>
          <cell r="LR79">
            <v>58.2</v>
          </cell>
          <cell r="LS79">
            <v>58.2</v>
          </cell>
          <cell r="LT79">
            <v>58.2</v>
          </cell>
          <cell r="MA79" t="str">
            <v>Jordan</v>
          </cell>
          <cell r="MB79">
            <v>66.5</v>
          </cell>
          <cell r="MC79">
            <v>66.5</v>
          </cell>
        </row>
        <row r="80">
          <cell r="A80" t="str">
            <v>Liberia</v>
          </cell>
          <cell r="B80">
            <v>46</v>
          </cell>
          <cell r="C80">
            <v>46</v>
          </cell>
          <cell r="D80">
            <v>46</v>
          </cell>
          <cell r="E80">
            <v>46</v>
          </cell>
          <cell r="F80">
            <v>46</v>
          </cell>
          <cell r="G80">
            <v>45</v>
          </cell>
          <cell r="H80">
            <v>45</v>
          </cell>
          <cell r="I80">
            <v>45</v>
          </cell>
          <cell r="J80">
            <v>46</v>
          </cell>
          <cell r="K80">
            <v>42</v>
          </cell>
          <cell r="L80">
            <v>40</v>
          </cell>
          <cell r="M80">
            <v>40</v>
          </cell>
          <cell r="N80">
            <v>40</v>
          </cell>
          <cell r="O80">
            <v>40</v>
          </cell>
          <cell r="P80">
            <v>40</v>
          </cell>
          <cell r="Q80">
            <v>40</v>
          </cell>
          <cell r="R80">
            <v>38.5</v>
          </cell>
          <cell r="S80">
            <v>38.5</v>
          </cell>
          <cell r="T80">
            <v>37.5</v>
          </cell>
          <cell r="U80">
            <v>37.5</v>
          </cell>
          <cell r="V80">
            <v>38</v>
          </cell>
          <cell r="W80">
            <v>37.5</v>
          </cell>
          <cell r="X80">
            <v>37.5</v>
          </cell>
          <cell r="Y80">
            <v>36.5</v>
          </cell>
          <cell r="Z80">
            <v>37</v>
          </cell>
          <cell r="AA80">
            <v>35.5</v>
          </cell>
          <cell r="AB80">
            <v>35.5</v>
          </cell>
          <cell r="AC80">
            <v>35</v>
          </cell>
          <cell r="AD80">
            <v>34.5</v>
          </cell>
          <cell r="AE80">
            <v>34</v>
          </cell>
          <cell r="AF80">
            <v>34</v>
          </cell>
          <cell r="AG80">
            <v>33</v>
          </cell>
          <cell r="AH80">
            <v>33</v>
          </cell>
          <cell r="AI80">
            <v>33</v>
          </cell>
          <cell r="AJ80">
            <v>33</v>
          </cell>
          <cell r="AK80">
            <v>33</v>
          </cell>
          <cell r="AL80">
            <v>33</v>
          </cell>
          <cell r="AM80">
            <v>33</v>
          </cell>
          <cell r="AN80">
            <v>33</v>
          </cell>
          <cell r="AO80">
            <v>33</v>
          </cell>
          <cell r="AP80">
            <v>33</v>
          </cell>
          <cell r="AQ80">
            <v>33</v>
          </cell>
          <cell r="AR80">
            <v>33</v>
          </cell>
          <cell r="AS80">
            <v>33</v>
          </cell>
          <cell r="AT80">
            <v>33</v>
          </cell>
          <cell r="AU80">
            <v>33</v>
          </cell>
          <cell r="AV80">
            <v>33</v>
          </cell>
          <cell r="AW80">
            <v>35.5</v>
          </cell>
          <cell r="AX80">
            <v>35.5</v>
          </cell>
          <cell r="AY80">
            <v>35.5</v>
          </cell>
          <cell r="AZ80">
            <v>35.5</v>
          </cell>
          <cell r="BA80">
            <v>35.5</v>
          </cell>
          <cell r="BB80">
            <v>35</v>
          </cell>
          <cell r="BC80">
            <v>35</v>
          </cell>
          <cell r="BD80">
            <v>35</v>
          </cell>
          <cell r="BE80">
            <v>34.5</v>
          </cell>
          <cell r="BF80">
            <v>34.5</v>
          </cell>
          <cell r="BG80">
            <v>35</v>
          </cell>
          <cell r="BH80">
            <v>35</v>
          </cell>
          <cell r="BI80">
            <v>32.5</v>
          </cell>
          <cell r="BJ80">
            <v>32.5</v>
          </cell>
          <cell r="BK80">
            <v>30</v>
          </cell>
          <cell r="BL80">
            <v>30</v>
          </cell>
          <cell r="BM80">
            <v>30</v>
          </cell>
          <cell r="BN80">
            <v>30</v>
          </cell>
          <cell r="BO80">
            <v>29</v>
          </cell>
          <cell r="BP80">
            <v>29</v>
          </cell>
          <cell r="BQ80">
            <v>29</v>
          </cell>
          <cell r="BR80">
            <v>29</v>
          </cell>
          <cell r="BS80">
            <v>29</v>
          </cell>
          <cell r="BT80">
            <v>29</v>
          </cell>
          <cell r="BU80">
            <v>29</v>
          </cell>
          <cell r="BV80">
            <v>28.5</v>
          </cell>
          <cell r="BW80">
            <v>28.5</v>
          </cell>
          <cell r="BX80">
            <v>28.5</v>
          </cell>
          <cell r="BY80">
            <v>28.5</v>
          </cell>
          <cell r="BZ80">
            <v>29</v>
          </cell>
          <cell r="CA80">
            <v>29</v>
          </cell>
          <cell r="CB80">
            <v>29.5</v>
          </cell>
          <cell r="CC80">
            <v>21</v>
          </cell>
          <cell r="CD80">
            <v>21</v>
          </cell>
          <cell r="CE80">
            <v>21</v>
          </cell>
          <cell r="CF80">
            <v>21</v>
          </cell>
          <cell r="CG80">
            <v>21</v>
          </cell>
          <cell r="CH80">
            <v>17</v>
          </cell>
          <cell r="CI80">
            <v>17</v>
          </cell>
          <cell r="CJ80">
            <v>17.5</v>
          </cell>
          <cell r="CK80">
            <v>17.5</v>
          </cell>
          <cell r="CL80">
            <v>15</v>
          </cell>
          <cell r="CM80">
            <v>15</v>
          </cell>
          <cell r="CN80">
            <v>15</v>
          </cell>
          <cell r="CO80">
            <v>15</v>
          </cell>
          <cell r="CP80">
            <v>15</v>
          </cell>
          <cell r="CQ80">
            <v>15</v>
          </cell>
          <cell r="CR80">
            <v>15</v>
          </cell>
          <cell r="CS80">
            <v>15.5</v>
          </cell>
          <cell r="CT80">
            <v>13</v>
          </cell>
          <cell r="CU80">
            <v>13</v>
          </cell>
          <cell r="CV80">
            <v>13</v>
          </cell>
          <cell r="CW80">
            <v>13</v>
          </cell>
          <cell r="CX80">
            <v>13</v>
          </cell>
          <cell r="CY80">
            <v>13</v>
          </cell>
          <cell r="CZ80">
            <v>13</v>
          </cell>
          <cell r="DA80">
            <v>13</v>
          </cell>
          <cell r="DB80">
            <v>13</v>
          </cell>
          <cell r="DC80">
            <v>13</v>
          </cell>
          <cell r="DD80">
            <v>12</v>
          </cell>
          <cell r="DE80">
            <v>14.5</v>
          </cell>
          <cell r="DF80">
            <v>13.5</v>
          </cell>
          <cell r="DG80">
            <v>13.5</v>
          </cell>
          <cell r="DH80">
            <v>13.5</v>
          </cell>
          <cell r="DI80">
            <v>13.5</v>
          </cell>
          <cell r="DJ80">
            <v>13.5</v>
          </cell>
          <cell r="DK80">
            <v>12.5</v>
          </cell>
          <cell r="DL80">
            <v>12.5</v>
          </cell>
          <cell r="DM80">
            <v>12.5</v>
          </cell>
          <cell r="DN80">
            <v>18.5</v>
          </cell>
          <cell r="DO80">
            <v>19.5</v>
          </cell>
          <cell r="DP80">
            <v>19.5</v>
          </cell>
          <cell r="DQ80">
            <v>19.5</v>
          </cell>
          <cell r="DR80">
            <v>22</v>
          </cell>
          <cell r="DS80">
            <v>22</v>
          </cell>
          <cell r="DT80">
            <v>22</v>
          </cell>
          <cell r="DU80">
            <v>22</v>
          </cell>
          <cell r="DV80">
            <v>22</v>
          </cell>
          <cell r="DW80">
            <v>22</v>
          </cell>
          <cell r="DX80">
            <v>23.5</v>
          </cell>
          <cell r="DY80">
            <v>23.5</v>
          </cell>
          <cell r="DZ80">
            <v>23.5</v>
          </cell>
          <cell r="EA80">
            <v>23.5</v>
          </cell>
          <cell r="EB80">
            <v>23.5</v>
          </cell>
          <cell r="EC80">
            <v>23.5</v>
          </cell>
          <cell r="ED80">
            <v>23.5</v>
          </cell>
          <cell r="EE80">
            <v>23.5</v>
          </cell>
          <cell r="EF80">
            <v>24.5</v>
          </cell>
          <cell r="EG80">
            <v>24.5</v>
          </cell>
          <cell r="EH80">
            <v>24.5</v>
          </cell>
          <cell r="EI80">
            <v>24.5</v>
          </cell>
          <cell r="EJ80">
            <v>28</v>
          </cell>
          <cell r="EK80">
            <v>25</v>
          </cell>
          <cell r="EL80">
            <v>25</v>
          </cell>
          <cell r="EM80">
            <v>26</v>
          </cell>
          <cell r="EN80">
            <v>26</v>
          </cell>
          <cell r="EO80">
            <v>27</v>
          </cell>
          <cell r="EP80">
            <v>27.5</v>
          </cell>
          <cell r="EQ80">
            <v>27.5</v>
          </cell>
          <cell r="ER80">
            <v>27.5</v>
          </cell>
          <cell r="ES80">
            <v>26.5</v>
          </cell>
          <cell r="ET80">
            <v>28</v>
          </cell>
          <cell r="EU80">
            <v>28</v>
          </cell>
          <cell r="EV80">
            <v>27.5</v>
          </cell>
          <cell r="EW80">
            <v>26</v>
          </cell>
          <cell r="EX80">
            <v>26</v>
          </cell>
          <cell r="EY80">
            <v>27</v>
          </cell>
          <cell r="EZ80">
            <v>27</v>
          </cell>
          <cell r="FA80">
            <v>28</v>
          </cell>
          <cell r="FB80">
            <v>29</v>
          </cell>
          <cell r="FC80">
            <v>29</v>
          </cell>
          <cell r="FD80">
            <v>29.5</v>
          </cell>
          <cell r="FE80">
            <v>31</v>
          </cell>
          <cell r="FF80">
            <v>31</v>
          </cell>
          <cell r="FG80">
            <v>32</v>
          </cell>
          <cell r="FH80">
            <v>31.8</v>
          </cell>
          <cell r="FI80">
            <v>33.299999999999997</v>
          </cell>
          <cell r="FJ80">
            <v>39</v>
          </cell>
          <cell r="FK80">
            <v>40.5</v>
          </cell>
          <cell r="FL80">
            <v>40.5</v>
          </cell>
          <cell r="FM80">
            <v>40.5</v>
          </cell>
          <cell r="FN80">
            <v>40.700000000000003</v>
          </cell>
          <cell r="FO80">
            <v>40.700000000000003</v>
          </cell>
          <cell r="FP80">
            <v>40.700000000000003</v>
          </cell>
          <cell r="FQ80">
            <v>40.700000000000003</v>
          </cell>
          <cell r="FR80">
            <v>40.700000000000003</v>
          </cell>
          <cell r="FS80">
            <v>41.5</v>
          </cell>
          <cell r="FT80">
            <v>41.5</v>
          </cell>
          <cell r="FU80">
            <v>41</v>
          </cell>
          <cell r="FV80">
            <v>40.5</v>
          </cell>
          <cell r="FW80">
            <v>39.5</v>
          </cell>
          <cell r="FX80">
            <v>38.5</v>
          </cell>
          <cell r="FY80">
            <v>39.700000000000003</v>
          </cell>
          <cell r="FZ80">
            <v>39.700000000000003</v>
          </cell>
          <cell r="GA80">
            <v>43.5</v>
          </cell>
          <cell r="GB80">
            <v>43.5</v>
          </cell>
          <cell r="GC80">
            <v>43.5</v>
          </cell>
          <cell r="GD80">
            <v>43.5</v>
          </cell>
          <cell r="GE80">
            <v>43.5</v>
          </cell>
          <cell r="GF80">
            <v>43.5</v>
          </cell>
          <cell r="GG80">
            <v>43.5</v>
          </cell>
          <cell r="GH80">
            <v>43</v>
          </cell>
          <cell r="GI80">
            <v>43</v>
          </cell>
          <cell r="GJ80">
            <v>43.5</v>
          </cell>
          <cell r="GK80">
            <v>44</v>
          </cell>
          <cell r="GL80">
            <v>44</v>
          </cell>
          <cell r="GM80">
            <v>43.5</v>
          </cell>
          <cell r="GN80">
            <v>43.5</v>
          </cell>
          <cell r="GO80">
            <v>48.5</v>
          </cell>
          <cell r="GP80">
            <v>49.5</v>
          </cell>
          <cell r="GQ80">
            <v>49</v>
          </cell>
          <cell r="GR80">
            <v>48.5</v>
          </cell>
          <cell r="GS80">
            <v>48.5</v>
          </cell>
          <cell r="GT80">
            <v>48.5</v>
          </cell>
          <cell r="GU80">
            <v>48.5</v>
          </cell>
          <cell r="GV80">
            <v>50</v>
          </cell>
          <cell r="GW80">
            <v>50</v>
          </cell>
          <cell r="GX80">
            <v>49</v>
          </cell>
          <cell r="GY80">
            <v>49</v>
          </cell>
          <cell r="GZ80">
            <v>49</v>
          </cell>
          <cell r="HA80">
            <v>51.5</v>
          </cell>
          <cell r="HB80">
            <v>52</v>
          </cell>
          <cell r="HC80">
            <v>49.7</v>
          </cell>
          <cell r="HD80">
            <v>49.7</v>
          </cell>
          <cell r="HE80">
            <v>49.7</v>
          </cell>
          <cell r="HF80">
            <v>50.2</v>
          </cell>
          <cell r="HG80">
            <v>49.7</v>
          </cell>
          <cell r="HH80">
            <v>49.7</v>
          </cell>
          <cell r="HI80">
            <v>49.7</v>
          </cell>
          <cell r="HJ80">
            <v>49.5</v>
          </cell>
          <cell r="HK80">
            <v>48.2</v>
          </cell>
          <cell r="HL80">
            <v>48.2</v>
          </cell>
          <cell r="HM80">
            <v>48.2</v>
          </cell>
          <cell r="HN80">
            <v>46.2</v>
          </cell>
          <cell r="HO80">
            <v>46.7</v>
          </cell>
          <cell r="HP80">
            <v>46.7</v>
          </cell>
          <cell r="HQ80">
            <v>46.7</v>
          </cell>
          <cell r="HR80">
            <v>46.7</v>
          </cell>
          <cell r="HS80">
            <v>45.2</v>
          </cell>
          <cell r="HT80">
            <v>45.2</v>
          </cell>
          <cell r="HU80">
            <v>45.2</v>
          </cell>
          <cell r="HV80">
            <v>45.2</v>
          </cell>
          <cell r="HW80">
            <v>44.7</v>
          </cell>
          <cell r="HX80">
            <v>44.7</v>
          </cell>
          <cell r="HY80">
            <v>43.2</v>
          </cell>
          <cell r="HZ80">
            <v>43.2</v>
          </cell>
          <cell r="IA80">
            <v>40.700000000000003</v>
          </cell>
          <cell r="IB80">
            <v>33.5</v>
          </cell>
          <cell r="IC80">
            <v>35.700000000000003</v>
          </cell>
          <cell r="ID80">
            <v>36</v>
          </cell>
          <cell r="IE80">
            <v>36</v>
          </cell>
          <cell r="IF80">
            <v>36.200000000000003</v>
          </cell>
          <cell r="IG80">
            <v>40.200000000000003</v>
          </cell>
          <cell r="IH80">
            <v>42.7</v>
          </cell>
          <cell r="II80">
            <v>42.7</v>
          </cell>
          <cell r="IJ80">
            <v>42.7</v>
          </cell>
          <cell r="IK80">
            <v>37.700000000000003</v>
          </cell>
          <cell r="IL80">
            <v>38.200000000000003</v>
          </cell>
          <cell r="IM80">
            <v>38</v>
          </cell>
          <cell r="IN80">
            <v>38</v>
          </cell>
          <cell r="IO80">
            <v>38</v>
          </cell>
          <cell r="IP80">
            <v>41</v>
          </cell>
          <cell r="IQ80">
            <v>41</v>
          </cell>
          <cell r="IR80">
            <v>40.700000000000003</v>
          </cell>
          <cell r="IS80">
            <v>40.700000000000003</v>
          </cell>
          <cell r="IT80">
            <v>40.700000000000003</v>
          </cell>
          <cell r="IU80">
            <v>40</v>
          </cell>
          <cell r="IV80">
            <v>45</v>
          </cell>
          <cell r="IW80">
            <v>45</v>
          </cell>
          <cell r="IX80">
            <v>45.5</v>
          </cell>
          <cell r="IY80">
            <v>45</v>
          </cell>
          <cell r="IZ80">
            <v>45.2</v>
          </cell>
          <cell r="JA80">
            <v>45.5</v>
          </cell>
          <cell r="JB80">
            <v>46</v>
          </cell>
          <cell r="JC80">
            <v>45.2</v>
          </cell>
          <cell r="JD80">
            <v>46.5</v>
          </cell>
          <cell r="JE80">
            <v>47.2</v>
          </cell>
          <cell r="JF80">
            <v>48.5</v>
          </cell>
          <cell r="JG80">
            <v>47.7</v>
          </cell>
          <cell r="JH80">
            <v>48.5</v>
          </cell>
          <cell r="JI80">
            <v>48.2</v>
          </cell>
          <cell r="JJ80">
            <v>49</v>
          </cell>
          <cell r="JK80">
            <v>48.7</v>
          </cell>
          <cell r="JL80">
            <v>48.7</v>
          </cell>
          <cell r="JM80">
            <v>48.7</v>
          </cell>
          <cell r="JN80">
            <v>48.5</v>
          </cell>
          <cell r="JO80">
            <v>48.5</v>
          </cell>
          <cell r="JP80">
            <v>49.2</v>
          </cell>
          <cell r="JQ80">
            <v>49.2</v>
          </cell>
          <cell r="JR80">
            <v>49.2</v>
          </cell>
          <cell r="JS80">
            <v>50.2</v>
          </cell>
          <cell r="JT80">
            <v>50.5</v>
          </cell>
          <cell r="JU80">
            <v>50.5</v>
          </cell>
          <cell r="JV80">
            <v>50.5</v>
          </cell>
          <cell r="JW80">
            <v>50.5</v>
          </cell>
          <cell r="JX80">
            <v>50.7</v>
          </cell>
          <cell r="JY80">
            <v>50.7</v>
          </cell>
          <cell r="JZ80">
            <v>50.7</v>
          </cell>
          <cell r="KA80">
            <v>49.5</v>
          </cell>
          <cell r="KB80">
            <v>50.5</v>
          </cell>
          <cell r="KC80">
            <v>50.7</v>
          </cell>
          <cell r="KD80">
            <v>50.7</v>
          </cell>
          <cell r="KE80">
            <v>50.7</v>
          </cell>
          <cell r="KF80">
            <v>51.2</v>
          </cell>
          <cell r="KG80">
            <v>51.2</v>
          </cell>
          <cell r="KH80">
            <v>51</v>
          </cell>
          <cell r="KI80">
            <v>51</v>
          </cell>
          <cell r="KJ80">
            <v>51</v>
          </cell>
          <cell r="KK80">
            <v>54.2</v>
          </cell>
          <cell r="KL80">
            <v>54.2</v>
          </cell>
          <cell r="KM80">
            <v>54.7</v>
          </cell>
          <cell r="KN80">
            <v>54.7</v>
          </cell>
          <cell r="KO80">
            <v>54.7</v>
          </cell>
          <cell r="KP80">
            <v>54.7</v>
          </cell>
          <cell r="KQ80">
            <v>54.5</v>
          </cell>
          <cell r="KR80">
            <v>54.7</v>
          </cell>
          <cell r="KS80">
            <v>56</v>
          </cell>
          <cell r="KT80">
            <v>55.7</v>
          </cell>
          <cell r="KU80">
            <v>55.7</v>
          </cell>
          <cell r="KV80">
            <v>55</v>
          </cell>
          <cell r="KW80">
            <v>55</v>
          </cell>
          <cell r="KX80">
            <v>52.5</v>
          </cell>
          <cell r="KY80">
            <v>52.7</v>
          </cell>
          <cell r="KZ80">
            <v>53</v>
          </cell>
          <cell r="LA80">
            <v>53.2</v>
          </cell>
          <cell r="LB80">
            <v>52.7</v>
          </cell>
          <cell r="LC80">
            <v>53</v>
          </cell>
          <cell r="LD80">
            <v>52.7</v>
          </cell>
          <cell r="LE80">
            <v>53</v>
          </cell>
          <cell r="LF80">
            <v>53</v>
          </cell>
          <cell r="LG80">
            <v>53</v>
          </cell>
          <cell r="LH80">
            <v>53</v>
          </cell>
          <cell r="LI80">
            <v>53</v>
          </cell>
          <cell r="LJ80">
            <v>53</v>
          </cell>
          <cell r="LK80">
            <v>52.5</v>
          </cell>
          <cell r="LL80">
            <v>52.5</v>
          </cell>
          <cell r="LM80">
            <v>60.5</v>
          </cell>
          <cell r="LN80">
            <v>60.5</v>
          </cell>
          <cell r="LO80">
            <v>60.5</v>
          </cell>
          <cell r="LP80">
            <v>60.5</v>
          </cell>
          <cell r="LQ80">
            <v>60.5</v>
          </cell>
          <cell r="LR80">
            <v>60.5</v>
          </cell>
          <cell r="LS80">
            <v>60.5</v>
          </cell>
          <cell r="LT80">
            <v>60.5</v>
          </cell>
          <cell r="MA80" t="str">
            <v>Kazakhstan</v>
          </cell>
          <cell r="MB80">
            <v>70.7</v>
          </cell>
          <cell r="MC80">
            <v>70.7</v>
          </cell>
        </row>
        <row r="81">
          <cell r="A81" t="str">
            <v>Libya</v>
          </cell>
          <cell r="B81">
            <v>37</v>
          </cell>
          <cell r="C81">
            <v>36</v>
          </cell>
          <cell r="D81">
            <v>37</v>
          </cell>
          <cell r="E81">
            <v>38.5</v>
          </cell>
          <cell r="F81">
            <v>38.5</v>
          </cell>
          <cell r="G81">
            <v>40</v>
          </cell>
          <cell r="H81">
            <v>40</v>
          </cell>
          <cell r="I81">
            <v>39.5</v>
          </cell>
          <cell r="J81">
            <v>40.5</v>
          </cell>
          <cell r="K81">
            <v>40</v>
          </cell>
          <cell r="L81">
            <v>40.5</v>
          </cell>
          <cell r="M81">
            <v>41</v>
          </cell>
          <cell r="N81">
            <v>40.5</v>
          </cell>
          <cell r="O81">
            <v>40.5</v>
          </cell>
          <cell r="P81">
            <v>40.5</v>
          </cell>
          <cell r="Q81">
            <v>40.5</v>
          </cell>
          <cell r="R81">
            <v>40.5</v>
          </cell>
          <cell r="S81">
            <v>40.5</v>
          </cell>
          <cell r="T81">
            <v>40.5</v>
          </cell>
          <cell r="U81">
            <v>40.5</v>
          </cell>
          <cell r="V81">
            <v>39.5</v>
          </cell>
          <cell r="W81">
            <v>39.5</v>
          </cell>
          <cell r="X81">
            <v>39.5</v>
          </cell>
          <cell r="Y81">
            <v>40</v>
          </cell>
          <cell r="Z81">
            <v>40</v>
          </cell>
          <cell r="AA81">
            <v>40.5</v>
          </cell>
          <cell r="AB81">
            <v>40.5</v>
          </cell>
          <cell r="AC81">
            <v>40.5</v>
          </cell>
          <cell r="AD81">
            <v>40.5</v>
          </cell>
          <cell r="AE81">
            <v>40.5</v>
          </cell>
          <cell r="AF81">
            <v>41</v>
          </cell>
          <cell r="AG81">
            <v>41</v>
          </cell>
          <cell r="AH81">
            <v>38.5</v>
          </cell>
          <cell r="AI81">
            <v>38</v>
          </cell>
          <cell r="AJ81">
            <v>38</v>
          </cell>
          <cell r="AK81">
            <v>38</v>
          </cell>
          <cell r="AL81">
            <v>38</v>
          </cell>
          <cell r="AM81">
            <v>39.5</v>
          </cell>
          <cell r="AN81">
            <v>39.5</v>
          </cell>
          <cell r="AO81">
            <v>38.5</v>
          </cell>
          <cell r="AP81">
            <v>38.5</v>
          </cell>
          <cell r="AQ81">
            <v>38.5</v>
          </cell>
          <cell r="AR81">
            <v>38.5</v>
          </cell>
          <cell r="AS81">
            <v>38.5</v>
          </cell>
          <cell r="AT81">
            <v>37</v>
          </cell>
          <cell r="AU81">
            <v>37</v>
          </cell>
          <cell r="AV81">
            <v>37</v>
          </cell>
          <cell r="AW81">
            <v>37</v>
          </cell>
          <cell r="AX81">
            <v>38.5</v>
          </cell>
          <cell r="AY81">
            <v>39</v>
          </cell>
          <cell r="AZ81">
            <v>40</v>
          </cell>
          <cell r="BA81">
            <v>41</v>
          </cell>
          <cell r="BB81">
            <v>42.5</v>
          </cell>
          <cell r="BC81">
            <v>43</v>
          </cell>
          <cell r="BD81">
            <v>44.5</v>
          </cell>
          <cell r="BE81">
            <v>45</v>
          </cell>
          <cell r="BF81">
            <v>45</v>
          </cell>
          <cell r="BG81">
            <v>44</v>
          </cell>
          <cell r="BH81">
            <v>42.5</v>
          </cell>
          <cell r="BI81">
            <v>42.5</v>
          </cell>
          <cell r="BJ81">
            <v>42</v>
          </cell>
          <cell r="BK81">
            <v>42</v>
          </cell>
          <cell r="BL81">
            <v>42.5</v>
          </cell>
          <cell r="BM81">
            <v>42.5</v>
          </cell>
          <cell r="BN81">
            <v>42.5</v>
          </cell>
          <cell r="BO81">
            <v>42.5</v>
          </cell>
          <cell r="BP81">
            <v>42.5</v>
          </cell>
          <cell r="BQ81">
            <v>42.5</v>
          </cell>
          <cell r="BR81">
            <v>43</v>
          </cell>
          <cell r="BS81">
            <v>43</v>
          </cell>
          <cell r="BT81">
            <v>44</v>
          </cell>
          <cell r="BU81">
            <v>44</v>
          </cell>
          <cell r="BV81">
            <v>44</v>
          </cell>
          <cell r="BW81">
            <v>42</v>
          </cell>
          <cell r="BX81">
            <v>42</v>
          </cell>
          <cell r="BY81">
            <v>45</v>
          </cell>
          <cell r="BZ81">
            <v>45</v>
          </cell>
          <cell r="CA81">
            <v>45.5</v>
          </cell>
          <cell r="CB81">
            <v>46</v>
          </cell>
          <cell r="CC81">
            <v>47.5</v>
          </cell>
          <cell r="CD81">
            <v>49.5</v>
          </cell>
          <cell r="CE81">
            <v>51</v>
          </cell>
          <cell r="CF81">
            <v>51</v>
          </cell>
          <cell r="CG81">
            <v>52</v>
          </cell>
          <cell r="CH81">
            <v>54.5</v>
          </cell>
          <cell r="CI81">
            <v>54.5</v>
          </cell>
          <cell r="CJ81">
            <v>54.5</v>
          </cell>
          <cell r="CK81">
            <v>55.5</v>
          </cell>
          <cell r="CL81">
            <v>56.5</v>
          </cell>
          <cell r="CM81">
            <v>56.5</v>
          </cell>
          <cell r="CN81">
            <v>56.5</v>
          </cell>
          <cell r="CO81">
            <v>56.5</v>
          </cell>
          <cell r="CP81">
            <v>57</v>
          </cell>
          <cell r="CQ81">
            <v>57.5</v>
          </cell>
          <cell r="CR81">
            <v>57.5</v>
          </cell>
          <cell r="CS81">
            <v>56</v>
          </cell>
          <cell r="CT81">
            <v>65.5</v>
          </cell>
          <cell r="CU81">
            <v>64.5</v>
          </cell>
          <cell r="CV81">
            <v>65</v>
          </cell>
          <cell r="CW81">
            <v>63.5</v>
          </cell>
          <cell r="CX81">
            <v>63</v>
          </cell>
          <cell r="CY81">
            <v>63.5</v>
          </cell>
          <cell r="CZ81">
            <v>63.5</v>
          </cell>
          <cell r="DA81">
            <v>63.5</v>
          </cell>
          <cell r="DB81">
            <v>62</v>
          </cell>
          <cell r="DC81">
            <v>62.5</v>
          </cell>
          <cell r="DD81">
            <v>62.5</v>
          </cell>
          <cell r="DE81">
            <v>62</v>
          </cell>
          <cell r="DF81">
            <v>66</v>
          </cell>
          <cell r="DG81">
            <v>65.5</v>
          </cell>
          <cell r="DH81">
            <v>65.5</v>
          </cell>
          <cell r="DI81">
            <v>67</v>
          </cell>
          <cell r="DJ81">
            <v>67.5</v>
          </cell>
          <cell r="DK81">
            <v>67.5</v>
          </cell>
          <cell r="DL81">
            <v>69.5</v>
          </cell>
          <cell r="DM81">
            <v>69.5</v>
          </cell>
          <cell r="DN81">
            <v>68.5</v>
          </cell>
          <cell r="DO81">
            <v>68</v>
          </cell>
          <cell r="DP81">
            <v>68</v>
          </cell>
          <cell r="DQ81">
            <v>67.5</v>
          </cell>
          <cell r="DR81">
            <v>67.5</v>
          </cell>
          <cell r="DS81">
            <v>67.5</v>
          </cell>
          <cell r="DT81">
            <v>67.5</v>
          </cell>
          <cell r="DU81">
            <v>66</v>
          </cell>
          <cell r="DV81">
            <v>66</v>
          </cell>
          <cell r="DW81">
            <v>66</v>
          </cell>
          <cell r="DX81">
            <v>66</v>
          </cell>
          <cell r="DY81">
            <v>66</v>
          </cell>
          <cell r="DZ81">
            <v>66</v>
          </cell>
          <cell r="EA81">
            <v>66</v>
          </cell>
          <cell r="EB81">
            <v>66.5</v>
          </cell>
          <cell r="EC81">
            <v>66</v>
          </cell>
          <cell r="ED81">
            <v>67.5</v>
          </cell>
          <cell r="EE81">
            <v>67.5</v>
          </cell>
          <cell r="EF81">
            <v>67.5</v>
          </cell>
          <cell r="EG81">
            <v>66.5</v>
          </cell>
          <cell r="EH81">
            <v>67</v>
          </cell>
          <cell r="EI81">
            <v>67.5</v>
          </cell>
          <cell r="EJ81">
            <v>67.5</v>
          </cell>
          <cell r="EK81">
            <v>67</v>
          </cell>
          <cell r="EL81">
            <v>67</v>
          </cell>
          <cell r="EM81">
            <v>64</v>
          </cell>
          <cell r="EN81">
            <v>63.5</v>
          </cell>
          <cell r="EO81">
            <v>63.5</v>
          </cell>
          <cell r="EP81">
            <v>63</v>
          </cell>
          <cell r="EQ81">
            <v>62</v>
          </cell>
          <cell r="ER81">
            <v>63.5</v>
          </cell>
          <cell r="ES81">
            <v>63</v>
          </cell>
          <cell r="ET81">
            <v>67</v>
          </cell>
          <cell r="EU81">
            <v>64.5</v>
          </cell>
          <cell r="EV81">
            <v>64.5</v>
          </cell>
          <cell r="EW81">
            <v>65</v>
          </cell>
          <cell r="EX81">
            <v>64.5</v>
          </cell>
          <cell r="EY81">
            <v>64.5</v>
          </cell>
          <cell r="EZ81">
            <v>63</v>
          </cell>
          <cell r="FA81">
            <v>63.5</v>
          </cell>
          <cell r="FB81">
            <v>64</v>
          </cell>
          <cell r="FC81">
            <v>64</v>
          </cell>
          <cell r="FD81">
            <v>63.5</v>
          </cell>
          <cell r="FE81">
            <v>63.5</v>
          </cell>
          <cell r="FF81">
            <v>63.5</v>
          </cell>
          <cell r="FG81">
            <v>64.5</v>
          </cell>
          <cell r="FH81">
            <v>64.3</v>
          </cell>
          <cell r="FI81">
            <v>62.3</v>
          </cell>
          <cell r="FJ81">
            <v>63</v>
          </cell>
          <cell r="FK81">
            <v>63</v>
          </cell>
          <cell r="FL81">
            <v>66.2</v>
          </cell>
          <cell r="FM81">
            <v>64.7</v>
          </cell>
          <cell r="FN81">
            <v>64.7</v>
          </cell>
          <cell r="FO81">
            <v>64.7</v>
          </cell>
          <cell r="FP81">
            <v>64.7</v>
          </cell>
          <cell r="FQ81">
            <v>64.7</v>
          </cell>
          <cell r="FR81">
            <v>64.7</v>
          </cell>
          <cell r="FS81">
            <v>64.5</v>
          </cell>
          <cell r="FT81">
            <v>64.5</v>
          </cell>
          <cell r="FU81">
            <v>64.5</v>
          </cell>
          <cell r="FV81">
            <v>64.5</v>
          </cell>
          <cell r="FW81">
            <v>64.5</v>
          </cell>
          <cell r="FX81">
            <v>64.5</v>
          </cell>
          <cell r="FY81">
            <v>64.2</v>
          </cell>
          <cell r="FZ81">
            <v>61.7</v>
          </cell>
          <cell r="GA81">
            <v>60.5</v>
          </cell>
          <cell r="GB81">
            <v>60.5</v>
          </cell>
          <cell r="GC81">
            <v>60.7</v>
          </cell>
          <cell r="GD81">
            <v>61.6</v>
          </cell>
          <cell r="GE81">
            <v>61.1</v>
          </cell>
          <cell r="GF81">
            <v>61.1</v>
          </cell>
          <cell r="GG81">
            <v>61.1</v>
          </cell>
          <cell r="GH81">
            <v>62</v>
          </cell>
          <cell r="GI81">
            <v>63.2</v>
          </cell>
          <cell r="GJ81">
            <v>63.2</v>
          </cell>
          <cell r="GK81">
            <v>65.5</v>
          </cell>
          <cell r="GL81">
            <v>67</v>
          </cell>
          <cell r="GM81">
            <v>67</v>
          </cell>
          <cell r="GN81">
            <v>68.7</v>
          </cell>
          <cell r="GO81">
            <v>68.7</v>
          </cell>
          <cell r="GP81">
            <v>68.5</v>
          </cell>
          <cell r="GQ81">
            <v>69.2</v>
          </cell>
          <cell r="GR81">
            <v>68.5</v>
          </cell>
          <cell r="GS81">
            <v>68.5</v>
          </cell>
          <cell r="GT81">
            <v>68.5</v>
          </cell>
          <cell r="GU81">
            <v>68</v>
          </cell>
          <cell r="GV81">
            <v>66.5</v>
          </cell>
          <cell r="GW81">
            <v>66.7</v>
          </cell>
          <cell r="GX81">
            <v>70</v>
          </cell>
          <cell r="GY81">
            <v>70.3</v>
          </cell>
          <cell r="GZ81">
            <v>71</v>
          </cell>
          <cell r="HA81">
            <v>71.5</v>
          </cell>
          <cell r="HB81">
            <v>69.2</v>
          </cell>
          <cell r="HC81">
            <v>71.2</v>
          </cell>
          <cell r="HD81">
            <v>71.7</v>
          </cell>
          <cell r="HE81">
            <v>71.7</v>
          </cell>
          <cell r="HF81">
            <v>71</v>
          </cell>
          <cell r="HG81">
            <v>71</v>
          </cell>
          <cell r="HH81">
            <v>73.7</v>
          </cell>
          <cell r="HI81">
            <v>73.7</v>
          </cell>
          <cell r="HJ81">
            <v>73.2</v>
          </cell>
          <cell r="HK81">
            <v>68.2</v>
          </cell>
          <cell r="HL81">
            <v>68.7</v>
          </cell>
          <cell r="HM81">
            <v>68.7</v>
          </cell>
          <cell r="HN81">
            <v>69.2</v>
          </cell>
          <cell r="HO81">
            <v>69.2</v>
          </cell>
          <cell r="HP81">
            <v>69.2</v>
          </cell>
          <cell r="HQ81">
            <v>69.5</v>
          </cell>
          <cell r="HR81">
            <v>69.5</v>
          </cell>
          <cell r="HS81">
            <v>69.5</v>
          </cell>
          <cell r="HT81">
            <v>70</v>
          </cell>
          <cell r="HU81">
            <v>70</v>
          </cell>
          <cell r="HV81">
            <v>75.5</v>
          </cell>
          <cell r="HW81">
            <v>76.2</v>
          </cell>
          <cell r="HX81">
            <v>75.5</v>
          </cell>
          <cell r="HY81">
            <v>75.5</v>
          </cell>
          <cell r="HZ81">
            <v>75.5</v>
          </cell>
          <cell r="IA81">
            <v>75.5</v>
          </cell>
          <cell r="IB81">
            <v>75.5</v>
          </cell>
          <cell r="IC81">
            <v>74.7</v>
          </cell>
          <cell r="ID81">
            <v>73.7</v>
          </cell>
          <cell r="IE81">
            <v>74</v>
          </cell>
          <cell r="IF81">
            <v>75.5</v>
          </cell>
          <cell r="IG81">
            <v>75.2</v>
          </cell>
          <cell r="IH81">
            <v>76.7</v>
          </cell>
          <cell r="II81">
            <v>76.2</v>
          </cell>
          <cell r="IJ81">
            <v>76</v>
          </cell>
          <cell r="IK81">
            <v>75.7</v>
          </cell>
          <cell r="IL81">
            <v>77.2</v>
          </cell>
          <cell r="IM81">
            <v>76.7</v>
          </cell>
          <cell r="IN81">
            <v>77</v>
          </cell>
          <cell r="IO81">
            <v>76.7</v>
          </cell>
          <cell r="IP81">
            <v>77.5</v>
          </cell>
          <cell r="IQ81">
            <v>77.5</v>
          </cell>
          <cell r="IR81">
            <v>77.5</v>
          </cell>
          <cell r="IS81">
            <v>77.2</v>
          </cell>
          <cell r="IT81">
            <v>76.7</v>
          </cell>
          <cell r="IU81">
            <v>78</v>
          </cell>
          <cell r="IV81">
            <v>78</v>
          </cell>
          <cell r="IW81">
            <v>78</v>
          </cell>
          <cell r="IX81">
            <v>78.2</v>
          </cell>
          <cell r="IY81">
            <v>79.5</v>
          </cell>
          <cell r="IZ81">
            <v>79.5</v>
          </cell>
          <cell r="JA81">
            <v>80</v>
          </cell>
          <cell r="JB81">
            <v>80.2</v>
          </cell>
          <cell r="JC81">
            <v>80.5</v>
          </cell>
          <cell r="JD81">
            <v>80.5</v>
          </cell>
          <cell r="JE81">
            <v>80</v>
          </cell>
          <cell r="JF81">
            <v>80.2</v>
          </cell>
          <cell r="JG81">
            <v>80.7</v>
          </cell>
          <cell r="JH81">
            <v>80.7</v>
          </cell>
          <cell r="JI81">
            <v>81</v>
          </cell>
          <cell r="JJ81">
            <v>81.2</v>
          </cell>
          <cell r="JK81">
            <v>81.2</v>
          </cell>
          <cell r="JL81">
            <v>81.2</v>
          </cell>
          <cell r="JM81">
            <v>81.5</v>
          </cell>
          <cell r="JN81">
            <v>81.5</v>
          </cell>
          <cell r="JO81">
            <v>81.5</v>
          </cell>
          <cell r="JP81">
            <v>81.5</v>
          </cell>
          <cell r="JQ81">
            <v>81.5</v>
          </cell>
          <cell r="JR81">
            <v>81.2</v>
          </cell>
          <cell r="JS81">
            <v>81.2</v>
          </cell>
          <cell r="JT81">
            <v>81.2</v>
          </cell>
          <cell r="JU81">
            <v>81</v>
          </cell>
          <cell r="JV81">
            <v>80.7</v>
          </cell>
          <cell r="JW81">
            <v>80.7</v>
          </cell>
          <cell r="JX81">
            <v>80.7</v>
          </cell>
          <cell r="JY81">
            <v>81</v>
          </cell>
          <cell r="JZ81">
            <v>81.2</v>
          </cell>
          <cell r="KA81">
            <v>81.2</v>
          </cell>
          <cell r="KB81">
            <v>81.2</v>
          </cell>
          <cell r="KC81">
            <v>81.2</v>
          </cell>
          <cell r="KD81">
            <v>81.5</v>
          </cell>
          <cell r="KE81">
            <v>81.5</v>
          </cell>
          <cell r="KF81">
            <v>81.7</v>
          </cell>
          <cell r="KG81">
            <v>81.7</v>
          </cell>
          <cell r="KH81">
            <v>81.7</v>
          </cell>
          <cell r="KI81">
            <v>81.7</v>
          </cell>
          <cell r="KJ81">
            <v>81.7</v>
          </cell>
          <cell r="KK81">
            <v>81.7</v>
          </cell>
          <cell r="KL81">
            <v>81.5</v>
          </cell>
          <cell r="KM81">
            <v>81.5</v>
          </cell>
          <cell r="KN81">
            <v>81.5</v>
          </cell>
          <cell r="KO81">
            <v>81.5</v>
          </cell>
          <cell r="KP81">
            <v>81.5</v>
          </cell>
          <cell r="KQ81">
            <v>81.2</v>
          </cell>
          <cell r="KR81">
            <v>71.5</v>
          </cell>
          <cell r="KS81">
            <v>71.7</v>
          </cell>
          <cell r="KT81">
            <v>71.7</v>
          </cell>
          <cell r="KU81">
            <v>72</v>
          </cell>
          <cell r="KV81">
            <v>72.2</v>
          </cell>
          <cell r="KW81">
            <v>72.2</v>
          </cell>
          <cell r="KX81">
            <v>76</v>
          </cell>
          <cell r="KY81">
            <v>76</v>
          </cell>
          <cell r="KZ81">
            <v>76</v>
          </cell>
          <cell r="LA81">
            <v>75.7</v>
          </cell>
          <cell r="LB81">
            <v>75.7</v>
          </cell>
          <cell r="LC81">
            <v>76</v>
          </cell>
          <cell r="LD81">
            <v>80.7</v>
          </cell>
          <cell r="LE81">
            <v>80.7</v>
          </cell>
          <cell r="LF81">
            <v>80.7</v>
          </cell>
          <cell r="LG81">
            <v>80.2</v>
          </cell>
          <cell r="LH81">
            <v>80.7</v>
          </cell>
          <cell r="LI81">
            <v>80.5</v>
          </cell>
          <cell r="LJ81">
            <v>80.5</v>
          </cell>
          <cell r="LK81">
            <v>80.7</v>
          </cell>
          <cell r="LL81">
            <v>80.5</v>
          </cell>
          <cell r="LM81">
            <v>80.5</v>
          </cell>
          <cell r="LN81">
            <v>80.5</v>
          </cell>
          <cell r="LO81">
            <v>78.7</v>
          </cell>
          <cell r="LP81">
            <v>69</v>
          </cell>
          <cell r="LQ81">
            <v>69</v>
          </cell>
          <cell r="LR81">
            <v>68.7</v>
          </cell>
          <cell r="LS81">
            <v>68.7</v>
          </cell>
          <cell r="LT81">
            <v>68.7</v>
          </cell>
          <cell r="MA81" t="str">
            <v>Kenya</v>
          </cell>
          <cell r="MB81">
            <v>62.5</v>
          </cell>
          <cell r="MC81">
            <v>62.5</v>
          </cell>
        </row>
        <row r="82">
          <cell r="A82" t="str">
            <v>Lithuania</v>
          </cell>
          <cell r="B82" t="str">
            <v xml:space="preserve"> </v>
          </cell>
          <cell r="C82" t="str">
            <v xml:space="preserve"> </v>
          </cell>
          <cell r="D82" t="str">
            <v xml:space="preserve"> </v>
          </cell>
          <cell r="E82" t="str">
            <v xml:space="preserve"> </v>
          </cell>
          <cell r="F82" t="str">
            <v xml:space="preserve"> </v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 t="str">
            <v xml:space="preserve"> </v>
          </cell>
          <cell r="P82" t="str">
            <v xml:space="preserve"> </v>
          </cell>
          <cell r="Q82" t="str">
            <v xml:space="preserve"> </v>
          </cell>
          <cell r="R82" t="str">
            <v xml:space="preserve"> </v>
          </cell>
          <cell r="S82" t="str">
            <v xml:space="preserve"> </v>
          </cell>
          <cell r="T82" t="str">
            <v xml:space="preserve"> </v>
          </cell>
          <cell r="U82" t="str">
            <v xml:space="preserve"> </v>
          </cell>
          <cell r="V82" t="str">
            <v xml:space="preserve"> </v>
          </cell>
          <cell r="W82" t="str">
            <v xml:space="preserve"> </v>
          </cell>
          <cell r="X82" t="str">
            <v xml:space="preserve"> 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 t="str">
            <v xml:space="preserve"> </v>
          </cell>
          <cell r="AC82" t="str">
            <v xml:space="preserve"> 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  <cell r="AG82" t="str">
            <v xml:space="preserve"> </v>
          </cell>
          <cell r="AH82" t="str">
            <v xml:space="preserve"> </v>
          </cell>
          <cell r="AI82" t="str">
            <v xml:space="preserve"> </v>
          </cell>
          <cell r="AJ82" t="str">
            <v xml:space="preserve"> </v>
          </cell>
          <cell r="AK82" t="str">
            <v xml:space="preserve"> </v>
          </cell>
          <cell r="AL82" t="str">
            <v xml:space="preserve"> </v>
          </cell>
          <cell r="AM82" t="str">
            <v xml:space="preserve"> </v>
          </cell>
          <cell r="AN82" t="str">
            <v xml:space="preserve"> </v>
          </cell>
          <cell r="AO82" t="str">
            <v xml:space="preserve"> </v>
          </cell>
          <cell r="AP82" t="str">
            <v xml:space="preserve"> </v>
          </cell>
          <cell r="AQ82" t="str">
            <v xml:space="preserve"> </v>
          </cell>
          <cell r="AR82" t="str">
            <v xml:space="preserve"> </v>
          </cell>
          <cell r="AS82" t="str">
            <v xml:space="preserve"> </v>
          </cell>
          <cell r="AT82" t="str">
            <v xml:space="preserve"> </v>
          </cell>
          <cell r="AU82" t="str">
            <v xml:space="preserve"> </v>
          </cell>
          <cell r="AV82" t="str">
            <v xml:space="preserve"> </v>
          </cell>
          <cell r="AW82" t="str">
            <v xml:space="preserve"> </v>
          </cell>
          <cell r="AX82" t="str">
            <v xml:space="preserve"> </v>
          </cell>
          <cell r="AY82" t="str">
            <v xml:space="preserve"> </v>
          </cell>
          <cell r="AZ82" t="str">
            <v xml:space="preserve"> </v>
          </cell>
          <cell r="BA82" t="str">
            <v xml:space="preserve"> </v>
          </cell>
          <cell r="BB82" t="str">
            <v xml:space="preserve"> </v>
          </cell>
          <cell r="BC82" t="str">
            <v xml:space="preserve"> </v>
          </cell>
          <cell r="BD82" t="str">
            <v xml:space="preserve"> </v>
          </cell>
          <cell r="BE82" t="str">
            <v xml:space="preserve"> </v>
          </cell>
          <cell r="BF82" t="str">
            <v xml:space="preserve"> </v>
          </cell>
          <cell r="BG82" t="str">
            <v xml:space="preserve"> </v>
          </cell>
          <cell r="BH82" t="str">
            <v xml:space="preserve"> </v>
          </cell>
          <cell r="BI82" t="str">
            <v xml:space="preserve"> </v>
          </cell>
          <cell r="BJ82" t="str">
            <v xml:space="preserve"> </v>
          </cell>
          <cell r="BK82" t="str">
            <v xml:space="preserve"> </v>
          </cell>
          <cell r="BL82" t="str">
            <v xml:space="preserve"> </v>
          </cell>
          <cell r="BM82" t="str">
            <v xml:space="preserve"> </v>
          </cell>
          <cell r="BN82" t="str">
            <v xml:space="preserve"> </v>
          </cell>
          <cell r="BO82" t="str">
            <v xml:space="preserve"> </v>
          </cell>
          <cell r="BP82" t="str">
            <v xml:space="preserve"> </v>
          </cell>
          <cell r="BQ82" t="str">
            <v xml:space="preserve"> </v>
          </cell>
          <cell r="BR82" t="str">
            <v xml:space="preserve"> </v>
          </cell>
          <cell r="BS82" t="str">
            <v xml:space="preserve"> </v>
          </cell>
          <cell r="BT82" t="str">
            <v xml:space="preserve"> </v>
          </cell>
          <cell r="BU82" t="str">
            <v xml:space="preserve"> </v>
          </cell>
          <cell r="BV82" t="str">
            <v xml:space="preserve"> </v>
          </cell>
          <cell r="BW82" t="str">
            <v xml:space="preserve"> </v>
          </cell>
          <cell r="BX82" t="str">
            <v xml:space="preserve"> </v>
          </cell>
          <cell r="BY82" t="str">
            <v xml:space="preserve"> </v>
          </cell>
          <cell r="BZ82" t="str">
            <v xml:space="preserve"> </v>
          </cell>
          <cell r="CA82" t="str">
            <v xml:space="preserve"> </v>
          </cell>
          <cell r="CB82" t="str">
            <v xml:space="preserve"> </v>
          </cell>
          <cell r="CC82" t="str">
            <v xml:space="preserve"> </v>
          </cell>
          <cell r="CD82" t="str">
            <v xml:space="preserve"> </v>
          </cell>
          <cell r="CE82" t="str">
            <v xml:space="preserve"> </v>
          </cell>
          <cell r="CF82" t="str">
            <v xml:space="preserve"> </v>
          </cell>
          <cell r="CG82" t="str">
            <v xml:space="preserve"> </v>
          </cell>
          <cell r="CH82" t="str">
            <v xml:space="preserve"> </v>
          </cell>
          <cell r="CI82" t="str">
            <v xml:space="preserve"> </v>
          </cell>
          <cell r="CJ82" t="str">
            <v xml:space="preserve"> </v>
          </cell>
          <cell r="CK82" t="str">
            <v xml:space="preserve"> </v>
          </cell>
          <cell r="CL82" t="str">
            <v xml:space="preserve"> </v>
          </cell>
          <cell r="CM82" t="str">
            <v xml:space="preserve"> </v>
          </cell>
          <cell r="CN82" t="str">
            <v xml:space="preserve"> </v>
          </cell>
          <cell r="CO82" t="str">
            <v xml:space="preserve"> </v>
          </cell>
          <cell r="CP82" t="str">
            <v xml:space="preserve"> </v>
          </cell>
          <cell r="CQ82" t="str">
            <v xml:space="preserve"> </v>
          </cell>
          <cell r="CR82" t="str">
            <v xml:space="preserve"> </v>
          </cell>
          <cell r="CS82" t="str">
            <v xml:space="preserve"> </v>
          </cell>
          <cell r="CT82" t="str">
            <v xml:space="preserve"> </v>
          </cell>
          <cell r="CU82" t="str">
            <v xml:space="preserve"> </v>
          </cell>
          <cell r="CV82" t="str">
            <v xml:space="preserve"> </v>
          </cell>
          <cell r="CW82" t="str">
            <v xml:space="preserve"> </v>
          </cell>
          <cell r="CX82" t="str">
            <v xml:space="preserve"> </v>
          </cell>
          <cell r="CY82" t="str">
            <v xml:space="preserve"> </v>
          </cell>
          <cell r="CZ82" t="str">
            <v xml:space="preserve"> </v>
          </cell>
          <cell r="DA82" t="str">
            <v xml:space="preserve"> </v>
          </cell>
          <cell r="DB82" t="str">
            <v xml:space="preserve"> </v>
          </cell>
          <cell r="DC82" t="str">
            <v xml:space="preserve"> </v>
          </cell>
          <cell r="DD82" t="str">
            <v xml:space="preserve"> </v>
          </cell>
          <cell r="DE82" t="str">
            <v xml:space="preserve"> </v>
          </cell>
          <cell r="DF82" t="str">
            <v xml:space="preserve"> </v>
          </cell>
          <cell r="DG82" t="str">
            <v xml:space="preserve"> </v>
          </cell>
          <cell r="DH82" t="str">
            <v xml:space="preserve"> </v>
          </cell>
          <cell r="DI82" t="str">
            <v xml:space="preserve"> </v>
          </cell>
          <cell r="DJ82" t="str">
            <v xml:space="preserve"> </v>
          </cell>
          <cell r="DK82" t="str">
            <v xml:space="preserve"> </v>
          </cell>
          <cell r="DL82" t="str">
            <v xml:space="preserve"> </v>
          </cell>
          <cell r="DM82" t="str">
            <v xml:space="preserve"> </v>
          </cell>
          <cell r="DN82" t="str">
            <v xml:space="preserve"> </v>
          </cell>
          <cell r="DO82" t="str">
            <v xml:space="preserve"> </v>
          </cell>
          <cell r="DP82" t="str">
            <v xml:space="preserve"> </v>
          </cell>
          <cell r="DQ82" t="str">
            <v xml:space="preserve"> </v>
          </cell>
          <cell r="DR82" t="str">
            <v xml:space="preserve"> </v>
          </cell>
          <cell r="DS82" t="str">
            <v xml:space="preserve"> </v>
          </cell>
          <cell r="DT82" t="str">
            <v xml:space="preserve"> </v>
          </cell>
          <cell r="DU82" t="str">
            <v xml:space="preserve"> </v>
          </cell>
          <cell r="DV82" t="str">
            <v xml:space="preserve"> </v>
          </cell>
          <cell r="DW82" t="str">
            <v xml:space="preserve"> </v>
          </cell>
          <cell r="DX82" t="str">
            <v xml:space="preserve"> </v>
          </cell>
          <cell r="DY82" t="str">
            <v xml:space="preserve"> </v>
          </cell>
          <cell r="DZ82" t="str">
            <v xml:space="preserve"> </v>
          </cell>
          <cell r="EA82" t="str">
            <v xml:space="preserve"> </v>
          </cell>
          <cell r="EB82" t="str">
            <v xml:space="preserve"> </v>
          </cell>
          <cell r="EC82" t="str">
            <v xml:space="preserve"> </v>
          </cell>
          <cell r="ED82" t="str">
            <v xml:space="preserve"> </v>
          </cell>
          <cell r="EE82" t="str">
            <v xml:space="preserve"> </v>
          </cell>
          <cell r="EF82" t="str">
            <v xml:space="preserve"> </v>
          </cell>
          <cell r="EG82" t="str">
            <v xml:space="preserve"> </v>
          </cell>
          <cell r="EH82" t="str">
            <v xml:space="preserve"> </v>
          </cell>
          <cell r="EI82" t="str">
            <v xml:space="preserve"> </v>
          </cell>
          <cell r="EJ82" t="str">
            <v xml:space="preserve"> </v>
          </cell>
          <cell r="EK82" t="str">
            <v xml:space="preserve"> </v>
          </cell>
          <cell r="EL82" t="str">
            <v xml:space="preserve"> </v>
          </cell>
          <cell r="EM82" t="str">
            <v xml:space="preserve"> </v>
          </cell>
          <cell r="EN82" t="str">
            <v xml:space="preserve"> </v>
          </cell>
          <cell r="EO82" t="str">
            <v xml:space="preserve"> </v>
          </cell>
          <cell r="EP82" t="str">
            <v xml:space="preserve"> </v>
          </cell>
          <cell r="EQ82" t="str">
            <v xml:space="preserve"> </v>
          </cell>
          <cell r="ER82" t="str">
            <v xml:space="preserve"> </v>
          </cell>
          <cell r="ES82" t="str">
            <v xml:space="preserve"> </v>
          </cell>
          <cell r="ET82" t="str">
            <v xml:space="preserve"> </v>
          </cell>
          <cell r="EU82" t="str">
            <v xml:space="preserve"> </v>
          </cell>
          <cell r="EV82" t="str">
            <v xml:space="preserve"> </v>
          </cell>
          <cell r="EW82" t="str">
            <v xml:space="preserve"> </v>
          </cell>
          <cell r="EX82" t="str">
            <v xml:space="preserve"> </v>
          </cell>
          <cell r="EY82" t="str">
            <v xml:space="preserve"> </v>
          </cell>
          <cell r="EZ82" t="str">
            <v xml:space="preserve"> </v>
          </cell>
          <cell r="FA82" t="str">
            <v xml:space="preserve"> </v>
          </cell>
          <cell r="FB82" t="str">
            <v xml:space="preserve"> </v>
          </cell>
          <cell r="FC82" t="str">
            <v xml:space="preserve"> </v>
          </cell>
          <cell r="FD82" t="str">
            <v xml:space="preserve"> </v>
          </cell>
          <cell r="FE82" t="str">
            <v xml:space="preserve"> </v>
          </cell>
          <cell r="FF82" t="str">
            <v xml:space="preserve"> </v>
          </cell>
          <cell r="FG82" t="str">
            <v xml:space="preserve"> </v>
          </cell>
          <cell r="FH82" t="str">
            <v xml:space="preserve"> </v>
          </cell>
          <cell r="FI82" t="str">
            <v xml:space="preserve"> </v>
          </cell>
          <cell r="FJ82" t="str">
            <v xml:space="preserve"> </v>
          </cell>
          <cell r="FK82" t="str">
            <v xml:space="preserve"> </v>
          </cell>
          <cell r="FL82" t="str">
            <v xml:space="preserve"> </v>
          </cell>
          <cell r="FM82" t="str">
            <v xml:space="preserve"> </v>
          </cell>
          <cell r="FN82" t="str">
            <v xml:space="preserve"> </v>
          </cell>
          <cell r="FO82" t="str">
            <v xml:space="preserve"> </v>
          </cell>
          <cell r="FP82" t="str">
            <v xml:space="preserve"> </v>
          </cell>
          <cell r="FQ82" t="str">
            <v xml:space="preserve"> </v>
          </cell>
          <cell r="FR82" t="str">
            <v xml:space="preserve"> </v>
          </cell>
          <cell r="FS82" t="str">
            <v xml:space="preserve"> </v>
          </cell>
          <cell r="FT82" t="str">
            <v xml:space="preserve"> </v>
          </cell>
          <cell r="FU82" t="str">
            <v xml:space="preserve"> </v>
          </cell>
          <cell r="FV82" t="str">
            <v xml:space="preserve"> </v>
          </cell>
          <cell r="FW82" t="str">
            <v xml:space="preserve"> </v>
          </cell>
          <cell r="FX82" t="str">
            <v xml:space="preserve"> </v>
          </cell>
          <cell r="FY82">
            <v>74</v>
          </cell>
          <cell r="FZ82">
            <v>73.7</v>
          </cell>
          <cell r="GA82">
            <v>73.5</v>
          </cell>
          <cell r="GB82">
            <v>73.5</v>
          </cell>
          <cell r="GC82">
            <v>74</v>
          </cell>
          <cell r="GD82">
            <v>73.2</v>
          </cell>
          <cell r="GE82">
            <v>73.400000000000006</v>
          </cell>
          <cell r="GF82">
            <v>73.5</v>
          </cell>
          <cell r="GG82">
            <v>74.5</v>
          </cell>
          <cell r="GH82">
            <v>75.2</v>
          </cell>
          <cell r="GI82">
            <v>75</v>
          </cell>
          <cell r="GJ82">
            <v>69.2</v>
          </cell>
          <cell r="GK82">
            <v>70.5</v>
          </cell>
          <cell r="GL82">
            <v>71.2</v>
          </cell>
          <cell r="GM82">
            <v>71.2</v>
          </cell>
          <cell r="GN82">
            <v>71.2</v>
          </cell>
          <cell r="GO82">
            <v>71.2</v>
          </cell>
          <cell r="GP82">
            <v>71.2</v>
          </cell>
          <cell r="GQ82">
            <v>71.2</v>
          </cell>
          <cell r="GR82">
            <v>71.2</v>
          </cell>
          <cell r="GS82">
            <v>71.2</v>
          </cell>
          <cell r="GT82">
            <v>71.2</v>
          </cell>
          <cell r="GU82">
            <v>71.2</v>
          </cell>
          <cell r="GV82">
            <v>71.7</v>
          </cell>
          <cell r="GW82">
            <v>71.7</v>
          </cell>
          <cell r="GX82">
            <v>71.2</v>
          </cell>
          <cell r="GY82">
            <v>71.8</v>
          </cell>
          <cell r="GZ82">
            <v>71.7</v>
          </cell>
          <cell r="HA82">
            <v>74</v>
          </cell>
          <cell r="HB82">
            <v>76.2</v>
          </cell>
          <cell r="HC82">
            <v>76.2</v>
          </cell>
          <cell r="HD82">
            <v>75.2</v>
          </cell>
          <cell r="HE82">
            <v>75.2</v>
          </cell>
          <cell r="HF82">
            <v>74</v>
          </cell>
          <cell r="HG82">
            <v>74.2</v>
          </cell>
          <cell r="HH82">
            <v>74</v>
          </cell>
          <cell r="HI82">
            <v>74</v>
          </cell>
          <cell r="HJ82">
            <v>74.2</v>
          </cell>
          <cell r="HK82">
            <v>74.2</v>
          </cell>
          <cell r="HL82">
            <v>74.2</v>
          </cell>
          <cell r="HM82">
            <v>74.2</v>
          </cell>
          <cell r="HN82">
            <v>74.2</v>
          </cell>
          <cell r="HO82">
            <v>75</v>
          </cell>
          <cell r="HP82">
            <v>75.2</v>
          </cell>
          <cell r="HQ82">
            <v>74.7</v>
          </cell>
          <cell r="HR82">
            <v>73.7</v>
          </cell>
          <cell r="HS82">
            <v>74</v>
          </cell>
          <cell r="HT82">
            <v>74</v>
          </cell>
          <cell r="HU82">
            <v>74</v>
          </cell>
          <cell r="HV82">
            <v>75.5</v>
          </cell>
          <cell r="HW82">
            <v>76</v>
          </cell>
          <cell r="HX82">
            <v>76.2</v>
          </cell>
          <cell r="HY82">
            <v>76.2</v>
          </cell>
          <cell r="HZ82">
            <v>76.2</v>
          </cell>
          <cell r="IA82">
            <v>76.2</v>
          </cell>
          <cell r="IB82">
            <v>76.5</v>
          </cell>
          <cell r="IC82">
            <v>76.5</v>
          </cell>
          <cell r="ID82">
            <v>76.5</v>
          </cell>
          <cell r="IE82">
            <v>76.5</v>
          </cell>
          <cell r="IF82">
            <v>76.5</v>
          </cell>
          <cell r="IG82">
            <v>75</v>
          </cell>
          <cell r="IH82">
            <v>74.7</v>
          </cell>
          <cell r="II82">
            <v>74.7</v>
          </cell>
          <cell r="IJ82">
            <v>74.7</v>
          </cell>
          <cell r="IK82">
            <v>74.7</v>
          </cell>
          <cell r="IL82">
            <v>75</v>
          </cell>
          <cell r="IM82">
            <v>75.7</v>
          </cell>
          <cell r="IN82">
            <v>76.7</v>
          </cell>
          <cell r="IO82">
            <v>76.7</v>
          </cell>
          <cell r="IP82">
            <v>76.5</v>
          </cell>
          <cell r="IQ82">
            <v>76.7</v>
          </cell>
          <cell r="IR82">
            <v>75</v>
          </cell>
          <cell r="IS82">
            <v>76.2</v>
          </cell>
          <cell r="IT82">
            <v>77</v>
          </cell>
          <cell r="IU82">
            <v>76.5</v>
          </cell>
          <cell r="IV82">
            <v>76.5</v>
          </cell>
          <cell r="IW82">
            <v>76.5</v>
          </cell>
          <cell r="IX82">
            <v>76.7</v>
          </cell>
          <cell r="IY82">
            <v>76.7</v>
          </cell>
          <cell r="IZ82">
            <v>76.7</v>
          </cell>
          <cell r="JA82">
            <v>76.7</v>
          </cell>
          <cell r="JB82">
            <v>77</v>
          </cell>
          <cell r="JC82">
            <v>77</v>
          </cell>
          <cell r="JD82">
            <v>76.7</v>
          </cell>
          <cell r="JE82">
            <v>76</v>
          </cell>
          <cell r="JF82">
            <v>76.5</v>
          </cell>
          <cell r="JG82">
            <v>76.2</v>
          </cell>
          <cell r="JH82">
            <v>76.2</v>
          </cell>
          <cell r="JI82">
            <v>76.2</v>
          </cell>
          <cell r="JJ82">
            <v>76.2</v>
          </cell>
          <cell r="JK82">
            <v>75.2</v>
          </cell>
          <cell r="JL82">
            <v>74.7</v>
          </cell>
          <cell r="JM82">
            <v>76.2</v>
          </cell>
          <cell r="JN82">
            <v>76</v>
          </cell>
          <cell r="JO82">
            <v>76</v>
          </cell>
          <cell r="JP82">
            <v>76</v>
          </cell>
          <cell r="JQ82">
            <v>76</v>
          </cell>
          <cell r="JR82">
            <v>76</v>
          </cell>
          <cell r="JS82">
            <v>73.2</v>
          </cell>
          <cell r="JT82">
            <v>73.2</v>
          </cell>
          <cell r="JU82">
            <v>73.2</v>
          </cell>
          <cell r="JV82">
            <v>73.2</v>
          </cell>
          <cell r="JW82">
            <v>73.2</v>
          </cell>
          <cell r="JX82">
            <v>73.2</v>
          </cell>
          <cell r="JY82">
            <v>73.2</v>
          </cell>
          <cell r="JZ82">
            <v>73.2</v>
          </cell>
          <cell r="KA82">
            <v>73.2</v>
          </cell>
          <cell r="KB82">
            <v>73</v>
          </cell>
          <cell r="KC82">
            <v>73</v>
          </cell>
          <cell r="KD82">
            <v>72.7</v>
          </cell>
          <cell r="KE82">
            <v>72.7</v>
          </cell>
          <cell r="KF82">
            <v>72.7</v>
          </cell>
          <cell r="KG82">
            <v>73.2</v>
          </cell>
          <cell r="KH82">
            <v>73.5</v>
          </cell>
          <cell r="KI82">
            <v>73.7</v>
          </cell>
          <cell r="KJ82">
            <v>71.7</v>
          </cell>
          <cell r="KK82">
            <v>71.7</v>
          </cell>
          <cell r="KL82">
            <v>71.7</v>
          </cell>
          <cell r="KM82">
            <v>71.2</v>
          </cell>
          <cell r="KN82">
            <v>71.7</v>
          </cell>
          <cell r="KO82">
            <v>69.7</v>
          </cell>
          <cell r="KP82">
            <v>69.2</v>
          </cell>
          <cell r="KQ82">
            <v>68</v>
          </cell>
          <cell r="KR82">
            <v>68</v>
          </cell>
          <cell r="KS82">
            <v>68.7</v>
          </cell>
          <cell r="KT82">
            <v>70.7</v>
          </cell>
          <cell r="KU82">
            <v>69.7</v>
          </cell>
          <cell r="KV82">
            <v>70.5</v>
          </cell>
          <cell r="KW82">
            <v>69.7</v>
          </cell>
          <cell r="KX82">
            <v>69.5</v>
          </cell>
          <cell r="KY82">
            <v>69.5</v>
          </cell>
          <cell r="KZ82">
            <v>69.2</v>
          </cell>
          <cell r="LA82">
            <v>69.5</v>
          </cell>
          <cell r="LB82">
            <v>69</v>
          </cell>
          <cell r="LC82">
            <v>68.5</v>
          </cell>
          <cell r="LD82">
            <v>68.5</v>
          </cell>
          <cell r="LE82">
            <v>68.5</v>
          </cell>
          <cell r="LF82">
            <v>67.2</v>
          </cell>
          <cell r="LG82">
            <v>66.7</v>
          </cell>
          <cell r="LH82">
            <v>67.7</v>
          </cell>
          <cell r="LI82">
            <v>66.7</v>
          </cell>
          <cell r="LJ82">
            <v>66.5</v>
          </cell>
          <cell r="LK82">
            <v>67.2</v>
          </cell>
          <cell r="LL82">
            <v>67.2</v>
          </cell>
          <cell r="LM82">
            <v>67.2</v>
          </cell>
          <cell r="LN82">
            <v>67.7</v>
          </cell>
          <cell r="LO82">
            <v>67.7</v>
          </cell>
          <cell r="LP82">
            <v>68</v>
          </cell>
          <cell r="LQ82">
            <v>67.7</v>
          </cell>
          <cell r="LR82">
            <v>67.5</v>
          </cell>
          <cell r="LS82">
            <v>67.7</v>
          </cell>
          <cell r="LT82">
            <v>67.7</v>
          </cell>
          <cell r="MA82" t="str">
            <v>Kuwait</v>
          </cell>
          <cell r="MB82">
            <v>80.7</v>
          </cell>
          <cell r="MC82">
            <v>80.7</v>
          </cell>
        </row>
        <row r="83">
          <cell r="A83" t="str">
            <v>Luxembourg</v>
          </cell>
          <cell r="B83" t="str">
            <v xml:space="preserve"> </v>
          </cell>
          <cell r="C83" t="str">
            <v xml:space="preserve"> </v>
          </cell>
          <cell r="D83" t="str">
            <v xml:space="preserve"> </v>
          </cell>
          <cell r="E83" t="str">
            <v xml:space="preserve"> </v>
          </cell>
          <cell r="F83" t="str">
            <v xml:space="preserve"> </v>
          </cell>
          <cell r="G83" t="str">
            <v xml:space="preserve"> </v>
          </cell>
          <cell r="H83" t="str">
            <v xml:space="preserve"> </v>
          </cell>
          <cell r="I83" t="str">
            <v xml:space="preserve"> </v>
          </cell>
          <cell r="J83" t="str">
            <v xml:space="preserve"> </v>
          </cell>
          <cell r="K83" t="str">
            <v xml:space="preserve"> </v>
          </cell>
          <cell r="L83" t="str">
            <v xml:space="preserve"> </v>
          </cell>
          <cell r="M83">
            <v>86.5</v>
          </cell>
          <cell r="N83">
            <v>87</v>
          </cell>
          <cell r="O83">
            <v>88</v>
          </cell>
          <cell r="P83">
            <v>88.5</v>
          </cell>
          <cell r="Q83">
            <v>88.5</v>
          </cell>
          <cell r="R83">
            <v>88.5</v>
          </cell>
          <cell r="S83">
            <v>88.5</v>
          </cell>
          <cell r="T83">
            <v>88.5</v>
          </cell>
          <cell r="U83">
            <v>88.5</v>
          </cell>
          <cell r="V83">
            <v>88.5</v>
          </cell>
          <cell r="W83">
            <v>88</v>
          </cell>
          <cell r="X83">
            <v>88</v>
          </cell>
          <cell r="Y83">
            <v>88</v>
          </cell>
          <cell r="Z83">
            <v>89</v>
          </cell>
          <cell r="AA83">
            <v>89</v>
          </cell>
          <cell r="AB83">
            <v>89</v>
          </cell>
          <cell r="AC83">
            <v>88</v>
          </cell>
          <cell r="AD83">
            <v>89</v>
          </cell>
          <cell r="AE83">
            <v>88.5</v>
          </cell>
          <cell r="AF83">
            <v>88</v>
          </cell>
          <cell r="AG83">
            <v>88</v>
          </cell>
          <cell r="AH83">
            <v>88</v>
          </cell>
          <cell r="AI83">
            <v>90</v>
          </cell>
          <cell r="AJ83">
            <v>90</v>
          </cell>
          <cell r="AK83">
            <v>90</v>
          </cell>
          <cell r="AL83">
            <v>90</v>
          </cell>
          <cell r="AM83">
            <v>89.5</v>
          </cell>
          <cell r="AN83">
            <v>90</v>
          </cell>
          <cell r="AO83">
            <v>89</v>
          </cell>
          <cell r="AP83">
            <v>90</v>
          </cell>
          <cell r="AQ83">
            <v>90</v>
          </cell>
          <cell r="AR83">
            <v>89.5</v>
          </cell>
          <cell r="AS83">
            <v>89.5</v>
          </cell>
          <cell r="AT83">
            <v>89.5</v>
          </cell>
          <cell r="AU83">
            <v>89.5</v>
          </cell>
          <cell r="AV83">
            <v>89.5</v>
          </cell>
          <cell r="AW83">
            <v>89.5</v>
          </cell>
          <cell r="AX83">
            <v>89.5</v>
          </cell>
          <cell r="AY83">
            <v>89</v>
          </cell>
          <cell r="AZ83">
            <v>89</v>
          </cell>
          <cell r="BA83">
            <v>89</v>
          </cell>
          <cell r="BB83">
            <v>88.5</v>
          </cell>
          <cell r="BC83">
            <v>89.5</v>
          </cell>
          <cell r="BD83">
            <v>89.5</v>
          </cell>
          <cell r="BE83">
            <v>89.5</v>
          </cell>
          <cell r="BF83">
            <v>89.5</v>
          </cell>
          <cell r="BG83">
            <v>90</v>
          </cell>
          <cell r="BH83">
            <v>89.5</v>
          </cell>
          <cell r="BI83">
            <v>89.5</v>
          </cell>
          <cell r="BJ83">
            <v>90.5</v>
          </cell>
          <cell r="BK83">
            <v>90.5</v>
          </cell>
          <cell r="BL83">
            <v>90.5</v>
          </cell>
          <cell r="BM83">
            <v>90.5</v>
          </cell>
          <cell r="BN83">
            <v>90.5</v>
          </cell>
          <cell r="BO83">
            <v>90.5</v>
          </cell>
          <cell r="BP83">
            <v>90</v>
          </cell>
          <cell r="BQ83">
            <v>90.5</v>
          </cell>
          <cell r="BR83">
            <v>90</v>
          </cell>
          <cell r="BS83">
            <v>90</v>
          </cell>
          <cell r="BT83">
            <v>89.5</v>
          </cell>
          <cell r="BU83">
            <v>89.5</v>
          </cell>
          <cell r="BV83">
            <v>90</v>
          </cell>
          <cell r="BW83">
            <v>90</v>
          </cell>
          <cell r="BX83">
            <v>90</v>
          </cell>
          <cell r="BY83">
            <v>90</v>
          </cell>
          <cell r="BZ83">
            <v>90</v>
          </cell>
          <cell r="CA83">
            <v>90.5</v>
          </cell>
          <cell r="CB83">
            <v>90.5</v>
          </cell>
          <cell r="CC83">
            <v>90</v>
          </cell>
          <cell r="CD83">
            <v>90</v>
          </cell>
          <cell r="CE83">
            <v>90</v>
          </cell>
          <cell r="CF83">
            <v>90</v>
          </cell>
          <cell r="CG83">
            <v>90</v>
          </cell>
          <cell r="CH83">
            <v>89.5</v>
          </cell>
          <cell r="CI83">
            <v>89.5</v>
          </cell>
          <cell r="CJ83">
            <v>89.5</v>
          </cell>
          <cell r="CK83">
            <v>89.5</v>
          </cell>
          <cell r="CL83">
            <v>89.5</v>
          </cell>
          <cell r="CM83">
            <v>89.5</v>
          </cell>
          <cell r="CN83">
            <v>89.5</v>
          </cell>
          <cell r="CO83">
            <v>89</v>
          </cell>
          <cell r="CP83">
            <v>89</v>
          </cell>
          <cell r="CQ83">
            <v>89.5</v>
          </cell>
          <cell r="CR83">
            <v>89.5</v>
          </cell>
          <cell r="CS83">
            <v>89.5</v>
          </cell>
          <cell r="CT83">
            <v>90</v>
          </cell>
          <cell r="CU83">
            <v>90</v>
          </cell>
          <cell r="CV83">
            <v>90</v>
          </cell>
          <cell r="CW83">
            <v>90</v>
          </cell>
          <cell r="CX83">
            <v>90</v>
          </cell>
          <cell r="CY83">
            <v>90</v>
          </cell>
          <cell r="CZ83">
            <v>90</v>
          </cell>
          <cell r="DA83">
            <v>90</v>
          </cell>
          <cell r="DB83">
            <v>90</v>
          </cell>
          <cell r="DC83">
            <v>90</v>
          </cell>
          <cell r="DD83">
            <v>90</v>
          </cell>
          <cell r="DE83">
            <v>91</v>
          </cell>
          <cell r="DF83">
            <v>90</v>
          </cell>
          <cell r="DG83">
            <v>90</v>
          </cell>
          <cell r="DH83">
            <v>90</v>
          </cell>
          <cell r="DI83">
            <v>90</v>
          </cell>
          <cell r="DJ83">
            <v>89.5</v>
          </cell>
          <cell r="DK83">
            <v>90</v>
          </cell>
          <cell r="DL83">
            <v>90</v>
          </cell>
          <cell r="DM83">
            <v>90</v>
          </cell>
          <cell r="DN83">
            <v>90</v>
          </cell>
          <cell r="DO83">
            <v>90</v>
          </cell>
          <cell r="DP83">
            <v>90</v>
          </cell>
          <cell r="DQ83">
            <v>90</v>
          </cell>
          <cell r="DR83">
            <v>90.5</v>
          </cell>
          <cell r="DS83">
            <v>90</v>
          </cell>
          <cell r="DT83">
            <v>90</v>
          </cell>
          <cell r="DU83">
            <v>90.5</v>
          </cell>
          <cell r="DV83">
            <v>90.5</v>
          </cell>
          <cell r="DW83">
            <v>90.5</v>
          </cell>
          <cell r="DX83">
            <v>90.5</v>
          </cell>
          <cell r="DY83">
            <v>90.5</v>
          </cell>
          <cell r="DZ83">
            <v>90.5</v>
          </cell>
          <cell r="EA83">
            <v>90.5</v>
          </cell>
          <cell r="EB83">
            <v>90.5</v>
          </cell>
          <cell r="EC83">
            <v>90.5</v>
          </cell>
          <cell r="ED83">
            <v>89.5</v>
          </cell>
          <cell r="EE83">
            <v>89.5</v>
          </cell>
          <cell r="EF83">
            <v>89.5</v>
          </cell>
          <cell r="EG83">
            <v>89.5</v>
          </cell>
          <cell r="EH83">
            <v>89.5</v>
          </cell>
          <cell r="EI83">
            <v>89.5</v>
          </cell>
          <cell r="EJ83">
            <v>89.5</v>
          </cell>
          <cell r="EK83">
            <v>89.5</v>
          </cell>
          <cell r="EL83">
            <v>89.5</v>
          </cell>
          <cell r="EM83">
            <v>89.5</v>
          </cell>
          <cell r="EN83">
            <v>89.5</v>
          </cell>
          <cell r="EO83">
            <v>89.5</v>
          </cell>
          <cell r="EP83">
            <v>89.5</v>
          </cell>
          <cell r="EQ83">
            <v>89.5</v>
          </cell>
          <cell r="ER83">
            <v>89.5</v>
          </cell>
          <cell r="ES83">
            <v>89.5</v>
          </cell>
          <cell r="ET83">
            <v>87.5</v>
          </cell>
          <cell r="EU83">
            <v>91</v>
          </cell>
          <cell r="EV83">
            <v>92</v>
          </cell>
          <cell r="EW83">
            <v>92</v>
          </cell>
          <cell r="EX83">
            <v>92</v>
          </cell>
          <cell r="EY83">
            <v>92</v>
          </cell>
          <cell r="EZ83">
            <v>93.5</v>
          </cell>
          <cell r="FA83">
            <v>93.5</v>
          </cell>
          <cell r="FB83">
            <v>94</v>
          </cell>
          <cell r="FC83">
            <v>94</v>
          </cell>
          <cell r="FD83">
            <v>93.5</v>
          </cell>
          <cell r="FE83">
            <v>93.5</v>
          </cell>
          <cell r="FF83">
            <v>93.5</v>
          </cell>
          <cell r="FG83">
            <v>93.5</v>
          </cell>
          <cell r="FH83">
            <v>93.3</v>
          </cell>
          <cell r="FI83">
            <v>92.3</v>
          </cell>
          <cell r="FJ83">
            <v>90.3</v>
          </cell>
          <cell r="FK83">
            <v>90.7</v>
          </cell>
          <cell r="FL83">
            <v>90.2</v>
          </cell>
          <cell r="FM83">
            <v>90.7</v>
          </cell>
          <cell r="FN83">
            <v>90.7</v>
          </cell>
          <cell r="FO83">
            <v>91.5</v>
          </cell>
          <cell r="FP83">
            <v>91.5</v>
          </cell>
          <cell r="FQ83">
            <v>91.7</v>
          </cell>
          <cell r="FR83">
            <v>91.7</v>
          </cell>
          <cell r="FS83">
            <v>92</v>
          </cell>
          <cell r="FT83">
            <v>92</v>
          </cell>
          <cell r="FU83">
            <v>92</v>
          </cell>
          <cell r="FV83">
            <v>92.5</v>
          </cell>
          <cell r="FW83">
            <v>92.5</v>
          </cell>
          <cell r="FX83">
            <v>92.5</v>
          </cell>
          <cell r="FY83">
            <v>90.5</v>
          </cell>
          <cell r="FZ83">
            <v>90</v>
          </cell>
          <cell r="GA83">
            <v>90.2</v>
          </cell>
          <cell r="GB83">
            <v>90.2</v>
          </cell>
          <cell r="GC83">
            <v>90.2</v>
          </cell>
          <cell r="GD83">
            <v>90.4</v>
          </cell>
          <cell r="GE83">
            <v>89.6</v>
          </cell>
          <cell r="GF83">
            <v>89.7</v>
          </cell>
          <cell r="GG83">
            <v>88.6</v>
          </cell>
          <cell r="GH83">
            <v>88.7</v>
          </cell>
          <cell r="GI83">
            <v>87.7</v>
          </cell>
          <cell r="GJ83">
            <v>88.2</v>
          </cell>
          <cell r="GK83">
            <v>88.5</v>
          </cell>
          <cell r="GL83">
            <v>89</v>
          </cell>
          <cell r="GM83">
            <v>89.5</v>
          </cell>
          <cell r="GN83">
            <v>89.7</v>
          </cell>
          <cell r="GO83">
            <v>89.7</v>
          </cell>
          <cell r="GP83">
            <v>88.7</v>
          </cell>
          <cell r="GQ83">
            <v>89.2</v>
          </cell>
          <cell r="GR83">
            <v>90</v>
          </cell>
          <cell r="GS83">
            <v>89.7</v>
          </cell>
          <cell r="GT83">
            <v>89</v>
          </cell>
          <cell r="GU83">
            <v>89</v>
          </cell>
          <cell r="GV83">
            <v>88</v>
          </cell>
          <cell r="GW83">
            <v>88.5</v>
          </cell>
          <cell r="GX83">
            <v>89.5</v>
          </cell>
          <cell r="GY83">
            <v>90</v>
          </cell>
          <cell r="GZ83">
            <v>89.5</v>
          </cell>
          <cell r="HA83">
            <v>91</v>
          </cell>
          <cell r="HB83">
            <v>92.5</v>
          </cell>
          <cell r="HC83">
            <v>91</v>
          </cell>
          <cell r="HD83">
            <v>91.2</v>
          </cell>
          <cell r="HE83">
            <v>91.5</v>
          </cell>
          <cell r="HF83">
            <v>91.7</v>
          </cell>
          <cell r="HG83">
            <v>91.7</v>
          </cell>
          <cell r="HH83">
            <v>91.7</v>
          </cell>
          <cell r="HI83">
            <v>91.7</v>
          </cell>
          <cell r="HJ83">
            <v>92.2</v>
          </cell>
          <cell r="HK83">
            <v>92</v>
          </cell>
          <cell r="HL83">
            <v>92.2</v>
          </cell>
          <cell r="HM83">
            <v>91.2</v>
          </cell>
          <cell r="HN83">
            <v>91.5</v>
          </cell>
          <cell r="HO83">
            <v>91.5</v>
          </cell>
          <cell r="HP83">
            <v>91.5</v>
          </cell>
          <cell r="HQ83">
            <v>91</v>
          </cell>
          <cell r="HR83">
            <v>91.2</v>
          </cell>
          <cell r="HS83">
            <v>91.2</v>
          </cell>
          <cell r="HT83">
            <v>91.2</v>
          </cell>
          <cell r="HU83">
            <v>91</v>
          </cell>
          <cell r="HV83">
            <v>90.7</v>
          </cell>
          <cell r="HW83">
            <v>90.7</v>
          </cell>
          <cell r="HX83">
            <v>90.7</v>
          </cell>
          <cell r="HY83">
            <v>90.7</v>
          </cell>
          <cell r="HZ83">
            <v>90.7</v>
          </cell>
          <cell r="IA83">
            <v>90.7</v>
          </cell>
          <cell r="IB83">
            <v>91</v>
          </cell>
          <cell r="IC83">
            <v>91</v>
          </cell>
          <cell r="ID83">
            <v>91</v>
          </cell>
          <cell r="IE83">
            <v>91</v>
          </cell>
          <cell r="IF83">
            <v>91</v>
          </cell>
          <cell r="IG83">
            <v>91</v>
          </cell>
          <cell r="IH83">
            <v>91</v>
          </cell>
          <cell r="II83">
            <v>90.2</v>
          </cell>
          <cell r="IJ83">
            <v>90.2</v>
          </cell>
          <cell r="IK83">
            <v>90.2</v>
          </cell>
          <cell r="IL83">
            <v>90.5</v>
          </cell>
          <cell r="IM83">
            <v>90</v>
          </cell>
          <cell r="IN83">
            <v>90</v>
          </cell>
          <cell r="IO83">
            <v>90</v>
          </cell>
          <cell r="IP83">
            <v>90</v>
          </cell>
          <cell r="IQ83">
            <v>90</v>
          </cell>
          <cell r="IR83">
            <v>90</v>
          </cell>
          <cell r="IS83">
            <v>90</v>
          </cell>
          <cell r="IT83">
            <v>90</v>
          </cell>
          <cell r="IU83">
            <v>90</v>
          </cell>
          <cell r="IV83">
            <v>90</v>
          </cell>
          <cell r="IW83">
            <v>90</v>
          </cell>
          <cell r="IX83">
            <v>90</v>
          </cell>
          <cell r="IY83">
            <v>90</v>
          </cell>
          <cell r="IZ83">
            <v>90</v>
          </cell>
          <cell r="JA83">
            <v>90</v>
          </cell>
          <cell r="JB83">
            <v>90</v>
          </cell>
          <cell r="JC83">
            <v>90</v>
          </cell>
          <cell r="JD83">
            <v>89.7</v>
          </cell>
          <cell r="JE83">
            <v>89</v>
          </cell>
          <cell r="JF83">
            <v>89.5</v>
          </cell>
          <cell r="JG83">
            <v>89.5</v>
          </cell>
          <cell r="JH83">
            <v>89.5</v>
          </cell>
          <cell r="JI83">
            <v>89.5</v>
          </cell>
          <cell r="JJ83">
            <v>90</v>
          </cell>
          <cell r="JK83">
            <v>90</v>
          </cell>
          <cell r="JL83">
            <v>90</v>
          </cell>
          <cell r="JM83">
            <v>90</v>
          </cell>
          <cell r="JN83">
            <v>90</v>
          </cell>
          <cell r="JO83">
            <v>90</v>
          </cell>
          <cell r="JP83">
            <v>90</v>
          </cell>
          <cell r="JQ83">
            <v>90</v>
          </cell>
          <cell r="JR83">
            <v>90</v>
          </cell>
          <cell r="JS83">
            <v>89.5</v>
          </cell>
          <cell r="JT83">
            <v>89.5</v>
          </cell>
          <cell r="JU83">
            <v>89.5</v>
          </cell>
          <cell r="JV83">
            <v>89.5</v>
          </cell>
          <cell r="JW83">
            <v>89.5</v>
          </cell>
          <cell r="JX83">
            <v>89.5</v>
          </cell>
          <cell r="JY83">
            <v>89.5</v>
          </cell>
          <cell r="JZ83">
            <v>89.5</v>
          </cell>
          <cell r="KA83">
            <v>89.5</v>
          </cell>
          <cell r="KB83">
            <v>89.2</v>
          </cell>
          <cell r="KC83">
            <v>89.2</v>
          </cell>
          <cell r="KD83">
            <v>89.2</v>
          </cell>
          <cell r="KE83">
            <v>89.2</v>
          </cell>
          <cell r="KF83">
            <v>89.2</v>
          </cell>
          <cell r="KG83">
            <v>89.2</v>
          </cell>
          <cell r="KH83">
            <v>89.2</v>
          </cell>
          <cell r="KI83">
            <v>89.2</v>
          </cell>
          <cell r="KJ83">
            <v>89.2</v>
          </cell>
          <cell r="KK83">
            <v>90.2</v>
          </cell>
          <cell r="KL83">
            <v>90.2</v>
          </cell>
          <cell r="KM83">
            <v>89.2</v>
          </cell>
          <cell r="KN83">
            <v>89.2</v>
          </cell>
          <cell r="KO83">
            <v>89.5</v>
          </cell>
          <cell r="KP83">
            <v>88.7</v>
          </cell>
          <cell r="KQ83">
            <v>87.7</v>
          </cell>
          <cell r="KR83">
            <v>87.2</v>
          </cell>
          <cell r="KS83">
            <v>88</v>
          </cell>
          <cell r="KT83">
            <v>88.2</v>
          </cell>
          <cell r="KU83">
            <v>88.5</v>
          </cell>
          <cell r="KV83">
            <v>89.2</v>
          </cell>
          <cell r="KW83">
            <v>89.5</v>
          </cell>
          <cell r="KX83">
            <v>89.5</v>
          </cell>
          <cell r="KY83">
            <v>86</v>
          </cell>
          <cell r="KZ83">
            <v>86.2</v>
          </cell>
          <cell r="LA83">
            <v>86.2</v>
          </cell>
          <cell r="LB83">
            <v>86.5</v>
          </cell>
          <cell r="LC83">
            <v>86.7</v>
          </cell>
          <cell r="LD83">
            <v>86.7</v>
          </cell>
          <cell r="LE83">
            <v>86.7</v>
          </cell>
          <cell r="LF83">
            <v>85.7</v>
          </cell>
          <cell r="LG83">
            <v>85.2</v>
          </cell>
          <cell r="LH83">
            <v>86.2</v>
          </cell>
          <cell r="LI83">
            <v>85.5</v>
          </cell>
          <cell r="LJ83">
            <v>85.7</v>
          </cell>
          <cell r="LK83">
            <v>86.5</v>
          </cell>
          <cell r="LL83">
            <v>86.5</v>
          </cell>
          <cell r="LM83">
            <v>86.2</v>
          </cell>
          <cell r="LN83">
            <v>86.7</v>
          </cell>
          <cell r="LO83">
            <v>86.7</v>
          </cell>
          <cell r="LP83">
            <v>86.7</v>
          </cell>
          <cell r="LQ83">
            <v>86.5</v>
          </cell>
          <cell r="LR83">
            <v>86.2</v>
          </cell>
          <cell r="LS83">
            <v>86.5</v>
          </cell>
          <cell r="LT83">
            <v>86.5</v>
          </cell>
          <cell r="MA83" t="str">
            <v>Latvia</v>
          </cell>
          <cell r="MB83">
            <v>67.7</v>
          </cell>
          <cell r="MC83">
            <v>67.7</v>
          </cell>
        </row>
        <row r="84">
          <cell r="A84" t="str">
            <v>Madagascar</v>
          </cell>
          <cell r="B84" t="str">
            <v xml:space="preserve"> </v>
          </cell>
          <cell r="C84" t="str">
            <v xml:space="preserve"> </v>
          </cell>
          <cell r="D84" t="str">
            <v xml:space="preserve"> </v>
          </cell>
          <cell r="E84" t="str">
            <v xml:space="preserve"> </v>
          </cell>
          <cell r="F84" t="str">
            <v xml:space="preserve"> 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>
            <v>48.5</v>
          </cell>
          <cell r="N84">
            <v>48</v>
          </cell>
          <cell r="O84">
            <v>48</v>
          </cell>
          <cell r="P84">
            <v>48</v>
          </cell>
          <cell r="Q84">
            <v>48</v>
          </cell>
          <cell r="R84">
            <v>48</v>
          </cell>
          <cell r="S84">
            <v>49</v>
          </cell>
          <cell r="T84">
            <v>49</v>
          </cell>
          <cell r="U84">
            <v>48.5</v>
          </cell>
          <cell r="V84">
            <v>49.5</v>
          </cell>
          <cell r="W84">
            <v>49.5</v>
          </cell>
          <cell r="X84">
            <v>49.5</v>
          </cell>
          <cell r="Y84">
            <v>49.5</v>
          </cell>
          <cell r="Z84">
            <v>51</v>
          </cell>
          <cell r="AA84">
            <v>51</v>
          </cell>
          <cell r="AB84">
            <v>51</v>
          </cell>
          <cell r="AC84">
            <v>51</v>
          </cell>
          <cell r="AD84">
            <v>51</v>
          </cell>
          <cell r="AE84">
            <v>51.5</v>
          </cell>
          <cell r="AF84">
            <v>51.5</v>
          </cell>
          <cell r="AG84">
            <v>51.5</v>
          </cell>
          <cell r="AH84">
            <v>50</v>
          </cell>
          <cell r="AI84">
            <v>50</v>
          </cell>
          <cell r="AJ84">
            <v>50.5</v>
          </cell>
          <cell r="AK84">
            <v>50.5</v>
          </cell>
          <cell r="AL84">
            <v>50.5</v>
          </cell>
          <cell r="AM84">
            <v>50</v>
          </cell>
          <cell r="AN84">
            <v>49.5</v>
          </cell>
          <cell r="AO84">
            <v>49.5</v>
          </cell>
          <cell r="AP84">
            <v>49.5</v>
          </cell>
          <cell r="AQ84">
            <v>48</v>
          </cell>
          <cell r="AR84">
            <v>48</v>
          </cell>
          <cell r="AS84">
            <v>48</v>
          </cell>
          <cell r="AT84">
            <v>48</v>
          </cell>
          <cell r="AU84">
            <v>48</v>
          </cell>
          <cell r="AV84">
            <v>48</v>
          </cell>
          <cell r="AW84">
            <v>48</v>
          </cell>
          <cell r="AX84">
            <v>48.5</v>
          </cell>
          <cell r="AY84">
            <v>48.5</v>
          </cell>
          <cell r="AZ84">
            <v>48.5</v>
          </cell>
          <cell r="BA84">
            <v>48.5</v>
          </cell>
          <cell r="BB84">
            <v>48.5</v>
          </cell>
          <cell r="BC84">
            <v>49</v>
          </cell>
          <cell r="BD84">
            <v>49</v>
          </cell>
          <cell r="BE84">
            <v>49</v>
          </cell>
          <cell r="BF84">
            <v>49</v>
          </cell>
          <cell r="BG84">
            <v>49</v>
          </cell>
          <cell r="BH84">
            <v>50</v>
          </cell>
          <cell r="BI84">
            <v>50</v>
          </cell>
          <cell r="BJ84">
            <v>51.5</v>
          </cell>
          <cell r="BK84">
            <v>51.5</v>
          </cell>
          <cell r="BL84">
            <v>51.5</v>
          </cell>
          <cell r="BM84">
            <v>52</v>
          </cell>
          <cell r="BN84">
            <v>52</v>
          </cell>
          <cell r="BO84">
            <v>52</v>
          </cell>
          <cell r="BP84">
            <v>51.5</v>
          </cell>
          <cell r="BQ84">
            <v>51.5</v>
          </cell>
          <cell r="BR84">
            <v>51.5</v>
          </cell>
          <cell r="BS84">
            <v>51.5</v>
          </cell>
          <cell r="BT84">
            <v>51.5</v>
          </cell>
          <cell r="BU84">
            <v>51.5</v>
          </cell>
          <cell r="BV84">
            <v>51.5</v>
          </cell>
          <cell r="BW84">
            <v>51.5</v>
          </cell>
          <cell r="BX84">
            <v>51.5</v>
          </cell>
          <cell r="BY84">
            <v>52</v>
          </cell>
          <cell r="BZ84">
            <v>52</v>
          </cell>
          <cell r="CA84">
            <v>51.5</v>
          </cell>
          <cell r="CB84">
            <v>51.5</v>
          </cell>
          <cell r="CC84">
            <v>51.5</v>
          </cell>
          <cell r="CD84">
            <v>51.5</v>
          </cell>
          <cell r="CE84">
            <v>51.5</v>
          </cell>
          <cell r="CF84">
            <v>51.5</v>
          </cell>
          <cell r="CG84">
            <v>53</v>
          </cell>
          <cell r="CH84">
            <v>53</v>
          </cell>
          <cell r="CI84">
            <v>53</v>
          </cell>
          <cell r="CJ84">
            <v>53</v>
          </cell>
          <cell r="CK84">
            <v>53</v>
          </cell>
          <cell r="CL84">
            <v>52.5</v>
          </cell>
          <cell r="CM84">
            <v>52.5</v>
          </cell>
          <cell r="CN84">
            <v>52.5</v>
          </cell>
          <cell r="CO84">
            <v>51.5</v>
          </cell>
          <cell r="CP84">
            <v>50.5</v>
          </cell>
          <cell r="CQ84">
            <v>50.5</v>
          </cell>
          <cell r="CR84">
            <v>50.5</v>
          </cell>
          <cell r="CS84">
            <v>50.5</v>
          </cell>
          <cell r="CT84">
            <v>46.5</v>
          </cell>
          <cell r="CU84">
            <v>46</v>
          </cell>
          <cell r="CV84">
            <v>46</v>
          </cell>
          <cell r="CW84">
            <v>46</v>
          </cell>
          <cell r="CX84">
            <v>46</v>
          </cell>
          <cell r="CY84">
            <v>46</v>
          </cell>
          <cell r="CZ84">
            <v>46</v>
          </cell>
          <cell r="DA84">
            <v>46</v>
          </cell>
          <cell r="DB84">
            <v>46</v>
          </cell>
          <cell r="DC84">
            <v>46</v>
          </cell>
          <cell r="DD84">
            <v>46</v>
          </cell>
          <cell r="DE84">
            <v>46</v>
          </cell>
          <cell r="DF84">
            <v>46.5</v>
          </cell>
          <cell r="DG84">
            <v>46.5</v>
          </cell>
          <cell r="DH84">
            <v>46.5</v>
          </cell>
          <cell r="DI84">
            <v>46.5</v>
          </cell>
          <cell r="DJ84">
            <v>46</v>
          </cell>
          <cell r="DK84">
            <v>46</v>
          </cell>
          <cell r="DL84">
            <v>50.5</v>
          </cell>
          <cell r="DM84">
            <v>50.5</v>
          </cell>
          <cell r="DN84">
            <v>50.5</v>
          </cell>
          <cell r="DO84">
            <v>50.5</v>
          </cell>
          <cell r="DP84">
            <v>50.5</v>
          </cell>
          <cell r="DQ84">
            <v>51.5</v>
          </cell>
          <cell r="DR84">
            <v>53.5</v>
          </cell>
          <cell r="DS84">
            <v>53.5</v>
          </cell>
          <cell r="DT84">
            <v>53.5</v>
          </cell>
          <cell r="DU84">
            <v>52</v>
          </cell>
          <cell r="DV84">
            <v>52</v>
          </cell>
          <cell r="DW84">
            <v>52</v>
          </cell>
          <cell r="DX84">
            <v>50.5</v>
          </cell>
          <cell r="DY84">
            <v>50.5</v>
          </cell>
          <cell r="DZ84">
            <v>50.5</v>
          </cell>
          <cell r="EA84">
            <v>50.5</v>
          </cell>
          <cell r="EB84">
            <v>50.5</v>
          </cell>
          <cell r="EC84">
            <v>50.5</v>
          </cell>
          <cell r="ED84">
            <v>50.5</v>
          </cell>
          <cell r="EE84">
            <v>52.5</v>
          </cell>
          <cell r="EF84">
            <v>52.5</v>
          </cell>
          <cell r="EG84">
            <v>52</v>
          </cell>
          <cell r="EH84">
            <v>52</v>
          </cell>
          <cell r="EI84">
            <v>52.5</v>
          </cell>
          <cell r="EJ84">
            <v>52.5</v>
          </cell>
          <cell r="EK84">
            <v>52.5</v>
          </cell>
          <cell r="EL84">
            <v>52.5</v>
          </cell>
          <cell r="EM84">
            <v>53</v>
          </cell>
          <cell r="EN84">
            <v>51</v>
          </cell>
          <cell r="EO84">
            <v>52</v>
          </cell>
          <cell r="EP84">
            <v>52.5</v>
          </cell>
          <cell r="EQ84">
            <v>52.5</v>
          </cell>
          <cell r="ER84">
            <v>52.5</v>
          </cell>
          <cell r="ES84">
            <v>52</v>
          </cell>
          <cell r="ET84">
            <v>53</v>
          </cell>
          <cell r="EU84">
            <v>53</v>
          </cell>
          <cell r="EV84">
            <v>52.5</v>
          </cell>
          <cell r="EW84">
            <v>52.5</v>
          </cell>
          <cell r="EX84">
            <v>52.5</v>
          </cell>
          <cell r="EY84">
            <v>52</v>
          </cell>
          <cell r="EZ84">
            <v>54</v>
          </cell>
          <cell r="FA84">
            <v>54.5</v>
          </cell>
          <cell r="FB84">
            <v>56.5</v>
          </cell>
          <cell r="FC84">
            <v>56.5</v>
          </cell>
          <cell r="FD84">
            <v>56.5</v>
          </cell>
          <cell r="FE84">
            <v>57</v>
          </cell>
          <cell r="FF84">
            <v>56.5</v>
          </cell>
          <cell r="FG84">
            <v>58.5</v>
          </cell>
          <cell r="FH84">
            <v>57.8</v>
          </cell>
          <cell r="FI84">
            <v>61</v>
          </cell>
          <cell r="FJ84">
            <v>61.8</v>
          </cell>
          <cell r="FK84">
            <v>62</v>
          </cell>
          <cell r="FL84">
            <v>61.7</v>
          </cell>
          <cell r="FM84">
            <v>62</v>
          </cell>
          <cell r="FN84">
            <v>64.5</v>
          </cell>
          <cell r="FO84">
            <v>66.2</v>
          </cell>
          <cell r="FP84">
            <v>65.5</v>
          </cell>
          <cell r="FQ84">
            <v>65</v>
          </cell>
          <cell r="FR84">
            <v>65</v>
          </cell>
          <cell r="FS84">
            <v>64.5</v>
          </cell>
          <cell r="FT84">
            <v>64.7</v>
          </cell>
          <cell r="FU84">
            <v>64.5</v>
          </cell>
          <cell r="FV84">
            <v>64.5</v>
          </cell>
          <cell r="FW84">
            <v>64.5</v>
          </cell>
          <cell r="FX84">
            <v>64.5</v>
          </cell>
          <cell r="FY84">
            <v>65.5</v>
          </cell>
          <cell r="FZ84">
            <v>65.5</v>
          </cell>
          <cell r="GA84">
            <v>66</v>
          </cell>
          <cell r="GB84">
            <v>66</v>
          </cell>
          <cell r="GC84">
            <v>66.2</v>
          </cell>
          <cell r="GD84">
            <v>66</v>
          </cell>
          <cell r="GE84">
            <v>66.2</v>
          </cell>
          <cell r="GF84">
            <v>66.3</v>
          </cell>
          <cell r="GG84">
            <v>64.3</v>
          </cell>
          <cell r="GH84">
            <v>64</v>
          </cell>
          <cell r="GI84">
            <v>63.7</v>
          </cell>
          <cell r="GJ84">
            <v>64.2</v>
          </cell>
          <cell r="GK84">
            <v>64</v>
          </cell>
          <cell r="GL84">
            <v>63.7</v>
          </cell>
          <cell r="GM84">
            <v>63.5</v>
          </cell>
          <cell r="GN84">
            <v>62.5</v>
          </cell>
          <cell r="GO84">
            <v>62</v>
          </cell>
          <cell r="GP84">
            <v>61.7</v>
          </cell>
          <cell r="GQ84">
            <v>63.7</v>
          </cell>
          <cell r="GR84">
            <v>64.2</v>
          </cell>
          <cell r="GS84">
            <v>64.2</v>
          </cell>
          <cell r="GT84">
            <v>63</v>
          </cell>
          <cell r="GU84">
            <v>63</v>
          </cell>
          <cell r="GV84">
            <v>62.5</v>
          </cell>
          <cell r="GW84">
            <v>63</v>
          </cell>
          <cell r="GX84">
            <v>63.7</v>
          </cell>
          <cell r="GY84">
            <v>63.8</v>
          </cell>
          <cell r="GZ84">
            <v>63.7</v>
          </cell>
          <cell r="HA84">
            <v>67.2</v>
          </cell>
          <cell r="HB84">
            <v>67.7</v>
          </cell>
          <cell r="HC84">
            <v>67.7</v>
          </cell>
          <cell r="HD84">
            <v>67.7</v>
          </cell>
          <cell r="HE84">
            <v>67.7</v>
          </cell>
          <cell r="HF84">
            <v>67.2</v>
          </cell>
          <cell r="HG84">
            <v>67.2</v>
          </cell>
          <cell r="HH84">
            <v>67.2</v>
          </cell>
          <cell r="HI84">
            <v>67</v>
          </cell>
          <cell r="HJ84">
            <v>67.5</v>
          </cell>
          <cell r="HK84">
            <v>66.2</v>
          </cell>
          <cell r="HL84">
            <v>64.2</v>
          </cell>
          <cell r="HM84">
            <v>60.2</v>
          </cell>
          <cell r="HN84">
            <v>58.5</v>
          </cell>
          <cell r="HO84">
            <v>55.5</v>
          </cell>
          <cell r="HP84">
            <v>57.5</v>
          </cell>
          <cell r="HQ84">
            <v>58.2</v>
          </cell>
          <cell r="HR84">
            <v>58.7</v>
          </cell>
          <cell r="HS84">
            <v>58.7</v>
          </cell>
          <cell r="HT84">
            <v>59</v>
          </cell>
          <cell r="HU84">
            <v>58.7</v>
          </cell>
          <cell r="HV84">
            <v>61.5</v>
          </cell>
          <cell r="HW84">
            <v>61.5</v>
          </cell>
          <cell r="HX84">
            <v>60.7</v>
          </cell>
          <cell r="HY84">
            <v>60.5</v>
          </cell>
          <cell r="HZ84">
            <v>60.2</v>
          </cell>
          <cell r="IA84">
            <v>60.2</v>
          </cell>
          <cell r="IB84">
            <v>60.2</v>
          </cell>
          <cell r="IC84">
            <v>60</v>
          </cell>
          <cell r="ID84">
            <v>60</v>
          </cell>
          <cell r="IE84">
            <v>60</v>
          </cell>
          <cell r="IF84">
            <v>60</v>
          </cell>
          <cell r="IG84">
            <v>60</v>
          </cell>
          <cell r="IH84">
            <v>61.7</v>
          </cell>
          <cell r="II84">
            <v>62</v>
          </cell>
          <cell r="IJ84">
            <v>61.5</v>
          </cell>
          <cell r="IK84">
            <v>61.5</v>
          </cell>
          <cell r="IL84">
            <v>60.5</v>
          </cell>
          <cell r="IM84">
            <v>58.7</v>
          </cell>
          <cell r="IN84">
            <v>57.2</v>
          </cell>
          <cell r="IO84">
            <v>59.5</v>
          </cell>
          <cell r="IP84">
            <v>59.7</v>
          </cell>
          <cell r="IQ84">
            <v>59.5</v>
          </cell>
          <cell r="IR84">
            <v>59.5</v>
          </cell>
          <cell r="IS84">
            <v>59.7</v>
          </cell>
          <cell r="IT84">
            <v>60</v>
          </cell>
          <cell r="IU84">
            <v>60</v>
          </cell>
          <cell r="IV84">
            <v>56.5</v>
          </cell>
          <cell r="IW84">
            <v>57.7</v>
          </cell>
          <cell r="IX84">
            <v>61.5</v>
          </cell>
          <cell r="IY84">
            <v>61.5</v>
          </cell>
          <cell r="IZ84">
            <v>61.5</v>
          </cell>
          <cell r="JA84">
            <v>61.5</v>
          </cell>
          <cell r="JB84">
            <v>61.7</v>
          </cell>
          <cell r="JC84">
            <v>61.7</v>
          </cell>
          <cell r="JD84">
            <v>61.7</v>
          </cell>
          <cell r="JE84">
            <v>61.7</v>
          </cell>
          <cell r="JF84">
            <v>61.2</v>
          </cell>
          <cell r="JG84">
            <v>61.2</v>
          </cell>
          <cell r="JH84">
            <v>61.2</v>
          </cell>
          <cell r="JI84">
            <v>61.2</v>
          </cell>
          <cell r="JJ84">
            <v>62.2</v>
          </cell>
          <cell r="JK84">
            <v>61.7</v>
          </cell>
          <cell r="JL84">
            <v>61.5</v>
          </cell>
          <cell r="JM84">
            <v>62</v>
          </cell>
          <cell r="JN84">
            <v>62</v>
          </cell>
          <cell r="JO84">
            <v>62</v>
          </cell>
          <cell r="JP84">
            <v>62</v>
          </cell>
          <cell r="JQ84">
            <v>62.2</v>
          </cell>
          <cell r="JR84">
            <v>62.2</v>
          </cell>
          <cell r="JS84">
            <v>62.2</v>
          </cell>
          <cell r="JT84">
            <v>62.2</v>
          </cell>
          <cell r="JU84">
            <v>62.5</v>
          </cell>
          <cell r="JV84">
            <v>62</v>
          </cell>
          <cell r="JW84">
            <v>62.2</v>
          </cell>
          <cell r="JX84">
            <v>62</v>
          </cell>
          <cell r="JY84">
            <v>62.2</v>
          </cell>
          <cell r="JZ84">
            <v>62.2</v>
          </cell>
          <cell r="KA84">
            <v>62.2</v>
          </cell>
          <cell r="KB84">
            <v>62.2</v>
          </cell>
          <cell r="KC84">
            <v>62.2</v>
          </cell>
          <cell r="KD84">
            <v>62.2</v>
          </cell>
          <cell r="KE84">
            <v>62.5</v>
          </cell>
          <cell r="KF84">
            <v>62</v>
          </cell>
          <cell r="KG84">
            <v>62</v>
          </cell>
          <cell r="KH84">
            <v>61.2</v>
          </cell>
          <cell r="KI84">
            <v>61.2</v>
          </cell>
          <cell r="KJ84">
            <v>61.2</v>
          </cell>
          <cell r="KK84">
            <v>61.2</v>
          </cell>
          <cell r="KL84">
            <v>61.2</v>
          </cell>
          <cell r="KM84">
            <v>61.5</v>
          </cell>
          <cell r="KN84">
            <v>61.5</v>
          </cell>
          <cell r="KO84">
            <v>61.5</v>
          </cell>
          <cell r="KP84">
            <v>61.5</v>
          </cell>
          <cell r="KQ84">
            <v>58.2</v>
          </cell>
          <cell r="KR84">
            <v>58.2</v>
          </cell>
          <cell r="KS84">
            <v>59</v>
          </cell>
          <cell r="KT84">
            <v>59</v>
          </cell>
          <cell r="KU84">
            <v>59.2</v>
          </cell>
          <cell r="KV84">
            <v>59.5</v>
          </cell>
          <cell r="KW84">
            <v>59</v>
          </cell>
          <cell r="KX84">
            <v>59.5</v>
          </cell>
          <cell r="KY84">
            <v>59.7</v>
          </cell>
          <cell r="KZ84">
            <v>60</v>
          </cell>
          <cell r="LA84">
            <v>60.5</v>
          </cell>
          <cell r="LB84">
            <v>59.7</v>
          </cell>
          <cell r="LC84">
            <v>59</v>
          </cell>
          <cell r="LD84">
            <v>59.5</v>
          </cell>
          <cell r="LE84">
            <v>58.7</v>
          </cell>
          <cell r="LF84">
            <v>58.7</v>
          </cell>
          <cell r="LG84">
            <v>58.2</v>
          </cell>
          <cell r="LH84">
            <v>59</v>
          </cell>
          <cell r="LI84">
            <v>59.7</v>
          </cell>
          <cell r="LJ84">
            <v>59.2</v>
          </cell>
          <cell r="LK84">
            <v>60</v>
          </cell>
          <cell r="LL84">
            <v>60</v>
          </cell>
          <cell r="LM84">
            <v>60</v>
          </cell>
          <cell r="LN84">
            <v>61</v>
          </cell>
          <cell r="LO84">
            <v>61</v>
          </cell>
          <cell r="LP84">
            <v>61</v>
          </cell>
          <cell r="LQ84">
            <v>61</v>
          </cell>
          <cell r="LR84">
            <v>60.5</v>
          </cell>
          <cell r="LS84">
            <v>60.2</v>
          </cell>
          <cell r="LT84">
            <v>60.2</v>
          </cell>
          <cell r="MA84" t="str">
            <v>Lebanon</v>
          </cell>
          <cell r="MB84">
            <v>58.2</v>
          </cell>
          <cell r="MC84">
            <v>58.2</v>
          </cell>
        </row>
        <row r="85">
          <cell r="A85" t="str">
            <v>Malawi</v>
          </cell>
          <cell r="B85">
            <v>51</v>
          </cell>
          <cell r="C85">
            <v>51</v>
          </cell>
          <cell r="D85">
            <v>52</v>
          </cell>
          <cell r="E85">
            <v>52.5</v>
          </cell>
          <cell r="F85">
            <v>52.5</v>
          </cell>
          <cell r="G85">
            <v>53</v>
          </cell>
          <cell r="H85">
            <v>52.5</v>
          </cell>
          <cell r="I85">
            <v>53</v>
          </cell>
          <cell r="J85">
            <v>52.5</v>
          </cell>
          <cell r="K85">
            <v>52.5</v>
          </cell>
          <cell r="L85">
            <v>52.5</v>
          </cell>
          <cell r="M85">
            <v>52.5</v>
          </cell>
          <cell r="N85">
            <v>52</v>
          </cell>
          <cell r="O85">
            <v>53</v>
          </cell>
          <cell r="P85">
            <v>53</v>
          </cell>
          <cell r="Q85">
            <v>53</v>
          </cell>
          <cell r="R85">
            <v>56</v>
          </cell>
          <cell r="S85">
            <v>55.5</v>
          </cell>
          <cell r="T85">
            <v>55.5</v>
          </cell>
          <cell r="U85">
            <v>54.5</v>
          </cell>
          <cell r="V85">
            <v>54</v>
          </cell>
          <cell r="W85">
            <v>54</v>
          </cell>
          <cell r="X85">
            <v>54</v>
          </cell>
          <cell r="Y85">
            <v>54</v>
          </cell>
          <cell r="Z85">
            <v>54</v>
          </cell>
          <cell r="AA85">
            <v>55</v>
          </cell>
          <cell r="AB85">
            <v>55</v>
          </cell>
          <cell r="AC85">
            <v>55</v>
          </cell>
          <cell r="AD85">
            <v>55</v>
          </cell>
          <cell r="AE85">
            <v>54.5</v>
          </cell>
          <cell r="AF85">
            <v>54.5</v>
          </cell>
          <cell r="AG85">
            <v>54.5</v>
          </cell>
          <cell r="AH85">
            <v>54.5</v>
          </cell>
          <cell r="AI85">
            <v>54</v>
          </cell>
          <cell r="AJ85">
            <v>53</v>
          </cell>
          <cell r="AK85">
            <v>53</v>
          </cell>
          <cell r="AL85">
            <v>53</v>
          </cell>
          <cell r="AM85">
            <v>51</v>
          </cell>
          <cell r="AN85">
            <v>50.5</v>
          </cell>
          <cell r="AO85">
            <v>50.5</v>
          </cell>
          <cell r="AP85">
            <v>50.5</v>
          </cell>
          <cell r="AQ85">
            <v>50.5</v>
          </cell>
          <cell r="AR85">
            <v>50.5</v>
          </cell>
          <cell r="AS85">
            <v>50.5</v>
          </cell>
          <cell r="AT85">
            <v>51.5</v>
          </cell>
          <cell r="AU85">
            <v>52</v>
          </cell>
          <cell r="AV85">
            <v>52</v>
          </cell>
          <cell r="AW85">
            <v>52</v>
          </cell>
          <cell r="AX85">
            <v>51.5</v>
          </cell>
          <cell r="AY85">
            <v>51</v>
          </cell>
          <cell r="AZ85">
            <v>51</v>
          </cell>
          <cell r="BA85">
            <v>51</v>
          </cell>
          <cell r="BB85">
            <v>50</v>
          </cell>
          <cell r="BC85">
            <v>50.5</v>
          </cell>
          <cell r="BD85">
            <v>52</v>
          </cell>
          <cell r="BE85">
            <v>52.5</v>
          </cell>
          <cell r="BF85">
            <v>51.5</v>
          </cell>
          <cell r="BG85">
            <v>50.5</v>
          </cell>
          <cell r="BH85">
            <v>50.5</v>
          </cell>
          <cell r="BI85">
            <v>50</v>
          </cell>
          <cell r="BJ85">
            <v>50.5</v>
          </cell>
          <cell r="BK85">
            <v>50.5</v>
          </cell>
          <cell r="BL85">
            <v>52</v>
          </cell>
          <cell r="BM85">
            <v>52.5</v>
          </cell>
          <cell r="BN85">
            <v>52.5</v>
          </cell>
          <cell r="BO85">
            <v>52.5</v>
          </cell>
          <cell r="BP85">
            <v>52.5</v>
          </cell>
          <cell r="BQ85">
            <v>52.5</v>
          </cell>
          <cell r="BR85">
            <v>53</v>
          </cell>
          <cell r="BS85">
            <v>53</v>
          </cell>
          <cell r="BT85">
            <v>53</v>
          </cell>
          <cell r="BU85">
            <v>53</v>
          </cell>
          <cell r="BV85">
            <v>54.5</v>
          </cell>
          <cell r="BW85">
            <v>54.5</v>
          </cell>
          <cell r="BX85">
            <v>54.5</v>
          </cell>
          <cell r="BY85">
            <v>54.5</v>
          </cell>
          <cell r="BZ85">
            <v>55.5</v>
          </cell>
          <cell r="CA85">
            <v>55</v>
          </cell>
          <cell r="CB85">
            <v>55</v>
          </cell>
          <cell r="CC85">
            <v>55</v>
          </cell>
          <cell r="CD85">
            <v>55</v>
          </cell>
          <cell r="CE85">
            <v>55</v>
          </cell>
          <cell r="CF85">
            <v>55</v>
          </cell>
          <cell r="CG85">
            <v>54.5</v>
          </cell>
          <cell r="CH85">
            <v>54</v>
          </cell>
          <cell r="CI85">
            <v>52</v>
          </cell>
          <cell r="CJ85">
            <v>52</v>
          </cell>
          <cell r="CK85">
            <v>52</v>
          </cell>
          <cell r="CL85">
            <v>52.5</v>
          </cell>
          <cell r="CM85">
            <v>52.5</v>
          </cell>
          <cell r="CN85">
            <v>52.5</v>
          </cell>
          <cell r="CO85">
            <v>52</v>
          </cell>
          <cell r="CP85">
            <v>52</v>
          </cell>
          <cell r="CQ85">
            <v>52</v>
          </cell>
          <cell r="CR85">
            <v>52</v>
          </cell>
          <cell r="CS85">
            <v>53</v>
          </cell>
          <cell r="CT85">
            <v>55.5</v>
          </cell>
          <cell r="CU85">
            <v>55.5</v>
          </cell>
          <cell r="CV85">
            <v>55.5</v>
          </cell>
          <cell r="CW85">
            <v>55.5</v>
          </cell>
          <cell r="CX85">
            <v>54</v>
          </cell>
          <cell r="CY85">
            <v>52</v>
          </cell>
          <cell r="CZ85">
            <v>52</v>
          </cell>
          <cell r="DA85">
            <v>52.5</v>
          </cell>
          <cell r="DB85">
            <v>53</v>
          </cell>
          <cell r="DC85">
            <v>53</v>
          </cell>
          <cell r="DD85">
            <v>52.5</v>
          </cell>
          <cell r="DE85">
            <v>53.5</v>
          </cell>
          <cell r="DF85">
            <v>54</v>
          </cell>
          <cell r="DG85">
            <v>53.5</v>
          </cell>
          <cell r="DH85">
            <v>53.5</v>
          </cell>
          <cell r="DI85">
            <v>53.5</v>
          </cell>
          <cell r="DJ85">
            <v>53</v>
          </cell>
          <cell r="DK85">
            <v>53</v>
          </cell>
          <cell r="DL85">
            <v>52</v>
          </cell>
          <cell r="DM85">
            <v>52</v>
          </cell>
          <cell r="DN85">
            <v>52</v>
          </cell>
          <cell r="DO85">
            <v>53</v>
          </cell>
          <cell r="DP85">
            <v>53</v>
          </cell>
          <cell r="DQ85">
            <v>53</v>
          </cell>
          <cell r="DR85">
            <v>51.5</v>
          </cell>
          <cell r="DS85">
            <v>51.5</v>
          </cell>
          <cell r="DT85">
            <v>53.5</v>
          </cell>
          <cell r="DU85">
            <v>53</v>
          </cell>
          <cell r="DV85">
            <v>53</v>
          </cell>
          <cell r="DW85">
            <v>53.5</v>
          </cell>
          <cell r="DX85">
            <v>53.5</v>
          </cell>
          <cell r="DY85">
            <v>53.5</v>
          </cell>
          <cell r="DZ85">
            <v>53.5</v>
          </cell>
          <cell r="EA85">
            <v>53.5</v>
          </cell>
          <cell r="EB85">
            <v>53.5</v>
          </cell>
          <cell r="EC85">
            <v>53.5</v>
          </cell>
          <cell r="ED85">
            <v>54</v>
          </cell>
          <cell r="EE85">
            <v>54</v>
          </cell>
          <cell r="EF85">
            <v>59.5</v>
          </cell>
          <cell r="EG85">
            <v>59</v>
          </cell>
          <cell r="EH85">
            <v>59</v>
          </cell>
          <cell r="EI85">
            <v>59</v>
          </cell>
          <cell r="EJ85">
            <v>59</v>
          </cell>
          <cell r="EK85">
            <v>59</v>
          </cell>
          <cell r="EL85">
            <v>59</v>
          </cell>
          <cell r="EM85">
            <v>59</v>
          </cell>
          <cell r="EN85">
            <v>59</v>
          </cell>
          <cell r="EO85">
            <v>58.5</v>
          </cell>
          <cell r="EP85">
            <v>59.5</v>
          </cell>
          <cell r="EQ85">
            <v>59.5</v>
          </cell>
          <cell r="ER85">
            <v>58.5</v>
          </cell>
          <cell r="ES85">
            <v>57</v>
          </cell>
          <cell r="ET85">
            <v>60.5</v>
          </cell>
          <cell r="EU85">
            <v>58</v>
          </cell>
          <cell r="EV85">
            <v>59</v>
          </cell>
          <cell r="EW85">
            <v>59</v>
          </cell>
          <cell r="EX85">
            <v>59</v>
          </cell>
          <cell r="EY85">
            <v>59</v>
          </cell>
          <cell r="EZ85">
            <v>59.5</v>
          </cell>
          <cell r="FA85">
            <v>59.5</v>
          </cell>
          <cell r="FB85">
            <v>59.5</v>
          </cell>
          <cell r="FC85">
            <v>61</v>
          </cell>
          <cell r="FD85">
            <v>61</v>
          </cell>
          <cell r="FE85">
            <v>62</v>
          </cell>
          <cell r="FF85">
            <v>62</v>
          </cell>
          <cell r="FG85">
            <v>63</v>
          </cell>
          <cell r="FH85">
            <v>63</v>
          </cell>
          <cell r="FI85">
            <v>67.3</v>
          </cell>
          <cell r="FJ85">
            <v>66.5</v>
          </cell>
          <cell r="FK85">
            <v>66.7</v>
          </cell>
          <cell r="FL85">
            <v>66.2</v>
          </cell>
          <cell r="FM85">
            <v>66.2</v>
          </cell>
          <cell r="FN85">
            <v>65.5</v>
          </cell>
          <cell r="FO85">
            <v>65.2</v>
          </cell>
          <cell r="FP85">
            <v>64.7</v>
          </cell>
          <cell r="FQ85">
            <v>64.2</v>
          </cell>
          <cell r="FR85">
            <v>64.2</v>
          </cell>
          <cell r="FS85">
            <v>64.2</v>
          </cell>
          <cell r="FT85">
            <v>64.2</v>
          </cell>
          <cell r="FU85">
            <v>64.7</v>
          </cell>
          <cell r="FV85">
            <v>63.2</v>
          </cell>
          <cell r="FW85">
            <v>63.2</v>
          </cell>
          <cell r="FX85">
            <v>63.2</v>
          </cell>
          <cell r="FY85">
            <v>62.7</v>
          </cell>
          <cell r="FZ85">
            <v>63</v>
          </cell>
          <cell r="GA85">
            <v>61.7</v>
          </cell>
          <cell r="GB85">
            <v>61.7</v>
          </cell>
          <cell r="GC85">
            <v>61.2</v>
          </cell>
          <cell r="GD85">
            <v>61.7</v>
          </cell>
          <cell r="GE85">
            <v>61.7</v>
          </cell>
          <cell r="GF85">
            <v>61.8</v>
          </cell>
          <cell r="GG85">
            <v>60</v>
          </cell>
          <cell r="GH85">
            <v>63.5</v>
          </cell>
          <cell r="GI85">
            <v>63.5</v>
          </cell>
          <cell r="GJ85">
            <v>63.5</v>
          </cell>
          <cell r="GK85">
            <v>64</v>
          </cell>
          <cell r="GL85">
            <v>61.7</v>
          </cell>
          <cell r="GM85">
            <v>60.7</v>
          </cell>
          <cell r="GN85">
            <v>61.2</v>
          </cell>
          <cell r="GO85">
            <v>61</v>
          </cell>
          <cell r="GP85">
            <v>61.2</v>
          </cell>
          <cell r="GQ85">
            <v>61.5</v>
          </cell>
          <cell r="GR85">
            <v>59.7</v>
          </cell>
          <cell r="GS85">
            <v>59.5</v>
          </cell>
          <cell r="GT85">
            <v>59.2</v>
          </cell>
          <cell r="GU85">
            <v>57.5</v>
          </cell>
          <cell r="GV85">
            <v>57.2</v>
          </cell>
          <cell r="GW85">
            <v>56.7</v>
          </cell>
          <cell r="GX85">
            <v>58.7</v>
          </cell>
          <cell r="GY85">
            <v>58.8</v>
          </cell>
          <cell r="GZ85">
            <v>58.7</v>
          </cell>
          <cell r="HA85">
            <v>58</v>
          </cell>
          <cell r="HB85">
            <v>58.5</v>
          </cell>
          <cell r="HC85">
            <v>59.5</v>
          </cell>
          <cell r="HD85">
            <v>59.7</v>
          </cell>
          <cell r="HE85">
            <v>60.2</v>
          </cell>
          <cell r="HF85">
            <v>62.2</v>
          </cell>
          <cell r="HG85">
            <v>61</v>
          </cell>
          <cell r="HH85">
            <v>60.5</v>
          </cell>
          <cell r="HI85">
            <v>60</v>
          </cell>
          <cell r="HJ85">
            <v>59.7</v>
          </cell>
          <cell r="HK85">
            <v>59.2</v>
          </cell>
          <cell r="HL85">
            <v>59.7</v>
          </cell>
          <cell r="HM85">
            <v>59.5</v>
          </cell>
          <cell r="HN85">
            <v>57</v>
          </cell>
          <cell r="HO85">
            <v>56.2</v>
          </cell>
          <cell r="HP85">
            <v>56.2</v>
          </cell>
          <cell r="HQ85">
            <v>55.5</v>
          </cell>
          <cell r="HR85">
            <v>54.2</v>
          </cell>
          <cell r="HS85">
            <v>54</v>
          </cell>
          <cell r="HT85">
            <v>54</v>
          </cell>
          <cell r="HU85">
            <v>53.5</v>
          </cell>
          <cell r="HV85">
            <v>53.5</v>
          </cell>
          <cell r="HW85">
            <v>54.2</v>
          </cell>
          <cell r="HX85">
            <v>54</v>
          </cell>
          <cell r="HY85">
            <v>54.2</v>
          </cell>
          <cell r="HZ85">
            <v>54.5</v>
          </cell>
          <cell r="IA85">
            <v>54</v>
          </cell>
          <cell r="IB85">
            <v>54.2</v>
          </cell>
          <cell r="IC85">
            <v>54.2</v>
          </cell>
          <cell r="ID85">
            <v>54</v>
          </cell>
          <cell r="IE85">
            <v>54</v>
          </cell>
          <cell r="IF85">
            <v>54.5</v>
          </cell>
          <cell r="IG85">
            <v>54.7</v>
          </cell>
          <cell r="IH85">
            <v>54.7</v>
          </cell>
          <cell r="II85">
            <v>54.7</v>
          </cell>
          <cell r="IJ85">
            <v>55.5</v>
          </cell>
          <cell r="IK85">
            <v>55.5</v>
          </cell>
          <cell r="IL85">
            <v>55.2</v>
          </cell>
          <cell r="IM85">
            <v>55.7</v>
          </cell>
          <cell r="IN85">
            <v>55.7</v>
          </cell>
          <cell r="IO85">
            <v>55.7</v>
          </cell>
          <cell r="IP85">
            <v>57.5</v>
          </cell>
          <cell r="IQ85">
            <v>57.5</v>
          </cell>
          <cell r="IR85">
            <v>57.7</v>
          </cell>
          <cell r="IS85">
            <v>57.7</v>
          </cell>
          <cell r="IT85">
            <v>57.7</v>
          </cell>
          <cell r="IU85">
            <v>57.7</v>
          </cell>
          <cell r="IV85">
            <v>57.5</v>
          </cell>
          <cell r="IW85">
            <v>57.5</v>
          </cell>
          <cell r="IX85">
            <v>57.5</v>
          </cell>
          <cell r="IY85">
            <v>56.5</v>
          </cell>
          <cell r="IZ85">
            <v>56</v>
          </cell>
          <cell r="JA85">
            <v>56</v>
          </cell>
          <cell r="JB85">
            <v>56</v>
          </cell>
          <cell r="JC85">
            <v>56</v>
          </cell>
          <cell r="JD85">
            <v>56</v>
          </cell>
          <cell r="JE85">
            <v>55.5</v>
          </cell>
          <cell r="JF85">
            <v>57.7</v>
          </cell>
          <cell r="JG85">
            <v>57.7</v>
          </cell>
          <cell r="JH85">
            <v>57</v>
          </cell>
          <cell r="JI85">
            <v>57</v>
          </cell>
          <cell r="JJ85">
            <v>57.7</v>
          </cell>
          <cell r="JK85">
            <v>57.7</v>
          </cell>
          <cell r="JL85">
            <v>58</v>
          </cell>
          <cell r="JM85">
            <v>57.7</v>
          </cell>
          <cell r="JN85">
            <v>58</v>
          </cell>
          <cell r="JO85">
            <v>58</v>
          </cell>
          <cell r="JP85">
            <v>58</v>
          </cell>
          <cell r="JQ85">
            <v>58</v>
          </cell>
          <cell r="JR85">
            <v>58.5</v>
          </cell>
          <cell r="JS85">
            <v>60</v>
          </cell>
          <cell r="JT85">
            <v>60</v>
          </cell>
          <cell r="JU85">
            <v>60</v>
          </cell>
          <cell r="JV85">
            <v>60</v>
          </cell>
          <cell r="JW85">
            <v>59.5</v>
          </cell>
          <cell r="JX85">
            <v>59.7</v>
          </cell>
          <cell r="JY85">
            <v>59.7</v>
          </cell>
          <cell r="JZ85">
            <v>59.7</v>
          </cell>
          <cell r="KA85">
            <v>59.5</v>
          </cell>
          <cell r="KB85">
            <v>59.5</v>
          </cell>
          <cell r="KC85">
            <v>59.5</v>
          </cell>
          <cell r="KD85">
            <v>59.5</v>
          </cell>
          <cell r="KE85">
            <v>59.7</v>
          </cell>
          <cell r="KF85">
            <v>59.5</v>
          </cell>
          <cell r="KG85">
            <v>59.5</v>
          </cell>
          <cell r="KH85">
            <v>59.5</v>
          </cell>
          <cell r="KI85">
            <v>59.2</v>
          </cell>
          <cell r="KJ85">
            <v>62.2</v>
          </cell>
          <cell r="KK85">
            <v>62</v>
          </cell>
          <cell r="KL85">
            <v>63.7</v>
          </cell>
          <cell r="KM85">
            <v>64.2</v>
          </cell>
          <cell r="KN85">
            <v>64.2</v>
          </cell>
          <cell r="KO85">
            <v>64.5</v>
          </cell>
          <cell r="KP85">
            <v>64.5</v>
          </cell>
          <cell r="KQ85">
            <v>64.7</v>
          </cell>
          <cell r="KR85">
            <v>64.7</v>
          </cell>
          <cell r="KS85">
            <v>64.7</v>
          </cell>
          <cell r="KT85">
            <v>64.7</v>
          </cell>
          <cell r="KU85">
            <v>64.7</v>
          </cell>
          <cell r="KV85">
            <v>66.2</v>
          </cell>
          <cell r="KW85">
            <v>66.2</v>
          </cell>
          <cell r="KX85">
            <v>66.2</v>
          </cell>
          <cell r="KY85">
            <v>66.2</v>
          </cell>
          <cell r="KZ85">
            <v>66</v>
          </cell>
          <cell r="LA85">
            <v>61.7</v>
          </cell>
          <cell r="LB85">
            <v>61.5</v>
          </cell>
          <cell r="LC85">
            <v>61.2</v>
          </cell>
          <cell r="LD85">
            <v>61.2</v>
          </cell>
          <cell r="LE85">
            <v>61.7</v>
          </cell>
          <cell r="LF85">
            <v>65</v>
          </cell>
          <cell r="LG85">
            <v>65</v>
          </cell>
          <cell r="LH85">
            <v>65</v>
          </cell>
          <cell r="LI85">
            <v>65</v>
          </cell>
          <cell r="LJ85">
            <v>65</v>
          </cell>
          <cell r="LK85">
            <v>65</v>
          </cell>
          <cell r="LL85">
            <v>65.2</v>
          </cell>
          <cell r="LM85">
            <v>65</v>
          </cell>
          <cell r="LN85">
            <v>64.7</v>
          </cell>
          <cell r="LO85">
            <v>64.5</v>
          </cell>
          <cell r="LP85">
            <v>64.5</v>
          </cell>
          <cell r="LQ85">
            <v>64.5</v>
          </cell>
          <cell r="LR85">
            <v>64.5</v>
          </cell>
          <cell r="LS85">
            <v>64.2</v>
          </cell>
          <cell r="LT85">
            <v>64.2</v>
          </cell>
          <cell r="MA85" t="str">
            <v>Liberia</v>
          </cell>
          <cell r="MB85">
            <v>60.5</v>
          </cell>
          <cell r="MC85">
            <v>60.5</v>
          </cell>
        </row>
        <row r="86">
          <cell r="A86" t="str">
            <v>Malaysia</v>
          </cell>
          <cell r="B86">
            <v>75</v>
          </cell>
          <cell r="C86">
            <v>74</v>
          </cell>
          <cell r="D86">
            <v>75</v>
          </cell>
          <cell r="E86">
            <v>73.5</v>
          </cell>
          <cell r="F86">
            <v>73.5</v>
          </cell>
          <cell r="G86">
            <v>73.5</v>
          </cell>
          <cell r="H86">
            <v>73.5</v>
          </cell>
          <cell r="I86">
            <v>73</v>
          </cell>
          <cell r="J86">
            <v>70.5</v>
          </cell>
          <cell r="K86">
            <v>70.5</v>
          </cell>
          <cell r="L86">
            <v>70</v>
          </cell>
          <cell r="M86">
            <v>70.5</v>
          </cell>
          <cell r="N86">
            <v>71</v>
          </cell>
          <cell r="O86">
            <v>71</v>
          </cell>
          <cell r="P86">
            <v>70.5</v>
          </cell>
          <cell r="Q86">
            <v>70.5</v>
          </cell>
          <cell r="R86">
            <v>70.5</v>
          </cell>
          <cell r="S86">
            <v>71.5</v>
          </cell>
          <cell r="T86">
            <v>71</v>
          </cell>
          <cell r="U86">
            <v>71</v>
          </cell>
          <cell r="V86">
            <v>71</v>
          </cell>
          <cell r="W86">
            <v>70.5</v>
          </cell>
          <cell r="X86">
            <v>70.5</v>
          </cell>
          <cell r="Y86">
            <v>68</v>
          </cell>
          <cell r="Z86">
            <v>67.5</v>
          </cell>
          <cell r="AA86">
            <v>68</v>
          </cell>
          <cell r="AB86">
            <v>66.5</v>
          </cell>
          <cell r="AC86">
            <v>65.5</v>
          </cell>
          <cell r="AD86">
            <v>65.5</v>
          </cell>
          <cell r="AE86">
            <v>65</v>
          </cell>
          <cell r="AF86">
            <v>65</v>
          </cell>
          <cell r="AG86">
            <v>66</v>
          </cell>
          <cell r="AH86">
            <v>66</v>
          </cell>
          <cell r="AI86">
            <v>66</v>
          </cell>
          <cell r="AJ86">
            <v>65</v>
          </cell>
          <cell r="AK86">
            <v>65</v>
          </cell>
          <cell r="AL86">
            <v>65</v>
          </cell>
          <cell r="AM86">
            <v>63</v>
          </cell>
          <cell r="AN86">
            <v>63</v>
          </cell>
          <cell r="AO86">
            <v>63.5</v>
          </cell>
          <cell r="AP86">
            <v>63.5</v>
          </cell>
          <cell r="AQ86">
            <v>63.5</v>
          </cell>
          <cell r="AR86">
            <v>63.5</v>
          </cell>
          <cell r="AS86">
            <v>64.5</v>
          </cell>
          <cell r="AT86">
            <v>65</v>
          </cell>
          <cell r="AU86">
            <v>64</v>
          </cell>
          <cell r="AV86">
            <v>63</v>
          </cell>
          <cell r="AW86">
            <v>63</v>
          </cell>
          <cell r="AX86">
            <v>63</v>
          </cell>
          <cell r="AY86">
            <v>62.5</v>
          </cell>
          <cell r="AZ86">
            <v>63</v>
          </cell>
          <cell r="BA86">
            <v>64</v>
          </cell>
          <cell r="BB86">
            <v>64.5</v>
          </cell>
          <cell r="BC86">
            <v>64</v>
          </cell>
          <cell r="BD86">
            <v>62.5</v>
          </cell>
          <cell r="BE86">
            <v>64.5</v>
          </cell>
          <cell r="BF86">
            <v>64</v>
          </cell>
          <cell r="BG86">
            <v>64</v>
          </cell>
          <cell r="BH86">
            <v>64.5</v>
          </cell>
          <cell r="BI86">
            <v>65</v>
          </cell>
          <cell r="BJ86">
            <v>65</v>
          </cell>
          <cell r="BK86">
            <v>65</v>
          </cell>
          <cell r="BL86">
            <v>65.5</v>
          </cell>
          <cell r="BM86">
            <v>67</v>
          </cell>
          <cell r="BN86">
            <v>67</v>
          </cell>
          <cell r="BO86">
            <v>67</v>
          </cell>
          <cell r="BP86">
            <v>67</v>
          </cell>
          <cell r="BQ86">
            <v>66.5</v>
          </cell>
          <cell r="BR86">
            <v>68</v>
          </cell>
          <cell r="BS86">
            <v>68</v>
          </cell>
          <cell r="BT86">
            <v>68</v>
          </cell>
          <cell r="BU86">
            <v>68</v>
          </cell>
          <cell r="BV86">
            <v>70.5</v>
          </cell>
          <cell r="BW86">
            <v>71.5</v>
          </cell>
          <cell r="BX86">
            <v>71.5</v>
          </cell>
          <cell r="BY86">
            <v>72.5</v>
          </cell>
          <cell r="BZ86">
            <v>72.5</v>
          </cell>
          <cell r="CA86">
            <v>73.5</v>
          </cell>
          <cell r="CB86">
            <v>73</v>
          </cell>
          <cell r="CC86">
            <v>75</v>
          </cell>
          <cell r="CD86">
            <v>77</v>
          </cell>
          <cell r="CE86">
            <v>77.5</v>
          </cell>
          <cell r="CF86">
            <v>78</v>
          </cell>
          <cell r="CG86">
            <v>77.5</v>
          </cell>
          <cell r="CH86">
            <v>77.5</v>
          </cell>
          <cell r="CI86">
            <v>77.5</v>
          </cell>
          <cell r="CJ86">
            <v>77.5</v>
          </cell>
          <cell r="CK86">
            <v>78</v>
          </cell>
          <cell r="CL86">
            <v>77.5</v>
          </cell>
          <cell r="CM86">
            <v>77.5</v>
          </cell>
          <cell r="CN86">
            <v>77.5</v>
          </cell>
          <cell r="CO86">
            <v>77.5</v>
          </cell>
          <cell r="CP86">
            <v>77.5</v>
          </cell>
          <cell r="CQ86">
            <v>77.5</v>
          </cell>
          <cell r="CR86">
            <v>77.5</v>
          </cell>
          <cell r="CS86">
            <v>76.5</v>
          </cell>
          <cell r="CT86">
            <v>76.5</v>
          </cell>
          <cell r="CU86">
            <v>76</v>
          </cell>
          <cell r="CV86">
            <v>75.5</v>
          </cell>
          <cell r="CW86">
            <v>75.5</v>
          </cell>
          <cell r="CX86">
            <v>75.5</v>
          </cell>
          <cell r="CY86">
            <v>75.5</v>
          </cell>
          <cell r="CZ86">
            <v>76</v>
          </cell>
          <cell r="DA86">
            <v>76.5</v>
          </cell>
          <cell r="DB86">
            <v>76.5</v>
          </cell>
          <cell r="DC86">
            <v>76.5</v>
          </cell>
          <cell r="DD86">
            <v>76.5</v>
          </cell>
          <cell r="DE86">
            <v>78.5</v>
          </cell>
          <cell r="DF86">
            <v>78.5</v>
          </cell>
          <cell r="DG86">
            <v>78.5</v>
          </cell>
          <cell r="DH86">
            <v>79</v>
          </cell>
          <cell r="DI86">
            <v>79.5</v>
          </cell>
          <cell r="DJ86">
            <v>79.5</v>
          </cell>
          <cell r="DK86">
            <v>79.5</v>
          </cell>
          <cell r="DL86">
            <v>80</v>
          </cell>
          <cell r="DM86">
            <v>80</v>
          </cell>
          <cell r="DN86">
            <v>79.5</v>
          </cell>
          <cell r="DO86">
            <v>79.5</v>
          </cell>
          <cell r="DP86">
            <v>80</v>
          </cell>
          <cell r="DQ86">
            <v>81</v>
          </cell>
          <cell r="DR86">
            <v>81</v>
          </cell>
          <cell r="DS86">
            <v>80.5</v>
          </cell>
          <cell r="DT86">
            <v>79.5</v>
          </cell>
          <cell r="DU86">
            <v>80</v>
          </cell>
          <cell r="DV86">
            <v>80</v>
          </cell>
          <cell r="DW86">
            <v>80</v>
          </cell>
          <cell r="DX86">
            <v>80.5</v>
          </cell>
          <cell r="DY86">
            <v>80.5</v>
          </cell>
          <cell r="DZ86">
            <v>80.5</v>
          </cell>
          <cell r="EA86">
            <v>80.5</v>
          </cell>
          <cell r="EB86">
            <v>80.5</v>
          </cell>
          <cell r="EC86">
            <v>80.5</v>
          </cell>
          <cell r="ED86">
            <v>80</v>
          </cell>
          <cell r="EE86">
            <v>80</v>
          </cell>
          <cell r="EF86">
            <v>81</v>
          </cell>
          <cell r="EG86">
            <v>81</v>
          </cell>
          <cell r="EH86">
            <v>81</v>
          </cell>
          <cell r="EI86">
            <v>81</v>
          </cell>
          <cell r="EJ86">
            <v>80.5</v>
          </cell>
          <cell r="EK86">
            <v>80.5</v>
          </cell>
          <cell r="EL86">
            <v>80.5</v>
          </cell>
          <cell r="EM86">
            <v>80.5</v>
          </cell>
          <cell r="EN86">
            <v>80.5</v>
          </cell>
          <cell r="EO86">
            <v>80.5</v>
          </cell>
          <cell r="EP86">
            <v>80.5</v>
          </cell>
          <cell r="EQ86">
            <v>80.5</v>
          </cell>
          <cell r="ER86">
            <v>79.5</v>
          </cell>
          <cell r="ES86">
            <v>80.5</v>
          </cell>
          <cell r="ET86">
            <v>80</v>
          </cell>
          <cell r="EU86">
            <v>82</v>
          </cell>
          <cell r="EV86">
            <v>82.5</v>
          </cell>
          <cell r="EW86">
            <v>82</v>
          </cell>
          <cell r="EX86">
            <v>82</v>
          </cell>
          <cell r="EY86">
            <v>82</v>
          </cell>
          <cell r="EZ86">
            <v>81</v>
          </cell>
          <cell r="FA86">
            <v>81.5</v>
          </cell>
          <cell r="FB86">
            <v>81.5</v>
          </cell>
          <cell r="FC86">
            <v>81.5</v>
          </cell>
          <cell r="FD86">
            <v>82</v>
          </cell>
          <cell r="FE86">
            <v>82</v>
          </cell>
          <cell r="FF86">
            <v>82</v>
          </cell>
          <cell r="FG86">
            <v>82</v>
          </cell>
          <cell r="FH86">
            <v>82.3</v>
          </cell>
          <cell r="FI86">
            <v>83.3</v>
          </cell>
          <cell r="FJ86">
            <v>76.3</v>
          </cell>
          <cell r="FK86">
            <v>74.5</v>
          </cell>
          <cell r="FL86">
            <v>73.7</v>
          </cell>
          <cell r="FM86">
            <v>72.5</v>
          </cell>
          <cell r="FN86">
            <v>72.5</v>
          </cell>
          <cell r="FO86">
            <v>72</v>
          </cell>
          <cell r="FP86">
            <v>72.5</v>
          </cell>
          <cell r="FQ86">
            <v>72.7</v>
          </cell>
          <cell r="FR86">
            <v>72.5</v>
          </cell>
          <cell r="FS86">
            <v>70</v>
          </cell>
          <cell r="FT86">
            <v>69</v>
          </cell>
          <cell r="FU86">
            <v>68</v>
          </cell>
          <cell r="FV86">
            <v>67.2</v>
          </cell>
          <cell r="FW86">
            <v>67.5</v>
          </cell>
          <cell r="FX86">
            <v>67.2</v>
          </cell>
          <cell r="FY86">
            <v>67.7</v>
          </cell>
          <cell r="FZ86">
            <v>68.5</v>
          </cell>
          <cell r="GA86">
            <v>70.7</v>
          </cell>
          <cell r="GB86">
            <v>71.2</v>
          </cell>
          <cell r="GC86">
            <v>71.7</v>
          </cell>
          <cell r="GD86">
            <v>69.900000000000006</v>
          </cell>
          <cell r="GE86">
            <v>70.400000000000006</v>
          </cell>
          <cell r="GF86">
            <v>70.5</v>
          </cell>
          <cell r="GG86">
            <v>70.2</v>
          </cell>
          <cell r="GH86">
            <v>72</v>
          </cell>
          <cell r="GI86">
            <v>73.7</v>
          </cell>
          <cell r="GJ86">
            <v>74.5</v>
          </cell>
          <cell r="GK86">
            <v>74.5</v>
          </cell>
          <cell r="GL86">
            <v>75.7</v>
          </cell>
          <cell r="GM86">
            <v>75.2</v>
          </cell>
          <cell r="GN86">
            <v>75.2</v>
          </cell>
          <cell r="GO86">
            <v>75.5</v>
          </cell>
          <cell r="GP86">
            <v>75.7</v>
          </cell>
          <cell r="GQ86">
            <v>76</v>
          </cell>
          <cell r="GR86">
            <v>76</v>
          </cell>
          <cell r="GS86">
            <v>76</v>
          </cell>
          <cell r="GT86">
            <v>76</v>
          </cell>
          <cell r="GU86">
            <v>76</v>
          </cell>
          <cell r="GV86">
            <v>76.5</v>
          </cell>
          <cell r="GW86">
            <v>75.7</v>
          </cell>
          <cell r="GX86">
            <v>75.2</v>
          </cell>
          <cell r="GY86">
            <v>75.3</v>
          </cell>
          <cell r="GZ86">
            <v>75</v>
          </cell>
          <cell r="HA86">
            <v>76.5</v>
          </cell>
          <cell r="HB86">
            <v>77.5</v>
          </cell>
          <cell r="HC86">
            <v>76.5</v>
          </cell>
          <cell r="HD86">
            <v>76.7</v>
          </cell>
          <cell r="HE86">
            <v>76.7</v>
          </cell>
          <cell r="HF86">
            <v>76.2</v>
          </cell>
          <cell r="HG86">
            <v>76.5</v>
          </cell>
          <cell r="HH86">
            <v>75.7</v>
          </cell>
          <cell r="HI86">
            <v>76</v>
          </cell>
          <cell r="HJ86">
            <v>76.7</v>
          </cell>
          <cell r="HK86">
            <v>75.7</v>
          </cell>
          <cell r="HL86">
            <v>75.7</v>
          </cell>
          <cell r="HM86">
            <v>75.7</v>
          </cell>
          <cell r="HN86">
            <v>75.7</v>
          </cell>
          <cell r="HO86">
            <v>75.7</v>
          </cell>
          <cell r="HP86">
            <v>75.5</v>
          </cell>
          <cell r="HQ86">
            <v>77</v>
          </cell>
          <cell r="HR86">
            <v>76.7</v>
          </cell>
          <cell r="HS86">
            <v>76.7</v>
          </cell>
          <cell r="HT86">
            <v>77.5</v>
          </cell>
          <cell r="HU86">
            <v>77.5</v>
          </cell>
          <cell r="HV86">
            <v>77.7</v>
          </cell>
          <cell r="HW86">
            <v>76.2</v>
          </cell>
          <cell r="HX86">
            <v>76.2</v>
          </cell>
          <cell r="HY86">
            <v>76.5</v>
          </cell>
          <cell r="HZ86">
            <v>75.7</v>
          </cell>
          <cell r="IA86">
            <v>75.7</v>
          </cell>
          <cell r="IB86">
            <v>75.7</v>
          </cell>
          <cell r="IC86">
            <v>75.7</v>
          </cell>
          <cell r="ID86">
            <v>75.7</v>
          </cell>
          <cell r="IE86">
            <v>75.2</v>
          </cell>
          <cell r="IF86">
            <v>76.7</v>
          </cell>
          <cell r="IG86">
            <v>77</v>
          </cell>
          <cell r="IH86">
            <v>77</v>
          </cell>
          <cell r="II86">
            <v>77.7</v>
          </cell>
          <cell r="IJ86">
            <v>77.7</v>
          </cell>
          <cell r="IK86">
            <v>80</v>
          </cell>
          <cell r="IL86">
            <v>80.7</v>
          </cell>
          <cell r="IM86">
            <v>80.7</v>
          </cell>
          <cell r="IN86">
            <v>80.7</v>
          </cell>
          <cell r="IO86">
            <v>80.5</v>
          </cell>
          <cell r="IP86">
            <v>80.5</v>
          </cell>
          <cell r="IQ86">
            <v>80.2</v>
          </cell>
          <cell r="IR86">
            <v>80</v>
          </cell>
          <cell r="IS86">
            <v>80</v>
          </cell>
          <cell r="IT86">
            <v>79.7</v>
          </cell>
          <cell r="IU86">
            <v>79</v>
          </cell>
          <cell r="IV86">
            <v>79</v>
          </cell>
          <cell r="IW86">
            <v>79</v>
          </cell>
          <cell r="IX86">
            <v>79</v>
          </cell>
          <cell r="IY86">
            <v>79.2</v>
          </cell>
          <cell r="IZ86">
            <v>79.2</v>
          </cell>
          <cell r="JA86">
            <v>80</v>
          </cell>
          <cell r="JB86">
            <v>80</v>
          </cell>
          <cell r="JC86">
            <v>79.7</v>
          </cell>
          <cell r="JD86">
            <v>79.5</v>
          </cell>
          <cell r="JE86">
            <v>79.7</v>
          </cell>
          <cell r="JF86">
            <v>79.7</v>
          </cell>
          <cell r="JG86">
            <v>79.5</v>
          </cell>
          <cell r="JH86">
            <v>79.5</v>
          </cell>
          <cell r="JI86">
            <v>79.7</v>
          </cell>
          <cell r="JJ86">
            <v>80</v>
          </cell>
          <cell r="JK86">
            <v>80.2</v>
          </cell>
          <cell r="JL86">
            <v>79.7</v>
          </cell>
          <cell r="JM86">
            <v>79.5</v>
          </cell>
          <cell r="JN86">
            <v>79.2</v>
          </cell>
          <cell r="JO86">
            <v>79.2</v>
          </cell>
          <cell r="JP86">
            <v>79.2</v>
          </cell>
          <cell r="JQ86">
            <v>80.5</v>
          </cell>
          <cell r="JR86">
            <v>80.7</v>
          </cell>
          <cell r="JS86">
            <v>80.7</v>
          </cell>
          <cell r="JT86">
            <v>81</v>
          </cell>
          <cell r="JU86">
            <v>81</v>
          </cell>
          <cell r="JV86">
            <v>81</v>
          </cell>
          <cell r="JW86">
            <v>80.7</v>
          </cell>
          <cell r="JX86">
            <v>81</v>
          </cell>
          <cell r="JY86">
            <v>81</v>
          </cell>
          <cell r="JZ86">
            <v>81.2</v>
          </cell>
          <cell r="KA86">
            <v>81.2</v>
          </cell>
          <cell r="KB86">
            <v>81.5</v>
          </cell>
          <cell r="KC86">
            <v>81</v>
          </cell>
          <cell r="KD86">
            <v>81.2</v>
          </cell>
          <cell r="KE86">
            <v>81.2</v>
          </cell>
          <cell r="KF86">
            <v>80.2</v>
          </cell>
          <cell r="KG86">
            <v>79.7</v>
          </cell>
          <cell r="KH86">
            <v>79.2</v>
          </cell>
          <cell r="KI86">
            <v>79</v>
          </cell>
          <cell r="KJ86">
            <v>79.2</v>
          </cell>
          <cell r="KK86">
            <v>79.2</v>
          </cell>
          <cell r="KL86">
            <v>79</v>
          </cell>
          <cell r="KM86">
            <v>78.7</v>
          </cell>
          <cell r="KN86">
            <v>78.7</v>
          </cell>
          <cell r="KO86">
            <v>78</v>
          </cell>
          <cell r="KP86">
            <v>77.7</v>
          </cell>
          <cell r="KQ86">
            <v>77.2</v>
          </cell>
          <cell r="KR86">
            <v>77.2</v>
          </cell>
          <cell r="KS86">
            <v>78</v>
          </cell>
          <cell r="KT86">
            <v>78.2</v>
          </cell>
          <cell r="KU86">
            <v>78.5</v>
          </cell>
          <cell r="KV86">
            <v>78.7</v>
          </cell>
          <cell r="KW86">
            <v>74.2</v>
          </cell>
          <cell r="KX86">
            <v>74.5</v>
          </cell>
          <cell r="KY86">
            <v>74.5</v>
          </cell>
          <cell r="KZ86">
            <v>74.2</v>
          </cell>
          <cell r="LA86">
            <v>74.2</v>
          </cell>
          <cell r="LB86">
            <v>74.5</v>
          </cell>
          <cell r="LC86">
            <v>74.5</v>
          </cell>
          <cell r="LD86">
            <v>78.7</v>
          </cell>
          <cell r="LE86">
            <v>78.7</v>
          </cell>
          <cell r="LF86">
            <v>78.7</v>
          </cell>
          <cell r="LG86">
            <v>78.7</v>
          </cell>
          <cell r="LH86">
            <v>78.5</v>
          </cell>
          <cell r="LI86">
            <v>79.2</v>
          </cell>
          <cell r="LJ86">
            <v>79.5</v>
          </cell>
          <cell r="LK86">
            <v>79.2</v>
          </cell>
          <cell r="LL86">
            <v>79.2</v>
          </cell>
          <cell r="LM86">
            <v>79.5</v>
          </cell>
          <cell r="LN86">
            <v>79.2</v>
          </cell>
          <cell r="LO86">
            <v>79</v>
          </cell>
          <cell r="LP86">
            <v>79</v>
          </cell>
          <cell r="LQ86">
            <v>78.5</v>
          </cell>
          <cell r="LR86">
            <v>78.5</v>
          </cell>
          <cell r="LS86">
            <v>77.5</v>
          </cell>
          <cell r="LT86">
            <v>77.2</v>
          </cell>
          <cell r="MA86" t="str">
            <v>Libya</v>
          </cell>
          <cell r="MB86">
            <v>68.7</v>
          </cell>
          <cell r="MC86">
            <v>68.7</v>
          </cell>
        </row>
        <row r="87">
          <cell r="A87" t="str">
            <v>Mali</v>
          </cell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>
            <v>49.5</v>
          </cell>
          <cell r="J87">
            <v>39</v>
          </cell>
          <cell r="K87">
            <v>39.5</v>
          </cell>
          <cell r="L87">
            <v>39.5</v>
          </cell>
          <cell r="M87">
            <v>39.5</v>
          </cell>
          <cell r="N87">
            <v>39.5</v>
          </cell>
          <cell r="O87">
            <v>39.5</v>
          </cell>
          <cell r="P87">
            <v>39.5</v>
          </cell>
          <cell r="Q87">
            <v>38.5</v>
          </cell>
          <cell r="R87">
            <v>38.5</v>
          </cell>
          <cell r="S87">
            <v>38.5</v>
          </cell>
          <cell r="T87">
            <v>38.5</v>
          </cell>
          <cell r="U87">
            <v>38.5</v>
          </cell>
          <cell r="V87">
            <v>38.5</v>
          </cell>
          <cell r="W87">
            <v>38</v>
          </cell>
          <cell r="X87">
            <v>38</v>
          </cell>
          <cell r="Y87">
            <v>38.5</v>
          </cell>
          <cell r="Z87">
            <v>38.5</v>
          </cell>
          <cell r="AA87">
            <v>37.5</v>
          </cell>
          <cell r="AB87">
            <v>37.5</v>
          </cell>
          <cell r="AC87">
            <v>37.5</v>
          </cell>
          <cell r="AD87">
            <v>37.5</v>
          </cell>
          <cell r="AE87">
            <v>38</v>
          </cell>
          <cell r="AF87">
            <v>38</v>
          </cell>
          <cell r="AG87">
            <v>38</v>
          </cell>
          <cell r="AH87">
            <v>38</v>
          </cell>
          <cell r="AI87">
            <v>39.5</v>
          </cell>
          <cell r="AJ87">
            <v>39.5</v>
          </cell>
          <cell r="AK87">
            <v>39.5</v>
          </cell>
          <cell r="AL87">
            <v>39.5</v>
          </cell>
          <cell r="AM87">
            <v>40</v>
          </cell>
          <cell r="AN87">
            <v>39</v>
          </cell>
          <cell r="AO87">
            <v>38</v>
          </cell>
          <cell r="AP87">
            <v>38</v>
          </cell>
          <cell r="AQ87">
            <v>38</v>
          </cell>
          <cell r="AR87">
            <v>38</v>
          </cell>
          <cell r="AS87">
            <v>38</v>
          </cell>
          <cell r="AT87">
            <v>38</v>
          </cell>
          <cell r="AU87">
            <v>38</v>
          </cell>
          <cell r="AV87">
            <v>38</v>
          </cell>
          <cell r="AW87">
            <v>38</v>
          </cell>
          <cell r="AX87">
            <v>39</v>
          </cell>
          <cell r="AY87">
            <v>38</v>
          </cell>
          <cell r="AZ87">
            <v>38</v>
          </cell>
          <cell r="BA87">
            <v>38</v>
          </cell>
          <cell r="BB87">
            <v>38</v>
          </cell>
          <cell r="BC87">
            <v>38</v>
          </cell>
          <cell r="BD87">
            <v>39.5</v>
          </cell>
          <cell r="BE87">
            <v>39</v>
          </cell>
          <cell r="BF87">
            <v>39</v>
          </cell>
          <cell r="BG87">
            <v>39</v>
          </cell>
          <cell r="BH87">
            <v>39.5</v>
          </cell>
          <cell r="BI87">
            <v>43</v>
          </cell>
          <cell r="BJ87">
            <v>42.5</v>
          </cell>
          <cell r="BK87">
            <v>42.5</v>
          </cell>
          <cell r="BL87">
            <v>42.5</v>
          </cell>
          <cell r="BM87">
            <v>42.5</v>
          </cell>
          <cell r="BN87">
            <v>43</v>
          </cell>
          <cell r="BO87">
            <v>43</v>
          </cell>
          <cell r="BP87">
            <v>44</v>
          </cell>
          <cell r="BQ87">
            <v>44</v>
          </cell>
          <cell r="BR87">
            <v>43.5</v>
          </cell>
          <cell r="BS87">
            <v>43.5</v>
          </cell>
          <cell r="BT87">
            <v>43.5</v>
          </cell>
          <cell r="BU87">
            <v>43.5</v>
          </cell>
          <cell r="BV87">
            <v>43</v>
          </cell>
          <cell r="BW87">
            <v>44</v>
          </cell>
          <cell r="BX87">
            <v>44</v>
          </cell>
          <cell r="BY87">
            <v>44</v>
          </cell>
          <cell r="BZ87">
            <v>44.5</v>
          </cell>
          <cell r="CA87">
            <v>46</v>
          </cell>
          <cell r="CB87">
            <v>45</v>
          </cell>
          <cell r="CC87">
            <v>45</v>
          </cell>
          <cell r="CD87">
            <v>46</v>
          </cell>
          <cell r="CE87">
            <v>46.5</v>
          </cell>
          <cell r="CF87">
            <v>46.5</v>
          </cell>
          <cell r="CG87">
            <v>46.5</v>
          </cell>
          <cell r="CH87">
            <v>46.5</v>
          </cell>
          <cell r="CI87">
            <v>47</v>
          </cell>
          <cell r="CJ87">
            <v>47</v>
          </cell>
          <cell r="CK87">
            <v>47</v>
          </cell>
          <cell r="CL87">
            <v>44.5</v>
          </cell>
          <cell r="CM87">
            <v>44.5</v>
          </cell>
          <cell r="CN87">
            <v>44.5</v>
          </cell>
          <cell r="CO87">
            <v>45</v>
          </cell>
          <cell r="CP87">
            <v>45</v>
          </cell>
          <cell r="CQ87">
            <v>44.5</v>
          </cell>
          <cell r="CR87">
            <v>44.5</v>
          </cell>
          <cell r="CS87">
            <v>44.5</v>
          </cell>
          <cell r="CT87">
            <v>44</v>
          </cell>
          <cell r="CU87">
            <v>44</v>
          </cell>
          <cell r="CV87">
            <v>44</v>
          </cell>
          <cell r="CW87">
            <v>44</v>
          </cell>
          <cell r="CX87">
            <v>45.5</v>
          </cell>
          <cell r="CY87">
            <v>45.5</v>
          </cell>
          <cell r="CZ87">
            <v>45.5</v>
          </cell>
          <cell r="DA87">
            <v>45.5</v>
          </cell>
          <cell r="DB87">
            <v>45.5</v>
          </cell>
          <cell r="DC87">
            <v>46.5</v>
          </cell>
          <cell r="DD87">
            <v>46.5</v>
          </cell>
          <cell r="DE87">
            <v>46.5</v>
          </cell>
          <cell r="DF87">
            <v>52</v>
          </cell>
          <cell r="DG87">
            <v>52.5</v>
          </cell>
          <cell r="DH87">
            <v>52.5</v>
          </cell>
          <cell r="DI87">
            <v>52.5</v>
          </cell>
          <cell r="DJ87">
            <v>52.5</v>
          </cell>
          <cell r="DK87">
            <v>52.5</v>
          </cell>
          <cell r="DL87">
            <v>52.5</v>
          </cell>
          <cell r="DM87">
            <v>52.5</v>
          </cell>
          <cell r="DN87">
            <v>52.5</v>
          </cell>
          <cell r="DO87">
            <v>52</v>
          </cell>
          <cell r="DP87">
            <v>52</v>
          </cell>
          <cell r="DQ87">
            <v>53</v>
          </cell>
          <cell r="DR87">
            <v>54.5</v>
          </cell>
          <cell r="DS87">
            <v>54</v>
          </cell>
          <cell r="DT87">
            <v>54</v>
          </cell>
          <cell r="DU87">
            <v>54</v>
          </cell>
          <cell r="DV87">
            <v>54</v>
          </cell>
          <cell r="DW87">
            <v>54</v>
          </cell>
          <cell r="DX87">
            <v>54.5</v>
          </cell>
          <cell r="DY87">
            <v>54.5</v>
          </cell>
          <cell r="DZ87">
            <v>53.5</v>
          </cell>
          <cell r="EA87">
            <v>53.5</v>
          </cell>
          <cell r="EB87">
            <v>54</v>
          </cell>
          <cell r="EC87">
            <v>54</v>
          </cell>
          <cell r="ED87">
            <v>54</v>
          </cell>
          <cell r="EE87">
            <v>54</v>
          </cell>
          <cell r="EF87">
            <v>54</v>
          </cell>
          <cell r="EG87">
            <v>54.5</v>
          </cell>
          <cell r="EH87">
            <v>54.5</v>
          </cell>
          <cell r="EI87">
            <v>54.5</v>
          </cell>
          <cell r="EJ87">
            <v>53.5</v>
          </cell>
          <cell r="EK87">
            <v>54.5</v>
          </cell>
          <cell r="EL87">
            <v>54.5</v>
          </cell>
          <cell r="EM87">
            <v>54</v>
          </cell>
          <cell r="EN87">
            <v>53</v>
          </cell>
          <cell r="EO87">
            <v>53</v>
          </cell>
          <cell r="EP87">
            <v>53</v>
          </cell>
          <cell r="EQ87">
            <v>53</v>
          </cell>
          <cell r="ER87">
            <v>54.5</v>
          </cell>
          <cell r="ES87">
            <v>54.5</v>
          </cell>
          <cell r="ET87">
            <v>56</v>
          </cell>
          <cell r="EU87">
            <v>56.5</v>
          </cell>
          <cell r="EV87">
            <v>56.5</v>
          </cell>
          <cell r="EW87">
            <v>56</v>
          </cell>
          <cell r="EX87">
            <v>56</v>
          </cell>
          <cell r="EY87">
            <v>56</v>
          </cell>
          <cell r="EZ87">
            <v>56</v>
          </cell>
          <cell r="FA87">
            <v>56</v>
          </cell>
          <cell r="FB87">
            <v>56</v>
          </cell>
          <cell r="FC87">
            <v>56</v>
          </cell>
          <cell r="FD87">
            <v>56</v>
          </cell>
          <cell r="FE87">
            <v>56</v>
          </cell>
          <cell r="FF87">
            <v>56</v>
          </cell>
          <cell r="FG87">
            <v>58</v>
          </cell>
          <cell r="FH87">
            <v>59.3</v>
          </cell>
          <cell r="FI87">
            <v>60.8</v>
          </cell>
          <cell r="FJ87">
            <v>61.5</v>
          </cell>
          <cell r="FK87">
            <v>62</v>
          </cell>
          <cell r="FL87">
            <v>61.7</v>
          </cell>
          <cell r="FM87">
            <v>62.2</v>
          </cell>
          <cell r="FN87">
            <v>61.5</v>
          </cell>
          <cell r="FO87">
            <v>63.7</v>
          </cell>
          <cell r="FP87">
            <v>63.7</v>
          </cell>
          <cell r="FQ87">
            <v>64</v>
          </cell>
          <cell r="FR87">
            <v>64</v>
          </cell>
          <cell r="FS87">
            <v>64.7</v>
          </cell>
          <cell r="FT87">
            <v>64.7</v>
          </cell>
          <cell r="FU87">
            <v>64.7</v>
          </cell>
          <cell r="FV87">
            <v>65.5</v>
          </cell>
          <cell r="FW87">
            <v>65.5</v>
          </cell>
          <cell r="FX87">
            <v>65.5</v>
          </cell>
          <cell r="FY87">
            <v>66</v>
          </cell>
          <cell r="FZ87">
            <v>65.7</v>
          </cell>
          <cell r="GA87">
            <v>66.5</v>
          </cell>
          <cell r="GB87">
            <v>67</v>
          </cell>
          <cell r="GC87">
            <v>67</v>
          </cell>
          <cell r="GD87">
            <v>67.5</v>
          </cell>
          <cell r="GE87">
            <v>67.5</v>
          </cell>
          <cell r="GF87">
            <v>67.5</v>
          </cell>
          <cell r="GG87">
            <v>67.8</v>
          </cell>
          <cell r="GH87">
            <v>67.5</v>
          </cell>
          <cell r="GI87">
            <v>66.5</v>
          </cell>
          <cell r="GJ87">
            <v>67.2</v>
          </cell>
          <cell r="GK87">
            <v>67.5</v>
          </cell>
          <cell r="GL87">
            <v>67</v>
          </cell>
          <cell r="GM87">
            <v>67.2</v>
          </cell>
          <cell r="GN87">
            <v>66.2</v>
          </cell>
          <cell r="GO87">
            <v>66</v>
          </cell>
          <cell r="GP87">
            <v>65.7</v>
          </cell>
          <cell r="GQ87">
            <v>65.7</v>
          </cell>
          <cell r="GR87">
            <v>66.5</v>
          </cell>
          <cell r="GS87">
            <v>66.5</v>
          </cell>
          <cell r="GT87">
            <v>65.2</v>
          </cell>
          <cell r="GU87">
            <v>65</v>
          </cell>
          <cell r="GV87">
            <v>61.2</v>
          </cell>
          <cell r="GW87">
            <v>61.7</v>
          </cell>
          <cell r="GX87">
            <v>62.5</v>
          </cell>
          <cell r="GY87">
            <v>63</v>
          </cell>
          <cell r="GZ87">
            <v>63.5</v>
          </cell>
          <cell r="HA87">
            <v>62.7</v>
          </cell>
          <cell r="HB87">
            <v>63</v>
          </cell>
          <cell r="HC87">
            <v>62.5</v>
          </cell>
          <cell r="HD87">
            <v>62.5</v>
          </cell>
          <cell r="HE87">
            <v>58.5</v>
          </cell>
          <cell r="HF87">
            <v>58.7</v>
          </cell>
          <cell r="HG87">
            <v>58</v>
          </cell>
          <cell r="HH87">
            <v>58</v>
          </cell>
          <cell r="HI87">
            <v>57.7</v>
          </cell>
          <cell r="HJ87">
            <v>58.5</v>
          </cell>
          <cell r="HK87">
            <v>58.2</v>
          </cell>
          <cell r="HL87">
            <v>58.2</v>
          </cell>
          <cell r="HM87">
            <v>57.7</v>
          </cell>
          <cell r="HN87">
            <v>57.2</v>
          </cell>
          <cell r="HO87">
            <v>58.5</v>
          </cell>
          <cell r="HP87">
            <v>58.5</v>
          </cell>
          <cell r="HQ87">
            <v>57.7</v>
          </cell>
          <cell r="HR87">
            <v>58.7</v>
          </cell>
          <cell r="HS87">
            <v>58.7</v>
          </cell>
          <cell r="HT87">
            <v>58.7</v>
          </cell>
          <cell r="HU87">
            <v>58.2</v>
          </cell>
          <cell r="HV87">
            <v>58</v>
          </cell>
          <cell r="HW87">
            <v>58</v>
          </cell>
          <cell r="HX87">
            <v>58.2</v>
          </cell>
          <cell r="HY87">
            <v>58.2</v>
          </cell>
          <cell r="HZ87">
            <v>58.2</v>
          </cell>
          <cell r="IA87">
            <v>58.2</v>
          </cell>
          <cell r="IB87">
            <v>58.5</v>
          </cell>
          <cell r="IC87">
            <v>58.5</v>
          </cell>
          <cell r="ID87">
            <v>58.5</v>
          </cell>
          <cell r="IE87">
            <v>58.5</v>
          </cell>
          <cell r="IF87">
            <v>58.5</v>
          </cell>
          <cell r="IG87">
            <v>58.5</v>
          </cell>
          <cell r="IH87">
            <v>59.5</v>
          </cell>
          <cell r="II87">
            <v>59.5</v>
          </cell>
          <cell r="IJ87">
            <v>59.5</v>
          </cell>
          <cell r="IK87">
            <v>58.5</v>
          </cell>
          <cell r="IL87">
            <v>58.7</v>
          </cell>
          <cell r="IM87">
            <v>58.7</v>
          </cell>
          <cell r="IN87">
            <v>58.7</v>
          </cell>
          <cell r="IO87">
            <v>58.7</v>
          </cell>
          <cell r="IP87">
            <v>58.5</v>
          </cell>
          <cell r="IQ87">
            <v>58.7</v>
          </cell>
          <cell r="IR87">
            <v>58.7</v>
          </cell>
          <cell r="IS87">
            <v>58.7</v>
          </cell>
          <cell r="IT87">
            <v>63.7</v>
          </cell>
          <cell r="IU87">
            <v>63.7</v>
          </cell>
          <cell r="IV87">
            <v>63.7</v>
          </cell>
          <cell r="IW87">
            <v>63.7</v>
          </cell>
          <cell r="IX87">
            <v>63.7</v>
          </cell>
          <cell r="IY87">
            <v>63.7</v>
          </cell>
          <cell r="IZ87">
            <v>63.7</v>
          </cell>
          <cell r="JA87">
            <v>63.7</v>
          </cell>
          <cell r="JB87">
            <v>63.7</v>
          </cell>
          <cell r="JC87">
            <v>63.7</v>
          </cell>
          <cell r="JD87">
            <v>63.5</v>
          </cell>
          <cell r="JE87">
            <v>62.7</v>
          </cell>
          <cell r="JF87">
            <v>63</v>
          </cell>
          <cell r="JG87">
            <v>63</v>
          </cell>
          <cell r="JH87">
            <v>63</v>
          </cell>
          <cell r="JI87">
            <v>63.2</v>
          </cell>
          <cell r="JJ87">
            <v>63.5</v>
          </cell>
          <cell r="JK87">
            <v>63.2</v>
          </cell>
          <cell r="JL87">
            <v>63.5</v>
          </cell>
          <cell r="JM87">
            <v>63.5</v>
          </cell>
          <cell r="JN87">
            <v>63.5</v>
          </cell>
          <cell r="JO87">
            <v>63.5</v>
          </cell>
          <cell r="JP87">
            <v>63.5</v>
          </cell>
          <cell r="JQ87">
            <v>63.2</v>
          </cell>
          <cell r="JR87">
            <v>64.2</v>
          </cell>
          <cell r="JS87">
            <v>64.2</v>
          </cell>
          <cell r="JT87">
            <v>64</v>
          </cell>
          <cell r="JU87">
            <v>64</v>
          </cell>
          <cell r="JV87">
            <v>63.7</v>
          </cell>
          <cell r="JW87">
            <v>64.5</v>
          </cell>
          <cell r="JX87">
            <v>64.2</v>
          </cell>
          <cell r="JY87">
            <v>64.7</v>
          </cell>
          <cell r="JZ87">
            <v>64.5</v>
          </cell>
          <cell r="KA87">
            <v>64.5</v>
          </cell>
          <cell r="KB87">
            <v>64</v>
          </cell>
          <cell r="KC87">
            <v>64.2</v>
          </cell>
          <cell r="KD87">
            <v>64.2</v>
          </cell>
          <cell r="KE87">
            <v>64.2</v>
          </cell>
          <cell r="KF87">
            <v>63.5</v>
          </cell>
          <cell r="KG87">
            <v>63.7</v>
          </cell>
          <cell r="KH87">
            <v>63.7</v>
          </cell>
          <cell r="KI87">
            <v>63.7</v>
          </cell>
          <cell r="KJ87">
            <v>63.7</v>
          </cell>
          <cell r="KK87">
            <v>64.2</v>
          </cell>
          <cell r="KL87">
            <v>64.5</v>
          </cell>
          <cell r="KM87">
            <v>64</v>
          </cell>
          <cell r="KN87">
            <v>64</v>
          </cell>
          <cell r="KO87">
            <v>64.2</v>
          </cell>
          <cell r="KP87">
            <v>63.7</v>
          </cell>
          <cell r="KQ87">
            <v>62.7</v>
          </cell>
          <cell r="KR87">
            <v>62.7</v>
          </cell>
          <cell r="KS87">
            <v>63.5</v>
          </cell>
          <cell r="KT87">
            <v>63.7</v>
          </cell>
          <cell r="KU87">
            <v>64</v>
          </cell>
          <cell r="KV87">
            <v>64.7</v>
          </cell>
          <cell r="KW87">
            <v>64.7</v>
          </cell>
          <cell r="KX87">
            <v>64.7</v>
          </cell>
          <cell r="KY87">
            <v>64.5</v>
          </cell>
          <cell r="KZ87">
            <v>62.5</v>
          </cell>
          <cell r="LA87">
            <v>62.5</v>
          </cell>
          <cell r="LB87">
            <v>62.2</v>
          </cell>
          <cell r="LC87">
            <v>62.5</v>
          </cell>
          <cell r="LD87">
            <v>62.5</v>
          </cell>
          <cell r="LE87">
            <v>62.5</v>
          </cell>
          <cell r="LF87">
            <v>61.5</v>
          </cell>
          <cell r="LG87">
            <v>65.7</v>
          </cell>
          <cell r="LH87">
            <v>66.7</v>
          </cell>
          <cell r="LI87">
            <v>66</v>
          </cell>
          <cell r="LJ87">
            <v>66.2</v>
          </cell>
          <cell r="LK87">
            <v>67</v>
          </cell>
          <cell r="LL87">
            <v>66.5</v>
          </cell>
          <cell r="LM87">
            <v>66.2</v>
          </cell>
          <cell r="LN87">
            <v>66.7</v>
          </cell>
          <cell r="LO87">
            <v>66.7</v>
          </cell>
          <cell r="LP87">
            <v>66.7</v>
          </cell>
          <cell r="LQ87">
            <v>66</v>
          </cell>
          <cell r="LR87">
            <v>65.7</v>
          </cell>
          <cell r="LS87">
            <v>66</v>
          </cell>
          <cell r="LT87">
            <v>66</v>
          </cell>
          <cell r="MA87" t="str">
            <v>Liechtenstein</v>
          </cell>
          <cell r="MB87">
            <v>0</v>
          </cell>
          <cell r="MC87">
            <v>0</v>
          </cell>
        </row>
        <row r="88">
          <cell r="A88" t="str">
            <v>Malta</v>
          </cell>
          <cell r="B88" t="str">
            <v xml:space="preserve"> </v>
          </cell>
          <cell r="C88" t="str">
            <v xml:space="preserve"> </v>
          </cell>
          <cell r="D88" t="str">
            <v xml:space="preserve"> </v>
          </cell>
          <cell r="E88" t="str">
            <v xml:space="preserve"> </v>
          </cell>
          <cell r="F88" t="str">
            <v xml:space="preserve"> </v>
          </cell>
          <cell r="G88" t="str">
            <v xml:space="preserve"> </v>
          </cell>
          <cell r="H88" t="str">
            <v xml:space="preserve"> </v>
          </cell>
          <cell r="I88" t="str">
            <v xml:space="preserve"> </v>
          </cell>
          <cell r="J88" t="str">
            <v xml:space="preserve"> 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  <cell r="S88" t="str">
            <v xml:space="preserve"> </v>
          </cell>
          <cell r="T88" t="str">
            <v xml:space="preserve"> </v>
          </cell>
          <cell r="U88" t="str">
            <v xml:space="preserve"> </v>
          </cell>
          <cell r="V88" t="str">
            <v xml:space="preserve"> </v>
          </cell>
          <cell r="W88" t="str">
            <v xml:space="preserve"> </v>
          </cell>
          <cell r="X88" t="str">
            <v xml:space="preserve"> 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 t="str">
            <v xml:space="preserve"> </v>
          </cell>
          <cell r="AC88">
            <v>64.5</v>
          </cell>
          <cell r="AD88">
            <v>64.5</v>
          </cell>
          <cell r="AE88">
            <v>64.5</v>
          </cell>
          <cell r="AF88">
            <v>65.5</v>
          </cell>
          <cell r="AG88">
            <v>65.5</v>
          </cell>
          <cell r="AH88">
            <v>65.5</v>
          </cell>
          <cell r="AI88">
            <v>65.5</v>
          </cell>
          <cell r="AJ88">
            <v>65</v>
          </cell>
          <cell r="AK88">
            <v>65</v>
          </cell>
          <cell r="AL88">
            <v>65</v>
          </cell>
          <cell r="AM88">
            <v>65</v>
          </cell>
          <cell r="AN88">
            <v>65</v>
          </cell>
          <cell r="AO88">
            <v>65.5</v>
          </cell>
          <cell r="AP88">
            <v>65.5</v>
          </cell>
          <cell r="AQ88">
            <v>65.5</v>
          </cell>
          <cell r="AR88">
            <v>65.5</v>
          </cell>
          <cell r="AS88">
            <v>65.5</v>
          </cell>
          <cell r="AT88">
            <v>65.5</v>
          </cell>
          <cell r="AU88">
            <v>65.5</v>
          </cell>
          <cell r="AV88">
            <v>65.5</v>
          </cell>
          <cell r="AW88">
            <v>65.5</v>
          </cell>
          <cell r="AX88">
            <v>66</v>
          </cell>
          <cell r="AY88">
            <v>66</v>
          </cell>
          <cell r="AZ88">
            <v>66</v>
          </cell>
          <cell r="BA88">
            <v>66</v>
          </cell>
          <cell r="BB88">
            <v>66</v>
          </cell>
          <cell r="BC88">
            <v>67</v>
          </cell>
          <cell r="BD88">
            <v>67</v>
          </cell>
          <cell r="BE88">
            <v>67</v>
          </cell>
          <cell r="BF88">
            <v>67</v>
          </cell>
          <cell r="BG88">
            <v>67</v>
          </cell>
          <cell r="BH88">
            <v>67</v>
          </cell>
          <cell r="BI88">
            <v>67</v>
          </cell>
          <cell r="BJ88">
            <v>67</v>
          </cell>
          <cell r="BK88">
            <v>67</v>
          </cell>
          <cell r="BL88">
            <v>67</v>
          </cell>
          <cell r="BM88">
            <v>67</v>
          </cell>
          <cell r="BN88">
            <v>66.5</v>
          </cell>
          <cell r="BO88">
            <v>66.5</v>
          </cell>
          <cell r="BP88">
            <v>66.5</v>
          </cell>
          <cell r="BQ88">
            <v>66.5</v>
          </cell>
          <cell r="BR88">
            <v>66</v>
          </cell>
          <cell r="BS88">
            <v>66.5</v>
          </cell>
          <cell r="BT88">
            <v>66.5</v>
          </cell>
          <cell r="BU88">
            <v>66.5</v>
          </cell>
          <cell r="BV88">
            <v>67</v>
          </cell>
          <cell r="BW88">
            <v>67</v>
          </cell>
          <cell r="BX88">
            <v>67</v>
          </cell>
          <cell r="BY88">
            <v>67</v>
          </cell>
          <cell r="BZ88">
            <v>67</v>
          </cell>
          <cell r="CA88">
            <v>67</v>
          </cell>
          <cell r="CB88">
            <v>67</v>
          </cell>
          <cell r="CC88">
            <v>66.5</v>
          </cell>
          <cell r="CD88">
            <v>66.5</v>
          </cell>
          <cell r="CE88">
            <v>66</v>
          </cell>
          <cell r="CF88">
            <v>66</v>
          </cell>
          <cell r="CG88">
            <v>66</v>
          </cell>
          <cell r="CH88">
            <v>66</v>
          </cell>
          <cell r="CI88">
            <v>66</v>
          </cell>
          <cell r="CJ88">
            <v>70.5</v>
          </cell>
          <cell r="CK88">
            <v>70.5</v>
          </cell>
          <cell r="CL88">
            <v>70.5</v>
          </cell>
          <cell r="CM88">
            <v>70.5</v>
          </cell>
          <cell r="CN88">
            <v>70.5</v>
          </cell>
          <cell r="CO88">
            <v>70.5</v>
          </cell>
          <cell r="CP88">
            <v>70.5</v>
          </cell>
          <cell r="CQ88">
            <v>70.5</v>
          </cell>
          <cell r="CR88">
            <v>70.5</v>
          </cell>
          <cell r="CS88">
            <v>70.5</v>
          </cell>
          <cell r="CT88">
            <v>80</v>
          </cell>
          <cell r="CU88">
            <v>80</v>
          </cell>
          <cell r="CV88">
            <v>80</v>
          </cell>
          <cell r="CW88">
            <v>80</v>
          </cell>
          <cell r="CX88">
            <v>80</v>
          </cell>
          <cell r="CY88">
            <v>80</v>
          </cell>
          <cell r="CZ88">
            <v>80</v>
          </cell>
          <cell r="DA88">
            <v>80</v>
          </cell>
          <cell r="DB88">
            <v>80</v>
          </cell>
          <cell r="DC88">
            <v>80</v>
          </cell>
          <cell r="DD88">
            <v>80</v>
          </cell>
          <cell r="DE88">
            <v>81</v>
          </cell>
          <cell r="DF88">
            <v>81</v>
          </cell>
          <cell r="DG88">
            <v>81</v>
          </cell>
          <cell r="DH88">
            <v>81</v>
          </cell>
          <cell r="DI88">
            <v>81</v>
          </cell>
          <cell r="DJ88">
            <v>81</v>
          </cell>
          <cell r="DK88">
            <v>81</v>
          </cell>
          <cell r="DL88">
            <v>81</v>
          </cell>
          <cell r="DM88">
            <v>81</v>
          </cell>
          <cell r="DN88">
            <v>81</v>
          </cell>
          <cell r="DO88">
            <v>81</v>
          </cell>
          <cell r="DP88">
            <v>81</v>
          </cell>
          <cell r="DQ88">
            <v>81</v>
          </cell>
          <cell r="DR88">
            <v>81.5</v>
          </cell>
          <cell r="DS88">
            <v>81.5</v>
          </cell>
          <cell r="DT88">
            <v>83</v>
          </cell>
          <cell r="DU88">
            <v>83</v>
          </cell>
          <cell r="DV88">
            <v>83</v>
          </cell>
          <cell r="DW88">
            <v>83</v>
          </cell>
          <cell r="DX88">
            <v>83</v>
          </cell>
          <cell r="DY88">
            <v>83</v>
          </cell>
          <cell r="DZ88">
            <v>83.5</v>
          </cell>
          <cell r="EA88">
            <v>83.5</v>
          </cell>
          <cell r="EB88">
            <v>83.5</v>
          </cell>
          <cell r="EC88">
            <v>83.5</v>
          </cell>
          <cell r="ED88">
            <v>83.5</v>
          </cell>
          <cell r="EE88">
            <v>83.5</v>
          </cell>
          <cell r="EF88">
            <v>83.5</v>
          </cell>
          <cell r="EG88">
            <v>83.5</v>
          </cell>
          <cell r="EH88">
            <v>83.5</v>
          </cell>
          <cell r="EI88">
            <v>83.5</v>
          </cell>
          <cell r="EJ88">
            <v>83.5</v>
          </cell>
          <cell r="EK88">
            <v>83.5</v>
          </cell>
          <cell r="EL88">
            <v>83.5</v>
          </cell>
          <cell r="EM88">
            <v>83</v>
          </cell>
          <cell r="EN88">
            <v>84.5</v>
          </cell>
          <cell r="EO88">
            <v>84.5</v>
          </cell>
          <cell r="EP88">
            <v>84.5</v>
          </cell>
          <cell r="EQ88">
            <v>84.5</v>
          </cell>
          <cell r="ER88">
            <v>84.5</v>
          </cell>
          <cell r="ES88">
            <v>84.5</v>
          </cell>
          <cell r="ET88">
            <v>83</v>
          </cell>
          <cell r="EU88">
            <v>85.5</v>
          </cell>
          <cell r="EV88">
            <v>86</v>
          </cell>
          <cell r="EW88">
            <v>86</v>
          </cell>
          <cell r="EX88">
            <v>86</v>
          </cell>
          <cell r="EY88">
            <v>86.5</v>
          </cell>
          <cell r="EZ88">
            <v>87</v>
          </cell>
          <cell r="FA88">
            <v>87</v>
          </cell>
          <cell r="FB88">
            <v>87</v>
          </cell>
          <cell r="FC88">
            <v>87</v>
          </cell>
          <cell r="FD88">
            <v>86.5</v>
          </cell>
          <cell r="FE88">
            <v>86</v>
          </cell>
          <cell r="FF88">
            <v>86</v>
          </cell>
          <cell r="FG88">
            <v>86.5</v>
          </cell>
          <cell r="FH88">
            <v>86.8</v>
          </cell>
          <cell r="FI88">
            <v>88</v>
          </cell>
          <cell r="FJ88">
            <v>81.8</v>
          </cell>
          <cell r="FK88">
            <v>82</v>
          </cell>
          <cell r="FL88">
            <v>80.7</v>
          </cell>
          <cell r="FM88">
            <v>80.7</v>
          </cell>
          <cell r="FN88">
            <v>80.5</v>
          </cell>
          <cell r="FO88">
            <v>81</v>
          </cell>
          <cell r="FP88">
            <v>81</v>
          </cell>
          <cell r="FQ88">
            <v>81</v>
          </cell>
          <cell r="FR88">
            <v>80.7</v>
          </cell>
          <cell r="FS88">
            <v>80.7</v>
          </cell>
          <cell r="FT88">
            <v>80.7</v>
          </cell>
          <cell r="FU88">
            <v>80.7</v>
          </cell>
          <cell r="FV88">
            <v>79.2</v>
          </cell>
          <cell r="FW88">
            <v>80.2</v>
          </cell>
          <cell r="FX88">
            <v>80</v>
          </cell>
          <cell r="FY88">
            <v>80.5</v>
          </cell>
          <cell r="FZ88">
            <v>81</v>
          </cell>
          <cell r="GA88">
            <v>81.2</v>
          </cell>
          <cell r="GB88">
            <v>81.2</v>
          </cell>
          <cell r="GC88">
            <v>81.5</v>
          </cell>
          <cell r="GD88">
            <v>80.400000000000006</v>
          </cell>
          <cell r="GE88">
            <v>80.400000000000006</v>
          </cell>
          <cell r="GF88">
            <v>80.400000000000006</v>
          </cell>
          <cell r="GG88">
            <v>79.900000000000006</v>
          </cell>
          <cell r="GH88">
            <v>80.7</v>
          </cell>
          <cell r="GI88">
            <v>80.5</v>
          </cell>
          <cell r="GJ88">
            <v>81.2</v>
          </cell>
          <cell r="GK88">
            <v>81.5</v>
          </cell>
          <cell r="GL88">
            <v>79.7</v>
          </cell>
          <cell r="GM88">
            <v>80.2</v>
          </cell>
          <cell r="GN88">
            <v>80</v>
          </cell>
          <cell r="GO88">
            <v>80</v>
          </cell>
          <cell r="GP88">
            <v>79.7</v>
          </cell>
          <cell r="GQ88">
            <v>79.5</v>
          </cell>
          <cell r="GR88">
            <v>78.7</v>
          </cell>
          <cell r="GS88">
            <v>78.7</v>
          </cell>
          <cell r="GT88">
            <v>78.2</v>
          </cell>
          <cell r="GU88">
            <v>78.7</v>
          </cell>
          <cell r="GV88">
            <v>78.2</v>
          </cell>
          <cell r="GW88">
            <v>78.5</v>
          </cell>
          <cell r="GX88">
            <v>79</v>
          </cell>
          <cell r="GY88">
            <v>79.3</v>
          </cell>
          <cell r="GZ88">
            <v>79.2</v>
          </cell>
          <cell r="HA88">
            <v>78.2</v>
          </cell>
          <cell r="HB88">
            <v>78.5</v>
          </cell>
          <cell r="HC88">
            <v>78.2</v>
          </cell>
          <cell r="HD88">
            <v>77.7</v>
          </cell>
          <cell r="HE88">
            <v>78</v>
          </cell>
          <cell r="HF88">
            <v>78</v>
          </cell>
          <cell r="HG88">
            <v>77.7</v>
          </cell>
          <cell r="HH88">
            <v>77.7</v>
          </cell>
          <cell r="HI88">
            <v>77.7</v>
          </cell>
          <cell r="HJ88">
            <v>77.7</v>
          </cell>
          <cell r="HK88">
            <v>77.7</v>
          </cell>
          <cell r="HL88">
            <v>77.7</v>
          </cell>
          <cell r="HM88">
            <v>77.7</v>
          </cell>
          <cell r="HN88">
            <v>77.7</v>
          </cell>
          <cell r="HO88">
            <v>77.7</v>
          </cell>
          <cell r="HP88">
            <v>79.5</v>
          </cell>
          <cell r="HQ88">
            <v>79.5</v>
          </cell>
          <cell r="HR88">
            <v>79.5</v>
          </cell>
          <cell r="HS88">
            <v>79.7</v>
          </cell>
          <cell r="HT88">
            <v>79.7</v>
          </cell>
          <cell r="HU88">
            <v>79.7</v>
          </cell>
          <cell r="HV88">
            <v>79.5</v>
          </cell>
          <cell r="HW88">
            <v>79.5</v>
          </cell>
          <cell r="HX88">
            <v>79.5</v>
          </cell>
          <cell r="HY88">
            <v>79.5</v>
          </cell>
          <cell r="HZ88">
            <v>79.5</v>
          </cell>
          <cell r="IA88">
            <v>79.2</v>
          </cell>
          <cell r="IB88">
            <v>79.5</v>
          </cell>
          <cell r="IC88">
            <v>79.5</v>
          </cell>
          <cell r="ID88">
            <v>79.7</v>
          </cell>
          <cell r="IE88">
            <v>79.5</v>
          </cell>
          <cell r="IF88">
            <v>79.5</v>
          </cell>
          <cell r="IG88">
            <v>79.5</v>
          </cell>
          <cell r="IH88">
            <v>79.5</v>
          </cell>
          <cell r="II88">
            <v>79.5</v>
          </cell>
          <cell r="IJ88">
            <v>79</v>
          </cell>
          <cell r="IK88">
            <v>79</v>
          </cell>
          <cell r="IL88">
            <v>79.2</v>
          </cell>
          <cell r="IM88">
            <v>80.5</v>
          </cell>
          <cell r="IN88">
            <v>80.5</v>
          </cell>
          <cell r="IO88">
            <v>80.5</v>
          </cell>
          <cell r="IP88">
            <v>80.5</v>
          </cell>
          <cell r="IQ88">
            <v>80.5</v>
          </cell>
          <cell r="IR88">
            <v>80.5</v>
          </cell>
          <cell r="IS88">
            <v>80.5</v>
          </cell>
          <cell r="IT88">
            <v>80.7</v>
          </cell>
          <cell r="IU88">
            <v>80.5</v>
          </cell>
          <cell r="IV88">
            <v>80.5</v>
          </cell>
          <cell r="IW88">
            <v>80.5</v>
          </cell>
          <cell r="IX88">
            <v>80.5</v>
          </cell>
          <cell r="IY88">
            <v>80.5</v>
          </cell>
          <cell r="IZ88">
            <v>80.5</v>
          </cell>
          <cell r="JA88">
            <v>80.5</v>
          </cell>
          <cell r="JB88">
            <v>80.5</v>
          </cell>
          <cell r="JC88">
            <v>80.5</v>
          </cell>
          <cell r="JD88">
            <v>80.2</v>
          </cell>
          <cell r="JE88">
            <v>79</v>
          </cell>
          <cell r="JF88">
            <v>79.5</v>
          </cell>
          <cell r="JG88">
            <v>79.5</v>
          </cell>
          <cell r="JH88">
            <v>79.2</v>
          </cell>
          <cell r="JI88">
            <v>79.5</v>
          </cell>
          <cell r="JJ88">
            <v>79.7</v>
          </cell>
          <cell r="JK88">
            <v>79.7</v>
          </cell>
          <cell r="JL88">
            <v>79.7</v>
          </cell>
          <cell r="JM88">
            <v>79.7</v>
          </cell>
          <cell r="JN88">
            <v>79.7</v>
          </cell>
          <cell r="JO88">
            <v>79.2</v>
          </cell>
          <cell r="JP88">
            <v>79.2</v>
          </cell>
          <cell r="JQ88">
            <v>79.2</v>
          </cell>
          <cell r="JR88">
            <v>79.2</v>
          </cell>
          <cell r="JS88">
            <v>77.7</v>
          </cell>
          <cell r="JT88">
            <v>77.7</v>
          </cell>
          <cell r="JU88">
            <v>77.7</v>
          </cell>
          <cell r="JV88">
            <v>77.7</v>
          </cell>
          <cell r="JW88">
            <v>77.7</v>
          </cell>
          <cell r="JX88">
            <v>77.7</v>
          </cell>
          <cell r="JY88">
            <v>77.7</v>
          </cell>
          <cell r="JZ88">
            <v>78</v>
          </cell>
          <cell r="KA88">
            <v>78.5</v>
          </cell>
          <cell r="KB88">
            <v>78.2</v>
          </cell>
          <cell r="KC88">
            <v>78.2</v>
          </cell>
          <cell r="KD88">
            <v>78.2</v>
          </cell>
          <cell r="KE88">
            <v>78.2</v>
          </cell>
          <cell r="KF88">
            <v>78.2</v>
          </cell>
          <cell r="KG88">
            <v>78.7</v>
          </cell>
          <cell r="KH88">
            <v>78.7</v>
          </cell>
          <cell r="KI88">
            <v>81.2</v>
          </cell>
          <cell r="KJ88">
            <v>81.2</v>
          </cell>
          <cell r="KK88">
            <v>81.5</v>
          </cell>
          <cell r="KL88">
            <v>81.5</v>
          </cell>
          <cell r="KM88">
            <v>81</v>
          </cell>
          <cell r="KN88">
            <v>81</v>
          </cell>
          <cell r="KO88">
            <v>81.2</v>
          </cell>
          <cell r="KP88">
            <v>80.7</v>
          </cell>
          <cell r="KQ88">
            <v>79.5</v>
          </cell>
          <cell r="KR88">
            <v>79.5</v>
          </cell>
          <cell r="KS88">
            <v>80.2</v>
          </cell>
          <cell r="KT88">
            <v>80.5</v>
          </cell>
          <cell r="KU88">
            <v>80.2</v>
          </cell>
          <cell r="KV88">
            <v>80.2</v>
          </cell>
          <cell r="KW88">
            <v>80.5</v>
          </cell>
          <cell r="KX88">
            <v>77</v>
          </cell>
          <cell r="KY88">
            <v>76.7</v>
          </cell>
          <cell r="KZ88">
            <v>77.5</v>
          </cell>
          <cell r="LA88">
            <v>77.5</v>
          </cell>
          <cell r="LB88">
            <v>77.2</v>
          </cell>
          <cell r="LC88">
            <v>77.5</v>
          </cell>
          <cell r="LD88">
            <v>77.5</v>
          </cell>
          <cell r="LE88">
            <v>77.5</v>
          </cell>
          <cell r="LF88">
            <v>76</v>
          </cell>
          <cell r="LG88">
            <v>75.5</v>
          </cell>
          <cell r="LH88">
            <v>76.5</v>
          </cell>
          <cell r="LI88">
            <v>75.7</v>
          </cell>
          <cell r="LJ88">
            <v>76</v>
          </cell>
          <cell r="LK88">
            <v>76.7</v>
          </cell>
          <cell r="LL88">
            <v>76.7</v>
          </cell>
          <cell r="LM88">
            <v>76.5</v>
          </cell>
          <cell r="LN88">
            <v>77</v>
          </cell>
          <cell r="LO88">
            <v>77</v>
          </cell>
          <cell r="LP88">
            <v>77</v>
          </cell>
          <cell r="LQ88">
            <v>76.7</v>
          </cell>
          <cell r="LR88">
            <v>76.5</v>
          </cell>
          <cell r="LS88">
            <v>76.7</v>
          </cell>
          <cell r="LT88">
            <v>76.7</v>
          </cell>
          <cell r="MA88" t="str">
            <v>Lithuania</v>
          </cell>
          <cell r="MB88">
            <v>67.7</v>
          </cell>
          <cell r="MC88">
            <v>67.7</v>
          </cell>
        </row>
        <row r="89">
          <cell r="A89" t="str">
            <v>Mexico</v>
          </cell>
          <cell r="B89">
            <v>56</v>
          </cell>
          <cell r="C89">
            <v>58</v>
          </cell>
          <cell r="D89">
            <v>62</v>
          </cell>
          <cell r="E89">
            <v>63</v>
          </cell>
          <cell r="F89">
            <v>62.5</v>
          </cell>
          <cell r="G89">
            <v>61</v>
          </cell>
          <cell r="H89">
            <v>60.5</v>
          </cell>
          <cell r="I89">
            <v>61</v>
          </cell>
          <cell r="J89">
            <v>61</v>
          </cell>
          <cell r="K89">
            <v>62.5</v>
          </cell>
          <cell r="L89">
            <v>62</v>
          </cell>
          <cell r="M89">
            <v>63</v>
          </cell>
          <cell r="N89">
            <v>61.5</v>
          </cell>
          <cell r="O89">
            <v>61.5</v>
          </cell>
          <cell r="P89">
            <v>61.5</v>
          </cell>
          <cell r="Q89">
            <v>60.5</v>
          </cell>
          <cell r="R89">
            <v>60</v>
          </cell>
          <cell r="S89">
            <v>59</v>
          </cell>
          <cell r="T89">
            <v>60</v>
          </cell>
          <cell r="U89">
            <v>58</v>
          </cell>
          <cell r="V89">
            <v>58</v>
          </cell>
          <cell r="W89">
            <v>57</v>
          </cell>
          <cell r="X89">
            <v>57</v>
          </cell>
          <cell r="Y89">
            <v>53.5</v>
          </cell>
          <cell r="Z89">
            <v>54</v>
          </cell>
          <cell r="AA89">
            <v>53</v>
          </cell>
          <cell r="AB89">
            <v>52.5</v>
          </cell>
          <cell r="AC89">
            <v>52</v>
          </cell>
          <cell r="AD89">
            <v>52</v>
          </cell>
          <cell r="AE89">
            <v>52.5</v>
          </cell>
          <cell r="AF89">
            <v>53</v>
          </cell>
          <cell r="AG89">
            <v>54</v>
          </cell>
          <cell r="AH89">
            <v>53.5</v>
          </cell>
          <cell r="AI89">
            <v>54.5</v>
          </cell>
          <cell r="AJ89">
            <v>54.5</v>
          </cell>
          <cell r="AK89">
            <v>54.5</v>
          </cell>
          <cell r="AL89">
            <v>54.5</v>
          </cell>
          <cell r="AM89">
            <v>54.5</v>
          </cell>
          <cell r="AN89">
            <v>54</v>
          </cell>
          <cell r="AO89">
            <v>55</v>
          </cell>
          <cell r="AP89">
            <v>55</v>
          </cell>
          <cell r="AQ89">
            <v>54.5</v>
          </cell>
          <cell r="AR89">
            <v>54</v>
          </cell>
          <cell r="AS89">
            <v>56.5</v>
          </cell>
          <cell r="AT89">
            <v>58</v>
          </cell>
          <cell r="AU89">
            <v>59</v>
          </cell>
          <cell r="AV89">
            <v>60</v>
          </cell>
          <cell r="AW89">
            <v>57.5</v>
          </cell>
          <cell r="AX89">
            <v>59.5</v>
          </cell>
          <cell r="AY89">
            <v>59</v>
          </cell>
          <cell r="AZ89">
            <v>60.5</v>
          </cell>
          <cell r="BA89">
            <v>61.5</v>
          </cell>
          <cell r="BB89">
            <v>62.5</v>
          </cell>
          <cell r="BC89">
            <v>61</v>
          </cell>
          <cell r="BD89">
            <v>59</v>
          </cell>
          <cell r="BE89">
            <v>58</v>
          </cell>
          <cell r="BF89">
            <v>58.5</v>
          </cell>
          <cell r="BG89">
            <v>58.5</v>
          </cell>
          <cell r="BH89">
            <v>59.5</v>
          </cell>
          <cell r="BI89">
            <v>60.5</v>
          </cell>
          <cell r="BJ89">
            <v>61</v>
          </cell>
          <cell r="BK89">
            <v>61</v>
          </cell>
          <cell r="BL89">
            <v>61.5</v>
          </cell>
          <cell r="BM89">
            <v>61.5</v>
          </cell>
          <cell r="BN89">
            <v>62.5</v>
          </cell>
          <cell r="BO89">
            <v>62.5</v>
          </cell>
          <cell r="BP89">
            <v>61.5</v>
          </cell>
          <cell r="BQ89">
            <v>61.5</v>
          </cell>
          <cell r="BR89">
            <v>61.5</v>
          </cell>
          <cell r="BS89">
            <v>61.5</v>
          </cell>
          <cell r="BT89">
            <v>63</v>
          </cell>
          <cell r="BU89">
            <v>63</v>
          </cell>
          <cell r="BV89">
            <v>64.5</v>
          </cell>
          <cell r="BW89">
            <v>63.5</v>
          </cell>
          <cell r="BX89">
            <v>63.5</v>
          </cell>
          <cell r="BY89">
            <v>64.5</v>
          </cell>
          <cell r="BZ89">
            <v>64</v>
          </cell>
          <cell r="CA89">
            <v>66.5</v>
          </cell>
          <cell r="CB89">
            <v>66.5</v>
          </cell>
          <cell r="CC89">
            <v>66.5</v>
          </cell>
          <cell r="CD89">
            <v>67.5</v>
          </cell>
          <cell r="CE89">
            <v>68</v>
          </cell>
          <cell r="CF89">
            <v>68.5</v>
          </cell>
          <cell r="CG89">
            <v>68.5</v>
          </cell>
          <cell r="CH89">
            <v>69.5</v>
          </cell>
          <cell r="CI89">
            <v>69.5</v>
          </cell>
          <cell r="CJ89">
            <v>69.5</v>
          </cell>
          <cell r="CK89">
            <v>69.5</v>
          </cell>
          <cell r="CL89">
            <v>69</v>
          </cell>
          <cell r="CM89">
            <v>69.5</v>
          </cell>
          <cell r="CN89">
            <v>69.5</v>
          </cell>
          <cell r="CO89">
            <v>70.5</v>
          </cell>
          <cell r="CP89">
            <v>70.5</v>
          </cell>
          <cell r="CQ89">
            <v>70.5</v>
          </cell>
          <cell r="CR89">
            <v>70.5</v>
          </cell>
          <cell r="CS89">
            <v>71</v>
          </cell>
          <cell r="CT89">
            <v>72</v>
          </cell>
          <cell r="CU89">
            <v>71.5</v>
          </cell>
          <cell r="CV89">
            <v>71.5</v>
          </cell>
          <cell r="CW89">
            <v>72</v>
          </cell>
          <cell r="CX89">
            <v>72.5</v>
          </cell>
          <cell r="CY89">
            <v>72</v>
          </cell>
          <cell r="CZ89">
            <v>72</v>
          </cell>
          <cell r="DA89">
            <v>71.5</v>
          </cell>
          <cell r="DB89">
            <v>71.5</v>
          </cell>
          <cell r="DC89">
            <v>71.5</v>
          </cell>
          <cell r="DD89">
            <v>71.5</v>
          </cell>
          <cell r="DE89">
            <v>71</v>
          </cell>
          <cell r="DF89">
            <v>71</v>
          </cell>
          <cell r="DG89">
            <v>71</v>
          </cell>
          <cell r="DH89">
            <v>70</v>
          </cell>
          <cell r="DI89">
            <v>70</v>
          </cell>
          <cell r="DJ89">
            <v>70</v>
          </cell>
          <cell r="DK89">
            <v>70</v>
          </cell>
          <cell r="DL89">
            <v>72</v>
          </cell>
          <cell r="DM89">
            <v>72</v>
          </cell>
          <cell r="DN89">
            <v>71</v>
          </cell>
          <cell r="DO89">
            <v>71</v>
          </cell>
          <cell r="DP89">
            <v>73</v>
          </cell>
          <cell r="DQ89">
            <v>74</v>
          </cell>
          <cell r="DR89">
            <v>74</v>
          </cell>
          <cell r="DS89">
            <v>72.5</v>
          </cell>
          <cell r="DT89">
            <v>73</v>
          </cell>
          <cell r="DU89">
            <v>73</v>
          </cell>
          <cell r="DV89">
            <v>73</v>
          </cell>
          <cell r="DW89">
            <v>73.5</v>
          </cell>
          <cell r="DX89">
            <v>73.5</v>
          </cell>
          <cell r="DY89">
            <v>73.5</v>
          </cell>
          <cell r="DZ89">
            <v>74.5</v>
          </cell>
          <cell r="EA89">
            <v>74.5</v>
          </cell>
          <cell r="EB89">
            <v>73.5</v>
          </cell>
          <cell r="EC89">
            <v>73.5</v>
          </cell>
          <cell r="ED89">
            <v>67</v>
          </cell>
          <cell r="EE89">
            <v>67</v>
          </cell>
          <cell r="EF89">
            <v>66</v>
          </cell>
          <cell r="EG89">
            <v>65.5</v>
          </cell>
          <cell r="EH89">
            <v>63.5</v>
          </cell>
          <cell r="EI89">
            <v>64.5</v>
          </cell>
          <cell r="EJ89">
            <v>64.5</v>
          </cell>
          <cell r="EK89">
            <v>67</v>
          </cell>
          <cell r="EL89">
            <v>67</v>
          </cell>
          <cell r="EM89">
            <v>66</v>
          </cell>
          <cell r="EN89">
            <v>67</v>
          </cell>
          <cell r="EO89">
            <v>68.5</v>
          </cell>
          <cell r="EP89">
            <v>70</v>
          </cell>
          <cell r="EQ89">
            <v>69.5</v>
          </cell>
          <cell r="ER89">
            <v>69.5</v>
          </cell>
          <cell r="ES89">
            <v>69.5</v>
          </cell>
          <cell r="ET89">
            <v>69</v>
          </cell>
          <cell r="EU89">
            <v>69</v>
          </cell>
          <cell r="EV89">
            <v>68.5</v>
          </cell>
          <cell r="EW89">
            <v>69</v>
          </cell>
          <cell r="EX89">
            <v>69</v>
          </cell>
          <cell r="EY89">
            <v>69</v>
          </cell>
          <cell r="EZ89">
            <v>70</v>
          </cell>
          <cell r="FA89">
            <v>70</v>
          </cell>
          <cell r="FB89">
            <v>69</v>
          </cell>
          <cell r="FC89">
            <v>69</v>
          </cell>
          <cell r="FD89">
            <v>70.5</v>
          </cell>
          <cell r="FE89">
            <v>70.5</v>
          </cell>
          <cell r="FF89">
            <v>70.5</v>
          </cell>
          <cell r="FG89">
            <v>73.5</v>
          </cell>
          <cell r="FH89">
            <v>73.5</v>
          </cell>
          <cell r="FI89">
            <v>74</v>
          </cell>
          <cell r="FJ89">
            <v>70.8</v>
          </cell>
          <cell r="FK89">
            <v>71.5</v>
          </cell>
          <cell r="FL89">
            <v>70.7</v>
          </cell>
          <cell r="FM89">
            <v>70.7</v>
          </cell>
          <cell r="FN89">
            <v>71</v>
          </cell>
          <cell r="FO89">
            <v>70.5</v>
          </cell>
          <cell r="FP89">
            <v>70.5</v>
          </cell>
          <cell r="FQ89">
            <v>69.5</v>
          </cell>
          <cell r="FR89">
            <v>69.5</v>
          </cell>
          <cell r="FS89">
            <v>68.5</v>
          </cell>
          <cell r="FT89">
            <v>67.5</v>
          </cell>
          <cell r="FU89">
            <v>67.5</v>
          </cell>
          <cell r="FV89">
            <v>67.7</v>
          </cell>
          <cell r="FW89">
            <v>66.5</v>
          </cell>
          <cell r="FX89">
            <v>66.7</v>
          </cell>
          <cell r="FY89">
            <v>67.5</v>
          </cell>
          <cell r="FZ89">
            <v>66.5</v>
          </cell>
          <cell r="GA89">
            <v>66.2</v>
          </cell>
          <cell r="GB89">
            <v>66</v>
          </cell>
          <cell r="GC89">
            <v>67</v>
          </cell>
          <cell r="GD89">
            <v>67.099999999999994</v>
          </cell>
          <cell r="GE89">
            <v>67.3</v>
          </cell>
          <cell r="GF89">
            <v>67.400000000000006</v>
          </cell>
          <cell r="GG89">
            <v>67.599999999999994</v>
          </cell>
          <cell r="GH89">
            <v>68.7</v>
          </cell>
          <cell r="GI89">
            <v>68.7</v>
          </cell>
          <cell r="GJ89">
            <v>68.7</v>
          </cell>
          <cell r="GK89">
            <v>68.7</v>
          </cell>
          <cell r="GL89">
            <v>69.7</v>
          </cell>
          <cell r="GM89">
            <v>70.2</v>
          </cell>
          <cell r="GN89">
            <v>70.5</v>
          </cell>
          <cell r="GO89">
            <v>70</v>
          </cell>
          <cell r="GP89">
            <v>69.7</v>
          </cell>
          <cell r="GQ89">
            <v>69.5</v>
          </cell>
          <cell r="GR89">
            <v>70.2</v>
          </cell>
          <cell r="GS89">
            <v>72.5</v>
          </cell>
          <cell r="GT89">
            <v>72.5</v>
          </cell>
          <cell r="GU89">
            <v>72.5</v>
          </cell>
          <cell r="GV89">
            <v>72.5</v>
          </cell>
          <cell r="GW89">
            <v>73</v>
          </cell>
          <cell r="GX89">
            <v>74</v>
          </cell>
          <cell r="GY89">
            <v>74</v>
          </cell>
          <cell r="GZ89">
            <v>72.5</v>
          </cell>
          <cell r="HA89">
            <v>73.7</v>
          </cell>
          <cell r="HB89">
            <v>75</v>
          </cell>
          <cell r="HC89">
            <v>74</v>
          </cell>
          <cell r="HD89">
            <v>74.5</v>
          </cell>
          <cell r="HE89">
            <v>73</v>
          </cell>
          <cell r="HF89">
            <v>72.5</v>
          </cell>
          <cell r="HG89">
            <v>72</v>
          </cell>
          <cell r="HH89">
            <v>70.7</v>
          </cell>
          <cell r="HI89">
            <v>70.7</v>
          </cell>
          <cell r="HJ89">
            <v>70.7</v>
          </cell>
          <cell r="HK89">
            <v>70.7</v>
          </cell>
          <cell r="HL89">
            <v>70.5</v>
          </cell>
          <cell r="HM89">
            <v>70.5</v>
          </cell>
          <cell r="HN89">
            <v>70.2</v>
          </cell>
          <cell r="HO89">
            <v>70.2</v>
          </cell>
          <cell r="HP89">
            <v>70.5</v>
          </cell>
          <cell r="HQ89">
            <v>70</v>
          </cell>
          <cell r="HR89">
            <v>70.2</v>
          </cell>
          <cell r="HS89">
            <v>69.7</v>
          </cell>
          <cell r="HT89">
            <v>70.7</v>
          </cell>
          <cell r="HU89">
            <v>70.7</v>
          </cell>
          <cell r="HV89">
            <v>70.2</v>
          </cell>
          <cell r="HW89">
            <v>71</v>
          </cell>
          <cell r="HX89">
            <v>70.5</v>
          </cell>
          <cell r="HY89">
            <v>71</v>
          </cell>
          <cell r="HZ89">
            <v>71.5</v>
          </cell>
          <cell r="IA89">
            <v>72</v>
          </cell>
          <cell r="IB89">
            <v>71.5</v>
          </cell>
          <cell r="IC89">
            <v>71.7</v>
          </cell>
          <cell r="ID89">
            <v>72</v>
          </cell>
          <cell r="IE89">
            <v>71.5</v>
          </cell>
          <cell r="IF89">
            <v>70.5</v>
          </cell>
          <cell r="IG89">
            <v>70.5</v>
          </cell>
          <cell r="IH89">
            <v>71</v>
          </cell>
          <cell r="II89">
            <v>73.7</v>
          </cell>
          <cell r="IJ89">
            <v>73.7</v>
          </cell>
          <cell r="IK89">
            <v>74</v>
          </cell>
          <cell r="IL89">
            <v>75.2</v>
          </cell>
          <cell r="IM89">
            <v>74.5</v>
          </cell>
          <cell r="IN89">
            <v>74.7</v>
          </cell>
          <cell r="IO89">
            <v>74.2</v>
          </cell>
          <cell r="IP89">
            <v>74.7</v>
          </cell>
          <cell r="IQ89">
            <v>74.7</v>
          </cell>
          <cell r="IR89">
            <v>75.5</v>
          </cell>
          <cell r="IS89">
            <v>75.5</v>
          </cell>
          <cell r="IT89">
            <v>75.5</v>
          </cell>
          <cell r="IU89">
            <v>75.5</v>
          </cell>
          <cell r="IV89">
            <v>75.7</v>
          </cell>
          <cell r="IW89">
            <v>76.7</v>
          </cell>
          <cell r="IX89">
            <v>76</v>
          </cell>
          <cell r="IY89">
            <v>76</v>
          </cell>
          <cell r="IZ89">
            <v>76</v>
          </cell>
          <cell r="JA89">
            <v>75.7</v>
          </cell>
          <cell r="JB89">
            <v>75.7</v>
          </cell>
          <cell r="JC89">
            <v>75.7</v>
          </cell>
          <cell r="JD89">
            <v>75.7</v>
          </cell>
          <cell r="JE89">
            <v>75.7</v>
          </cell>
          <cell r="JF89">
            <v>75.7</v>
          </cell>
          <cell r="JG89">
            <v>75.2</v>
          </cell>
          <cell r="JH89">
            <v>75.2</v>
          </cell>
          <cell r="JI89">
            <v>75.2</v>
          </cell>
          <cell r="JJ89">
            <v>75.2</v>
          </cell>
          <cell r="JK89">
            <v>74.7</v>
          </cell>
          <cell r="JL89">
            <v>75.2</v>
          </cell>
          <cell r="JM89">
            <v>75.2</v>
          </cell>
          <cell r="JN89">
            <v>76</v>
          </cell>
          <cell r="JO89">
            <v>76.2</v>
          </cell>
          <cell r="JP89">
            <v>77.7</v>
          </cell>
          <cell r="JQ89">
            <v>78</v>
          </cell>
          <cell r="JR89">
            <v>78</v>
          </cell>
          <cell r="JS89">
            <v>78.2</v>
          </cell>
          <cell r="JT89">
            <v>78.2</v>
          </cell>
          <cell r="JU89">
            <v>78</v>
          </cell>
          <cell r="JV89">
            <v>78</v>
          </cell>
          <cell r="JW89">
            <v>78.2</v>
          </cell>
          <cell r="JX89">
            <v>78.2</v>
          </cell>
          <cell r="JY89">
            <v>78.2</v>
          </cell>
          <cell r="JZ89">
            <v>78.2</v>
          </cell>
          <cell r="KA89">
            <v>78</v>
          </cell>
          <cell r="KB89">
            <v>78</v>
          </cell>
          <cell r="KC89">
            <v>77.7</v>
          </cell>
          <cell r="KD89">
            <v>77.7</v>
          </cell>
          <cell r="KE89">
            <v>77.5</v>
          </cell>
          <cell r="KF89">
            <v>77.2</v>
          </cell>
          <cell r="KG89">
            <v>77.2</v>
          </cell>
          <cell r="KH89">
            <v>76.7</v>
          </cell>
          <cell r="KI89">
            <v>76.7</v>
          </cell>
          <cell r="KJ89">
            <v>76.7</v>
          </cell>
          <cell r="KK89">
            <v>76.7</v>
          </cell>
          <cell r="KL89">
            <v>76.7</v>
          </cell>
          <cell r="KM89">
            <v>75</v>
          </cell>
          <cell r="KN89">
            <v>74.7</v>
          </cell>
          <cell r="KO89">
            <v>74</v>
          </cell>
          <cell r="KP89">
            <v>73.5</v>
          </cell>
          <cell r="KQ89">
            <v>72.7</v>
          </cell>
          <cell r="KR89">
            <v>69.5</v>
          </cell>
          <cell r="KS89">
            <v>70.2</v>
          </cell>
          <cell r="KT89">
            <v>70</v>
          </cell>
          <cell r="KU89">
            <v>67</v>
          </cell>
          <cell r="KV89">
            <v>65.7</v>
          </cell>
          <cell r="KW89">
            <v>67.5</v>
          </cell>
          <cell r="KX89">
            <v>69.5</v>
          </cell>
          <cell r="KY89">
            <v>69.7</v>
          </cell>
          <cell r="KZ89">
            <v>69.7</v>
          </cell>
          <cell r="LA89">
            <v>69.7</v>
          </cell>
          <cell r="LB89">
            <v>69.2</v>
          </cell>
          <cell r="LC89">
            <v>69.2</v>
          </cell>
          <cell r="LD89">
            <v>73.7</v>
          </cell>
          <cell r="LE89">
            <v>73.7</v>
          </cell>
          <cell r="LF89">
            <v>73.5</v>
          </cell>
          <cell r="LG89">
            <v>73.5</v>
          </cell>
          <cell r="LH89">
            <v>73.7</v>
          </cell>
          <cell r="LI89">
            <v>73.5</v>
          </cell>
          <cell r="LJ89">
            <v>73.5</v>
          </cell>
          <cell r="LK89">
            <v>73.2</v>
          </cell>
          <cell r="LL89">
            <v>73.2</v>
          </cell>
          <cell r="LM89">
            <v>73.2</v>
          </cell>
          <cell r="LN89">
            <v>74.2</v>
          </cell>
          <cell r="LO89">
            <v>74.2</v>
          </cell>
          <cell r="LP89">
            <v>74</v>
          </cell>
          <cell r="LQ89">
            <v>73.7</v>
          </cell>
          <cell r="LR89">
            <v>73.5</v>
          </cell>
          <cell r="LS89">
            <v>73.5</v>
          </cell>
          <cell r="LT89">
            <v>75.2</v>
          </cell>
          <cell r="MA89" t="str">
            <v>Luxembourg</v>
          </cell>
          <cell r="MB89">
            <v>86.5</v>
          </cell>
          <cell r="MC89">
            <v>86.5</v>
          </cell>
        </row>
        <row r="90">
          <cell r="A90" t="str">
            <v>Moldova</v>
          </cell>
          <cell r="B90" t="str">
            <v xml:space="preserve"> </v>
          </cell>
          <cell r="C90" t="str">
            <v xml:space="preserve"> </v>
          </cell>
          <cell r="D90" t="str">
            <v xml:space="preserve"> </v>
          </cell>
          <cell r="E90" t="str">
            <v xml:space="preserve"> </v>
          </cell>
          <cell r="F90" t="str">
            <v xml:space="preserve"> 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 t="str">
            <v xml:space="preserve"> </v>
          </cell>
          <cell r="R90" t="str">
            <v xml:space="preserve"> </v>
          </cell>
          <cell r="S90" t="str">
            <v xml:space="preserve"> </v>
          </cell>
          <cell r="T90" t="str">
            <v xml:space="preserve"> </v>
          </cell>
          <cell r="U90" t="str">
            <v xml:space="preserve"> </v>
          </cell>
          <cell r="V90" t="str">
            <v xml:space="preserve"> </v>
          </cell>
          <cell r="W90" t="str">
            <v xml:space="preserve"> </v>
          </cell>
          <cell r="X90" t="str">
            <v xml:space="preserve"> 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  <cell r="AG90" t="str">
            <v xml:space="preserve"> </v>
          </cell>
          <cell r="AH90" t="str">
            <v xml:space="preserve"> </v>
          </cell>
          <cell r="AI90" t="str">
            <v xml:space="preserve"> </v>
          </cell>
          <cell r="AJ90" t="str">
            <v xml:space="preserve"> </v>
          </cell>
          <cell r="AK90" t="str">
            <v xml:space="preserve"> </v>
          </cell>
          <cell r="AL90" t="str">
            <v xml:space="preserve"> </v>
          </cell>
          <cell r="AM90" t="str">
            <v xml:space="preserve"> </v>
          </cell>
          <cell r="AN90" t="str">
            <v xml:space="preserve"> </v>
          </cell>
          <cell r="AO90" t="str">
            <v xml:space="preserve"> </v>
          </cell>
          <cell r="AP90" t="str">
            <v xml:space="preserve"> </v>
          </cell>
          <cell r="AQ90" t="str">
            <v xml:space="preserve"> </v>
          </cell>
          <cell r="AR90" t="str">
            <v xml:space="preserve"> </v>
          </cell>
          <cell r="AS90" t="str">
            <v xml:space="preserve"> </v>
          </cell>
          <cell r="AT90" t="str">
            <v xml:space="preserve"> </v>
          </cell>
          <cell r="AU90" t="str">
            <v xml:space="preserve"> </v>
          </cell>
          <cell r="AV90" t="str">
            <v xml:space="preserve"> </v>
          </cell>
          <cell r="AW90" t="str">
            <v xml:space="preserve"> </v>
          </cell>
          <cell r="AX90" t="str">
            <v xml:space="preserve"> </v>
          </cell>
          <cell r="AY90" t="str">
            <v xml:space="preserve"> </v>
          </cell>
          <cell r="AZ90" t="str">
            <v xml:space="preserve"> </v>
          </cell>
          <cell r="BA90" t="str">
            <v xml:space="preserve"> </v>
          </cell>
          <cell r="BB90" t="str">
            <v xml:space="preserve"> </v>
          </cell>
          <cell r="BC90" t="str">
            <v xml:space="preserve"> </v>
          </cell>
          <cell r="BD90" t="str">
            <v xml:space="preserve"> </v>
          </cell>
          <cell r="BE90" t="str">
            <v xml:space="preserve"> </v>
          </cell>
          <cell r="BF90" t="str">
            <v xml:space="preserve"> </v>
          </cell>
          <cell r="BG90" t="str">
            <v xml:space="preserve"> </v>
          </cell>
          <cell r="BH90" t="str">
            <v xml:space="preserve"> </v>
          </cell>
          <cell r="BI90" t="str">
            <v xml:space="preserve"> </v>
          </cell>
          <cell r="BJ90" t="str">
            <v xml:space="preserve"> </v>
          </cell>
          <cell r="BK90" t="str">
            <v xml:space="preserve"> </v>
          </cell>
          <cell r="BL90" t="str">
            <v xml:space="preserve"> </v>
          </cell>
          <cell r="BM90" t="str">
            <v xml:space="preserve"> </v>
          </cell>
          <cell r="BN90" t="str">
            <v xml:space="preserve"> </v>
          </cell>
          <cell r="BO90" t="str">
            <v xml:space="preserve"> </v>
          </cell>
          <cell r="BP90" t="str">
            <v xml:space="preserve"> </v>
          </cell>
          <cell r="BQ90" t="str">
            <v xml:space="preserve"> </v>
          </cell>
          <cell r="BR90" t="str">
            <v xml:space="preserve"> </v>
          </cell>
          <cell r="BS90" t="str">
            <v xml:space="preserve"> </v>
          </cell>
          <cell r="BT90" t="str">
            <v xml:space="preserve"> </v>
          </cell>
          <cell r="BU90" t="str">
            <v xml:space="preserve"> </v>
          </cell>
          <cell r="BV90" t="str">
            <v xml:space="preserve"> </v>
          </cell>
          <cell r="BW90" t="str">
            <v xml:space="preserve"> </v>
          </cell>
          <cell r="BX90" t="str">
            <v xml:space="preserve"> </v>
          </cell>
          <cell r="BY90" t="str">
            <v xml:space="preserve"> </v>
          </cell>
          <cell r="BZ90" t="str">
            <v xml:space="preserve"> </v>
          </cell>
          <cell r="CA90" t="str">
            <v xml:space="preserve"> </v>
          </cell>
          <cell r="CB90" t="str">
            <v xml:space="preserve"> </v>
          </cell>
          <cell r="CC90" t="str">
            <v xml:space="preserve"> </v>
          </cell>
          <cell r="CD90" t="str">
            <v xml:space="preserve"> </v>
          </cell>
          <cell r="CE90" t="str">
            <v xml:space="preserve"> </v>
          </cell>
          <cell r="CF90" t="str">
            <v xml:space="preserve"> </v>
          </cell>
          <cell r="CG90" t="str">
            <v xml:space="preserve"> </v>
          </cell>
          <cell r="CH90" t="str">
            <v xml:space="preserve"> </v>
          </cell>
          <cell r="CI90" t="str">
            <v xml:space="preserve"> </v>
          </cell>
          <cell r="CJ90" t="str">
            <v xml:space="preserve"> </v>
          </cell>
          <cell r="CK90" t="str">
            <v xml:space="preserve"> </v>
          </cell>
          <cell r="CL90" t="str">
            <v xml:space="preserve"> </v>
          </cell>
          <cell r="CM90" t="str">
            <v xml:space="preserve"> </v>
          </cell>
          <cell r="CN90" t="str">
            <v xml:space="preserve"> </v>
          </cell>
          <cell r="CO90" t="str">
            <v xml:space="preserve"> </v>
          </cell>
          <cell r="CP90" t="str">
            <v xml:space="preserve"> </v>
          </cell>
          <cell r="CQ90" t="str">
            <v xml:space="preserve"> </v>
          </cell>
          <cell r="CR90" t="str">
            <v xml:space="preserve"> </v>
          </cell>
          <cell r="CS90" t="str">
            <v xml:space="preserve"> </v>
          </cell>
          <cell r="CT90" t="str">
            <v xml:space="preserve"> </v>
          </cell>
          <cell r="CU90" t="str">
            <v xml:space="preserve"> </v>
          </cell>
          <cell r="CV90" t="str">
            <v xml:space="preserve"> </v>
          </cell>
          <cell r="CW90" t="str">
            <v xml:space="preserve"> </v>
          </cell>
          <cell r="CX90" t="str">
            <v xml:space="preserve"> </v>
          </cell>
          <cell r="CY90" t="str">
            <v xml:space="preserve"> </v>
          </cell>
          <cell r="CZ90" t="str">
            <v xml:space="preserve"> </v>
          </cell>
          <cell r="DA90" t="str">
            <v xml:space="preserve"> </v>
          </cell>
          <cell r="DB90" t="str">
            <v xml:space="preserve"> </v>
          </cell>
          <cell r="DC90" t="str">
            <v xml:space="preserve"> </v>
          </cell>
          <cell r="DD90" t="str">
            <v xml:space="preserve"> </v>
          </cell>
          <cell r="DE90" t="str">
            <v xml:space="preserve"> </v>
          </cell>
          <cell r="DF90" t="str">
            <v xml:space="preserve"> </v>
          </cell>
          <cell r="DG90" t="str">
            <v xml:space="preserve"> </v>
          </cell>
          <cell r="DH90" t="str">
            <v xml:space="preserve"> </v>
          </cell>
          <cell r="DI90" t="str">
            <v xml:space="preserve"> </v>
          </cell>
          <cell r="DJ90" t="str">
            <v xml:space="preserve"> </v>
          </cell>
          <cell r="DK90" t="str">
            <v xml:space="preserve"> </v>
          </cell>
          <cell r="DL90" t="str">
            <v xml:space="preserve"> </v>
          </cell>
          <cell r="DM90" t="str">
            <v xml:space="preserve"> </v>
          </cell>
          <cell r="DN90" t="str">
            <v xml:space="preserve"> </v>
          </cell>
          <cell r="DO90" t="str">
            <v xml:space="preserve"> </v>
          </cell>
          <cell r="DP90" t="str">
            <v xml:space="preserve"> </v>
          </cell>
          <cell r="DQ90" t="str">
            <v xml:space="preserve"> </v>
          </cell>
          <cell r="DR90" t="str">
            <v xml:space="preserve"> </v>
          </cell>
          <cell r="DS90" t="str">
            <v xml:space="preserve"> </v>
          </cell>
          <cell r="DT90" t="str">
            <v xml:space="preserve"> </v>
          </cell>
          <cell r="DU90" t="str">
            <v xml:space="preserve"> </v>
          </cell>
          <cell r="DV90" t="str">
            <v xml:space="preserve"> </v>
          </cell>
          <cell r="DW90" t="str">
            <v xml:space="preserve"> </v>
          </cell>
          <cell r="DX90" t="str">
            <v xml:space="preserve"> </v>
          </cell>
          <cell r="DY90" t="str">
            <v xml:space="preserve"> </v>
          </cell>
          <cell r="DZ90" t="str">
            <v xml:space="preserve"> </v>
          </cell>
          <cell r="EA90" t="str">
            <v xml:space="preserve"> </v>
          </cell>
          <cell r="EB90" t="str">
            <v xml:space="preserve"> </v>
          </cell>
          <cell r="EC90" t="str">
            <v xml:space="preserve"> </v>
          </cell>
          <cell r="ED90" t="str">
            <v xml:space="preserve"> </v>
          </cell>
          <cell r="EE90" t="str">
            <v xml:space="preserve"> </v>
          </cell>
          <cell r="EF90" t="str">
            <v xml:space="preserve"> </v>
          </cell>
          <cell r="EG90" t="str">
            <v xml:space="preserve"> </v>
          </cell>
          <cell r="EH90" t="str">
            <v xml:space="preserve"> </v>
          </cell>
          <cell r="EI90" t="str">
            <v xml:space="preserve"> </v>
          </cell>
          <cell r="EJ90" t="str">
            <v xml:space="preserve"> </v>
          </cell>
          <cell r="EK90" t="str">
            <v xml:space="preserve"> </v>
          </cell>
          <cell r="EL90" t="str">
            <v xml:space="preserve"> </v>
          </cell>
          <cell r="EM90" t="str">
            <v xml:space="preserve"> </v>
          </cell>
          <cell r="EN90" t="str">
            <v xml:space="preserve"> </v>
          </cell>
          <cell r="EO90" t="str">
            <v xml:space="preserve"> </v>
          </cell>
          <cell r="EP90" t="str">
            <v xml:space="preserve"> </v>
          </cell>
          <cell r="EQ90" t="str">
            <v xml:space="preserve"> </v>
          </cell>
          <cell r="ER90" t="str">
            <v xml:space="preserve"> </v>
          </cell>
          <cell r="ES90" t="str">
            <v xml:space="preserve"> </v>
          </cell>
          <cell r="ET90" t="str">
            <v xml:space="preserve"> </v>
          </cell>
          <cell r="EU90" t="str">
            <v xml:space="preserve"> </v>
          </cell>
          <cell r="EV90" t="str">
            <v xml:space="preserve"> </v>
          </cell>
          <cell r="EW90" t="str">
            <v xml:space="preserve"> </v>
          </cell>
          <cell r="EX90" t="str">
            <v xml:space="preserve"> </v>
          </cell>
          <cell r="EY90" t="str">
            <v xml:space="preserve"> </v>
          </cell>
          <cell r="EZ90" t="str">
            <v xml:space="preserve"> </v>
          </cell>
          <cell r="FA90" t="str">
            <v xml:space="preserve"> </v>
          </cell>
          <cell r="FB90" t="str">
            <v xml:space="preserve"> </v>
          </cell>
          <cell r="FC90" t="str">
            <v xml:space="preserve"> </v>
          </cell>
          <cell r="FD90" t="str">
            <v xml:space="preserve"> </v>
          </cell>
          <cell r="FE90" t="str">
            <v xml:space="preserve"> </v>
          </cell>
          <cell r="FF90" t="str">
            <v xml:space="preserve"> </v>
          </cell>
          <cell r="FG90" t="str">
            <v xml:space="preserve"> </v>
          </cell>
          <cell r="FH90" t="str">
            <v xml:space="preserve"> </v>
          </cell>
          <cell r="FI90" t="str">
            <v xml:space="preserve"> </v>
          </cell>
          <cell r="FJ90" t="str">
            <v xml:space="preserve"> </v>
          </cell>
          <cell r="FK90" t="str">
            <v xml:space="preserve"> </v>
          </cell>
          <cell r="FL90" t="str">
            <v xml:space="preserve"> </v>
          </cell>
          <cell r="FM90" t="str">
            <v xml:space="preserve"> </v>
          </cell>
          <cell r="FN90" t="str">
            <v xml:space="preserve"> </v>
          </cell>
          <cell r="FO90" t="str">
            <v xml:space="preserve"> </v>
          </cell>
          <cell r="FP90" t="str">
            <v xml:space="preserve"> </v>
          </cell>
          <cell r="FQ90" t="str">
            <v xml:space="preserve"> </v>
          </cell>
          <cell r="FR90" t="str">
            <v xml:space="preserve"> </v>
          </cell>
          <cell r="FS90" t="str">
            <v xml:space="preserve"> </v>
          </cell>
          <cell r="FT90" t="str">
            <v xml:space="preserve"> </v>
          </cell>
          <cell r="FU90" t="str">
            <v xml:space="preserve"> </v>
          </cell>
          <cell r="FV90" t="str">
            <v xml:space="preserve"> </v>
          </cell>
          <cell r="FW90" t="str">
            <v xml:space="preserve"> </v>
          </cell>
          <cell r="FX90" t="str">
            <v xml:space="preserve"> </v>
          </cell>
          <cell r="FY90">
            <v>57.7</v>
          </cell>
          <cell r="FZ90">
            <v>54</v>
          </cell>
          <cell r="GA90">
            <v>54.5</v>
          </cell>
          <cell r="GB90">
            <v>54.5</v>
          </cell>
          <cell r="GC90">
            <v>53</v>
          </cell>
          <cell r="GD90">
            <v>53</v>
          </cell>
          <cell r="GE90">
            <v>51.5</v>
          </cell>
          <cell r="GF90">
            <v>51.5</v>
          </cell>
          <cell r="GG90">
            <v>49.3</v>
          </cell>
          <cell r="GH90">
            <v>49</v>
          </cell>
          <cell r="GI90">
            <v>49.7</v>
          </cell>
          <cell r="GJ90">
            <v>52.5</v>
          </cell>
          <cell r="GK90">
            <v>49.5</v>
          </cell>
          <cell r="GL90">
            <v>50.2</v>
          </cell>
          <cell r="GM90">
            <v>49.7</v>
          </cell>
          <cell r="GN90">
            <v>53.2</v>
          </cell>
          <cell r="GO90">
            <v>54.5</v>
          </cell>
          <cell r="GP90">
            <v>55.7</v>
          </cell>
          <cell r="GQ90">
            <v>54.7</v>
          </cell>
          <cell r="GR90">
            <v>54.7</v>
          </cell>
          <cell r="GS90">
            <v>51.5</v>
          </cell>
          <cell r="GT90">
            <v>48.2</v>
          </cell>
          <cell r="GU90">
            <v>48.2</v>
          </cell>
          <cell r="GV90">
            <v>48.5</v>
          </cell>
          <cell r="GW90">
            <v>49.5</v>
          </cell>
          <cell r="GX90">
            <v>57.2</v>
          </cell>
          <cell r="GY90">
            <v>56.8</v>
          </cell>
          <cell r="GZ90">
            <v>59.5</v>
          </cell>
          <cell r="HA90">
            <v>62.2</v>
          </cell>
          <cell r="HB90">
            <v>64.2</v>
          </cell>
          <cell r="HC90">
            <v>64.2</v>
          </cell>
          <cell r="HD90">
            <v>64.2</v>
          </cell>
          <cell r="HE90">
            <v>64.2</v>
          </cell>
          <cell r="HF90">
            <v>64.2</v>
          </cell>
          <cell r="HG90">
            <v>63.7</v>
          </cell>
          <cell r="HH90">
            <v>63.7</v>
          </cell>
          <cell r="HI90">
            <v>63.7</v>
          </cell>
          <cell r="HJ90">
            <v>64.7</v>
          </cell>
          <cell r="HK90">
            <v>64.7</v>
          </cell>
          <cell r="HL90">
            <v>64.5</v>
          </cell>
          <cell r="HM90">
            <v>64.5</v>
          </cell>
          <cell r="HN90">
            <v>65</v>
          </cell>
          <cell r="HO90">
            <v>65</v>
          </cell>
          <cell r="HP90">
            <v>64.2</v>
          </cell>
          <cell r="HQ90">
            <v>64.2</v>
          </cell>
          <cell r="HR90">
            <v>64.2</v>
          </cell>
          <cell r="HS90">
            <v>64</v>
          </cell>
          <cell r="HT90">
            <v>64</v>
          </cell>
          <cell r="HU90">
            <v>64</v>
          </cell>
          <cell r="HV90">
            <v>64</v>
          </cell>
          <cell r="HW90">
            <v>63.7</v>
          </cell>
          <cell r="HX90">
            <v>63.5</v>
          </cell>
          <cell r="HY90">
            <v>64.5</v>
          </cell>
          <cell r="HZ90">
            <v>63.7</v>
          </cell>
          <cell r="IA90">
            <v>64.2</v>
          </cell>
          <cell r="IB90">
            <v>64.2</v>
          </cell>
          <cell r="IC90">
            <v>64.2</v>
          </cell>
          <cell r="ID90">
            <v>64.5</v>
          </cell>
          <cell r="IE90">
            <v>64.5</v>
          </cell>
          <cell r="IF90">
            <v>64.5</v>
          </cell>
          <cell r="IG90">
            <v>64.5</v>
          </cell>
          <cell r="IH90">
            <v>64.5</v>
          </cell>
          <cell r="II90">
            <v>64.5</v>
          </cell>
          <cell r="IJ90">
            <v>64.2</v>
          </cell>
          <cell r="IK90">
            <v>64.2</v>
          </cell>
          <cell r="IL90">
            <v>63.7</v>
          </cell>
          <cell r="IM90">
            <v>64.5</v>
          </cell>
          <cell r="IN90">
            <v>68</v>
          </cell>
          <cell r="IO90">
            <v>68</v>
          </cell>
          <cell r="IP90">
            <v>68.2</v>
          </cell>
          <cell r="IQ90">
            <v>68.2</v>
          </cell>
          <cell r="IR90">
            <v>67.2</v>
          </cell>
          <cell r="IS90">
            <v>67.2</v>
          </cell>
          <cell r="IT90">
            <v>67.2</v>
          </cell>
          <cell r="IU90">
            <v>67.2</v>
          </cell>
          <cell r="IV90">
            <v>67.2</v>
          </cell>
          <cell r="IW90">
            <v>67</v>
          </cell>
          <cell r="IX90">
            <v>65.2</v>
          </cell>
          <cell r="IY90">
            <v>65.7</v>
          </cell>
          <cell r="IZ90">
            <v>65.7</v>
          </cell>
          <cell r="JA90">
            <v>66</v>
          </cell>
          <cell r="JB90">
            <v>66</v>
          </cell>
          <cell r="JC90">
            <v>66</v>
          </cell>
          <cell r="JD90">
            <v>66</v>
          </cell>
          <cell r="JE90">
            <v>65.7</v>
          </cell>
          <cell r="JF90">
            <v>65.7</v>
          </cell>
          <cell r="JG90">
            <v>66</v>
          </cell>
          <cell r="JH90">
            <v>66</v>
          </cell>
          <cell r="JI90">
            <v>66</v>
          </cell>
          <cell r="JJ90">
            <v>66</v>
          </cell>
          <cell r="JK90">
            <v>65.5</v>
          </cell>
          <cell r="JL90">
            <v>65.5</v>
          </cell>
          <cell r="JM90">
            <v>65.5</v>
          </cell>
          <cell r="JN90">
            <v>65.5</v>
          </cell>
          <cell r="JO90">
            <v>65.7</v>
          </cell>
          <cell r="JP90">
            <v>65.5</v>
          </cell>
          <cell r="JQ90">
            <v>65.7</v>
          </cell>
          <cell r="JR90">
            <v>66</v>
          </cell>
          <cell r="JS90">
            <v>61.7</v>
          </cell>
          <cell r="JT90">
            <v>61.7</v>
          </cell>
          <cell r="JU90">
            <v>61.7</v>
          </cell>
          <cell r="JV90">
            <v>61.7</v>
          </cell>
          <cell r="JW90">
            <v>61.7</v>
          </cell>
          <cell r="JX90">
            <v>61.2</v>
          </cell>
          <cell r="JY90">
            <v>61</v>
          </cell>
          <cell r="JZ90">
            <v>61</v>
          </cell>
          <cell r="KA90">
            <v>61</v>
          </cell>
          <cell r="KB90">
            <v>61</v>
          </cell>
          <cell r="KC90">
            <v>61</v>
          </cell>
          <cell r="KD90">
            <v>61</v>
          </cell>
          <cell r="KE90">
            <v>60.7</v>
          </cell>
          <cell r="KF90">
            <v>60.2</v>
          </cell>
          <cell r="KG90">
            <v>60.2</v>
          </cell>
          <cell r="KH90">
            <v>60.7</v>
          </cell>
          <cell r="KI90">
            <v>60.7</v>
          </cell>
          <cell r="KJ90">
            <v>60.7</v>
          </cell>
          <cell r="KK90">
            <v>60.7</v>
          </cell>
          <cell r="KL90">
            <v>61</v>
          </cell>
          <cell r="KM90">
            <v>61.2</v>
          </cell>
          <cell r="KN90">
            <v>61.2</v>
          </cell>
          <cell r="KO90">
            <v>61.7</v>
          </cell>
          <cell r="KP90">
            <v>61.7</v>
          </cell>
          <cell r="KQ90">
            <v>61.2</v>
          </cell>
          <cell r="KR90">
            <v>61.2</v>
          </cell>
          <cell r="KS90">
            <v>60.7</v>
          </cell>
          <cell r="KT90">
            <v>59.7</v>
          </cell>
          <cell r="KU90">
            <v>59</v>
          </cell>
          <cell r="KV90">
            <v>58.7</v>
          </cell>
          <cell r="KW90">
            <v>58.7</v>
          </cell>
          <cell r="KX90">
            <v>59.5</v>
          </cell>
          <cell r="KY90">
            <v>59.7</v>
          </cell>
          <cell r="KZ90">
            <v>59.7</v>
          </cell>
          <cell r="LA90">
            <v>55</v>
          </cell>
          <cell r="LB90">
            <v>55</v>
          </cell>
          <cell r="LC90">
            <v>54.7</v>
          </cell>
          <cell r="LD90">
            <v>55.7</v>
          </cell>
          <cell r="LE90">
            <v>55.7</v>
          </cell>
          <cell r="LF90">
            <v>55.5</v>
          </cell>
          <cell r="LG90">
            <v>55.2</v>
          </cell>
          <cell r="LH90">
            <v>56</v>
          </cell>
          <cell r="LI90">
            <v>61.7</v>
          </cell>
          <cell r="LJ90">
            <v>60.7</v>
          </cell>
          <cell r="LK90">
            <v>61.2</v>
          </cell>
          <cell r="LL90">
            <v>61.2</v>
          </cell>
          <cell r="LM90">
            <v>61.2</v>
          </cell>
          <cell r="LN90">
            <v>61.5</v>
          </cell>
          <cell r="LO90">
            <v>61.5</v>
          </cell>
          <cell r="LP90">
            <v>61.5</v>
          </cell>
          <cell r="LQ90">
            <v>62.2</v>
          </cell>
          <cell r="LR90">
            <v>62.2</v>
          </cell>
          <cell r="LS90">
            <v>62</v>
          </cell>
          <cell r="LT90">
            <v>62</v>
          </cell>
          <cell r="MA90" t="str">
            <v>Macedonia</v>
          </cell>
          <cell r="MB90">
            <v>0</v>
          </cell>
          <cell r="MC90">
            <v>0</v>
          </cell>
        </row>
        <row r="91">
          <cell r="A91" t="str">
            <v>Mongolia</v>
          </cell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  <cell r="H91" t="str">
            <v xml:space="preserve"> </v>
          </cell>
          <cell r="I91" t="str">
            <v xml:space="preserve"> </v>
          </cell>
          <cell r="J91" t="str">
            <v xml:space="preserve"> </v>
          </cell>
          <cell r="K91" t="str">
            <v xml:space="preserve"> </v>
          </cell>
          <cell r="L91" t="str">
            <v xml:space="preserve"> </v>
          </cell>
          <cell r="M91" t="str">
            <v xml:space="preserve"> </v>
          </cell>
          <cell r="N91" t="str">
            <v xml:space="preserve"> 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  <cell r="R91" t="str">
            <v xml:space="preserve"> </v>
          </cell>
          <cell r="S91" t="str">
            <v xml:space="preserve"> </v>
          </cell>
          <cell r="T91" t="str">
            <v xml:space="preserve"> </v>
          </cell>
          <cell r="U91" t="str">
            <v xml:space="preserve"> </v>
          </cell>
          <cell r="V91" t="str">
            <v xml:space="preserve"> </v>
          </cell>
          <cell r="W91" t="str">
            <v xml:space="preserve"> </v>
          </cell>
          <cell r="X91" t="str">
            <v xml:space="preserve"> 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 t="str">
            <v xml:space="preserve"> </v>
          </cell>
          <cell r="AC91">
            <v>60</v>
          </cell>
          <cell r="AD91">
            <v>60</v>
          </cell>
          <cell r="AE91">
            <v>60</v>
          </cell>
          <cell r="AF91">
            <v>60</v>
          </cell>
          <cell r="AG91">
            <v>60</v>
          </cell>
          <cell r="AH91">
            <v>60.5</v>
          </cell>
          <cell r="AI91">
            <v>60.5</v>
          </cell>
          <cell r="AJ91">
            <v>60.5</v>
          </cell>
          <cell r="AK91">
            <v>60.5</v>
          </cell>
          <cell r="AL91">
            <v>60.5</v>
          </cell>
          <cell r="AM91">
            <v>60.5</v>
          </cell>
          <cell r="AN91">
            <v>60.5</v>
          </cell>
          <cell r="AO91">
            <v>60.5</v>
          </cell>
          <cell r="AP91">
            <v>60.5</v>
          </cell>
          <cell r="AQ91">
            <v>60.5</v>
          </cell>
          <cell r="AR91">
            <v>60</v>
          </cell>
          <cell r="AS91">
            <v>60</v>
          </cell>
          <cell r="AT91">
            <v>59</v>
          </cell>
          <cell r="AU91">
            <v>58</v>
          </cell>
          <cell r="AV91">
            <v>58</v>
          </cell>
          <cell r="AW91">
            <v>58</v>
          </cell>
          <cell r="AX91">
            <v>58</v>
          </cell>
          <cell r="AY91">
            <v>58</v>
          </cell>
          <cell r="AZ91">
            <v>59.5</v>
          </cell>
          <cell r="BA91">
            <v>59.5</v>
          </cell>
          <cell r="BB91">
            <v>59.5</v>
          </cell>
          <cell r="BC91">
            <v>59.5</v>
          </cell>
          <cell r="BD91">
            <v>59.5</v>
          </cell>
          <cell r="BE91">
            <v>59.5</v>
          </cell>
          <cell r="BF91">
            <v>59.5</v>
          </cell>
          <cell r="BG91">
            <v>59.5</v>
          </cell>
          <cell r="BH91">
            <v>59.5</v>
          </cell>
          <cell r="BI91">
            <v>59.5</v>
          </cell>
          <cell r="BJ91">
            <v>59.5</v>
          </cell>
          <cell r="BK91">
            <v>59.5</v>
          </cell>
          <cell r="BL91">
            <v>59.5</v>
          </cell>
          <cell r="BM91">
            <v>59.5</v>
          </cell>
          <cell r="BN91">
            <v>59.5</v>
          </cell>
          <cell r="BO91">
            <v>59.5</v>
          </cell>
          <cell r="BP91">
            <v>59.5</v>
          </cell>
          <cell r="BQ91">
            <v>59.5</v>
          </cell>
          <cell r="BR91">
            <v>59.5</v>
          </cell>
          <cell r="BS91">
            <v>59.5</v>
          </cell>
          <cell r="BT91">
            <v>59.5</v>
          </cell>
          <cell r="BU91">
            <v>59.5</v>
          </cell>
          <cell r="BV91">
            <v>59.5</v>
          </cell>
          <cell r="BW91">
            <v>59.5</v>
          </cell>
          <cell r="BX91">
            <v>59.5</v>
          </cell>
          <cell r="BY91">
            <v>60.5</v>
          </cell>
          <cell r="BZ91">
            <v>60.5</v>
          </cell>
          <cell r="CA91">
            <v>60.5</v>
          </cell>
          <cell r="CB91">
            <v>60.5</v>
          </cell>
          <cell r="CC91">
            <v>61.5</v>
          </cell>
          <cell r="CD91">
            <v>61.5</v>
          </cell>
          <cell r="CE91">
            <v>61.5</v>
          </cell>
          <cell r="CF91">
            <v>61.5</v>
          </cell>
          <cell r="CG91">
            <v>61.5</v>
          </cell>
          <cell r="CH91">
            <v>58.5</v>
          </cell>
          <cell r="CI91">
            <v>61.5</v>
          </cell>
          <cell r="CJ91">
            <v>63</v>
          </cell>
          <cell r="CK91">
            <v>63</v>
          </cell>
          <cell r="CL91">
            <v>63</v>
          </cell>
          <cell r="CM91">
            <v>64.5</v>
          </cell>
          <cell r="CN91">
            <v>64.5</v>
          </cell>
          <cell r="CO91">
            <v>64.5</v>
          </cell>
          <cell r="CP91">
            <v>64.5</v>
          </cell>
          <cell r="CQ91">
            <v>64.5</v>
          </cell>
          <cell r="CR91">
            <v>64.5</v>
          </cell>
          <cell r="CS91">
            <v>64.5</v>
          </cell>
          <cell r="CT91">
            <v>64</v>
          </cell>
          <cell r="CU91">
            <v>60</v>
          </cell>
          <cell r="CV91">
            <v>69</v>
          </cell>
          <cell r="CW91">
            <v>56</v>
          </cell>
          <cell r="CX91">
            <v>56</v>
          </cell>
          <cell r="CY91">
            <v>56</v>
          </cell>
          <cell r="CZ91">
            <v>52.5</v>
          </cell>
          <cell r="DA91">
            <v>52.5</v>
          </cell>
          <cell r="DB91">
            <v>52.5</v>
          </cell>
          <cell r="DC91">
            <v>52.5</v>
          </cell>
          <cell r="DD91">
            <v>52.5</v>
          </cell>
          <cell r="DE91">
            <v>52.5</v>
          </cell>
          <cell r="DF91">
            <v>52.5</v>
          </cell>
          <cell r="DG91">
            <v>52.5</v>
          </cell>
          <cell r="DH91">
            <v>52.5</v>
          </cell>
          <cell r="DI91">
            <v>52.5</v>
          </cell>
          <cell r="DJ91">
            <v>52.5</v>
          </cell>
          <cell r="DK91">
            <v>52.5</v>
          </cell>
          <cell r="DL91">
            <v>55.5</v>
          </cell>
          <cell r="DM91">
            <v>55.5</v>
          </cell>
          <cell r="DN91">
            <v>55.5</v>
          </cell>
          <cell r="DO91">
            <v>55.5</v>
          </cell>
          <cell r="DP91">
            <v>55.5</v>
          </cell>
          <cell r="DQ91">
            <v>55.5</v>
          </cell>
          <cell r="DR91">
            <v>55.5</v>
          </cell>
          <cell r="DS91">
            <v>55.5</v>
          </cell>
          <cell r="DT91">
            <v>55.5</v>
          </cell>
          <cell r="DU91">
            <v>55.5</v>
          </cell>
          <cell r="DV91">
            <v>55.5</v>
          </cell>
          <cell r="DW91">
            <v>55.5</v>
          </cell>
          <cell r="DX91">
            <v>55.5</v>
          </cell>
          <cell r="DY91">
            <v>55.5</v>
          </cell>
          <cell r="DZ91">
            <v>55.5</v>
          </cell>
          <cell r="EA91">
            <v>55.5</v>
          </cell>
          <cell r="EB91">
            <v>55.5</v>
          </cell>
          <cell r="EC91">
            <v>55.5</v>
          </cell>
          <cell r="ED91">
            <v>55.5</v>
          </cell>
          <cell r="EE91">
            <v>55.5</v>
          </cell>
          <cell r="EF91">
            <v>55.5</v>
          </cell>
          <cell r="EG91">
            <v>55.5</v>
          </cell>
          <cell r="EH91">
            <v>55.5</v>
          </cell>
          <cell r="EI91">
            <v>55.5</v>
          </cell>
          <cell r="EJ91">
            <v>55.5</v>
          </cell>
          <cell r="EK91">
            <v>55.5</v>
          </cell>
          <cell r="EL91">
            <v>55.5</v>
          </cell>
          <cell r="EM91">
            <v>55.5</v>
          </cell>
          <cell r="EN91">
            <v>55.5</v>
          </cell>
          <cell r="EO91">
            <v>55.5</v>
          </cell>
          <cell r="EP91">
            <v>55.5</v>
          </cell>
          <cell r="EQ91">
            <v>55.5</v>
          </cell>
          <cell r="ER91">
            <v>57.5</v>
          </cell>
          <cell r="ES91">
            <v>63.5</v>
          </cell>
          <cell r="ET91">
            <v>63.5</v>
          </cell>
          <cell r="EU91">
            <v>61.5</v>
          </cell>
          <cell r="EV91">
            <v>63.5</v>
          </cell>
          <cell r="EW91">
            <v>69</v>
          </cell>
          <cell r="EX91">
            <v>69</v>
          </cell>
          <cell r="EY91">
            <v>69</v>
          </cell>
          <cell r="EZ91">
            <v>68</v>
          </cell>
          <cell r="FA91">
            <v>68</v>
          </cell>
          <cell r="FB91">
            <v>67.5</v>
          </cell>
          <cell r="FC91">
            <v>67.5</v>
          </cell>
          <cell r="FD91">
            <v>67.5</v>
          </cell>
          <cell r="FE91">
            <v>68</v>
          </cell>
          <cell r="FF91">
            <v>68</v>
          </cell>
          <cell r="FG91">
            <v>67.5</v>
          </cell>
          <cell r="FH91">
            <v>67.5</v>
          </cell>
          <cell r="FI91">
            <v>71</v>
          </cell>
          <cell r="FJ91">
            <v>65.8</v>
          </cell>
          <cell r="FK91">
            <v>65.7</v>
          </cell>
          <cell r="FL91">
            <v>65.7</v>
          </cell>
          <cell r="FM91">
            <v>65.7</v>
          </cell>
          <cell r="FN91">
            <v>66</v>
          </cell>
          <cell r="FO91">
            <v>64.2</v>
          </cell>
          <cell r="FP91">
            <v>62.7</v>
          </cell>
          <cell r="FQ91">
            <v>62.7</v>
          </cell>
          <cell r="FR91">
            <v>65.5</v>
          </cell>
          <cell r="FS91">
            <v>67.2</v>
          </cell>
          <cell r="FT91">
            <v>67.2</v>
          </cell>
          <cell r="FU91">
            <v>67</v>
          </cell>
          <cell r="FV91">
            <v>64.5</v>
          </cell>
          <cell r="FW91">
            <v>64.5</v>
          </cell>
          <cell r="FX91">
            <v>64.5</v>
          </cell>
          <cell r="FY91">
            <v>65.5</v>
          </cell>
          <cell r="FZ91">
            <v>66.5</v>
          </cell>
          <cell r="GA91">
            <v>66.2</v>
          </cell>
          <cell r="GB91">
            <v>66.2</v>
          </cell>
          <cell r="GC91">
            <v>67.7</v>
          </cell>
          <cell r="GD91">
            <v>67</v>
          </cell>
          <cell r="GE91">
            <v>66</v>
          </cell>
          <cell r="GF91">
            <v>66</v>
          </cell>
          <cell r="GG91">
            <v>66.5</v>
          </cell>
          <cell r="GH91">
            <v>66.7</v>
          </cell>
          <cell r="GI91">
            <v>66.7</v>
          </cell>
          <cell r="GJ91">
            <v>66.7</v>
          </cell>
          <cell r="GK91">
            <v>66.7</v>
          </cell>
          <cell r="GL91">
            <v>64.5</v>
          </cell>
          <cell r="GM91">
            <v>63.5</v>
          </cell>
          <cell r="GN91">
            <v>64</v>
          </cell>
          <cell r="GO91">
            <v>64.5</v>
          </cell>
          <cell r="GP91">
            <v>65.7</v>
          </cell>
          <cell r="GQ91">
            <v>63.7</v>
          </cell>
          <cell r="GR91">
            <v>62.2</v>
          </cell>
          <cell r="GS91">
            <v>67.5</v>
          </cell>
          <cell r="GT91">
            <v>67.5</v>
          </cell>
          <cell r="GU91">
            <v>67</v>
          </cell>
          <cell r="GV91">
            <v>67</v>
          </cell>
          <cell r="GW91">
            <v>67</v>
          </cell>
          <cell r="GX91">
            <v>67</v>
          </cell>
          <cell r="GY91">
            <v>67</v>
          </cell>
          <cell r="GZ91">
            <v>67</v>
          </cell>
          <cell r="HA91">
            <v>67.7</v>
          </cell>
          <cell r="HB91">
            <v>68.2</v>
          </cell>
          <cell r="HC91">
            <v>68.2</v>
          </cell>
          <cell r="HD91">
            <v>68.2</v>
          </cell>
          <cell r="HE91">
            <v>68.5</v>
          </cell>
          <cell r="HF91">
            <v>68.2</v>
          </cell>
          <cell r="HG91">
            <v>64.7</v>
          </cell>
          <cell r="HH91">
            <v>64.2</v>
          </cell>
          <cell r="HI91">
            <v>64.2</v>
          </cell>
          <cell r="HJ91">
            <v>64</v>
          </cell>
          <cell r="HK91">
            <v>64</v>
          </cell>
          <cell r="HL91">
            <v>64</v>
          </cell>
          <cell r="HM91">
            <v>64</v>
          </cell>
          <cell r="HN91">
            <v>64</v>
          </cell>
          <cell r="HO91">
            <v>64</v>
          </cell>
          <cell r="HP91">
            <v>64</v>
          </cell>
          <cell r="HQ91">
            <v>64</v>
          </cell>
          <cell r="HR91">
            <v>64</v>
          </cell>
          <cell r="HS91">
            <v>64</v>
          </cell>
          <cell r="HT91">
            <v>64</v>
          </cell>
          <cell r="HU91">
            <v>64</v>
          </cell>
          <cell r="HV91">
            <v>64</v>
          </cell>
          <cell r="HW91">
            <v>64</v>
          </cell>
          <cell r="HX91">
            <v>64</v>
          </cell>
          <cell r="HY91">
            <v>64</v>
          </cell>
          <cell r="HZ91">
            <v>64</v>
          </cell>
          <cell r="IA91">
            <v>64</v>
          </cell>
          <cell r="IB91">
            <v>64</v>
          </cell>
          <cell r="IC91">
            <v>64</v>
          </cell>
          <cell r="ID91">
            <v>63.7</v>
          </cell>
          <cell r="IE91">
            <v>63.7</v>
          </cell>
          <cell r="IF91">
            <v>63.7</v>
          </cell>
          <cell r="IG91">
            <v>63.7</v>
          </cell>
          <cell r="IH91">
            <v>63.7</v>
          </cell>
          <cell r="II91">
            <v>63.7</v>
          </cell>
          <cell r="IJ91">
            <v>63.7</v>
          </cell>
          <cell r="IK91">
            <v>63.7</v>
          </cell>
          <cell r="IL91">
            <v>63.7</v>
          </cell>
          <cell r="IM91">
            <v>63.7</v>
          </cell>
          <cell r="IN91">
            <v>61.7</v>
          </cell>
          <cell r="IO91">
            <v>69.2</v>
          </cell>
          <cell r="IP91">
            <v>69</v>
          </cell>
          <cell r="IQ91">
            <v>69</v>
          </cell>
          <cell r="IR91">
            <v>69</v>
          </cell>
          <cell r="IS91">
            <v>69</v>
          </cell>
          <cell r="IT91">
            <v>65.5</v>
          </cell>
          <cell r="IU91">
            <v>65.5</v>
          </cell>
          <cell r="IV91">
            <v>66</v>
          </cell>
          <cell r="IW91">
            <v>66</v>
          </cell>
          <cell r="IX91">
            <v>66</v>
          </cell>
          <cell r="IY91">
            <v>66.2</v>
          </cell>
          <cell r="IZ91">
            <v>66.2</v>
          </cell>
          <cell r="JA91">
            <v>66.2</v>
          </cell>
          <cell r="JB91">
            <v>66.2</v>
          </cell>
          <cell r="JC91">
            <v>66.2</v>
          </cell>
          <cell r="JD91">
            <v>66.2</v>
          </cell>
          <cell r="JE91">
            <v>66.2</v>
          </cell>
          <cell r="JF91">
            <v>66.5</v>
          </cell>
          <cell r="JG91">
            <v>66.7</v>
          </cell>
          <cell r="JH91">
            <v>66.7</v>
          </cell>
          <cell r="JI91">
            <v>66.7</v>
          </cell>
          <cell r="JJ91">
            <v>66.7</v>
          </cell>
          <cell r="JK91">
            <v>66.5</v>
          </cell>
          <cell r="JL91">
            <v>68.7</v>
          </cell>
          <cell r="JM91">
            <v>69</v>
          </cell>
          <cell r="JN91">
            <v>69</v>
          </cell>
          <cell r="JO91">
            <v>69</v>
          </cell>
          <cell r="JP91">
            <v>69.2</v>
          </cell>
          <cell r="JQ91">
            <v>69.2</v>
          </cell>
          <cell r="JR91">
            <v>69.2</v>
          </cell>
          <cell r="JS91">
            <v>69.2</v>
          </cell>
          <cell r="JT91">
            <v>69</v>
          </cell>
          <cell r="JU91">
            <v>69.2</v>
          </cell>
          <cell r="JV91">
            <v>69.2</v>
          </cell>
          <cell r="JW91">
            <v>69.2</v>
          </cell>
          <cell r="JX91">
            <v>69.2</v>
          </cell>
          <cell r="JY91">
            <v>69.2</v>
          </cell>
          <cell r="JZ91">
            <v>69.2</v>
          </cell>
          <cell r="KA91">
            <v>69.2</v>
          </cell>
          <cell r="KB91">
            <v>69.2</v>
          </cell>
          <cell r="KC91">
            <v>69.5</v>
          </cell>
          <cell r="KD91">
            <v>69.5</v>
          </cell>
          <cell r="KE91">
            <v>69.5</v>
          </cell>
          <cell r="KF91">
            <v>69.5</v>
          </cell>
          <cell r="KG91">
            <v>69.2</v>
          </cell>
          <cell r="KH91">
            <v>69</v>
          </cell>
          <cell r="KI91">
            <v>69</v>
          </cell>
          <cell r="KJ91">
            <v>68</v>
          </cell>
          <cell r="KK91">
            <v>69.5</v>
          </cell>
          <cell r="KL91">
            <v>69.5</v>
          </cell>
          <cell r="KM91">
            <v>70.2</v>
          </cell>
          <cell r="KN91">
            <v>70.2</v>
          </cell>
          <cell r="KO91">
            <v>67</v>
          </cell>
          <cell r="KP91">
            <v>66</v>
          </cell>
          <cell r="KQ91">
            <v>65.5</v>
          </cell>
          <cell r="KR91">
            <v>65.5</v>
          </cell>
          <cell r="KS91">
            <v>66.2</v>
          </cell>
          <cell r="KT91">
            <v>66.7</v>
          </cell>
          <cell r="KU91">
            <v>67</v>
          </cell>
          <cell r="KV91">
            <v>66.2</v>
          </cell>
          <cell r="KW91">
            <v>66.2</v>
          </cell>
          <cell r="KX91">
            <v>66.7</v>
          </cell>
          <cell r="KY91">
            <v>66.7</v>
          </cell>
          <cell r="KZ91">
            <v>67.7</v>
          </cell>
          <cell r="LA91">
            <v>69</v>
          </cell>
          <cell r="LB91">
            <v>69</v>
          </cell>
          <cell r="LC91">
            <v>68.7</v>
          </cell>
          <cell r="LD91">
            <v>69</v>
          </cell>
          <cell r="LE91">
            <v>69</v>
          </cell>
          <cell r="LF91">
            <v>68.7</v>
          </cell>
          <cell r="LG91">
            <v>68.5</v>
          </cell>
          <cell r="LH91">
            <v>68.5</v>
          </cell>
          <cell r="LI91">
            <v>68.5</v>
          </cell>
          <cell r="LJ91">
            <v>68.5</v>
          </cell>
          <cell r="LK91">
            <v>68.5</v>
          </cell>
          <cell r="LL91">
            <v>68.2</v>
          </cell>
          <cell r="LM91">
            <v>68</v>
          </cell>
          <cell r="LN91">
            <v>68.2</v>
          </cell>
          <cell r="LO91">
            <v>68.2</v>
          </cell>
          <cell r="LP91">
            <v>68.2</v>
          </cell>
          <cell r="LQ91">
            <v>68.2</v>
          </cell>
          <cell r="LR91">
            <v>68.2</v>
          </cell>
          <cell r="LS91">
            <v>68.5</v>
          </cell>
          <cell r="LT91">
            <v>68.5</v>
          </cell>
          <cell r="MA91" t="str">
            <v>Madagascar</v>
          </cell>
          <cell r="MB91">
            <v>60.2</v>
          </cell>
          <cell r="MC91">
            <v>60.2</v>
          </cell>
        </row>
        <row r="92">
          <cell r="A92" t="str">
            <v>Morocco</v>
          </cell>
          <cell r="B92">
            <v>49</v>
          </cell>
          <cell r="C92">
            <v>49</v>
          </cell>
          <cell r="D92">
            <v>50</v>
          </cell>
          <cell r="E92">
            <v>50</v>
          </cell>
          <cell r="F92">
            <v>49.5</v>
          </cell>
          <cell r="G92">
            <v>49.5</v>
          </cell>
          <cell r="H92">
            <v>49</v>
          </cell>
          <cell r="I92">
            <v>49</v>
          </cell>
          <cell r="J92">
            <v>47.5</v>
          </cell>
          <cell r="K92">
            <v>47.5</v>
          </cell>
          <cell r="L92">
            <v>48</v>
          </cell>
          <cell r="M92">
            <v>47.5</v>
          </cell>
          <cell r="N92">
            <v>47.5</v>
          </cell>
          <cell r="O92">
            <v>47.5</v>
          </cell>
          <cell r="P92">
            <v>47.5</v>
          </cell>
          <cell r="Q92">
            <v>47.5</v>
          </cell>
          <cell r="R92">
            <v>46</v>
          </cell>
          <cell r="S92">
            <v>46</v>
          </cell>
          <cell r="T92">
            <v>46</v>
          </cell>
          <cell r="U92">
            <v>46.5</v>
          </cell>
          <cell r="V92">
            <v>45.5</v>
          </cell>
          <cell r="W92">
            <v>45</v>
          </cell>
          <cell r="X92">
            <v>45</v>
          </cell>
          <cell r="Y92">
            <v>44</v>
          </cell>
          <cell r="Z92">
            <v>44.5</v>
          </cell>
          <cell r="AA92">
            <v>44.5</v>
          </cell>
          <cell r="AB92">
            <v>44.5</v>
          </cell>
          <cell r="AC92">
            <v>44.5</v>
          </cell>
          <cell r="AD92">
            <v>44</v>
          </cell>
          <cell r="AE92">
            <v>44</v>
          </cell>
          <cell r="AF92">
            <v>44</v>
          </cell>
          <cell r="AG92">
            <v>44</v>
          </cell>
          <cell r="AH92">
            <v>44</v>
          </cell>
          <cell r="AI92">
            <v>44</v>
          </cell>
          <cell r="AJ92">
            <v>44</v>
          </cell>
          <cell r="AK92">
            <v>44</v>
          </cell>
          <cell r="AL92">
            <v>44</v>
          </cell>
          <cell r="AM92">
            <v>45.5</v>
          </cell>
          <cell r="AN92">
            <v>45.5</v>
          </cell>
          <cell r="AO92">
            <v>45.5</v>
          </cell>
          <cell r="AP92">
            <v>45</v>
          </cell>
          <cell r="AQ92">
            <v>45</v>
          </cell>
          <cell r="AR92">
            <v>45</v>
          </cell>
          <cell r="AS92">
            <v>45</v>
          </cell>
          <cell r="AT92">
            <v>44</v>
          </cell>
          <cell r="AU92">
            <v>44</v>
          </cell>
          <cell r="AV92">
            <v>44.5</v>
          </cell>
          <cell r="AW92">
            <v>46</v>
          </cell>
          <cell r="AX92">
            <v>47.5</v>
          </cell>
          <cell r="AY92">
            <v>47</v>
          </cell>
          <cell r="AZ92">
            <v>48</v>
          </cell>
          <cell r="BA92">
            <v>47.5</v>
          </cell>
          <cell r="BB92">
            <v>47</v>
          </cell>
          <cell r="BC92">
            <v>48</v>
          </cell>
          <cell r="BD92">
            <v>50.5</v>
          </cell>
          <cell r="BE92">
            <v>50.5</v>
          </cell>
          <cell r="BF92">
            <v>51.5</v>
          </cell>
          <cell r="BG92">
            <v>52.5</v>
          </cell>
          <cell r="BH92">
            <v>53</v>
          </cell>
          <cell r="BI92">
            <v>54</v>
          </cell>
          <cell r="BJ92">
            <v>55.5</v>
          </cell>
          <cell r="BK92">
            <v>57.5</v>
          </cell>
          <cell r="BL92">
            <v>57.5</v>
          </cell>
          <cell r="BM92">
            <v>57.5</v>
          </cell>
          <cell r="BN92">
            <v>57.5</v>
          </cell>
          <cell r="BO92">
            <v>57.5</v>
          </cell>
          <cell r="BP92">
            <v>57.5</v>
          </cell>
          <cell r="BQ92">
            <v>57.5</v>
          </cell>
          <cell r="BR92">
            <v>58</v>
          </cell>
          <cell r="BS92">
            <v>58</v>
          </cell>
          <cell r="BT92">
            <v>57</v>
          </cell>
          <cell r="BU92">
            <v>57</v>
          </cell>
          <cell r="BV92">
            <v>55.5</v>
          </cell>
          <cell r="BW92">
            <v>56.5</v>
          </cell>
          <cell r="BX92">
            <v>57.5</v>
          </cell>
          <cell r="BY92">
            <v>58.5</v>
          </cell>
          <cell r="BZ92">
            <v>59</v>
          </cell>
          <cell r="CA92">
            <v>58.5</v>
          </cell>
          <cell r="CB92">
            <v>58.5</v>
          </cell>
          <cell r="CC92">
            <v>57.5</v>
          </cell>
          <cell r="CD92">
            <v>56</v>
          </cell>
          <cell r="CE92">
            <v>55</v>
          </cell>
          <cell r="CF92">
            <v>55</v>
          </cell>
          <cell r="CG92">
            <v>55.5</v>
          </cell>
          <cell r="CH92">
            <v>55</v>
          </cell>
          <cell r="CI92">
            <v>54.5</v>
          </cell>
          <cell r="CJ92">
            <v>54.5</v>
          </cell>
          <cell r="CK92">
            <v>55.5</v>
          </cell>
          <cell r="CL92">
            <v>54.5</v>
          </cell>
          <cell r="CM92">
            <v>55</v>
          </cell>
          <cell r="CN92">
            <v>55</v>
          </cell>
          <cell r="CO92">
            <v>55.5</v>
          </cell>
          <cell r="CP92">
            <v>55.5</v>
          </cell>
          <cell r="CQ92">
            <v>55</v>
          </cell>
          <cell r="CR92">
            <v>56</v>
          </cell>
          <cell r="CS92">
            <v>55.5</v>
          </cell>
          <cell r="CT92">
            <v>68.5</v>
          </cell>
          <cell r="CU92">
            <v>68.5</v>
          </cell>
          <cell r="CV92">
            <v>68.5</v>
          </cell>
          <cell r="CW92">
            <v>69.5</v>
          </cell>
          <cell r="CX92">
            <v>69</v>
          </cell>
          <cell r="CY92">
            <v>69</v>
          </cell>
          <cell r="CZ92">
            <v>69</v>
          </cell>
          <cell r="DA92">
            <v>68.5</v>
          </cell>
          <cell r="DB92">
            <v>68.5</v>
          </cell>
          <cell r="DC92">
            <v>68.5</v>
          </cell>
          <cell r="DD92">
            <v>68.5</v>
          </cell>
          <cell r="DE92">
            <v>68.5</v>
          </cell>
          <cell r="DF92">
            <v>69</v>
          </cell>
          <cell r="DG92">
            <v>69</v>
          </cell>
          <cell r="DH92">
            <v>68.5</v>
          </cell>
          <cell r="DI92">
            <v>68.5</v>
          </cell>
          <cell r="DJ92">
            <v>68.5</v>
          </cell>
          <cell r="DK92">
            <v>69</v>
          </cell>
          <cell r="DL92">
            <v>70</v>
          </cell>
          <cell r="DM92">
            <v>70</v>
          </cell>
          <cell r="DN92">
            <v>70.5</v>
          </cell>
          <cell r="DO92">
            <v>70.5</v>
          </cell>
          <cell r="DP92">
            <v>71.5</v>
          </cell>
          <cell r="DQ92">
            <v>71.5</v>
          </cell>
          <cell r="DR92">
            <v>72</v>
          </cell>
          <cell r="DS92">
            <v>73</v>
          </cell>
          <cell r="DT92">
            <v>72.5</v>
          </cell>
          <cell r="DU92">
            <v>72.5</v>
          </cell>
          <cell r="DV92">
            <v>73.5</v>
          </cell>
          <cell r="DW92">
            <v>73.5</v>
          </cell>
          <cell r="DX92">
            <v>73.5</v>
          </cell>
          <cell r="DY92">
            <v>73.5</v>
          </cell>
          <cell r="DZ92">
            <v>73.5</v>
          </cell>
          <cell r="EA92">
            <v>73</v>
          </cell>
          <cell r="EB92">
            <v>73.5</v>
          </cell>
          <cell r="EC92">
            <v>73.5</v>
          </cell>
          <cell r="ED92">
            <v>73</v>
          </cell>
          <cell r="EE92">
            <v>73</v>
          </cell>
          <cell r="EF92">
            <v>73</v>
          </cell>
          <cell r="EG92">
            <v>73</v>
          </cell>
          <cell r="EH92">
            <v>73</v>
          </cell>
          <cell r="EI92">
            <v>73</v>
          </cell>
          <cell r="EJ92">
            <v>72.5</v>
          </cell>
          <cell r="EK92">
            <v>72</v>
          </cell>
          <cell r="EL92">
            <v>71.5</v>
          </cell>
          <cell r="EM92">
            <v>71.5</v>
          </cell>
          <cell r="EN92">
            <v>71</v>
          </cell>
          <cell r="EO92">
            <v>70.5</v>
          </cell>
          <cell r="EP92">
            <v>70.5</v>
          </cell>
          <cell r="EQ92">
            <v>70.5</v>
          </cell>
          <cell r="ER92">
            <v>70.5</v>
          </cell>
          <cell r="ES92">
            <v>70.5</v>
          </cell>
          <cell r="ET92">
            <v>68</v>
          </cell>
          <cell r="EU92">
            <v>70</v>
          </cell>
          <cell r="EV92">
            <v>69</v>
          </cell>
          <cell r="EW92">
            <v>70</v>
          </cell>
          <cell r="EX92">
            <v>70</v>
          </cell>
          <cell r="EY92">
            <v>72</v>
          </cell>
          <cell r="EZ92">
            <v>72</v>
          </cell>
          <cell r="FA92">
            <v>71.5</v>
          </cell>
          <cell r="FB92">
            <v>71.5</v>
          </cell>
          <cell r="FC92">
            <v>71.5</v>
          </cell>
          <cell r="FD92">
            <v>71.5</v>
          </cell>
          <cell r="FE92">
            <v>70.5</v>
          </cell>
          <cell r="FF92">
            <v>70.5</v>
          </cell>
          <cell r="FG92">
            <v>71.5</v>
          </cell>
          <cell r="FH92">
            <v>71</v>
          </cell>
          <cell r="FI92">
            <v>73.5</v>
          </cell>
          <cell r="FJ92">
            <v>67.5</v>
          </cell>
          <cell r="FK92">
            <v>68.5</v>
          </cell>
          <cell r="FL92">
            <v>69</v>
          </cell>
          <cell r="FM92">
            <v>69.5</v>
          </cell>
          <cell r="FN92">
            <v>69.5</v>
          </cell>
          <cell r="FO92">
            <v>69.7</v>
          </cell>
          <cell r="FP92">
            <v>69.2</v>
          </cell>
          <cell r="FQ92">
            <v>70.5</v>
          </cell>
          <cell r="FR92">
            <v>70.2</v>
          </cell>
          <cell r="FS92">
            <v>71.5</v>
          </cell>
          <cell r="FT92">
            <v>71.5</v>
          </cell>
          <cell r="FU92">
            <v>71.2</v>
          </cell>
          <cell r="FV92">
            <v>72.5</v>
          </cell>
          <cell r="FW92">
            <v>72.5</v>
          </cell>
          <cell r="FX92">
            <v>72.5</v>
          </cell>
          <cell r="FY92">
            <v>72.5</v>
          </cell>
          <cell r="FZ92">
            <v>72.5</v>
          </cell>
          <cell r="GA92">
            <v>72.2</v>
          </cell>
          <cell r="GB92">
            <v>72.2</v>
          </cell>
          <cell r="GC92">
            <v>72.5</v>
          </cell>
          <cell r="GD92">
            <v>72.3</v>
          </cell>
          <cell r="GE92">
            <v>71.8</v>
          </cell>
          <cell r="GF92">
            <v>71.8</v>
          </cell>
          <cell r="GG92">
            <v>71.099999999999994</v>
          </cell>
          <cell r="GH92">
            <v>71.7</v>
          </cell>
          <cell r="GI92">
            <v>71.7</v>
          </cell>
          <cell r="GJ92">
            <v>72.2</v>
          </cell>
          <cell r="GK92">
            <v>72</v>
          </cell>
          <cell r="GL92">
            <v>71.5</v>
          </cell>
          <cell r="GM92">
            <v>72</v>
          </cell>
          <cell r="GN92">
            <v>72.7</v>
          </cell>
          <cell r="GO92">
            <v>73</v>
          </cell>
          <cell r="GP92">
            <v>72</v>
          </cell>
          <cell r="GQ92">
            <v>71.5</v>
          </cell>
          <cell r="GR92">
            <v>72</v>
          </cell>
          <cell r="GS92">
            <v>71.5</v>
          </cell>
          <cell r="GT92">
            <v>71</v>
          </cell>
          <cell r="GU92">
            <v>70.7</v>
          </cell>
          <cell r="GV92">
            <v>70.5</v>
          </cell>
          <cell r="GW92">
            <v>67.7</v>
          </cell>
          <cell r="GX92">
            <v>70</v>
          </cell>
          <cell r="GY92">
            <v>70.3</v>
          </cell>
          <cell r="GZ92">
            <v>70.7</v>
          </cell>
          <cell r="HA92">
            <v>72.2</v>
          </cell>
          <cell r="HB92">
            <v>74.2</v>
          </cell>
          <cell r="HC92">
            <v>72.5</v>
          </cell>
          <cell r="HD92">
            <v>72.7</v>
          </cell>
          <cell r="HE92">
            <v>72.2</v>
          </cell>
          <cell r="HF92">
            <v>72.5</v>
          </cell>
          <cell r="HG92">
            <v>72.5</v>
          </cell>
          <cell r="HH92">
            <v>72.2</v>
          </cell>
          <cell r="HI92">
            <v>71.7</v>
          </cell>
          <cell r="HJ92">
            <v>71.7</v>
          </cell>
          <cell r="HK92">
            <v>70.7</v>
          </cell>
          <cell r="HL92">
            <v>71.2</v>
          </cell>
          <cell r="HM92">
            <v>71.2</v>
          </cell>
          <cell r="HN92">
            <v>71.7</v>
          </cell>
          <cell r="HO92">
            <v>71.7</v>
          </cell>
          <cell r="HP92">
            <v>71.7</v>
          </cell>
          <cell r="HQ92">
            <v>71.2</v>
          </cell>
          <cell r="HR92">
            <v>72</v>
          </cell>
          <cell r="HS92">
            <v>72.5</v>
          </cell>
          <cell r="HT92">
            <v>72.7</v>
          </cell>
          <cell r="HU92">
            <v>72.7</v>
          </cell>
          <cell r="HV92">
            <v>72.5</v>
          </cell>
          <cell r="HW92">
            <v>72.5</v>
          </cell>
          <cell r="HX92">
            <v>73.7</v>
          </cell>
          <cell r="HY92">
            <v>74</v>
          </cell>
          <cell r="HZ92">
            <v>74.5</v>
          </cell>
          <cell r="IA92">
            <v>74</v>
          </cell>
          <cell r="IB92">
            <v>74.7</v>
          </cell>
          <cell r="IC92">
            <v>75</v>
          </cell>
          <cell r="ID92">
            <v>75.2</v>
          </cell>
          <cell r="IE92">
            <v>75</v>
          </cell>
          <cell r="IF92">
            <v>75.2</v>
          </cell>
          <cell r="IG92">
            <v>75.2</v>
          </cell>
          <cell r="IH92">
            <v>75</v>
          </cell>
          <cell r="II92">
            <v>76.2</v>
          </cell>
          <cell r="IJ92">
            <v>76.2</v>
          </cell>
          <cell r="IK92">
            <v>76.5</v>
          </cell>
          <cell r="IL92">
            <v>76.5</v>
          </cell>
          <cell r="IM92">
            <v>76.5</v>
          </cell>
          <cell r="IN92">
            <v>76.5</v>
          </cell>
          <cell r="IO92">
            <v>77</v>
          </cell>
          <cell r="IP92">
            <v>77</v>
          </cell>
          <cell r="IQ92">
            <v>76.7</v>
          </cell>
          <cell r="IR92">
            <v>77</v>
          </cell>
          <cell r="IS92">
            <v>76.7</v>
          </cell>
          <cell r="IT92">
            <v>76.5</v>
          </cell>
          <cell r="IU92">
            <v>75.2</v>
          </cell>
          <cell r="IV92">
            <v>75.2</v>
          </cell>
          <cell r="IW92">
            <v>75.2</v>
          </cell>
          <cell r="IX92">
            <v>75.2</v>
          </cell>
          <cell r="IY92">
            <v>75.2</v>
          </cell>
          <cell r="IZ92">
            <v>75</v>
          </cell>
          <cell r="JA92">
            <v>73.7</v>
          </cell>
          <cell r="JB92">
            <v>73.7</v>
          </cell>
          <cell r="JC92">
            <v>73.7</v>
          </cell>
          <cell r="JD92">
            <v>73.5</v>
          </cell>
          <cell r="JE92">
            <v>73</v>
          </cell>
          <cell r="JF92">
            <v>73.5</v>
          </cell>
          <cell r="JG92">
            <v>75.2</v>
          </cell>
          <cell r="JH92">
            <v>75.5</v>
          </cell>
          <cell r="JI92">
            <v>75.5</v>
          </cell>
          <cell r="JJ92">
            <v>75.7</v>
          </cell>
          <cell r="JK92">
            <v>75.7</v>
          </cell>
          <cell r="JL92">
            <v>75.5</v>
          </cell>
          <cell r="JM92">
            <v>76.2</v>
          </cell>
          <cell r="JN92">
            <v>76.2</v>
          </cell>
          <cell r="JO92">
            <v>76.2</v>
          </cell>
          <cell r="JP92">
            <v>76.2</v>
          </cell>
          <cell r="JQ92">
            <v>76.2</v>
          </cell>
          <cell r="JR92">
            <v>76</v>
          </cell>
          <cell r="JS92">
            <v>73.2</v>
          </cell>
          <cell r="JT92">
            <v>73.2</v>
          </cell>
          <cell r="JU92">
            <v>73.2</v>
          </cell>
          <cell r="JV92">
            <v>73.2</v>
          </cell>
          <cell r="JW92">
            <v>73</v>
          </cell>
          <cell r="JX92">
            <v>73</v>
          </cell>
          <cell r="JY92">
            <v>73</v>
          </cell>
          <cell r="JZ92">
            <v>73</v>
          </cell>
          <cell r="KA92">
            <v>72</v>
          </cell>
          <cell r="KB92">
            <v>72</v>
          </cell>
          <cell r="KC92">
            <v>71.7</v>
          </cell>
          <cell r="KD92">
            <v>71.7</v>
          </cell>
          <cell r="KE92">
            <v>72.5</v>
          </cell>
          <cell r="KF92">
            <v>72</v>
          </cell>
          <cell r="KG92">
            <v>72.2</v>
          </cell>
          <cell r="KH92">
            <v>72.5</v>
          </cell>
          <cell r="KI92">
            <v>72.7</v>
          </cell>
          <cell r="KJ92">
            <v>73.5</v>
          </cell>
          <cell r="KK92">
            <v>73.7</v>
          </cell>
          <cell r="KL92">
            <v>73.7</v>
          </cell>
          <cell r="KM92">
            <v>73.2</v>
          </cell>
          <cell r="KN92">
            <v>74.5</v>
          </cell>
          <cell r="KO92">
            <v>74.7</v>
          </cell>
          <cell r="KP92">
            <v>74.5</v>
          </cell>
          <cell r="KQ92">
            <v>73.5</v>
          </cell>
          <cell r="KR92">
            <v>73</v>
          </cell>
          <cell r="KS92">
            <v>73.5</v>
          </cell>
          <cell r="KT92">
            <v>73.7</v>
          </cell>
          <cell r="KU92">
            <v>72.5</v>
          </cell>
          <cell r="KV92">
            <v>72.5</v>
          </cell>
          <cell r="KW92">
            <v>73.2</v>
          </cell>
          <cell r="KX92">
            <v>73.2</v>
          </cell>
          <cell r="KY92">
            <v>73</v>
          </cell>
          <cell r="KZ92">
            <v>73.2</v>
          </cell>
          <cell r="LA92">
            <v>73.2</v>
          </cell>
          <cell r="LB92">
            <v>73.2</v>
          </cell>
          <cell r="LC92">
            <v>73.5</v>
          </cell>
          <cell r="LD92">
            <v>73.2</v>
          </cell>
          <cell r="LE92">
            <v>73.2</v>
          </cell>
          <cell r="LF92">
            <v>72.5</v>
          </cell>
          <cell r="LG92">
            <v>72.2</v>
          </cell>
          <cell r="LH92">
            <v>72.5</v>
          </cell>
          <cell r="LI92">
            <v>71.7</v>
          </cell>
          <cell r="LJ92">
            <v>72</v>
          </cell>
          <cell r="LK92">
            <v>72.2</v>
          </cell>
          <cell r="LL92">
            <v>72.2</v>
          </cell>
          <cell r="LM92">
            <v>72.2</v>
          </cell>
          <cell r="LN92">
            <v>72.5</v>
          </cell>
          <cell r="LO92">
            <v>72.2</v>
          </cell>
          <cell r="LP92">
            <v>71.7</v>
          </cell>
          <cell r="LQ92">
            <v>69</v>
          </cell>
          <cell r="LR92">
            <v>69</v>
          </cell>
          <cell r="LS92">
            <v>69.2</v>
          </cell>
          <cell r="LT92">
            <v>69.7</v>
          </cell>
          <cell r="MA92" t="str">
            <v>Malawi</v>
          </cell>
          <cell r="MB92">
            <v>64.2</v>
          </cell>
          <cell r="MC92">
            <v>64.2</v>
          </cell>
        </row>
        <row r="93">
          <cell r="A93" t="str">
            <v>Mozambique</v>
          </cell>
          <cell r="B93" t="str">
            <v xml:space="preserve"> </v>
          </cell>
          <cell r="C93" t="str">
            <v xml:space="preserve"> </v>
          </cell>
          <cell r="D93" t="str">
            <v xml:space="preserve"> </v>
          </cell>
          <cell r="E93" t="str">
            <v xml:space="preserve"> </v>
          </cell>
          <cell r="F93" t="str">
            <v xml:space="preserve"> </v>
          </cell>
          <cell r="G93" t="str">
            <v xml:space="preserve"> </v>
          </cell>
          <cell r="H93" t="str">
            <v xml:space="preserve"> </v>
          </cell>
          <cell r="I93" t="str">
            <v xml:space="preserve"> </v>
          </cell>
          <cell r="J93" t="str">
            <v xml:space="preserve"> </v>
          </cell>
          <cell r="K93" t="str">
            <v xml:space="preserve"> </v>
          </cell>
          <cell r="L93" t="str">
            <v xml:space="preserve"> </v>
          </cell>
          <cell r="M93" t="str">
            <v xml:space="preserve"> </v>
          </cell>
          <cell r="N93" t="str">
            <v xml:space="preserve"> </v>
          </cell>
          <cell r="O93" t="str">
            <v xml:space="preserve"> </v>
          </cell>
          <cell r="P93" t="str">
            <v xml:space="preserve"> </v>
          </cell>
          <cell r="Q93" t="str">
            <v xml:space="preserve"> </v>
          </cell>
          <cell r="R93" t="str">
            <v xml:space="preserve"> </v>
          </cell>
          <cell r="S93" t="str">
            <v xml:space="preserve"> </v>
          </cell>
          <cell r="T93" t="str">
            <v xml:space="preserve"> </v>
          </cell>
          <cell r="U93" t="str">
            <v xml:space="preserve"> </v>
          </cell>
          <cell r="V93" t="str">
            <v xml:space="preserve"> </v>
          </cell>
          <cell r="W93">
            <v>35.5</v>
          </cell>
          <cell r="X93">
            <v>35.5</v>
          </cell>
          <cell r="Y93">
            <v>35.5</v>
          </cell>
          <cell r="Z93">
            <v>35.5</v>
          </cell>
          <cell r="AA93">
            <v>35.5</v>
          </cell>
          <cell r="AB93">
            <v>35.5</v>
          </cell>
          <cell r="AC93">
            <v>35.5</v>
          </cell>
          <cell r="AD93">
            <v>35.5</v>
          </cell>
          <cell r="AE93">
            <v>35.5</v>
          </cell>
          <cell r="AF93">
            <v>34.5</v>
          </cell>
          <cell r="AG93">
            <v>34.5</v>
          </cell>
          <cell r="AH93">
            <v>34.5</v>
          </cell>
          <cell r="AI93">
            <v>34</v>
          </cell>
          <cell r="AJ93">
            <v>34</v>
          </cell>
          <cell r="AK93">
            <v>34</v>
          </cell>
          <cell r="AL93">
            <v>34</v>
          </cell>
          <cell r="AM93">
            <v>34</v>
          </cell>
          <cell r="AN93">
            <v>34.5</v>
          </cell>
          <cell r="AO93">
            <v>34.5</v>
          </cell>
          <cell r="AP93">
            <v>34.5</v>
          </cell>
          <cell r="AQ93">
            <v>35.5</v>
          </cell>
          <cell r="AR93">
            <v>35.5</v>
          </cell>
          <cell r="AS93">
            <v>35.5</v>
          </cell>
          <cell r="AT93">
            <v>36</v>
          </cell>
          <cell r="AU93">
            <v>36.5</v>
          </cell>
          <cell r="AV93">
            <v>36.5</v>
          </cell>
          <cell r="AW93">
            <v>36.5</v>
          </cell>
          <cell r="AX93">
            <v>37</v>
          </cell>
          <cell r="AY93">
            <v>36</v>
          </cell>
          <cell r="AZ93">
            <v>36</v>
          </cell>
          <cell r="BA93">
            <v>36</v>
          </cell>
          <cell r="BB93">
            <v>37</v>
          </cell>
          <cell r="BC93">
            <v>38</v>
          </cell>
          <cell r="BD93">
            <v>39.5</v>
          </cell>
          <cell r="BE93">
            <v>39.5</v>
          </cell>
          <cell r="BF93">
            <v>40.5</v>
          </cell>
          <cell r="BG93">
            <v>40.5</v>
          </cell>
          <cell r="BH93">
            <v>41</v>
          </cell>
          <cell r="BI93">
            <v>41.5</v>
          </cell>
          <cell r="BJ93">
            <v>42</v>
          </cell>
          <cell r="BK93">
            <v>42</v>
          </cell>
          <cell r="BL93">
            <v>42</v>
          </cell>
          <cell r="BM93">
            <v>42.5</v>
          </cell>
          <cell r="BN93">
            <v>42</v>
          </cell>
          <cell r="BO93">
            <v>43</v>
          </cell>
          <cell r="BP93">
            <v>41</v>
          </cell>
          <cell r="BQ93">
            <v>41.5</v>
          </cell>
          <cell r="BR93">
            <v>41.5</v>
          </cell>
          <cell r="BS93">
            <v>41.5</v>
          </cell>
          <cell r="BT93">
            <v>41.5</v>
          </cell>
          <cell r="BU93">
            <v>41.5</v>
          </cell>
          <cell r="BV93">
            <v>38.5</v>
          </cell>
          <cell r="BW93">
            <v>39</v>
          </cell>
          <cell r="BX93">
            <v>39</v>
          </cell>
          <cell r="BY93">
            <v>39</v>
          </cell>
          <cell r="BZ93">
            <v>39</v>
          </cell>
          <cell r="CA93">
            <v>42</v>
          </cell>
          <cell r="CB93">
            <v>42.5</v>
          </cell>
          <cell r="CC93">
            <v>42.5</v>
          </cell>
          <cell r="CD93">
            <v>42</v>
          </cell>
          <cell r="CE93">
            <v>43</v>
          </cell>
          <cell r="CF93">
            <v>43</v>
          </cell>
          <cell r="CG93">
            <v>43</v>
          </cell>
          <cell r="CH93">
            <v>42</v>
          </cell>
          <cell r="CI93">
            <v>42.5</v>
          </cell>
          <cell r="CJ93">
            <v>42</v>
          </cell>
          <cell r="CK93">
            <v>42</v>
          </cell>
          <cell r="CL93">
            <v>42.5</v>
          </cell>
          <cell r="CM93">
            <v>43</v>
          </cell>
          <cell r="CN93">
            <v>43</v>
          </cell>
          <cell r="CO93">
            <v>43</v>
          </cell>
          <cell r="CP93">
            <v>43</v>
          </cell>
          <cell r="CQ93">
            <v>43</v>
          </cell>
          <cell r="CR93">
            <v>43</v>
          </cell>
          <cell r="CS93">
            <v>43</v>
          </cell>
          <cell r="CT93">
            <v>44</v>
          </cell>
          <cell r="CU93">
            <v>44</v>
          </cell>
          <cell r="CV93">
            <v>44</v>
          </cell>
          <cell r="CW93">
            <v>44</v>
          </cell>
          <cell r="CX93">
            <v>43</v>
          </cell>
          <cell r="CY93">
            <v>41.5</v>
          </cell>
          <cell r="CZ93">
            <v>42</v>
          </cell>
          <cell r="DA93">
            <v>39.5</v>
          </cell>
          <cell r="DB93">
            <v>39.5</v>
          </cell>
          <cell r="DC93">
            <v>38.5</v>
          </cell>
          <cell r="DD93">
            <v>38.5</v>
          </cell>
          <cell r="DE93">
            <v>39</v>
          </cell>
          <cell r="DF93">
            <v>43</v>
          </cell>
          <cell r="DG93">
            <v>43</v>
          </cell>
          <cell r="DH93">
            <v>43</v>
          </cell>
          <cell r="DI93">
            <v>43</v>
          </cell>
          <cell r="DJ93">
            <v>43.5</v>
          </cell>
          <cell r="DK93">
            <v>43</v>
          </cell>
          <cell r="DL93">
            <v>43</v>
          </cell>
          <cell r="DM93">
            <v>43</v>
          </cell>
          <cell r="DN93">
            <v>43</v>
          </cell>
          <cell r="DO93">
            <v>42.5</v>
          </cell>
          <cell r="DP93">
            <v>42.5</v>
          </cell>
          <cell r="DQ93">
            <v>42.5</v>
          </cell>
          <cell r="DR93">
            <v>42.5</v>
          </cell>
          <cell r="DS93">
            <v>43.5</v>
          </cell>
          <cell r="DT93">
            <v>43.5</v>
          </cell>
          <cell r="DU93">
            <v>41.5</v>
          </cell>
          <cell r="DV93">
            <v>45</v>
          </cell>
          <cell r="DW93">
            <v>45</v>
          </cell>
          <cell r="DX93">
            <v>45</v>
          </cell>
          <cell r="DY93">
            <v>45</v>
          </cell>
          <cell r="DZ93">
            <v>45</v>
          </cell>
          <cell r="EA93">
            <v>45</v>
          </cell>
          <cell r="EB93">
            <v>47</v>
          </cell>
          <cell r="EC93">
            <v>47</v>
          </cell>
          <cell r="ED93">
            <v>48.5</v>
          </cell>
          <cell r="EE93">
            <v>48.5</v>
          </cell>
          <cell r="EF93">
            <v>47.5</v>
          </cell>
          <cell r="EG93">
            <v>47.5</v>
          </cell>
          <cell r="EH93">
            <v>49.5</v>
          </cell>
          <cell r="EI93">
            <v>49.5</v>
          </cell>
          <cell r="EJ93">
            <v>49.5</v>
          </cell>
          <cell r="EK93">
            <v>47.5</v>
          </cell>
          <cell r="EL93">
            <v>47.5</v>
          </cell>
          <cell r="EM93">
            <v>47.5</v>
          </cell>
          <cell r="EN93">
            <v>47.5</v>
          </cell>
          <cell r="EO93">
            <v>47.5</v>
          </cell>
          <cell r="EP93">
            <v>48</v>
          </cell>
          <cell r="EQ93">
            <v>48</v>
          </cell>
          <cell r="ER93">
            <v>48</v>
          </cell>
          <cell r="ES93">
            <v>49</v>
          </cell>
          <cell r="ET93">
            <v>50</v>
          </cell>
          <cell r="EU93">
            <v>50</v>
          </cell>
          <cell r="EV93">
            <v>49</v>
          </cell>
          <cell r="EW93">
            <v>49</v>
          </cell>
          <cell r="EX93">
            <v>49</v>
          </cell>
          <cell r="EY93">
            <v>49</v>
          </cell>
          <cell r="EZ93">
            <v>49</v>
          </cell>
          <cell r="FA93">
            <v>49</v>
          </cell>
          <cell r="FB93">
            <v>49</v>
          </cell>
          <cell r="FC93">
            <v>49</v>
          </cell>
          <cell r="FD93">
            <v>49</v>
          </cell>
          <cell r="FE93">
            <v>49.5</v>
          </cell>
          <cell r="FF93">
            <v>49.5</v>
          </cell>
          <cell r="FG93">
            <v>50</v>
          </cell>
          <cell r="FH93">
            <v>49.5</v>
          </cell>
          <cell r="FI93">
            <v>51</v>
          </cell>
          <cell r="FJ93">
            <v>48.5</v>
          </cell>
          <cell r="FK93">
            <v>49</v>
          </cell>
          <cell r="FL93">
            <v>49</v>
          </cell>
          <cell r="FM93">
            <v>49</v>
          </cell>
          <cell r="FN93">
            <v>56.7</v>
          </cell>
          <cell r="FO93">
            <v>56.7</v>
          </cell>
          <cell r="FP93">
            <v>56.7</v>
          </cell>
          <cell r="FQ93">
            <v>56.7</v>
          </cell>
          <cell r="FR93">
            <v>56.7</v>
          </cell>
          <cell r="FS93">
            <v>57.5</v>
          </cell>
          <cell r="FT93">
            <v>57.5</v>
          </cell>
          <cell r="FU93">
            <v>58</v>
          </cell>
          <cell r="FV93">
            <v>57.7</v>
          </cell>
          <cell r="FW93">
            <v>58.2</v>
          </cell>
          <cell r="FX93">
            <v>58.2</v>
          </cell>
          <cell r="FY93">
            <v>58.2</v>
          </cell>
          <cell r="FZ93">
            <v>58.2</v>
          </cell>
          <cell r="GA93">
            <v>58.5</v>
          </cell>
          <cell r="GB93">
            <v>58.2</v>
          </cell>
          <cell r="GC93">
            <v>58.5</v>
          </cell>
          <cell r="GD93">
            <v>58.5</v>
          </cell>
          <cell r="GE93">
            <v>58.5</v>
          </cell>
          <cell r="GF93">
            <v>58.5</v>
          </cell>
          <cell r="GG93">
            <v>58.3</v>
          </cell>
          <cell r="GH93">
            <v>57.5</v>
          </cell>
          <cell r="GI93">
            <v>57.7</v>
          </cell>
          <cell r="GJ93">
            <v>57.5</v>
          </cell>
          <cell r="GK93">
            <v>58.2</v>
          </cell>
          <cell r="GL93">
            <v>57.7</v>
          </cell>
          <cell r="GM93">
            <v>57</v>
          </cell>
          <cell r="GN93">
            <v>56.2</v>
          </cell>
          <cell r="GO93">
            <v>56</v>
          </cell>
          <cell r="GP93">
            <v>54.5</v>
          </cell>
          <cell r="GQ93">
            <v>54.5</v>
          </cell>
          <cell r="GR93">
            <v>54.5</v>
          </cell>
          <cell r="GS93">
            <v>54.5</v>
          </cell>
          <cell r="GT93">
            <v>54.5</v>
          </cell>
          <cell r="GU93">
            <v>55</v>
          </cell>
          <cell r="GV93">
            <v>55.2</v>
          </cell>
          <cell r="GW93">
            <v>55.2</v>
          </cell>
          <cell r="GX93">
            <v>58.7</v>
          </cell>
          <cell r="GY93">
            <v>58.8</v>
          </cell>
          <cell r="GZ93">
            <v>58.7</v>
          </cell>
          <cell r="HA93">
            <v>58.5</v>
          </cell>
          <cell r="HB93">
            <v>60.2</v>
          </cell>
          <cell r="HC93">
            <v>59.7</v>
          </cell>
          <cell r="HD93">
            <v>59</v>
          </cell>
          <cell r="HE93">
            <v>59</v>
          </cell>
          <cell r="HF93">
            <v>59</v>
          </cell>
          <cell r="HG93">
            <v>59</v>
          </cell>
          <cell r="HH93">
            <v>59</v>
          </cell>
          <cell r="HI93">
            <v>59</v>
          </cell>
          <cell r="HJ93">
            <v>59</v>
          </cell>
          <cell r="HK93">
            <v>59.2</v>
          </cell>
          <cell r="HL93">
            <v>59.5</v>
          </cell>
          <cell r="HM93">
            <v>59.5</v>
          </cell>
          <cell r="HN93">
            <v>60.5</v>
          </cell>
          <cell r="HO93">
            <v>61.2</v>
          </cell>
          <cell r="HP93">
            <v>61.5</v>
          </cell>
          <cell r="HQ93">
            <v>61.2</v>
          </cell>
          <cell r="HR93">
            <v>61.5</v>
          </cell>
          <cell r="HS93">
            <v>61</v>
          </cell>
          <cell r="HT93">
            <v>61.2</v>
          </cell>
          <cell r="HU93">
            <v>61.2</v>
          </cell>
          <cell r="HV93">
            <v>61.5</v>
          </cell>
          <cell r="HW93">
            <v>61.5</v>
          </cell>
          <cell r="HX93">
            <v>61.5</v>
          </cell>
          <cell r="HY93">
            <v>61.5</v>
          </cell>
          <cell r="HZ93">
            <v>61.5</v>
          </cell>
          <cell r="IA93">
            <v>61.2</v>
          </cell>
          <cell r="IB93">
            <v>61.2</v>
          </cell>
          <cell r="IC93">
            <v>61.2</v>
          </cell>
          <cell r="ID93">
            <v>61.2</v>
          </cell>
          <cell r="IE93">
            <v>61.2</v>
          </cell>
          <cell r="IF93">
            <v>61.2</v>
          </cell>
          <cell r="IG93">
            <v>61.2</v>
          </cell>
          <cell r="IH93">
            <v>61.2</v>
          </cell>
          <cell r="II93">
            <v>61.2</v>
          </cell>
          <cell r="IJ93">
            <v>61.2</v>
          </cell>
          <cell r="IK93">
            <v>61.2</v>
          </cell>
          <cell r="IL93">
            <v>62.7</v>
          </cell>
          <cell r="IM93">
            <v>62.7</v>
          </cell>
          <cell r="IN93">
            <v>62.7</v>
          </cell>
          <cell r="IO93">
            <v>66</v>
          </cell>
          <cell r="IP93">
            <v>66</v>
          </cell>
          <cell r="IQ93">
            <v>64.7</v>
          </cell>
          <cell r="IR93">
            <v>64.5</v>
          </cell>
          <cell r="IS93">
            <v>64.5</v>
          </cell>
          <cell r="IT93">
            <v>64.7</v>
          </cell>
          <cell r="IU93">
            <v>65.2</v>
          </cell>
          <cell r="IV93">
            <v>65.2</v>
          </cell>
          <cell r="IW93">
            <v>65.7</v>
          </cell>
          <cell r="IX93">
            <v>66.7</v>
          </cell>
          <cell r="IY93">
            <v>67.2</v>
          </cell>
          <cell r="IZ93">
            <v>66.7</v>
          </cell>
          <cell r="JA93">
            <v>66.5</v>
          </cell>
          <cell r="JB93">
            <v>66.5</v>
          </cell>
          <cell r="JC93">
            <v>65.7</v>
          </cell>
          <cell r="JD93">
            <v>64.7</v>
          </cell>
          <cell r="JE93">
            <v>65.5</v>
          </cell>
          <cell r="JF93">
            <v>68.7</v>
          </cell>
          <cell r="JG93">
            <v>68.5</v>
          </cell>
          <cell r="JH93">
            <v>69.5</v>
          </cell>
          <cell r="JI93">
            <v>69</v>
          </cell>
          <cell r="JJ93">
            <v>70.7</v>
          </cell>
          <cell r="JK93">
            <v>71</v>
          </cell>
          <cell r="JL93">
            <v>71</v>
          </cell>
          <cell r="JM93">
            <v>70.5</v>
          </cell>
          <cell r="JN93">
            <v>71.2</v>
          </cell>
          <cell r="JO93">
            <v>71.2</v>
          </cell>
          <cell r="JP93">
            <v>71</v>
          </cell>
          <cell r="JQ93">
            <v>71</v>
          </cell>
          <cell r="JR93">
            <v>71</v>
          </cell>
          <cell r="JS93">
            <v>70.7</v>
          </cell>
          <cell r="JT93">
            <v>70.7</v>
          </cell>
          <cell r="JU93">
            <v>70.7</v>
          </cell>
          <cell r="JV93">
            <v>70.7</v>
          </cell>
          <cell r="JW93">
            <v>70.7</v>
          </cell>
          <cell r="JX93">
            <v>70.7</v>
          </cell>
          <cell r="JY93">
            <v>70.7</v>
          </cell>
          <cell r="JZ93">
            <v>71</v>
          </cell>
          <cell r="KA93">
            <v>71</v>
          </cell>
          <cell r="KB93">
            <v>71</v>
          </cell>
          <cell r="KC93">
            <v>71</v>
          </cell>
          <cell r="KD93">
            <v>71</v>
          </cell>
          <cell r="KE93">
            <v>71</v>
          </cell>
          <cell r="KF93">
            <v>71</v>
          </cell>
          <cell r="KG93">
            <v>71</v>
          </cell>
          <cell r="KH93">
            <v>71</v>
          </cell>
          <cell r="KI93">
            <v>71</v>
          </cell>
          <cell r="KJ93">
            <v>71</v>
          </cell>
          <cell r="KK93">
            <v>71</v>
          </cell>
          <cell r="KL93">
            <v>68.7</v>
          </cell>
          <cell r="KM93">
            <v>68.7</v>
          </cell>
          <cell r="KN93">
            <v>68.7</v>
          </cell>
          <cell r="KO93">
            <v>68.7</v>
          </cell>
          <cell r="KP93">
            <v>68.7</v>
          </cell>
          <cell r="KQ93">
            <v>68.5</v>
          </cell>
          <cell r="KR93">
            <v>68.2</v>
          </cell>
          <cell r="KS93">
            <v>67.7</v>
          </cell>
          <cell r="KT93">
            <v>68</v>
          </cell>
          <cell r="KU93">
            <v>68</v>
          </cell>
          <cell r="KV93">
            <v>68</v>
          </cell>
          <cell r="KW93">
            <v>68</v>
          </cell>
          <cell r="KX93">
            <v>67.7</v>
          </cell>
          <cell r="KY93">
            <v>67.7</v>
          </cell>
          <cell r="KZ93">
            <v>69.2</v>
          </cell>
          <cell r="LA93">
            <v>64.7</v>
          </cell>
          <cell r="LB93">
            <v>64</v>
          </cell>
          <cell r="LC93">
            <v>65</v>
          </cell>
          <cell r="LD93">
            <v>63.5</v>
          </cell>
          <cell r="LE93">
            <v>63.5</v>
          </cell>
          <cell r="LF93">
            <v>62.7</v>
          </cell>
          <cell r="LG93">
            <v>62.7</v>
          </cell>
          <cell r="LH93">
            <v>62</v>
          </cell>
          <cell r="LI93">
            <v>61.5</v>
          </cell>
          <cell r="LJ93">
            <v>60.7</v>
          </cell>
          <cell r="LK93">
            <v>61</v>
          </cell>
          <cell r="LL93">
            <v>62.2</v>
          </cell>
          <cell r="LM93">
            <v>66.2</v>
          </cell>
          <cell r="LN93">
            <v>66.7</v>
          </cell>
          <cell r="LO93">
            <v>68.2</v>
          </cell>
          <cell r="LP93">
            <v>68.2</v>
          </cell>
          <cell r="LQ93">
            <v>67.7</v>
          </cell>
          <cell r="LR93">
            <v>67.7</v>
          </cell>
          <cell r="LS93">
            <v>67.5</v>
          </cell>
          <cell r="LT93">
            <v>67.2</v>
          </cell>
          <cell r="MA93" t="str">
            <v>Malaysia</v>
          </cell>
          <cell r="MB93">
            <v>77.2</v>
          </cell>
          <cell r="MC93">
            <v>77.2</v>
          </cell>
        </row>
        <row r="94">
          <cell r="A94" t="str">
            <v>Myanmar</v>
          </cell>
          <cell r="B94" t="str">
            <v xml:space="preserve"> </v>
          </cell>
          <cell r="C94" t="str">
            <v xml:space="preserve"> </v>
          </cell>
          <cell r="D94" t="str">
            <v xml:space="preserve"> </v>
          </cell>
          <cell r="E94" t="str">
            <v xml:space="preserve"> </v>
          </cell>
          <cell r="F94" t="str">
            <v xml:space="preserve"> </v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 t="str">
            <v xml:space="preserve"> </v>
          </cell>
          <cell r="P94" t="str">
            <v xml:space="preserve"> </v>
          </cell>
          <cell r="Q94" t="str">
            <v xml:space="preserve"> </v>
          </cell>
          <cell r="R94" t="str">
            <v xml:space="preserve"> </v>
          </cell>
          <cell r="S94" t="str">
            <v xml:space="preserve"> </v>
          </cell>
          <cell r="T94" t="str">
            <v xml:space="preserve"> </v>
          </cell>
          <cell r="U94" t="str">
            <v xml:space="preserve"> </v>
          </cell>
          <cell r="V94" t="str">
            <v xml:space="preserve"> </v>
          </cell>
          <cell r="W94" t="str">
            <v xml:space="preserve"> </v>
          </cell>
          <cell r="X94" t="str">
            <v xml:space="preserve"> 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 t="str">
            <v xml:space="preserve"> </v>
          </cell>
          <cell r="AC94" t="str">
            <v xml:space="preserve"> 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  <cell r="AG94" t="str">
            <v xml:space="preserve"> </v>
          </cell>
          <cell r="AH94" t="str">
            <v xml:space="preserve"> </v>
          </cell>
          <cell r="AI94" t="str">
            <v xml:space="preserve"> </v>
          </cell>
          <cell r="AJ94" t="str">
            <v xml:space="preserve"> </v>
          </cell>
          <cell r="AK94" t="str">
            <v xml:space="preserve"> </v>
          </cell>
          <cell r="AL94" t="str">
            <v xml:space="preserve"> </v>
          </cell>
          <cell r="AM94" t="str">
            <v xml:space="preserve"> </v>
          </cell>
          <cell r="AN94" t="str">
            <v xml:space="preserve"> </v>
          </cell>
          <cell r="AO94" t="str">
            <v xml:space="preserve"> </v>
          </cell>
          <cell r="AP94" t="str">
            <v xml:space="preserve"> </v>
          </cell>
          <cell r="AQ94" t="str">
            <v xml:space="preserve"> </v>
          </cell>
          <cell r="AR94" t="str">
            <v xml:space="preserve"> </v>
          </cell>
          <cell r="AS94" t="str">
            <v xml:space="preserve"> </v>
          </cell>
          <cell r="AT94" t="str">
            <v xml:space="preserve"> </v>
          </cell>
          <cell r="AU94" t="str">
            <v xml:space="preserve"> </v>
          </cell>
          <cell r="AV94" t="str">
            <v xml:space="preserve"> </v>
          </cell>
          <cell r="AW94" t="str">
            <v xml:space="preserve"> </v>
          </cell>
          <cell r="AX94" t="str">
            <v xml:space="preserve"> </v>
          </cell>
          <cell r="AY94" t="str">
            <v xml:space="preserve"> </v>
          </cell>
          <cell r="AZ94" t="str">
            <v xml:space="preserve"> </v>
          </cell>
          <cell r="BA94" t="str">
            <v xml:space="preserve"> </v>
          </cell>
          <cell r="BB94" t="str">
            <v xml:space="preserve"> </v>
          </cell>
          <cell r="BC94" t="str">
            <v xml:space="preserve"> </v>
          </cell>
          <cell r="BD94" t="str">
            <v xml:space="preserve"> </v>
          </cell>
          <cell r="BE94" t="str">
            <v xml:space="preserve"> </v>
          </cell>
          <cell r="BF94" t="str">
            <v xml:space="preserve"> </v>
          </cell>
          <cell r="BG94" t="str">
            <v xml:space="preserve"> </v>
          </cell>
          <cell r="BH94" t="str">
            <v xml:space="preserve"> </v>
          </cell>
          <cell r="BI94" t="str">
            <v xml:space="preserve"> </v>
          </cell>
          <cell r="BJ94" t="str">
            <v xml:space="preserve"> </v>
          </cell>
          <cell r="BK94" t="str">
            <v xml:space="preserve"> </v>
          </cell>
          <cell r="BL94" t="str">
            <v xml:space="preserve"> </v>
          </cell>
          <cell r="BM94" t="str">
            <v xml:space="preserve"> </v>
          </cell>
          <cell r="BN94" t="str">
            <v xml:space="preserve"> </v>
          </cell>
          <cell r="BO94" t="str">
            <v xml:space="preserve"> </v>
          </cell>
          <cell r="BP94" t="str">
            <v xml:space="preserve"> </v>
          </cell>
          <cell r="BQ94" t="str">
            <v xml:space="preserve"> </v>
          </cell>
          <cell r="BR94" t="str">
            <v xml:space="preserve"> </v>
          </cell>
          <cell r="BS94" t="str">
            <v xml:space="preserve"> </v>
          </cell>
          <cell r="BT94" t="str">
            <v xml:space="preserve"> </v>
          </cell>
          <cell r="BU94" t="str">
            <v xml:space="preserve"> </v>
          </cell>
          <cell r="BV94" t="str">
            <v xml:space="preserve"> </v>
          </cell>
          <cell r="BW94" t="str">
            <v xml:space="preserve"> </v>
          </cell>
          <cell r="BX94" t="str">
            <v xml:space="preserve"> </v>
          </cell>
          <cell r="BY94" t="str">
            <v xml:space="preserve"> </v>
          </cell>
          <cell r="BZ94" t="str">
            <v xml:space="preserve"> </v>
          </cell>
          <cell r="CA94" t="str">
            <v xml:space="preserve"> </v>
          </cell>
          <cell r="CB94" t="str">
            <v xml:space="preserve"> </v>
          </cell>
          <cell r="CC94" t="str">
            <v xml:space="preserve"> </v>
          </cell>
          <cell r="CD94" t="str">
            <v xml:space="preserve"> </v>
          </cell>
          <cell r="CE94" t="str">
            <v xml:space="preserve"> </v>
          </cell>
          <cell r="CF94" t="str">
            <v xml:space="preserve"> </v>
          </cell>
          <cell r="CG94" t="str">
            <v xml:space="preserve"> </v>
          </cell>
          <cell r="CH94" t="str">
            <v xml:space="preserve"> </v>
          </cell>
          <cell r="CI94" t="str">
            <v xml:space="preserve"> </v>
          </cell>
          <cell r="CJ94" t="str">
            <v xml:space="preserve"> </v>
          </cell>
          <cell r="CK94" t="str">
            <v xml:space="preserve"> </v>
          </cell>
          <cell r="CL94" t="str">
            <v xml:space="preserve"> </v>
          </cell>
          <cell r="CM94" t="str">
            <v xml:space="preserve"> </v>
          </cell>
          <cell r="CN94" t="str">
            <v xml:space="preserve"> </v>
          </cell>
          <cell r="CO94" t="str">
            <v xml:space="preserve"> </v>
          </cell>
          <cell r="CP94" t="str">
            <v xml:space="preserve"> </v>
          </cell>
          <cell r="CQ94" t="str">
            <v xml:space="preserve"> </v>
          </cell>
          <cell r="CR94" t="str">
            <v xml:space="preserve"> </v>
          </cell>
          <cell r="CS94" t="str">
            <v xml:space="preserve"> </v>
          </cell>
          <cell r="CT94">
            <v>32</v>
          </cell>
          <cell r="CU94">
            <v>31.5</v>
          </cell>
          <cell r="CV94">
            <v>31.5</v>
          </cell>
          <cell r="CW94">
            <v>33</v>
          </cell>
          <cell r="CX94">
            <v>34.5</v>
          </cell>
          <cell r="CY94">
            <v>32</v>
          </cell>
          <cell r="CZ94">
            <v>32</v>
          </cell>
          <cell r="DA94">
            <v>32</v>
          </cell>
          <cell r="DB94">
            <v>30.5</v>
          </cell>
          <cell r="DC94">
            <v>30.5</v>
          </cell>
          <cell r="DD94">
            <v>32.5</v>
          </cell>
          <cell r="DE94">
            <v>36</v>
          </cell>
          <cell r="DF94">
            <v>41.5</v>
          </cell>
          <cell r="DG94">
            <v>39</v>
          </cell>
          <cell r="DH94">
            <v>39</v>
          </cell>
          <cell r="DI94">
            <v>39</v>
          </cell>
          <cell r="DJ94">
            <v>39</v>
          </cell>
          <cell r="DK94">
            <v>39</v>
          </cell>
          <cell r="DL94">
            <v>41</v>
          </cell>
          <cell r="DM94">
            <v>41</v>
          </cell>
          <cell r="DN94">
            <v>41</v>
          </cell>
          <cell r="DO94">
            <v>41</v>
          </cell>
          <cell r="DP94">
            <v>41</v>
          </cell>
          <cell r="DQ94">
            <v>40.5</v>
          </cell>
          <cell r="DR94">
            <v>42.5</v>
          </cell>
          <cell r="DS94">
            <v>39.5</v>
          </cell>
          <cell r="DT94">
            <v>40</v>
          </cell>
          <cell r="DU94">
            <v>41.5</v>
          </cell>
          <cell r="DV94">
            <v>41.5</v>
          </cell>
          <cell r="DW94">
            <v>41.5</v>
          </cell>
          <cell r="DX94">
            <v>42</v>
          </cell>
          <cell r="DY94">
            <v>42</v>
          </cell>
          <cell r="DZ94">
            <v>42</v>
          </cell>
          <cell r="EA94">
            <v>42</v>
          </cell>
          <cell r="EB94">
            <v>42</v>
          </cell>
          <cell r="EC94">
            <v>43</v>
          </cell>
          <cell r="ED94">
            <v>47.5</v>
          </cell>
          <cell r="EE94">
            <v>47.5</v>
          </cell>
          <cell r="EF94">
            <v>49</v>
          </cell>
          <cell r="EG94">
            <v>49</v>
          </cell>
          <cell r="EH94">
            <v>50</v>
          </cell>
          <cell r="EI94">
            <v>50</v>
          </cell>
          <cell r="EJ94">
            <v>51</v>
          </cell>
          <cell r="EK94">
            <v>53</v>
          </cell>
          <cell r="EL94">
            <v>54.5</v>
          </cell>
          <cell r="EM94">
            <v>55.5</v>
          </cell>
          <cell r="EN94">
            <v>55</v>
          </cell>
          <cell r="EO94">
            <v>55</v>
          </cell>
          <cell r="EP94">
            <v>57.5</v>
          </cell>
          <cell r="EQ94">
            <v>58.5</v>
          </cell>
          <cell r="ER94">
            <v>58.5</v>
          </cell>
          <cell r="ES94">
            <v>57</v>
          </cell>
          <cell r="ET94">
            <v>59</v>
          </cell>
          <cell r="EU94">
            <v>58</v>
          </cell>
          <cell r="EV94">
            <v>59</v>
          </cell>
          <cell r="EW94">
            <v>58</v>
          </cell>
          <cell r="EX94">
            <v>58</v>
          </cell>
          <cell r="EY94">
            <v>58.5</v>
          </cell>
          <cell r="EZ94">
            <v>56</v>
          </cell>
          <cell r="FA94">
            <v>56</v>
          </cell>
          <cell r="FB94">
            <v>55</v>
          </cell>
          <cell r="FC94">
            <v>54.5</v>
          </cell>
          <cell r="FD94">
            <v>52.5</v>
          </cell>
          <cell r="FE94">
            <v>52</v>
          </cell>
          <cell r="FF94">
            <v>51.5</v>
          </cell>
          <cell r="FG94">
            <v>52</v>
          </cell>
          <cell r="FH94">
            <v>53.5</v>
          </cell>
          <cell r="FI94">
            <v>55</v>
          </cell>
          <cell r="FJ94">
            <v>61</v>
          </cell>
          <cell r="FK94">
            <v>61.2</v>
          </cell>
          <cell r="FL94">
            <v>61.5</v>
          </cell>
          <cell r="FM94">
            <v>61.7</v>
          </cell>
          <cell r="FN94">
            <v>60.7</v>
          </cell>
          <cell r="FO94">
            <v>58.7</v>
          </cell>
          <cell r="FP94">
            <v>58.7</v>
          </cell>
          <cell r="FQ94">
            <v>58.7</v>
          </cell>
          <cell r="FR94">
            <v>58.7</v>
          </cell>
          <cell r="FS94">
            <v>55</v>
          </cell>
          <cell r="FT94">
            <v>55</v>
          </cell>
          <cell r="FU94">
            <v>54.7</v>
          </cell>
          <cell r="FV94">
            <v>55.2</v>
          </cell>
          <cell r="FW94">
            <v>55.2</v>
          </cell>
          <cell r="FX94">
            <v>55</v>
          </cell>
          <cell r="FY94">
            <v>55</v>
          </cell>
          <cell r="FZ94">
            <v>54.7</v>
          </cell>
          <cell r="GA94">
            <v>55</v>
          </cell>
          <cell r="GB94">
            <v>55</v>
          </cell>
          <cell r="GC94">
            <v>57.5</v>
          </cell>
          <cell r="GD94">
            <v>56.3</v>
          </cell>
          <cell r="GE94">
            <v>56.1</v>
          </cell>
          <cell r="GF94">
            <v>56.1</v>
          </cell>
          <cell r="GG94">
            <v>56.1</v>
          </cell>
          <cell r="GH94">
            <v>59</v>
          </cell>
          <cell r="GI94">
            <v>59.5</v>
          </cell>
          <cell r="GJ94">
            <v>57.7</v>
          </cell>
          <cell r="GK94">
            <v>57.7</v>
          </cell>
          <cell r="GL94">
            <v>57.7</v>
          </cell>
          <cell r="GM94">
            <v>57.7</v>
          </cell>
          <cell r="GN94">
            <v>58.7</v>
          </cell>
          <cell r="GO94">
            <v>58.7</v>
          </cell>
          <cell r="GP94">
            <v>59.2</v>
          </cell>
          <cell r="GQ94">
            <v>59.5</v>
          </cell>
          <cell r="GR94">
            <v>59</v>
          </cell>
          <cell r="GS94">
            <v>59</v>
          </cell>
          <cell r="GT94">
            <v>58.5</v>
          </cell>
          <cell r="GU94">
            <v>58</v>
          </cell>
          <cell r="GV94">
            <v>58.2</v>
          </cell>
          <cell r="GW94">
            <v>58.2</v>
          </cell>
          <cell r="GX94">
            <v>58.5</v>
          </cell>
          <cell r="GY94">
            <v>58.8</v>
          </cell>
          <cell r="GZ94">
            <v>57.7</v>
          </cell>
          <cell r="HA94">
            <v>60.7</v>
          </cell>
          <cell r="HB94">
            <v>60.7</v>
          </cell>
          <cell r="HC94">
            <v>60.7</v>
          </cell>
          <cell r="HD94">
            <v>60.5</v>
          </cell>
          <cell r="HE94">
            <v>62</v>
          </cell>
          <cell r="HF94">
            <v>61.7</v>
          </cell>
          <cell r="HG94">
            <v>62</v>
          </cell>
          <cell r="HH94">
            <v>62</v>
          </cell>
          <cell r="HI94">
            <v>62</v>
          </cell>
          <cell r="HJ94">
            <v>62</v>
          </cell>
          <cell r="HK94">
            <v>62</v>
          </cell>
          <cell r="HL94">
            <v>62</v>
          </cell>
          <cell r="HM94">
            <v>60.7</v>
          </cell>
          <cell r="HN94">
            <v>61.2</v>
          </cell>
          <cell r="HO94">
            <v>61.2</v>
          </cell>
          <cell r="HP94">
            <v>61.7</v>
          </cell>
          <cell r="HQ94">
            <v>61.7</v>
          </cell>
          <cell r="HR94">
            <v>62.2</v>
          </cell>
          <cell r="HS94">
            <v>62.2</v>
          </cell>
          <cell r="HT94">
            <v>62.2</v>
          </cell>
          <cell r="HU94">
            <v>62.2</v>
          </cell>
          <cell r="HV94">
            <v>62</v>
          </cell>
          <cell r="HW94">
            <v>62</v>
          </cell>
          <cell r="HX94">
            <v>61.7</v>
          </cell>
          <cell r="HY94">
            <v>61.7</v>
          </cell>
          <cell r="HZ94">
            <v>60.5</v>
          </cell>
          <cell r="IA94">
            <v>59.7</v>
          </cell>
          <cell r="IB94">
            <v>59.7</v>
          </cell>
          <cell r="IC94">
            <v>59.7</v>
          </cell>
          <cell r="ID94">
            <v>59.7</v>
          </cell>
          <cell r="IE94">
            <v>59.5</v>
          </cell>
          <cell r="IF94">
            <v>59.5</v>
          </cell>
          <cell r="IG94">
            <v>59.5</v>
          </cell>
          <cell r="IH94">
            <v>58.5</v>
          </cell>
          <cell r="II94">
            <v>58.2</v>
          </cell>
          <cell r="IJ94">
            <v>58.2</v>
          </cell>
          <cell r="IK94">
            <v>58.2</v>
          </cell>
          <cell r="IL94">
            <v>58.2</v>
          </cell>
          <cell r="IM94">
            <v>58</v>
          </cell>
          <cell r="IN94">
            <v>58</v>
          </cell>
          <cell r="IO94">
            <v>58</v>
          </cell>
          <cell r="IP94">
            <v>58</v>
          </cell>
          <cell r="IQ94">
            <v>57.7</v>
          </cell>
          <cell r="IR94">
            <v>58.2</v>
          </cell>
          <cell r="IS94">
            <v>59</v>
          </cell>
          <cell r="IT94">
            <v>59</v>
          </cell>
          <cell r="IU94">
            <v>59</v>
          </cell>
          <cell r="IV94">
            <v>59</v>
          </cell>
          <cell r="IW94">
            <v>59</v>
          </cell>
          <cell r="IX94">
            <v>59</v>
          </cell>
          <cell r="IY94">
            <v>58.7</v>
          </cell>
          <cell r="IZ94">
            <v>58.7</v>
          </cell>
          <cell r="JA94">
            <v>58.7</v>
          </cell>
          <cell r="JB94">
            <v>58.7</v>
          </cell>
          <cell r="JC94">
            <v>58.7</v>
          </cell>
          <cell r="JD94">
            <v>58.7</v>
          </cell>
          <cell r="JE94">
            <v>58.7</v>
          </cell>
          <cell r="JF94">
            <v>58.7</v>
          </cell>
          <cell r="JG94">
            <v>58.7</v>
          </cell>
          <cell r="JH94">
            <v>58.7</v>
          </cell>
          <cell r="JI94">
            <v>58.7</v>
          </cell>
          <cell r="JJ94">
            <v>58.7</v>
          </cell>
          <cell r="JK94">
            <v>60</v>
          </cell>
          <cell r="JL94">
            <v>60.5</v>
          </cell>
          <cell r="JM94">
            <v>60.5</v>
          </cell>
          <cell r="JN94">
            <v>60.5</v>
          </cell>
          <cell r="JO94">
            <v>60.2</v>
          </cell>
          <cell r="JP94">
            <v>60.2</v>
          </cell>
          <cell r="JQ94">
            <v>60.2</v>
          </cell>
          <cell r="JR94">
            <v>57</v>
          </cell>
          <cell r="JS94">
            <v>57</v>
          </cell>
          <cell r="JT94">
            <v>57</v>
          </cell>
          <cell r="JU94">
            <v>57.5</v>
          </cell>
          <cell r="JV94">
            <v>57.5</v>
          </cell>
          <cell r="JW94">
            <v>57.5</v>
          </cell>
          <cell r="JX94">
            <v>57.5</v>
          </cell>
          <cell r="JY94">
            <v>57.2</v>
          </cell>
          <cell r="JZ94">
            <v>57.2</v>
          </cell>
          <cell r="KA94">
            <v>57.2</v>
          </cell>
          <cell r="KB94">
            <v>57</v>
          </cell>
          <cell r="KC94">
            <v>57</v>
          </cell>
          <cell r="KD94">
            <v>57</v>
          </cell>
          <cell r="KE94">
            <v>57</v>
          </cell>
          <cell r="KF94">
            <v>57.2</v>
          </cell>
          <cell r="KG94">
            <v>57.2</v>
          </cell>
          <cell r="KH94">
            <v>57</v>
          </cell>
          <cell r="KI94">
            <v>57.7</v>
          </cell>
          <cell r="KJ94">
            <v>57.7</v>
          </cell>
          <cell r="KK94">
            <v>57.7</v>
          </cell>
          <cell r="KL94">
            <v>57.7</v>
          </cell>
          <cell r="KM94">
            <v>57.7</v>
          </cell>
          <cell r="KN94">
            <v>54.2</v>
          </cell>
          <cell r="KO94">
            <v>54.2</v>
          </cell>
          <cell r="KP94">
            <v>54.2</v>
          </cell>
          <cell r="KQ94">
            <v>54.2</v>
          </cell>
          <cell r="KR94">
            <v>54.2</v>
          </cell>
          <cell r="KS94">
            <v>54.2</v>
          </cell>
          <cell r="KT94">
            <v>54.2</v>
          </cell>
          <cell r="KU94">
            <v>51</v>
          </cell>
          <cell r="KV94">
            <v>51</v>
          </cell>
          <cell r="KW94">
            <v>51</v>
          </cell>
          <cell r="KX94">
            <v>51</v>
          </cell>
          <cell r="KY94">
            <v>51</v>
          </cell>
          <cell r="KZ94">
            <v>51</v>
          </cell>
          <cell r="LA94">
            <v>51.7</v>
          </cell>
          <cell r="LB94">
            <v>51.7</v>
          </cell>
          <cell r="LC94">
            <v>51.7</v>
          </cell>
          <cell r="LD94">
            <v>51.7</v>
          </cell>
          <cell r="LE94">
            <v>51.7</v>
          </cell>
          <cell r="LF94">
            <v>51.7</v>
          </cell>
          <cell r="LG94">
            <v>51.7</v>
          </cell>
          <cell r="LH94">
            <v>51.7</v>
          </cell>
          <cell r="LI94">
            <v>51.7</v>
          </cell>
          <cell r="LJ94">
            <v>51.7</v>
          </cell>
          <cell r="LK94">
            <v>51.5</v>
          </cell>
          <cell r="LL94">
            <v>55.7</v>
          </cell>
          <cell r="LM94">
            <v>55.7</v>
          </cell>
          <cell r="LN94">
            <v>55.7</v>
          </cell>
          <cell r="LO94">
            <v>55.7</v>
          </cell>
          <cell r="LP94">
            <v>55.7</v>
          </cell>
          <cell r="LQ94">
            <v>55.7</v>
          </cell>
          <cell r="LR94">
            <v>55.7</v>
          </cell>
          <cell r="LS94">
            <v>55.7</v>
          </cell>
          <cell r="LT94">
            <v>55.7</v>
          </cell>
          <cell r="MA94" t="str">
            <v>Mali</v>
          </cell>
          <cell r="MB94">
            <v>66</v>
          </cell>
          <cell r="MC94">
            <v>66</v>
          </cell>
        </row>
        <row r="95">
          <cell r="A95" t="str">
            <v>Namibia</v>
          </cell>
          <cell r="B95" t="str">
            <v xml:space="preserve"> </v>
          </cell>
          <cell r="C95" t="str">
            <v xml:space="preserve"> </v>
          </cell>
          <cell r="D95" t="str">
            <v xml:space="preserve"> </v>
          </cell>
          <cell r="E95" t="str">
            <v xml:space="preserve"> </v>
          </cell>
          <cell r="F95" t="str">
            <v xml:space="preserve"> </v>
          </cell>
          <cell r="G95" t="str">
            <v xml:space="preserve"> </v>
          </cell>
          <cell r="H95" t="str">
            <v xml:space="preserve"> </v>
          </cell>
          <cell r="I95" t="str">
            <v xml:space="preserve"> </v>
          </cell>
          <cell r="J95" t="str">
            <v xml:space="preserve"> </v>
          </cell>
          <cell r="K95" t="str">
            <v xml:space="preserve"> </v>
          </cell>
          <cell r="L95" t="str">
            <v xml:space="preserve"> </v>
          </cell>
          <cell r="M95" t="str">
            <v xml:space="preserve"> </v>
          </cell>
          <cell r="N95" t="str">
            <v xml:space="preserve"> </v>
          </cell>
          <cell r="O95" t="str">
            <v xml:space="preserve"> </v>
          </cell>
          <cell r="P95" t="str">
            <v xml:space="preserve"> </v>
          </cell>
          <cell r="Q95" t="str">
            <v xml:space="preserve"> </v>
          </cell>
          <cell r="R95" t="str">
            <v xml:space="preserve"> </v>
          </cell>
          <cell r="S95" t="str">
            <v xml:space="preserve"> </v>
          </cell>
          <cell r="T95" t="str">
            <v xml:space="preserve"> </v>
          </cell>
          <cell r="U95" t="str">
            <v xml:space="preserve"> </v>
          </cell>
          <cell r="V95" t="str">
            <v xml:space="preserve"> </v>
          </cell>
          <cell r="W95" t="str">
            <v xml:space="preserve"> </v>
          </cell>
          <cell r="X95" t="str">
            <v xml:space="preserve"> 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 t="str">
            <v xml:space="preserve"> </v>
          </cell>
          <cell r="AC95" t="str">
            <v xml:space="preserve"> 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  <cell r="AG95" t="str">
            <v xml:space="preserve"> </v>
          </cell>
          <cell r="AH95" t="str">
            <v xml:space="preserve"> </v>
          </cell>
          <cell r="AI95" t="str">
            <v xml:space="preserve"> </v>
          </cell>
          <cell r="AJ95" t="str">
            <v xml:space="preserve"> </v>
          </cell>
          <cell r="AK95" t="str">
            <v xml:space="preserve"> </v>
          </cell>
          <cell r="AL95" t="str">
            <v xml:space="preserve"> </v>
          </cell>
          <cell r="AM95" t="str">
            <v xml:space="preserve"> </v>
          </cell>
          <cell r="AN95" t="str">
            <v xml:space="preserve"> </v>
          </cell>
          <cell r="AO95" t="str">
            <v xml:space="preserve"> </v>
          </cell>
          <cell r="AP95" t="str">
            <v xml:space="preserve"> </v>
          </cell>
          <cell r="AQ95" t="str">
            <v xml:space="preserve"> </v>
          </cell>
          <cell r="AR95" t="str">
            <v xml:space="preserve"> </v>
          </cell>
          <cell r="AS95" t="str">
            <v xml:space="preserve"> </v>
          </cell>
          <cell r="AT95" t="str">
            <v xml:space="preserve"> </v>
          </cell>
          <cell r="AU95" t="str">
            <v xml:space="preserve"> </v>
          </cell>
          <cell r="AV95" t="str">
            <v xml:space="preserve"> </v>
          </cell>
          <cell r="AW95" t="str">
            <v xml:space="preserve"> </v>
          </cell>
          <cell r="AX95" t="str">
            <v xml:space="preserve"> </v>
          </cell>
          <cell r="AY95" t="str">
            <v xml:space="preserve"> </v>
          </cell>
          <cell r="AZ95" t="str">
            <v xml:space="preserve"> </v>
          </cell>
          <cell r="BA95" t="str">
            <v xml:space="preserve"> </v>
          </cell>
          <cell r="BB95" t="str">
            <v xml:space="preserve"> </v>
          </cell>
          <cell r="BC95" t="str">
            <v xml:space="preserve"> </v>
          </cell>
          <cell r="BD95" t="str">
            <v xml:space="preserve"> </v>
          </cell>
          <cell r="BE95" t="str">
            <v xml:space="preserve"> </v>
          </cell>
          <cell r="BF95" t="str">
            <v xml:space="preserve"> </v>
          </cell>
          <cell r="BG95" t="str">
            <v xml:space="preserve"> </v>
          </cell>
          <cell r="BH95" t="str">
            <v xml:space="preserve"> </v>
          </cell>
          <cell r="BI95" t="str">
            <v xml:space="preserve"> </v>
          </cell>
          <cell r="BJ95" t="str">
            <v xml:space="preserve"> </v>
          </cell>
          <cell r="BK95" t="str">
            <v xml:space="preserve"> </v>
          </cell>
          <cell r="BL95" t="str">
            <v xml:space="preserve"> </v>
          </cell>
          <cell r="BM95" t="str">
            <v xml:space="preserve"> </v>
          </cell>
          <cell r="BN95" t="str">
            <v xml:space="preserve"> </v>
          </cell>
          <cell r="BO95" t="str">
            <v xml:space="preserve"> </v>
          </cell>
          <cell r="BP95" t="str">
            <v xml:space="preserve"> </v>
          </cell>
          <cell r="BQ95" t="str">
            <v xml:space="preserve"> </v>
          </cell>
          <cell r="BR95" t="str">
            <v xml:space="preserve"> </v>
          </cell>
          <cell r="BS95" t="str">
            <v xml:space="preserve"> </v>
          </cell>
          <cell r="BT95" t="str">
            <v xml:space="preserve"> </v>
          </cell>
          <cell r="BU95" t="str">
            <v xml:space="preserve"> </v>
          </cell>
          <cell r="BV95" t="str">
            <v xml:space="preserve"> </v>
          </cell>
          <cell r="BW95">
            <v>43.5</v>
          </cell>
          <cell r="BX95">
            <v>43.5</v>
          </cell>
          <cell r="BY95">
            <v>43.5</v>
          </cell>
          <cell r="BZ95">
            <v>43.5</v>
          </cell>
          <cell r="CA95">
            <v>43.5</v>
          </cell>
          <cell r="CB95">
            <v>43.5</v>
          </cell>
          <cell r="CC95">
            <v>44.5</v>
          </cell>
          <cell r="CD95">
            <v>44.5</v>
          </cell>
          <cell r="CE95">
            <v>44.5</v>
          </cell>
          <cell r="CF95">
            <v>44.5</v>
          </cell>
          <cell r="CG95">
            <v>45.5</v>
          </cell>
          <cell r="CH95">
            <v>51</v>
          </cell>
          <cell r="CI95">
            <v>51</v>
          </cell>
          <cell r="CJ95">
            <v>51.5</v>
          </cell>
          <cell r="CK95">
            <v>53</v>
          </cell>
          <cell r="CL95">
            <v>54.5</v>
          </cell>
          <cell r="CM95">
            <v>54.5</v>
          </cell>
          <cell r="CN95">
            <v>54.5</v>
          </cell>
          <cell r="CO95">
            <v>54.5</v>
          </cell>
          <cell r="CP95">
            <v>54.5</v>
          </cell>
          <cell r="CQ95">
            <v>54.5</v>
          </cell>
          <cell r="CR95">
            <v>54.5</v>
          </cell>
          <cell r="CS95">
            <v>54.5</v>
          </cell>
          <cell r="CT95">
            <v>65</v>
          </cell>
          <cell r="CU95">
            <v>65</v>
          </cell>
          <cell r="CV95">
            <v>65</v>
          </cell>
          <cell r="CW95">
            <v>64.5</v>
          </cell>
          <cell r="CX95">
            <v>64</v>
          </cell>
          <cell r="CY95">
            <v>64</v>
          </cell>
          <cell r="CZ95">
            <v>63.5</v>
          </cell>
          <cell r="DA95">
            <v>64</v>
          </cell>
          <cell r="DB95">
            <v>64.5</v>
          </cell>
          <cell r="DC95">
            <v>64.5</v>
          </cell>
          <cell r="DD95">
            <v>64.5</v>
          </cell>
          <cell r="DE95">
            <v>65.5</v>
          </cell>
          <cell r="DF95">
            <v>68.5</v>
          </cell>
          <cell r="DG95">
            <v>68.5</v>
          </cell>
          <cell r="DH95">
            <v>68.5</v>
          </cell>
          <cell r="DI95">
            <v>68.5</v>
          </cell>
          <cell r="DJ95">
            <v>69</v>
          </cell>
          <cell r="DK95">
            <v>69</v>
          </cell>
          <cell r="DL95">
            <v>71</v>
          </cell>
          <cell r="DM95">
            <v>71</v>
          </cell>
          <cell r="DN95">
            <v>71</v>
          </cell>
          <cell r="DO95">
            <v>71</v>
          </cell>
          <cell r="DP95">
            <v>71</v>
          </cell>
          <cell r="DQ95">
            <v>71</v>
          </cell>
          <cell r="DR95">
            <v>71</v>
          </cell>
          <cell r="DS95">
            <v>73</v>
          </cell>
          <cell r="DT95">
            <v>73</v>
          </cell>
          <cell r="DU95">
            <v>73</v>
          </cell>
          <cell r="DV95">
            <v>73</v>
          </cell>
          <cell r="DW95">
            <v>73</v>
          </cell>
          <cell r="DX95">
            <v>73</v>
          </cell>
          <cell r="DY95">
            <v>72.5</v>
          </cell>
          <cell r="DZ95">
            <v>72.5</v>
          </cell>
          <cell r="EA95">
            <v>72.5</v>
          </cell>
          <cell r="EB95">
            <v>72.5</v>
          </cell>
          <cell r="EC95">
            <v>72.5</v>
          </cell>
          <cell r="ED95">
            <v>72.5</v>
          </cell>
          <cell r="EE95">
            <v>75</v>
          </cell>
          <cell r="EF95">
            <v>75</v>
          </cell>
          <cell r="EG95">
            <v>75</v>
          </cell>
          <cell r="EH95">
            <v>75</v>
          </cell>
          <cell r="EI95">
            <v>75</v>
          </cell>
          <cell r="EJ95">
            <v>75.5</v>
          </cell>
          <cell r="EK95">
            <v>75.5</v>
          </cell>
          <cell r="EL95">
            <v>75.5</v>
          </cell>
          <cell r="EM95">
            <v>75</v>
          </cell>
          <cell r="EN95">
            <v>74.5</v>
          </cell>
          <cell r="EO95">
            <v>74</v>
          </cell>
          <cell r="EP95">
            <v>74.5</v>
          </cell>
          <cell r="EQ95">
            <v>74.5</v>
          </cell>
          <cell r="ER95">
            <v>75</v>
          </cell>
          <cell r="ES95">
            <v>75</v>
          </cell>
          <cell r="ET95">
            <v>76</v>
          </cell>
          <cell r="EU95">
            <v>74</v>
          </cell>
          <cell r="EV95">
            <v>78</v>
          </cell>
          <cell r="EW95">
            <v>78</v>
          </cell>
          <cell r="EX95">
            <v>79</v>
          </cell>
          <cell r="EY95">
            <v>79</v>
          </cell>
          <cell r="EZ95">
            <v>79</v>
          </cell>
          <cell r="FA95">
            <v>79</v>
          </cell>
          <cell r="FB95">
            <v>79</v>
          </cell>
          <cell r="FC95">
            <v>79</v>
          </cell>
          <cell r="FD95">
            <v>78.5</v>
          </cell>
          <cell r="FE95">
            <v>78.5</v>
          </cell>
          <cell r="FF95">
            <v>78.5</v>
          </cell>
          <cell r="FG95">
            <v>78.5</v>
          </cell>
          <cell r="FH95">
            <v>78.5</v>
          </cell>
          <cell r="FI95">
            <v>79.5</v>
          </cell>
          <cell r="FJ95">
            <v>81.3</v>
          </cell>
          <cell r="FK95">
            <v>81.2</v>
          </cell>
          <cell r="FL95">
            <v>81.2</v>
          </cell>
          <cell r="FM95">
            <v>81</v>
          </cell>
          <cell r="FN95">
            <v>81</v>
          </cell>
          <cell r="FO95">
            <v>80.5</v>
          </cell>
          <cell r="FP95">
            <v>80.5</v>
          </cell>
          <cell r="FQ95">
            <v>80</v>
          </cell>
          <cell r="FR95">
            <v>78.7</v>
          </cell>
          <cell r="FS95">
            <v>78.7</v>
          </cell>
          <cell r="FT95">
            <v>77.5</v>
          </cell>
          <cell r="FU95">
            <v>77.2</v>
          </cell>
          <cell r="FV95">
            <v>77.2</v>
          </cell>
          <cell r="FW95">
            <v>77.5</v>
          </cell>
          <cell r="FX95">
            <v>77.5</v>
          </cell>
          <cell r="FY95">
            <v>77.7</v>
          </cell>
          <cell r="FZ95">
            <v>78</v>
          </cell>
          <cell r="GA95">
            <v>77.7</v>
          </cell>
          <cell r="GB95">
            <v>77.2</v>
          </cell>
          <cell r="GC95">
            <v>77.7</v>
          </cell>
          <cell r="GD95">
            <v>76.8</v>
          </cell>
          <cell r="GE95">
            <v>78.3</v>
          </cell>
          <cell r="GF95">
            <v>78.400000000000006</v>
          </cell>
          <cell r="GG95">
            <v>78.900000000000006</v>
          </cell>
          <cell r="GH95">
            <v>77</v>
          </cell>
          <cell r="GI95">
            <v>77.5</v>
          </cell>
          <cell r="GJ95">
            <v>77.2</v>
          </cell>
          <cell r="GK95">
            <v>77.7</v>
          </cell>
          <cell r="GL95">
            <v>78.2</v>
          </cell>
          <cell r="GM95">
            <v>78.2</v>
          </cell>
          <cell r="GN95">
            <v>78.2</v>
          </cell>
          <cell r="GO95">
            <v>78.2</v>
          </cell>
          <cell r="GP95">
            <v>78</v>
          </cell>
          <cell r="GQ95">
            <v>76</v>
          </cell>
          <cell r="GR95">
            <v>76.5</v>
          </cell>
          <cell r="GS95">
            <v>76.7</v>
          </cell>
          <cell r="GT95">
            <v>76.5</v>
          </cell>
          <cell r="GU95">
            <v>76.5</v>
          </cell>
          <cell r="GV95">
            <v>76</v>
          </cell>
          <cell r="GW95">
            <v>75.7</v>
          </cell>
          <cell r="GX95">
            <v>75.7</v>
          </cell>
          <cell r="GY95">
            <v>75.8</v>
          </cell>
          <cell r="GZ95">
            <v>76.2</v>
          </cell>
          <cell r="HA95">
            <v>76.5</v>
          </cell>
          <cell r="HB95">
            <v>77</v>
          </cell>
          <cell r="HC95">
            <v>77.2</v>
          </cell>
          <cell r="HD95">
            <v>77.7</v>
          </cell>
          <cell r="HE95">
            <v>77.5</v>
          </cell>
          <cell r="HF95">
            <v>77.7</v>
          </cell>
          <cell r="HG95">
            <v>77.5</v>
          </cell>
          <cell r="HH95">
            <v>77</v>
          </cell>
          <cell r="HI95">
            <v>76.2</v>
          </cell>
          <cell r="HJ95">
            <v>75</v>
          </cell>
          <cell r="HK95">
            <v>75.5</v>
          </cell>
          <cell r="HL95">
            <v>75.5</v>
          </cell>
          <cell r="HM95">
            <v>75.5</v>
          </cell>
          <cell r="HN95">
            <v>75.7</v>
          </cell>
          <cell r="HO95">
            <v>76.2</v>
          </cell>
          <cell r="HP95">
            <v>76.5</v>
          </cell>
          <cell r="HQ95">
            <v>77</v>
          </cell>
          <cell r="HR95">
            <v>75.7</v>
          </cell>
          <cell r="HS95">
            <v>76.5</v>
          </cell>
          <cell r="HT95">
            <v>77.7</v>
          </cell>
          <cell r="HU95">
            <v>76.5</v>
          </cell>
          <cell r="HV95">
            <v>76.5</v>
          </cell>
          <cell r="HW95">
            <v>76.7</v>
          </cell>
          <cell r="HX95">
            <v>76.2</v>
          </cell>
          <cell r="HY95">
            <v>76.7</v>
          </cell>
          <cell r="HZ95">
            <v>76.7</v>
          </cell>
          <cell r="IA95">
            <v>77</v>
          </cell>
          <cell r="IB95">
            <v>77.2</v>
          </cell>
          <cell r="IC95">
            <v>76.5</v>
          </cell>
          <cell r="ID95">
            <v>76.2</v>
          </cell>
          <cell r="IE95">
            <v>76.5</v>
          </cell>
          <cell r="IF95">
            <v>77.5</v>
          </cell>
          <cell r="IG95">
            <v>77</v>
          </cell>
          <cell r="IH95">
            <v>76.5</v>
          </cell>
          <cell r="II95">
            <v>77.7</v>
          </cell>
          <cell r="IJ95">
            <v>77.5</v>
          </cell>
          <cell r="IK95">
            <v>77.5</v>
          </cell>
          <cell r="IL95">
            <v>77.7</v>
          </cell>
          <cell r="IM95">
            <v>77.5</v>
          </cell>
          <cell r="IN95">
            <v>77.2</v>
          </cell>
          <cell r="IO95">
            <v>78.7</v>
          </cell>
          <cell r="IP95">
            <v>79.2</v>
          </cell>
          <cell r="IQ95">
            <v>79.2</v>
          </cell>
          <cell r="IR95">
            <v>79.2</v>
          </cell>
          <cell r="IS95">
            <v>79.5</v>
          </cell>
          <cell r="IT95">
            <v>79.2</v>
          </cell>
          <cell r="IU95">
            <v>79.2</v>
          </cell>
          <cell r="IV95">
            <v>78.7</v>
          </cell>
          <cell r="IW95">
            <v>79</v>
          </cell>
          <cell r="IX95">
            <v>78</v>
          </cell>
          <cell r="IY95">
            <v>78</v>
          </cell>
          <cell r="IZ95">
            <v>77.2</v>
          </cell>
          <cell r="JA95">
            <v>78</v>
          </cell>
          <cell r="JB95">
            <v>78</v>
          </cell>
          <cell r="JC95">
            <v>78</v>
          </cell>
          <cell r="JD95">
            <v>77.5</v>
          </cell>
          <cell r="JE95">
            <v>77.2</v>
          </cell>
          <cell r="JF95">
            <v>78</v>
          </cell>
          <cell r="JG95">
            <v>78</v>
          </cell>
          <cell r="JH95">
            <v>78</v>
          </cell>
          <cell r="JI95">
            <v>78</v>
          </cell>
          <cell r="JJ95">
            <v>78</v>
          </cell>
          <cell r="JK95">
            <v>78</v>
          </cell>
          <cell r="JL95">
            <v>77.5</v>
          </cell>
          <cell r="JM95">
            <v>77.7</v>
          </cell>
          <cell r="JN95">
            <v>77.5</v>
          </cell>
          <cell r="JO95">
            <v>76.7</v>
          </cell>
          <cell r="JP95">
            <v>77</v>
          </cell>
          <cell r="JQ95">
            <v>76.7</v>
          </cell>
          <cell r="JR95">
            <v>76.5</v>
          </cell>
          <cell r="JS95">
            <v>79.2</v>
          </cell>
          <cell r="JT95">
            <v>78.7</v>
          </cell>
          <cell r="JU95">
            <v>78.5</v>
          </cell>
          <cell r="JV95">
            <v>78.5</v>
          </cell>
          <cell r="JW95">
            <v>80.5</v>
          </cell>
          <cell r="JX95">
            <v>80.5</v>
          </cell>
          <cell r="JY95">
            <v>80.5</v>
          </cell>
          <cell r="JZ95">
            <v>80.5</v>
          </cell>
          <cell r="KA95">
            <v>80.5</v>
          </cell>
          <cell r="KB95">
            <v>80.5</v>
          </cell>
          <cell r="KC95">
            <v>80.7</v>
          </cell>
          <cell r="KD95">
            <v>81.2</v>
          </cell>
          <cell r="KE95">
            <v>81.2</v>
          </cell>
          <cell r="KF95">
            <v>81.2</v>
          </cell>
          <cell r="KG95">
            <v>81.2</v>
          </cell>
          <cell r="KH95">
            <v>81</v>
          </cell>
          <cell r="KI95">
            <v>80</v>
          </cell>
          <cell r="KJ95">
            <v>81.2</v>
          </cell>
          <cell r="KK95">
            <v>80.5</v>
          </cell>
          <cell r="KL95">
            <v>81.7</v>
          </cell>
          <cell r="KM95">
            <v>79.5</v>
          </cell>
          <cell r="KN95">
            <v>79.5</v>
          </cell>
          <cell r="KO95">
            <v>79.5</v>
          </cell>
          <cell r="KP95">
            <v>80.5</v>
          </cell>
          <cell r="KQ95">
            <v>80.7</v>
          </cell>
          <cell r="KR95">
            <v>80.7</v>
          </cell>
          <cell r="KS95">
            <v>81.7</v>
          </cell>
          <cell r="KT95">
            <v>83</v>
          </cell>
          <cell r="KU95">
            <v>83</v>
          </cell>
          <cell r="KV95">
            <v>83</v>
          </cell>
          <cell r="KW95">
            <v>83</v>
          </cell>
          <cell r="KX95">
            <v>81.7</v>
          </cell>
          <cell r="KY95">
            <v>81.7</v>
          </cell>
          <cell r="KZ95">
            <v>81.5</v>
          </cell>
          <cell r="LA95">
            <v>73.5</v>
          </cell>
          <cell r="LB95">
            <v>73.2</v>
          </cell>
          <cell r="LC95">
            <v>73.5</v>
          </cell>
          <cell r="LD95">
            <v>74</v>
          </cell>
          <cell r="LE95">
            <v>74.2</v>
          </cell>
          <cell r="LF95">
            <v>74.7</v>
          </cell>
          <cell r="LG95">
            <v>74.7</v>
          </cell>
          <cell r="LH95">
            <v>74.7</v>
          </cell>
          <cell r="LI95">
            <v>75.2</v>
          </cell>
          <cell r="LJ95">
            <v>75.2</v>
          </cell>
          <cell r="LK95">
            <v>75.2</v>
          </cell>
          <cell r="LL95">
            <v>75.2</v>
          </cell>
          <cell r="LM95">
            <v>75.2</v>
          </cell>
          <cell r="LN95">
            <v>75</v>
          </cell>
          <cell r="LO95">
            <v>75.2</v>
          </cell>
          <cell r="LP95">
            <v>75.2</v>
          </cell>
          <cell r="LQ95">
            <v>75.2</v>
          </cell>
          <cell r="LR95">
            <v>74</v>
          </cell>
          <cell r="LS95">
            <v>73.5</v>
          </cell>
          <cell r="LT95">
            <v>73.5</v>
          </cell>
          <cell r="MA95" t="str">
            <v>Malta</v>
          </cell>
          <cell r="MB95">
            <v>76.7</v>
          </cell>
          <cell r="MC95">
            <v>76.7</v>
          </cell>
        </row>
        <row r="96">
          <cell r="A96" t="str">
            <v>Netherlands</v>
          </cell>
          <cell r="B96">
            <v>92</v>
          </cell>
          <cell r="C96">
            <v>92</v>
          </cell>
          <cell r="D96">
            <v>92</v>
          </cell>
          <cell r="E96">
            <v>92</v>
          </cell>
          <cell r="F96">
            <v>91</v>
          </cell>
          <cell r="G96">
            <v>92</v>
          </cell>
          <cell r="H96">
            <v>90.5</v>
          </cell>
          <cell r="I96">
            <v>90.5</v>
          </cell>
          <cell r="J96">
            <v>89.5</v>
          </cell>
          <cell r="K96">
            <v>89.5</v>
          </cell>
          <cell r="L96">
            <v>89</v>
          </cell>
          <cell r="M96">
            <v>88</v>
          </cell>
          <cell r="N96">
            <v>89.5</v>
          </cell>
          <cell r="O96">
            <v>89.5</v>
          </cell>
          <cell r="P96">
            <v>90.5</v>
          </cell>
          <cell r="Q96">
            <v>90.5</v>
          </cell>
          <cell r="R96">
            <v>90.5</v>
          </cell>
          <cell r="S96">
            <v>90</v>
          </cell>
          <cell r="T96">
            <v>90.5</v>
          </cell>
          <cell r="U96">
            <v>91</v>
          </cell>
          <cell r="V96">
            <v>91</v>
          </cell>
          <cell r="W96">
            <v>91.5</v>
          </cell>
          <cell r="X96">
            <v>91.5</v>
          </cell>
          <cell r="Y96">
            <v>91.5</v>
          </cell>
          <cell r="Z96">
            <v>91.5</v>
          </cell>
          <cell r="AA96">
            <v>91</v>
          </cell>
          <cell r="AB96">
            <v>91</v>
          </cell>
          <cell r="AC96">
            <v>90.5</v>
          </cell>
          <cell r="AD96">
            <v>90.5</v>
          </cell>
          <cell r="AE96">
            <v>90.5</v>
          </cell>
          <cell r="AF96">
            <v>90.5</v>
          </cell>
          <cell r="AG96">
            <v>89.5</v>
          </cell>
          <cell r="AH96">
            <v>89.5</v>
          </cell>
          <cell r="AI96">
            <v>89.5</v>
          </cell>
          <cell r="AJ96">
            <v>90</v>
          </cell>
          <cell r="AK96">
            <v>90</v>
          </cell>
          <cell r="AL96">
            <v>90</v>
          </cell>
          <cell r="AM96">
            <v>90</v>
          </cell>
          <cell r="AN96">
            <v>90</v>
          </cell>
          <cell r="AO96">
            <v>90</v>
          </cell>
          <cell r="AP96">
            <v>90</v>
          </cell>
          <cell r="AQ96">
            <v>89</v>
          </cell>
          <cell r="AR96">
            <v>89</v>
          </cell>
          <cell r="AS96">
            <v>88.5</v>
          </cell>
          <cell r="AT96">
            <v>88.5</v>
          </cell>
          <cell r="AU96">
            <v>88.5</v>
          </cell>
          <cell r="AV96">
            <v>88.5</v>
          </cell>
          <cell r="AW96">
            <v>88.5</v>
          </cell>
          <cell r="AX96">
            <v>88.5</v>
          </cell>
          <cell r="AY96">
            <v>88.5</v>
          </cell>
          <cell r="AZ96">
            <v>88.5</v>
          </cell>
          <cell r="BA96">
            <v>88</v>
          </cell>
          <cell r="BB96">
            <v>88</v>
          </cell>
          <cell r="BC96">
            <v>87</v>
          </cell>
          <cell r="BD96">
            <v>87</v>
          </cell>
          <cell r="BE96">
            <v>87</v>
          </cell>
          <cell r="BF96">
            <v>87</v>
          </cell>
          <cell r="BG96">
            <v>87.5</v>
          </cell>
          <cell r="BH96">
            <v>87.5</v>
          </cell>
          <cell r="BI96">
            <v>88</v>
          </cell>
          <cell r="BJ96">
            <v>87.5</v>
          </cell>
          <cell r="BK96">
            <v>87.5</v>
          </cell>
          <cell r="BL96">
            <v>87.5</v>
          </cell>
          <cell r="BM96">
            <v>87.5</v>
          </cell>
          <cell r="BN96">
            <v>87.5</v>
          </cell>
          <cell r="BO96">
            <v>87.5</v>
          </cell>
          <cell r="BP96">
            <v>87.5</v>
          </cell>
          <cell r="BQ96">
            <v>87.5</v>
          </cell>
          <cell r="BR96">
            <v>87.5</v>
          </cell>
          <cell r="BS96">
            <v>87.5</v>
          </cell>
          <cell r="BT96">
            <v>87.5</v>
          </cell>
          <cell r="BU96">
            <v>87.5</v>
          </cell>
          <cell r="BV96">
            <v>87.5</v>
          </cell>
          <cell r="BW96">
            <v>87.5</v>
          </cell>
          <cell r="BX96">
            <v>87.5</v>
          </cell>
          <cell r="BY96">
            <v>87</v>
          </cell>
          <cell r="BZ96">
            <v>87</v>
          </cell>
          <cell r="CA96">
            <v>87</v>
          </cell>
          <cell r="CB96">
            <v>87</v>
          </cell>
          <cell r="CC96">
            <v>86.5</v>
          </cell>
          <cell r="CD96">
            <v>86.5</v>
          </cell>
          <cell r="CE96">
            <v>86</v>
          </cell>
          <cell r="CF96">
            <v>86</v>
          </cell>
          <cell r="CG96">
            <v>86.5</v>
          </cell>
          <cell r="CH96">
            <v>86.5</v>
          </cell>
          <cell r="CI96">
            <v>86.5</v>
          </cell>
          <cell r="CJ96">
            <v>86.5</v>
          </cell>
          <cell r="CK96">
            <v>86</v>
          </cell>
          <cell r="CL96">
            <v>86</v>
          </cell>
          <cell r="CM96">
            <v>86</v>
          </cell>
          <cell r="CN96">
            <v>86</v>
          </cell>
          <cell r="CO96">
            <v>86</v>
          </cell>
          <cell r="CP96">
            <v>86</v>
          </cell>
          <cell r="CQ96">
            <v>86</v>
          </cell>
          <cell r="CR96">
            <v>86</v>
          </cell>
          <cell r="CS96">
            <v>86</v>
          </cell>
          <cell r="CT96">
            <v>87</v>
          </cell>
          <cell r="CU96">
            <v>86.5</v>
          </cell>
          <cell r="CV96">
            <v>86.5</v>
          </cell>
          <cell r="CW96">
            <v>86.5</v>
          </cell>
          <cell r="CX96">
            <v>86</v>
          </cell>
          <cell r="CY96">
            <v>86</v>
          </cell>
          <cell r="CZ96">
            <v>86</v>
          </cell>
          <cell r="DA96">
            <v>86</v>
          </cell>
          <cell r="DB96">
            <v>85.5</v>
          </cell>
          <cell r="DC96">
            <v>86</v>
          </cell>
          <cell r="DD96">
            <v>86</v>
          </cell>
          <cell r="DE96">
            <v>85.5</v>
          </cell>
          <cell r="DF96">
            <v>85.5</v>
          </cell>
          <cell r="DG96">
            <v>85.5</v>
          </cell>
          <cell r="DH96">
            <v>85.5</v>
          </cell>
          <cell r="DI96">
            <v>84.5</v>
          </cell>
          <cell r="DJ96">
            <v>84</v>
          </cell>
          <cell r="DK96">
            <v>84</v>
          </cell>
          <cell r="DL96">
            <v>84.5</v>
          </cell>
          <cell r="DM96">
            <v>84.5</v>
          </cell>
          <cell r="DN96">
            <v>85</v>
          </cell>
          <cell r="DO96">
            <v>85</v>
          </cell>
          <cell r="DP96">
            <v>85</v>
          </cell>
          <cell r="DQ96">
            <v>85</v>
          </cell>
          <cell r="DR96">
            <v>85</v>
          </cell>
          <cell r="DS96">
            <v>85</v>
          </cell>
          <cell r="DT96">
            <v>85</v>
          </cell>
          <cell r="DU96">
            <v>85</v>
          </cell>
          <cell r="DV96">
            <v>85.5</v>
          </cell>
          <cell r="DW96">
            <v>85.5</v>
          </cell>
          <cell r="DX96">
            <v>85.5</v>
          </cell>
          <cell r="DY96">
            <v>85.5</v>
          </cell>
          <cell r="DZ96">
            <v>85</v>
          </cell>
          <cell r="EA96">
            <v>85</v>
          </cell>
          <cell r="EB96">
            <v>85.5</v>
          </cell>
          <cell r="EC96">
            <v>85.5</v>
          </cell>
          <cell r="ED96">
            <v>85.5</v>
          </cell>
          <cell r="EE96">
            <v>85.5</v>
          </cell>
          <cell r="EF96">
            <v>85.5</v>
          </cell>
          <cell r="EG96">
            <v>85.5</v>
          </cell>
          <cell r="EH96">
            <v>85.5</v>
          </cell>
          <cell r="EI96">
            <v>85.5</v>
          </cell>
          <cell r="EJ96">
            <v>86</v>
          </cell>
          <cell r="EK96">
            <v>86</v>
          </cell>
          <cell r="EL96">
            <v>86</v>
          </cell>
          <cell r="EM96">
            <v>86</v>
          </cell>
          <cell r="EN96">
            <v>86</v>
          </cell>
          <cell r="EO96">
            <v>86</v>
          </cell>
          <cell r="EP96">
            <v>86</v>
          </cell>
          <cell r="EQ96">
            <v>86</v>
          </cell>
          <cell r="ER96">
            <v>86</v>
          </cell>
          <cell r="ES96">
            <v>86</v>
          </cell>
          <cell r="ET96">
            <v>87</v>
          </cell>
          <cell r="EU96">
            <v>88</v>
          </cell>
          <cell r="EV96">
            <v>88</v>
          </cell>
          <cell r="EW96">
            <v>88</v>
          </cell>
          <cell r="EX96">
            <v>88</v>
          </cell>
          <cell r="EY96">
            <v>89</v>
          </cell>
          <cell r="EZ96">
            <v>89</v>
          </cell>
          <cell r="FA96">
            <v>89.5</v>
          </cell>
          <cell r="FB96">
            <v>89.5</v>
          </cell>
          <cell r="FC96">
            <v>89.5</v>
          </cell>
          <cell r="FD96">
            <v>89.5</v>
          </cell>
          <cell r="FE96">
            <v>89.5</v>
          </cell>
          <cell r="FF96">
            <v>89.5</v>
          </cell>
          <cell r="FG96">
            <v>89.5</v>
          </cell>
          <cell r="FH96">
            <v>90.5</v>
          </cell>
          <cell r="FI96">
            <v>90.5</v>
          </cell>
          <cell r="FJ96">
            <v>86.5</v>
          </cell>
          <cell r="FK96">
            <v>85.5</v>
          </cell>
          <cell r="FL96">
            <v>85.5</v>
          </cell>
          <cell r="FM96">
            <v>86</v>
          </cell>
          <cell r="FN96">
            <v>86</v>
          </cell>
          <cell r="FO96">
            <v>86.5</v>
          </cell>
          <cell r="FP96">
            <v>86.5</v>
          </cell>
          <cell r="FQ96">
            <v>86.7</v>
          </cell>
          <cell r="FR96">
            <v>86.7</v>
          </cell>
          <cell r="FS96">
            <v>87</v>
          </cell>
          <cell r="FT96">
            <v>87.5</v>
          </cell>
          <cell r="FU96">
            <v>87.7</v>
          </cell>
          <cell r="FV96">
            <v>88.2</v>
          </cell>
          <cell r="FW96">
            <v>91</v>
          </cell>
          <cell r="FX96">
            <v>91</v>
          </cell>
          <cell r="FY96">
            <v>88.5</v>
          </cell>
          <cell r="FZ96">
            <v>88</v>
          </cell>
          <cell r="GA96">
            <v>87.7</v>
          </cell>
          <cell r="GB96">
            <v>87.7</v>
          </cell>
          <cell r="GC96">
            <v>87.7</v>
          </cell>
          <cell r="GD96">
            <v>87.2</v>
          </cell>
          <cell r="GE96">
            <v>86.2</v>
          </cell>
          <cell r="GF96">
            <v>86.3</v>
          </cell>
          <cell r="GG96">
            <v>85.5</v>
          </cell>
          <cell r="GH96">
            <v>86.2</v>
          </cell>
          <cell r="GI96">
            <v>85.5</v>
          </cell>
          <cell r="GJ96">
            <v>86.5</v>
          </cell>
          <cell r="GK96">
            <v>86.2</v>
          </cell>
          <cell r="GL96">
            <v>86</v>
          </cell>
          <cell r="GM96">
            <v>86.2</v>
          </cell>
          <cell r="GN96">
            <v>87</v>
          </cell>
          <cell r="GO96">
            <v>87.7</v>
          </cell>
          <cell r="GP96">
            <v>87</v>
          </cell>
          <cell r="GQ96">
            <v>87.7</v>
          </cell>
          <cell r="GR96">
            <v>88.5</v>
          </cell>
          <cell r="GS96">
            <v>88.7</v>
          </cell>
          <cell r="GT96">
            <v>88.5</v>
          </cell>
          <cell r="GU96">
            <v>88.2</v>
          </cell>
          <cell r="GV96">
            <v>87.5</v>
          </cell>
          <cell r="GW96">
            <v>88</v>
          </cell>
          <cell r="GX96">
            <v>88.5</v>
          </cell>
          <cell r="GY96">
            <v>89.3</v>
          </cell>
          <cell r="GZ96">
            <v>89</v>
          </cell>
          <cell r="HA96">
            <v>88.2</v>
          </cell>
          <cell r="HB96">
            <v>89.5</v>
          </cell>
          <cell r="HC96">
            <v>88.5</v>
          </cell>
          <cell r="HD96">
            <v>88.7</v>
          </cell>
          <cell r="HE96">
            <v>88.5</v>
          </cell>
          <cell r="HF96">
            <v>89</v>
          </cell>
          <cell r="HG96">
            <v>87.5</v>
          </cell>
          <cell r="HH96">
            <v>87</v>
          </cell>
          <cell r="HI96">
            <v>87</v>
          </cell>
          <cell r="HJ96">
            <v>87</v>
          </cell>
          <cell r="HK96">
            <v>86.7</v>
          </cell>
          <cell r="HL96">
            <v>87</v>
          </cell>
          <cell r="HM96">
            <v>84.7</v>
          </cell>
          <cell r="HN96">
            <v>85.5</v>
          </cell>
          <cell r="HO96">
            <v>85.7</v>
          </cell>
          <cell r="HP96">
            <v>85.5</v>
          </cell>
          <cell r="HQ96">
            <v>85.7</v>
          </cell>
          <cell r="HR96">
            <v>86</v>
          </cell>
          <cell r="HS96">
            <v>85.5</v>
          </cell>
          <cell r="HT96">
            <v>83.7</v>
          </cell>
          <cell r="HU96">
            <v>83.5</v>
          </cell>
          <cell r="HV96">
            <v>83</v>
          </cell>
          <cell r="HW96">
            <v>83</v>
          </cell>
          <cell r="HX96">
            <v>83</v>
          </cell>
          <cell r="HY96">
            <v>83</v>
          </cell>
          <cell r="HZ96">
            <v>83.2</v>
          </cell>
          <cell r="IA96">
            <v>84</v>
          </cell>
          <cell r="IB96">
            <v>85.5</v>
          </cell>
          <cell r="IC96">
            <v>85.5</v>
          </cell>
          <cell r="ID96">
            <v>85.5</v>
          </cell>
          <cell r="IE96">
            <v>85</v>
          </cell>
          <cell r="IF96">
            <v>85</v>
          </cell>
          <cell r="IG96">
            <v>85</v>
          </cell>
          <cell r="IH96">
            <v>85.5</v>
          </cell>
          <cell r="II96">
            <v>85.5</v>
          </cell>
          <cell r="IJ96">
            <v>85.5</v>
          </cell>
          <cell r="IK96">
            <v>86.2</v>
          </cell>
          <cell r="IL96">
            <v>86.5</v>
          </cell>
          <cell r="IM96">
            <v>86.5</v>
          </cell>
          <cell r="IN96">
            <v>86.5</v>
          </cell>
          <cell r="IO96">
            <v>86.5</v>
          </cell>
          <cell r="IP96">
            <v>86.5</v>
          </cell>
          <cell r="IQ96">
            <v>86</v>
          </cell>
          <cell r="IR96">
            <v>84.7</v>
          </cell>
          <cell r="IS96">
            <v>84.5</v>
          </cell>
          <cell r="IT96">
            <v>84.5</v>
          </cell>
          <cell r="IU96">
            <v>84.5</v>
          </cell>
          <cell r="IV96">
            <v>84.5</v>
          </cell>
          <cell r="IW96">
            <v>84.7</v>
          </cell>
          <cell r="IX96">
            <v>84.7</v>
          </cell>
          <cell r="IY96">
            <v>84.2</v>
          </cell>
          <cell r="IZ96">
            <v>84.5</v>
          </cell>
          <cell r="JA96">
            <v>83.5</v>
          </cell>
          <cell r="JB96">
            <v>83.5</v>
          </cell>
          <cell r="JC96">
            <v>83</v>
          </cell>
          <cell r="JD96">
            <v>82.7</v>
          </cell>
          <cell r="JE96">
            <v>82</v>
          </cell>
          <cell r="JF96">
            <v>82.5</v>
          </cell>
          <cell r="JG96">
            <v>82.2</v>
          </cell>
          <cell r="JH96">
            <v>82</v>
          </cell>
          <cell r="JI96">
            <v>82.2</v>
          </cell>
          <cell r="JJ96">
            <v>82.5</v>
          </cell>
          <cell r="JK96">
            <v>82.5</v>
          </cell>
          <cell r="JL96">
            <v>81.7</v>
          </cell>
          <cell r="JM96">
            <v>82.2</v>
          </cell>
          <cell r="JN96">
            <v>82.2</v>
          </cell>
          <cell r="JO96">
            <v>84.7</v>
          </cell>
          <cell r="JP96">
            <v>84.7</v>
          </cell>
          <cell r="JQ96">
            <v>84</v>
          </cell>
          <cell r="JR96">
            <v>84</v>
          </cell>
          <cell r="JS96">
            <v>84.7</v>
          </cell>
          <cell r="JT96">
            <v>85.7</v>
          </cell>
          <cell r="JU96">
            <v>85.7</v>
          </cell>
          <cell r="JV96">
            <v>85.7</v>
          </cell>
          <cell r="JW96">
            <v>85.7</v>
          </cell>
          <cell r="JX96">
            <v>85.7</v>
          </cell>
          <cell r="JY96">
            <v>85.7</v>
          </cell>
          <cell r="JZ96">
            <v>85.7</v>
          </cell>
          <cell r="KA96">
            <v>85.5</v>
          </cell>
          <cell r="KB96">
            <v>85.2</v>
          </cell>
          <cell r="KC96">
            <v>85</v>
          </cell>
          <cell r="KD96">
            <v>85</v>
          </cell>
          <cell r="KE96">
            <v>85</v>
          </cell>
          <cell r="KF96">
            <v>85</v>
          </cell>
          <cell r="KG96">
            <v>85.2</v>
          </cell>
          <cell r="KH96">
            <v>85.2</v>
          </cell>
          <cell r="KI96">
            <v>85.5</v>
          </cell>
          <cell r="KJ96">
            <v>85.5</v>
          </cell>
          <cell r="KK96">
            <v>85.7</v>
          </cell>
          <cell r="KL96">
            <v>85.5</v>
          </cell>
          <cell r="KM96">
            <v>84.5</v>
          </cell>
          <cell r="KN96">
            <v>84.5</v>
          </cell>
          <cell r="KO96">
            <v>84.7</v>
          </cell>
          <cell r="KP96">
            <v>84.2</v>
          </cell>
          <cell r="KQ96">
            <v>83</v>
          </cell>
          <cell r="KR96">
            <v>82.2</v>
          </cell>
          <cell r="KS96">
            <v>83</v>
          </cell>
          <cell r="KT96">
            <v>83.7</v>
          </cell>
          <cell r="KU96">
            <v>79.5</v>
          </cell>
          <cell r="KV96">
            <v>80</v>
          </cell>
          <cell r="KW96">
            <v>80.2</v>
          </cell>
          <cell r="KX96">
            <v>80.2</v>
          </cell>
          <cell r="KY96">
            <v>80</v>
          </cell>
          <cell r="KZ96">
            <v>80.5</v>
          </cell>
          <cell r="LA96">
            <v>81</v>
          </cell>
          <cell r="LB96">
            <v>81</v>
          </cell>
          <cell r="LC96">
            <v>81.2</v>
          </cell>
          <cell r="LD96">
            <v>82.5</v>
          </cell>
          <cell r="LE96">
            <v>82.5</v>
          </cell>
          <cell r="LF96">
            <v>81.5</v>
          </cell>
          <cell r="LG96">
            <v>81.5</v>
          </cell>
          <cell r="LH96">
            <v>81.7</v>
          </cell>
          <cell r="LI96">
            <v>81</v>
          </cell>
          <cell r="LJ96">
            <v>81.2</v>
          </cell>
          <cell r="LK96">
            <v>82.2</v>
          </cell>
          <cell r="LL96">
            <v>82.2</v>
          </cell>
          <cell r="LM96">
            <v>81.5</v>
          </cell>
          <cell r="LN96">
            <v>82</v>
          </cell>
          <cell r="LO96">
            <v>83</v>
          </cell>
          <cell r="LP96">
            <v>82.2</v>
          </cell>
          <cell r="LQ96">
            <v>82</v>
          </cell>
          <cell r="LR96">
            <v>81.7</v>
          </cell>
          <cell r="LS96">
            <v>82</v>
          </cell>
          <cell r="LT96">
            <v>82</v>
          </cell>
          <cell r="MA96" t="str">
            <v>Mauritius</v>
          </cell>
          <cell r="MB96">
            <v>0</v>
          </cell>
          <cell r="MC96">
            <v>0</v>
          </cell>
        </row>
        <row r="97">
          <cell r="A97" t="str">
            <v>New Zealand</v>
          </cell>
          <cell r="B97">
            <v>86</v>
          </cell>
          <cell r="C97">
            <v>87</v>
          </cell>
          <cell r="D97">
            <v>84</v>
          </cell>
          <cell r="E97">
            <v>85.5</v>
          </cell>
          <cell r="F97">
            <v>86</v>
          </cell>
          <cell r="G97">
            <v>85.5</v>
          </cell>
          <cell r="H97">
            <v>85</v>
          </cell>
          <cell r="I97">
            <v>84.5</v>
          </cell>
          <cell r="J97">
            <v>81.5</v>
          </cell>
          <cell r="K97">
            <v>81.5</v>
          </cell>
          <cell r="L97">
            <v>81.5</v>
          </cell>
          <cell r="M97">
            <v>84</v>
          </cell>
          <cell r="N97">
            <v>83</v>
          </cell>
          <cell r="O97">
            <v>83.5</v>
          </cell>
          <cell r="P97">
            <v>83</v>
          </cell>
          <cell r="Q97">
            <v>83</v>
          </cell>
          <cell r="R97">
            <v>82.5</v>
          </cell>
          <cell r="S97">
            <v>82.5</v>
          </cell>
          <cell r="T97">
            <v>82.5</v>
          </cell>
          <cell r="U97">
            <v>82</v>
          </cell>
          <cell r="V97">
            <v>82</v>
          </cell>
          <cell r="W97">
            <v>82.5</v>
          </cell>
          <cell r="X97">
            <v>82.5</v>
          </cell>
          <cell r="Y97">
            <v>83</v>
          </cell>
          <cell r="Z97">
            <v>83</v>
          </cell>
          <cell r="AA97">
            <v>83</v>
          </cell>
          <cell r="AB97">
            <v>83</v>
          </cell>
          <cell r="AC97">
            <v>83</v>
          </cell>
          <cell r="AD97">
            <v>83</v>
          </cell>
          <cell r="AE97">
            <v>83</v>
          </cell>
          <cell r="AF97">
            <v>82.5</v>
          </cell>
          <cell r="AG97">
            <v>82</v>
          </cell>
          <cell r="AH97">
            <v>82</v>
          </cell>
          <cell r="AI97">
            <v>83</v>
          </cell>
          <cell r="AJ97">
            <v>83</v>
          </cell>
          <cell r="AK97">
            <v>83</v>
          </cell>
          <cell r="AL97">
            <v>83</v>
          </cell>
          <cell r="AM97">
            <v>82.5</v>
          </cell>
          <cell r="AN97">
            <v>83.5</v>
          </cell>
          <cell r="AO97">
            <v>83.5</v>
          </cell>
          <cell r="AP97">
            <v>83.5</v>
          </cell>
          <cell r="AQ97">
            <v>83.5</v>
          </cell>
          <cell r="AR97">
            <v>84</v>
          </cell>
          <cell r="AS97">
            <v>84</v>
          </cell>
          <cell r="AT97">
            <v>83.5</v>
          </cell>
          <cell r="AU97">
            <v>83.5</v>
          </cell>
          <cell r="AV97">
            <v>83.5</v>
          </cell>
          <cell r="AW97">
            <v>84</v>
          </cell>
          <cell r="AX97">
            <v>85</v>
          </cell>
          <cell r="AY97">
            <v>84.5</v>
          </cell>
          <cell r="AZ97">
            <v>85.5</v>
          </cell>
          <cell r="BA97">
            <v>85.5</v>
          </cell>
          <cell r="BB97">
            <v>85.5</v>
          </cell>
          <cell r="BC97">
            <v>85.5</v>
          </cell>
          <cell r="BD97">
            <v>85.5</v>
          </cell>
          <cell r="BE97">
            <v>85.5</v>
          </cell>
          <cell r="BF97">
            <v>85.5</v>
          </cell>
          <cell r="BG97">
            <v>84.5</v>
          </cell>
          <cell r="BH97">
            <v>84</v>
          </cell>
          <cell r="BI97">
            <v>83</v>
          </cell>
          <cell r="BJ97">
            <v>83.5</v>
          </cell>
          <cell r="BK97">
            <v>84</v>
          </cell>
          <cell r="BL97">
            <v>84</v>
          </cell>
          <cell r="BM97">
            <v>83.5</v>
          </cell>
          <cell r="BN97">
            <v>83.5</v>
          </cell>
          <cell r="BO97">
            <v>83</v>
          </cell>
          <cell r="BP97">
            <v>83</v>
          </cell>
          <cell r="BQ97">
            <v>82.5</v>
          </cell>
          <cell r="BR97">
            <v>82</v>
          </cell>
          <cell r="BS97">
            <v>82.5</v>
          </cell>
          <cell r="BT97">
            <v>83.5</v>
          </cell>
          <cell r="BU97">
            <v>83.5</v>
          </cell>
          <cell r="BV97">
            <v>84</v>
          </cell>
          <cell r="BW97">
            <v>84</v>
          </cell>
          <cell r="BX97">
            <v>83</v>
          </cell>
          <cell r="BY97">
            <v>82</v>
          </cell>
          <cell r="BZ97">
            <v>81.5</v>
          </cell>
          <cell r="CA97">
            <v>80.5</v>
          </cell>
          <cell r="CB97">
            <v>80.5</v>
          </cell>
          <cell r="CC97">
            <v>80</v>
          </cell>
          <cell r="CD97">
            <v>79</v>
          </cell>
          <cell r="CE97">
            <v>79</v>
          </cell>
          <cell r="CF97">
            <v>78.5</v>
          </cell>
          <cell r="CG97">
            <v>78.5</v>
          </cell>
          <cell r="CH97">
            <v>79</v>
          </cell>
          <cell r="CI97">
            <v>79</v>
          </cell>
          <cell r="CJ97">
            <v>79</v>
          </cell>
          <cell r="CK97">
            <v>79</v>
          </cell>
          <cell r="CL97">
            <v>79.5</v>
          </cell>
          <cell r="CM97">
            <v>79.5</v>
          </cell>
          <cell r="CN97">
            <v>79.5</v>
          </cell>
          <cell r="CO97">
            <v>79.5</v>
          </cell>
          <cell r="CP97">
            <v>79.5</v>
          </cell>
          <cell r="CQ97">
            <v>79</v>
          </cell>
          <cell r="CR97">
            <v>79</v>
          </cell>
          <cell r="CS97">
            <v>79.5</v>
          </cell>
          <cell r="CT97">
            <v>80</v>
          </cell>
          <cell r="CU97">
            <v>80</v>
          </cell>
          <cell r="CV97">
            <v>80</v>
          </cell>
          <cell r="CW97">
            <v>81</v>
          </cell>
          <cell r="CX97">
            <v>82</v>
          </cell>
          <cell r="CY97">
            <v>82</v>
          </cell>
          <cell r="CZ97">
            <v>82</v>
          </cell>
          <cell r="DA97">
            <v>82</v>
          </cell>
          <cell r="DB97">
            <v>82</v>
          </cell>
          <cell r="DC97">
            <v>82.5</v>
          </cell>
          <cell r="DD97">
            <v>82.5</v>
          </cell>
          <cell r="DE97">
            <v>83</v>
          </cell>
          <cell r="DF97">
            <v>83</v>
          </cell>
          <cell r="DG97">
            <v>83.5</v>
          </cell>
          <cell r="DH97">
            <v>83.5</v>
          </cell>
          <cell r="DI97">
            <v>83</v>
          </cell>
          <cell r="DJ97">
            <v>83.5</v>
          </cell>
          <cell r="DK97">
            <v>83.5</v>
          </cell>
          <cell r="DL97">
            <v>84</v>
          </cell>
          <cell r="DM97">
            <v>84</v>
          </cell>
          <cell r="DN97">
            <v>84</v>
          </cell>
          <cell r="DO97">
            <v>84</v>
          </cell>
          <cell r="DP97">
            <v>84</v>
          </cell>
          <cell r="DQ97">
            <v>83.5</v>
          </cell>
          <cell r="DR97">
            <v>84</v>
          </cell>
          <cell r="DS97">
            <v>84</v>
          </cell>
          <cell r="DT97">
            <v>85</v>
          </cell>
          <cell r="DU97">
            <v>83.5</v>
          </cell>
          <cell r="DV97">
            <v>83.5</v>
          </cell>
          <cell r="DW97">
            <v>84</v>
          </cell>
          <cell r="DX97">
            <v>84</v>
          </cell>
          <cell r="DY97">
            <v>84</v>
          </cell>
          <cell r="DZ97">
            <v>84</v>
          </cell>
          <cell r="EA97">
            <v>83</v>
          </cell>
          <cell r="EB97">
            <v>83.5</v>
          </cell>
          <cell r="EC97">
            <v>83.5</v>
          </cell>
          <cell r="ED97">
            <v>83.5</v>
          </cell>
          <cell r="EE97">
            <v>83.5</v>
          </cell>
          <cell r="EF97">
            <v>83.5</v>
          </cell>
          <cell r="EG97">
            <v>83</v>
          </cell>
          <cell r="EH97">
            <v>83</v>
          </cell>
          <cell r="EI97">
            <v>83.5</v>
          </cell>
          <cell r="EJ97">
            <v>83.5</v>
          </cell>
          <cell r="EK97">
            <v>83.5</v>
          </cell>
          <cell r="EL97">
            <v>83.5</v>
          </cell>
          <cell r="EM97">
            <v>83.5</v>
          </cell>
          <cell r="EN97">
            <v>83.5</v>
          </cell>
          <cell r="EO97">
            <v>83</v>
          </cell>
          <cell r="EP97">
            <v>83.5</v>
          </cell>
          <cell r="EQ97">
            <v>84</v>
          </cell>
          <cell r="ER97">
            <v>83.5</v>
          </cell>
          <cell r="ES97">
            <v>83</v>
          </cell>
          <cell r="ET97">
            <v>82</v>
          </cell>
          <cell r="EU97">
            <v>83</v>
          </cell>
          <cell r="EV97">
            <v>83.5</v>
          </cell>
          <cell r="EW97">
            <v>83.5</v>
          </cell>
          <cell r="EX97">
            <v>84</v>
          </cell>
          <cell r="EY97">
            <v>84</v>
          </cell>
          <cell r="EZ97">
            <v>85</v>
          </cell>
          <cell r="FA97">
            <v>85</v>
          </cell>
          <cell r="FB97">
            <v>85</v>
          </cell>
          <cell r="FC97">
            <v>85</v>
          </cell>
          <cell r="FD97">
            <v>85</v>
          </cell>
          <cell r="FE97">
            <v>85</v>
          </cell>
          <cell r="FF97">
            <v>85.5</v>
          </cell>
          <cell r="FG97">
            <v>85.5</v>
          </cell>
          <cell r="FH97">
            <v>86</v>
          </cell>
          <cell r="FI97">
            <v>86.8</v>
          </cell>
          <cell r="FJ97">
            <v>82.3</v>
          </cell>
          <cell r="FK97">
            <v>82</v>
          </cell>
          <cell r="FL97">
            <v>79</v>
          </cell>
          <cell r="FM97">
            <v>80</v>
          </cell>
          <cell r="FN97">
            <v>79.7</v>
          </cell>
          <cell r="FO97">
            <v>80</v>
          </cell>
          <cell r="FP97">
            <v>79.7</v>
          </cell>
          <cell r="FQ97">
            <v>79.5</v>
          </cell>
          <cell r="FR97">
            <v>79.5</v>
          </cell>
          <cell r="FS97">
            <v>79.2</v>
          </cell>
          <cell r="FT97">
            <v>78.7</v>
          </cell>
          <cell r="FU97">
            <v>78.2</v>
          </cell>
          <cell r="FV97">
            <v>77.2</v>
          </cell>
          <cell r="FW97">
            <v>77.7</v>
          </cell>
          <cell r="FX97">
            <v>75.5</v>
          </cell>
          <cell r="FY97">
            <v>76.5</v>
          </cell>
          <cell r="FZ97">
            <v>78</v>
          </cell>
          <cell r="GA97">
            <v>77.5</v>
          </cell>
          <cell r="GB97">
            <v>79.2</v>
          </cell>
          <cell r="GC97">
            <v>79</v>
          </cell>
          <cell r="GD97">
            <v>77.7</v>
          </cell>
          <cell r="GE97">
            <v>77.900000000000006</v>
          </cell>
          <cell r="GF97">
            <v>78</v>
          </cell>
          <cell r="GG97">
            <v>77.7</v>
          </cell>
          <cell r="GH97">
            <v>78.7</v>
          </cell>
          <cell r="GI97">
            <v>79.2</v>
          </cell>
          <cell r="GJ97">
            <v>79.5</v>
          </cell>
          <cell r="GK97">
            <v>78</v>
          </cell>
          <cell r="GL97">
            <v>79.5</v>
          </cell>
          <cell r="GM97">
            <v>79.5</v>
          </cell>
          <cell r="GN97">
            <v>80.2</v>
          </cell>
          <cell r="GO97">
            <v>80</v>
          </cell>
          <cell r="GP97">
            <v>80.2</v>
          </cell>
          <cell r="GQ97">
            <v>79.5</v>
          </cell>
          <cell r="GR97">
            <v>80.2</v>
          </cell>
          <cell r="GS97">
            <v>79.5</v>
          </cell>
          <cell r="GT97">
            <v>78.7</v>
          </cell>
          <cell r="GU97">
            <v>78</v>
          </cell>
          <cell r="GV97">
            <v>77.2</v>
          </cell>
          <cell r="GW97">
            <v>77.5</v>
          </cell>
          <cell r="GX97">
            <v>77.7</v>
          </cell>
          <cell r="GY97">
            <v>78.3</v>
          </cell>
          <cell r="GZ97">
            <v>78.2</v>
          </cell>
          <cell r="HA97">
            <v>78.2</v>
          </cell>
          <cell r="HB97">
            <v>79</v>
          </cell>
          <cell r="HC97">
            <v>80.2</v>
          </cell>
          <cell r="HD97">
            <v>80.7</v>
          </cell>
          <cell r="HE97">
            <v>79.5</v>
          </cell>
          <cell r="HF97">
            <v>80.5</v>
          </cell>
          <cell r="HG97">
            <v>80.5</v>
          </cell>
          <cell r="HH97">
            <v>80.2</v>
          </cell>
          <cell r="HI97">
            <v>80.2</v>
          </cell>
          <cell r="HJ97">
            <v>79.5</v>
          </cell>
          <cell r="HK97">
            <v>79.7</v>
          </cell>
          <cell r="HL97">
            <v>79.5</v>
          </cell>
          <cell r="HM97">
            <v>79.5</v>
          </cell>
          <cell r="HN97">
            <v>78.7</v>
          </cell>
          <cell r="HO97">
            <v>78.7</v>
          </cell>
          <cell r="HP97">
            <v>78.2</v>
          </cell>
          <cell r="HQ97">
            <v>79.2</v>
          </cell>
          <cell r="HR97">
            <v>79.7</v>
          </cell>
          <cell r="HS97">
            <v>79.5</v>
          </cell>
          <cell r="HT97">
            <v>81</v>
          </cell>
          <cell r="HU97">
            <v>80.7</v>
          </cell>
          <cell r="HV97">
            <v>80.5</v>
          </cell>
          <cell r="HW97">
            <v>80.2</v>
          </cell>
          <cell r="HX97">
            <v>80.2</v>
          </cell>
          <cell r="HY97">
            <v>80.7</v>
          </cell>
          <cell r="HZ97">
            <v>80.7</v>
          </cell>
          <cell r="IA97">
            <v>80.7</v>
          </cell>
          <cell r="IB97">
            <v>80.7</v>
          </cell>
          <cell r="IC97">
            <v>81.7</v>
          </cell>
          <cell r="ID97">
            <v>81.5</v>
          </cell>
          <cell r="IE97">
            <v>81.7</v>
          </cell>
          <cell r="IF97">
            <v>81</v>
          </cell>
          <cell r="IG97">
            <v>81</v>
          </cell>
          <cell r="IH97">
            <v>81</v>
          </cell>
          <cell r="II97">
            <v>81</v>
          </cell>
          <cell r="IJ97">
            <v>80.7</v>
          </cell>
          <cell r="IK97">
            <v>81</v>
          </cell>
          <cell r="IL97">
            <v>80.7</v>
          </cell>
          <cell r="IM97">
            <v>80.7</v>
          </cell>
          <cell r="IN97">
            <v>81</v>
          </cell>
          <cell r="IO97">
            <v>81.5</v>
          </cell>
          <cell r="IP97">
            <v>81.5</v>
          </cell>
          <cell r="IQ97">
            <v>81.7</v>
          </cell>
          <cell r="IR97">
            <v>81.7</v>
          </cell>
          <cell r="IS97">
            <v>82</v>
          </cell>
          <cell r="IT97">
            <v>82</v>
          </cell>
          <cell r="IU97">
            <v>82</v>
          </cell>
          <cell r="IV97">
            <v>81.7</v>
          </cell>
          <cell r="IW97">
            <v>81.7</v>
          </cell>
          <cell r="IX97">
            <v>81.5</v>
          </cell>
          <cell r="IY97">
            <v>81.2</v>
          </cell>
          <cell r="IZ97">
            <v>81.5</v>
          </cell>
          <cell r="JA97">
            <v>80.5</v>
          </cell>
          <cell r="JB97">
            <v>80.5</v>
          </cell>
          <cell r="JC97">
            <v>80.7</v>
          </cell>
          <cell r="JD97">
            <v>80.2</v>
          </cell>
          <cell r="JE97">
            <v>79.7</v>
          </cell>
          <cell r="JF97">
            <v>79.5</v>
          </cell>
          <cell r="JG97">
            <v>78.7</v>
          </cell>
          <cell r="JH97">
            <v>78.7</v>
          </cell>
          <cell r="JI97">
            <v>77.7</v>
          </cell>
          <cell r="JJ97">
            <v>77.7</v>
          </cell>
          <cell r="JK97">
            <v>78.2</v>
          </cell>
          <cell r="JL97">
            <v>77.7</v>
          </cell>
          <cell r="JM97">
            <v>79</v>
          </cell>
          <cell r="JN97">
            <v>79.2</v>
          </cell>
          <cell r="JO97">
            <v>79.2</v>
          </cell>
          <cell r="JP97">
            <v>79.5</v>
          </cell>
          <cell r="JQ97">
            <v>79.5</v>
          </cell>
          <cell r="JR97">
            <v>79.5</v>
          </cell>
          <cell r="JS97">
            <v>78.7</v>
          </cell>
          <cell r="JT97">
            <v>79</v>
          </cell>
          <cell r="JU97">
            <v>79.7</v>
          </cell>
          <cell r="JV97">
            <v>79</v>
          </cell>
          <cell r="JW97">
            <v>79</v>
          </cell>
          <cell r="JX97">
            <v>78.7</v>
          </cell>
          <cell r="JY97">
            <v>80</v>
          </cell>
          <cell r="JZ97">
            <v>80</v>
          </cell>
          <cell r="KA97">
            <v>79.7</v>
          </cell>
          <cell r="KB97">
            <v>80</v>
          </cell>
          <cell r="KC97">
            <v>79.7</v>
          </cell>
          <cell r="KD97">
            <v>79.7</v>
          </cell>
          <cell r="KE97">
            <v>79.2</v>
          </cell>
          <cell r="KF97">
            <v>79</v>
          </cell>
          <cell r="KG97">
            <v>78.7</v>
          </cell>
          <cell r="KH97">
            <v>78.5</v>
          </cell>
          <cell r="KI97">
            <v>77.7</v>
          </cell>
          <cell r="KJ97">
            <v>77.7</v>
          </cell>
          <cell r="KK97">
            <v>78</v>
          </cell>
          <cell r="KL97">
            <v>77</v>
          </cell>
          <cell r="KM97">
            <v>76.2</v>
          </cell>
          <cell r="KN97">
            <v>76.7</v>
          </cell>
          <cell r="KO97">
            <v>76.2</v>
          </cell>
          <cell r="KP97">
            <v>76</v>
          </cell>
          <cell r="KQ97">
            <v>75.2</v>
          </cell>
          <cell r="KR97">
            <v>75.7</v>
          </cell>
          <cell r="KS97">
            <v>76.7</v>
          </cell>
          <cell r="KT97">
            <v>74.5</v>
          </cell>
          <cell r="KU97">
            <v>75</v>
          </cell>
          <cell r="KV97">
            <v>76.5</v>
          </cell>
          <cell r="KW97">
            <v>76.7</v>
          </cell>
          <cell r="KX97">
            <v>77</v>
          </cell>
          <cell r="KY97">
            <v>76.7</v>
          </cell>
          <cell r="KZ97">
            <v>76.7</v>
          </cell>
          <cell r="LA97">
            <v>76.2</v>
          </cell>
          <cell r="LB97">
            <v>75.2</v>
          </cell>
          <cell r="LC97">
            <v>76.2</v>
          </cell>
          <cell r="LD97">
            <v>76.7</v>
          </cell>
          <cell r="LE97">
            <v>76.7</v>
          </cell>
          <cell r="LF97">
            <v>77.2</v>
          </cell>
          <cell r="LG97">
            <v>77.5</v>
          </cell>
          <cell r="LH97">
            <v>77.5</v>
          </cell>
          <cell r="LI97">
            <v>77.2</v>
          </cell>
          <cell r="LJ97">
            <v>77.2</v>
          </cell>
          <cell r="LK97">
            <v>80.5</v>
          </cell>
          <cell r="LL97">
            <v>80.2</v>
          </cell>
          <cell r="LM97">
            <v>80.2</v>
          </cell>
          <cell r="LN97">
            <v>80</v>
          </cell>
          <cell r="LO97">
            <v>80</v>
          </cell>
          <cell r="LP97">
            <v>80</v>
          </cell>
          <cell r="LQ97">
            <v>80.5</v>
          </cell>
          <cell r="LR97">
            <v>80.2</v>
          </cell>
          <cell r="LS97">
            <v>80.5</v>
          </cell>
          <cell r="LT97">
            <v>79</v>
          </cell>
          <cell r="MA97" t="str">
            <v>Mexico</v>
          </cell>
          <cell r="MB97">
            <v>75.2</v>
          </cell>
          <cell r="MC97">
            <v>75.2</v>
          </cell>
        </row>
        <row r="98">
          <cell r="A98" t="str">
            <v>Nicaragua</v>
          </cell>
          <cell r="B98">
            <v>32</v>
          </cell>
          <cell r="C98">
            <v>32</v>
          </cell>
          <cell r="D98">
            <v>32</v>
          </cell>
          <cell r="E98">
            <v>32.5</v>
          </cell>
          <cell r="F98">
            <v>31.5</v>
          </cell>
          <cell r="G98">
            <v>30.5</v>
          </cell>
          <cell r="H98">
            <v>30.5</v>
          </cell>
          <cell r="I98">
            <v>29</v>
          </cell>
          <cell r="J98">
            <v>27.5</v>
          </cell>
          <cell r="K98">
            <v>28</v>
          </cell>
          <cell r="L98">
            <v>30.5</v>
          </cell>
          <cell r="M98">
            <v>31</v>
          </cell>
          <cell r="N98">
            <v>34.5</v>
          </cell>
          <cell r="O98">
            <v>34.5</v>
          </cell>
          <cell r="P98">
            <v>32.5</v>
          </cell>
          <cell r="Q98">
            <v>29.5</v>
          </cell>
          <cell r="R98">
            <v>29</v>
          </cell>
          <cell r="S98">
            <v>29</v>
          </cell>
          <cell r="T98">
            <v>29</v>
          </cell>
          <cell r="U98">
            <v>28.5</v>
          </cell>
          <cell r="V98">
            <v>28.5</v>
          </cell>
          <cell r="W98">
            <v>28.5</v>
          </cell>
          <cell r="X98">
            <v>28.5</v>
          </cell>
          <cell r="Y98">
            <v>28.5</v>
          </cell>
          <cell r="Z98">
            <v>28.5</v>
          </cell>
          <cell r="AA98">
            <v>28.5</v>
          </cell>
          <cell r="AB98">
            <v>28</v>
          </cell>
          <cell r="AC98">
            <v>29</v>
          </cell>
          <cell r="AD98">
            <v>29</v>
          </cell>
          <cell r="AE98">
            <v>28</v>
          </cell>
          <cell r="AF98">
            <v>27.5</v>
          </cell>
          <cell r="AG98">
            <v>27.5</v>
          </cell>
          <cell r="AH98">
            <v>27</v>
          </cell>
          <cell r="AI98">
            <v>26.5</v>
          </cell>
          <cell r="AJ98">
            <v>26.5</v>
          </cell>
          <cell r="AK98">
            <v>26.5</v>
          </cell>
          <cell r="AL98">
            <v>26.5</v>
          </cell>
          <cell r="AM98">
            <v>26.5</v>
          </cell>
          <cell r="AN98">
            <v>26.5</v>
          </cell>
          <cell r="AO98">
            <v>25</v>
          </cell>
          <cell r="AP98">
            <v>25</v>
          </cell>
          <cell r="AQ98">
            <v>25</v>
          </cell>
          <cell r="AR98">
            <v>25</v>
          </cell>
          <cell r="AS98">
            <v>25</v>
          </cell>
          <cell r="AT98">
            <v>25</v>
          </cell>
          <cell r="AU98">
            <v>25</v>
          </cell>
          <cell r="AV98">
            <v>25</v>
          </cell>
          <cell r="AW98">
            <v>25</v>
          </cell>
          <cell r="AX98">
            <v>26</v>
          </cell>
          <cell r="AY98">
            <v>25.5</v>
          </cell>
          <cell r="AZ98">
            <v>25</v>
          </cell>
          <cell r="BA98">
            <v>25.5</v>
          </cell>
          <cell r="BB98">
            <v>26</v>
          </cell>
          <cell r="BC98">
            <v>26</v>
          </cell>
          <cell r="BD98">
            <v>26</v>
          </cell>
          <cell r="BE98">
            <v>25.5</v>
          </cell>
          <cell r="BF98">
            <v>26</v>
          </cell>
          <cell r="BG98">
            <v>26</v>
          </cell>
          <cell r="BH98">
            <v>26</v>
          </cell>
          <cell r="BI98">
            <v>26.5</v>
          </cell>
          <cell r="BJ98">
            <v>29.5</v>
          </cell>
          <cell r="BK98">
            <v>29.5</v>
          </cell>
          <cell r="BL98">
            <v>29.5</v>
          </cell>
          <cell r="BM98">
            <v>31</v>
          </cell>
          <cell r="BN98">
            <v>31</v>
          </cell>
          <cell r="BO98">
            <v>31</v>
          </cell>
          <cell r="BP98">
            <v>31</v>
          </cell>
          <cell r="BQ98">
            <v>31</v>
          </cell>
          <cell r="BR98">
            <v>31.5</v>
          </cell>
          <cell r="BS98">
            <v>31.5</v>
          </cell>
          <cell r="BT98">
            <v>31.5</v>
          </cell>
          <cell r="BU98">
            <v>31.5</v>
          </cell>
          <cell r="BV98">
            <v>32.5</v>
          </cell>
          <cell r="BW98">
            <v>33.5</v>
          </cell>
          <cell r="BX98">
            <v>37</v>
          </cell>
          <cell r="BY98">
            <v>38</v>
          </cell>
          <cell r="BZ98">
            <v>38</v>
          </cell>
          <cell r="CA98">
            <v>38.5</v>
          </cell>
          <cell r="CB98">
            <v>39</v>
          </cell>
          <cell r="CC98">
            <v>38</v>
          </cell>
          <cell r="CD98">
            <v>40</v>
          </cell>
          <cell r="CE98">
            <v>40</v>
          </cell>
          <cell r="CF98">
            <v>39.5</v>
          </cell>
          <cell r="CG98">
            <v>40.5</v>
          </cell>
          <cell r="CH98">
            <v>41</v>
          </cell>
          <cell r="CI98">
            <v>42.5</v>
          </cell>
          <cell r="CJ98">
            <v>40.5</v>
          </cell>
          <cell r="CK98">
            <v>40.5</v>
          </cell>
          <cell r="CL98">
            <v>41</v>
          </cell>
          <cell r="CM98">
            <v>41</v>
          </cell>
          <cell r="CN98">
            <v>41</v>
          </cell>
          <cell r="CO98">
            <v>44</v>
          </cell>
          <cell r="CP98">
            <v>43.5</v>
          </cell>
          <cell r="CQ98">
            <v>44</v>
          </cell>
          <cell r="CR98">
            <v>44.5</v>
          </cell>
          <cell r="CS98">
            <v>44</v>
          </cell>
          <cell r="CT98">
            <v>44.5</v>
          </cell>
          <cell r="CU98">
            <v>45.5</v>
          </cell>
          <cell r="CV98">
            <v>45.5</v>
          </cell>
          <cell r="CW98">
            <v>45.5</v>
          </cell>
          <cell r="CX98">
            <v>45.5</v>
          </cell>
          <cell r="CY98">
            <v>45</v>
          </cell>
          <cell r="CZ98">
            <v>45</v>
          </cell>
          <cell r="DA98">
            <v>46</v>
          </cell>
          <cell r="DB98">
            <v>46</v>
          </cell>
          <cell r="DC98">
            <v>46</v>
          </cell>
          <cell r="DD98">
            <v>46</v>
          </cell>
          <cell r="DE98">
            <v>48.5</v>
          </cell>
          <cell r="DF98">
            <v>51</v>
          </cell>
          <cell r="DG98">
            <v>51</v>
          </cell>
          <cell r="DH98">
            <v>51.5</v>
          </cell>
          <cell r="DI98">
            <v>51.5</v>
          </cell>
          <cell r="DJ98">
            <v>51</v>
          </cell>
          <cell r="DK98">
            <v>51</v>
          </cell>
          <cell r="DL98">
            <v>54</v>
          </cell>
          <cell r="DM98">
            <v>53.5</v>
          </cell>
          <cell r="DN98">
            <v>53</v>
          </cell>
          <cell r="DO98">
            <v>53</v>
          </cell>
          <cell r="DP98">
            <v>52.5</v>
          </cell>
          <cell r="DQ98">
            <v>52.5</v>
          </cell>
          <cell r="DR98">
            <v>53</v>
          </cell>
          <cell r="DS98">
            <v>53</v>
          </cell>
          <cell r="DT98">
            <v>53</v>
          </cell>
          <cell r="DU98">
            <v>54.5</v>
          </cell>
          <cell r="DV98">
            <v>55</v>
          </cell>
          <cell r="DW98">
            <v>55</v>
          </cell>
          <cell r="DX98">
            <v>55.5</v>
          </cell>
          <cell r="DY98">
            <v>55.5</v>
          </cell>
          <cell r="DZ98">
            <v>55.5</v>
          </cell>
          <cell r="EA98">
            <v>55.5</v>
          </cell>
          <cell r="EB98">
            <v>57</v>
          </cell>
          <cell r="EC98">
            <v>57</v>
          </cell>
          <cell r="ED98">
            <v>62</v>
          </cell>
          <cell r="EE98">
            <v>62</v>
          </cell>
          <cell r="EF98">
            <v>61.5</v>
          </cell>
          <cell r="EG98">
            <v>61.5</v>
          </cell>
          <cell r="EH98">
            <v>61.5</v>
          </cell>
          <cell r="EI98">
            <v>61</v>
          </cell>
          <cell r="EJ98">
            <v>61</v>
          </cell>
          <cell r="EK98">
            <v>58.5</v>
          </cell>
          <cell r="EL98">
            <v>58.5</v>
          </cell>
          <cell r="EM98">
            <v>57.5</v>
          </cell>
          <cell r="EN98">
            <v>57.5</v>
          </cell>
          <cell r="EO98">
            <v>57.5</v>
          </cell>
          <cell r="EP98">
            <v>60</v>
          </cell>
          <cell r="EQ98">
            <v>60</v>
          </cell>
          <cell r="ER98">
            <v>60</v>
          </cell>
          <cell r="ES98">
            <v>58</v>
          </cell>
          <cell r="ET98">
            <v>56</v>
          </cell>
          <cell r="EU98">
            <v>58</v>
          </cell>
          <cell r="EV98">
            <v>57</v>
          </cell>
          <cell r="EW98">
            <v>57</v>
          </cell>
          <cell r="EX98">
            <v>57</v>
          </cell>
          <cell r="EY98">
            <v>57</v>
          </cell>
          <cell r="EZ98">
            <v>57</v>
          </cell>
          <cell r="FA98">
            <v>56.5</v>
          </cell>
          <cell r="FB98">
            <v>56</v>
          </cell>
          <cell r="FC98">
            <v>55.5</v>
          </cell>
          <cell r="FD98">
            <v>55.5</v>
          </cell>
          <cell r="FE98">
            <v>55.5</v>
          </cell>
          <cell r="FF98">
            <v>54.5</v>
          </cell>
          <cell r="FG98">
            <v>56</v>
          </cell>
          <cell r="FH98">
            <v>56</v>
          </cell>
          <cell r="FI98">
            <v>59.3</v>
          </cell>
          <cell r="FJ98">
            <v>52.8</v>
          </cell>
          <cell r="FK98">
            <v>54.7</v>
          </cell>
          <cell r="FL98">
            <v>55.7</v>
          </cell>
          <cell r="FM98">
            <v>55.7</v>
          </cell>
          <cell r="FN98">
            <v>55.5</v>
          </cell>
          <cell r="FO98">
            <v>55.5</v>
          </cell>
          <cell r="FP98">
            <v>55.5</v>
          </cell>
          <cell r="FQ98">
            <v>53.5</v>
          </cell>
          <cell r="FR98">
            <v>53.7</v>
          </cell>
          <cell r="FS98">
            <v>53.7</v>
          </cell>
          <cell r="FT98">
            <v>53.7</v>
          </cell>
          <cell r="FU98">
            <v>53.7</v>
          </cell>
          <cell r="FV98">
            <v>53.2</v>
          </cell>
          <cell r="FW98">
            <v>57.2</v>
          </cell>
          <cell r="FX98">
            <v>49.2</v>
          </cell>
          <cell r="FY98">
            <v>47.2</v>
          </cell>
          <cell r="FZ98">
            <v>47.7</v>
          </cell>
          <cell r="GA98">
            <v>47.7</v>
          </cell>
          <cell r="GB98">
            <v>47.7</v>
          </cell>
          <cell r="GC98">
            <v>48.2</v>
          </cell>
          <cell r="GD98">
            <v>51.2</v>
          </cell>
          <cell r="GE98">
            <v>51.2</v>
          </cell>
          <cell r="GF98">
            <v>51.3</v>
          </cell>
          <cell r="GG98">
            <v>51.3</v>
          </cell>
          <cell r="GH98">
            <v>52.5</v>
          </cell>
          <cell r="GI98">
            <v>52</v>
          </cell>
          <cell r="GJ98">
            <v>52</v>
          </cell>
          <cell r="GK98">
            <v>52</v>
          </cell>
          <cell r="GL98">
            <v>50.2</v>
          </cell>
          <cell r="GM98">
            <v>50.2</v>
          </cell>
          <cell r="GN98">
            <v>50.2</v>
          </cell>
          <cell r="GO98">
            <v>51.7</v>
          </cell>
          <cell r="GP98">
            <v>51.2</v>
          </cell>
          <cell r="GQ98">
            <v>51.2</v>
          </cell>
          <cell r="GR98">
            <v>51.2</v>
          </cell>
          <cell r="GS98">
            <v>51.5</v>
          </cell>
          <cell r="GT98">
            <v>51.2</v>
          </cell>
          <cell r="GU98">
            <v>51.5</v>
          </cell>
          <cell r="GV98">
            <v>51.2</v>
          </cell>
          <cell r="GW98">
            <v>52.2</v>
          </cell>
          <cell r="GX98">
            <v>55</v>
          </cell>
          <cell r="GY98">
            <v>55.3</v>
          </cell>
          <cell r="GZ98">
            <v>55.7</v>
          </cell>
          <cell r="HA98">
            <v>57</v>
          </cell>
          <cell r="HB98">
            <v>58.2</v>
          </cell>
          <cell r="HC98">
            <v>58.5</v>
          </cell>
          <cell r="HD98">
            <v>56.5</v>
          </cell>
          <cell r="HE98">
            <v>57</v>
          </cell>
          <cell r="HF98">
            <v>56.7</v>
          </cell>
          <cell r="HG98">
            <v>58</v>
          </cell>
          <cell r="HH98">
            <v>57</v>
          </cell>
          <cell r="HI98">
            <v>57.7</v>
          </cell>
          <cell r="HJ98">
            <v>58</v>
          </cell>
          <cell r="HK98">
            <v>58</v>
          </cell>
          <cell r="HL98">
            <v>58</v>
          </cell>
          <cell r="HM98">
            <v>58</v>
          </cell>
          <cell r="HN98">
            <v>58</v>
          </cell>
          <cell r="HO98">
            <v>58</v>
          </cell>
          <cell r="HP98">
            <v>57.7</v>
          </cell>
          <cell r="HQ98">
            <v>56.7</v>
          </cell>
          <cell r="HR98">
            <v>56.7</v>
          </cell>
          <cell r="HS98">
            <v>54.7</v>
          </cell>
          <cell r="HT98">
            <v>53.5</v>
          </cell>
          <cell r="HU98">
            <v>53.7</v>
          </cell>
          <cell r="HV98">
            <v>53</v>
          </cell>
          <cell r="HW98">
            <v>53</v>
          </cell>
          <cell r="HX98">
            <v>53</v>
          </cell>
          <cell r="HY98">
            <v>52.7</v>
          </cell>
          <cell r="HZ98">
            <v>53</v>
          </cell>
          <cell r="IA98">
            <v>53</v>
          </cell>
          <cell r="IB98">
            <v>52.5</v>
          </cell>
          <cell r="IC98">
            <v>52.5</v>
          </cell>
          <cell r="ID98">
            <v>52.2</v>
          </cell>
          <cell r="IE98">
            <v>54.2</v>
          </cell>
          <cell r="IF98">
            <v>54.5</v>
          </cell>
          <cell r="IG98">
            <v>54.2</v>
          </cell>
          <cell r="IH98">
            <v>54.2</v>
          </cell>
          <cell r="II98">
            <v>54.5</v>
          </cell>
          <cell r="IJ98">
            <v>54.2</v>
          </cell>
          <cell r="IK98">
            <v>54.2</v>
          </cell>
          <cell r="IL98">
            <v>54.2</v>
          </cell>
          <cell r="IM98">
            <v>56.5</v>
          </cell>
          <cell r="IN98">
            <v>56.5</v>
          </cell>
          <cell r="IO98">
            <v>56.5</v>
          </cell>
          <cell r="IP98">
            <v>56.7</v>
          </cell>
          <cell r="IQ98">
            <v>59</v>
          </cell>
          <cell r="IR98">
            <v>58.7</v>
          </cell>
          <cell r="IS98">
            <v>58.7</v>
          </cell>
          <cell r="IT98">
            <v>58.7</v>
          </cell>
          <cell r="IU98">
            <v>58.7</v>
          </cell>
          <cell r="IV98">
            <v>58.7</v>
          </cell>
          <cell r="IW98">
            <v>63.7</v>
          </cell>
          <cell r="IX98">
            <v>63.7</v>
          </cell>
          <cell r="IY98">
            <v>63.7</v>
          </cell>
          <cell r="IZ98">
            <v>63.7</v>
          </cell>
          <cell r="JA98">
            <v>62.7</v>
          </cell>
          <cell r="JB98">
            <v>62</v>
          </cell>
          <cell r="JC98">
            <v>64</v>
          </cell>
          <cell r="JD98">
            <v>64</v>
          </cell>
          <cell r="JE98">
            <v>64</v>
          </cell>
          <cell r="JF98">
            <v>64</v>
          </cell>
          <cell r="JG98">
            <v>64</v>
          </cell>
          <cell r="JH98">
            <v>64</v>
          </cell>
          <cell r="JI98">
            <v>64</v>
          </cell>
          <cell r="JJ98">
            <v>63.5</v>
          </cell>
          <cell r="JK98">
            <v>62.7</v>
          </cell>
          <cell r="JL98">
            <v>62.7</v>
          </cell>
          <cell r="JM98">
            <v>62.5</v>
          </cell>
          <cell r="JN98">
            <v>62.5</v>
          </cell>
          <cell r="JO98">
            <v>62.5</v>
          </cell>
          <cell r="JP98">
            <v>62.5</v>
          </cell>
          <cell r="JQ98">
            <v>62.5</v>
          </cell>
          <cell r="JR98">
            <v>64.7</v>
          </cell>
          <cell r="JS98">
            <v>65.2</v>
          </cell>
          <cell r="JT98">
            <v>65.2</v>
          </cell>
          <cell r="JU98">
            <v>65.5</v>
          </cell>
          <cell r="JV98">
            <v>65.2</v>
          </cell>
          <cell r="JW98">
            <v>64.7</v>
          </cell>
          <cell r="JX98">
            <v>64.2</v>
          </cell>
          <cell r="JY98">
            <v>64.5</v>
          </cell>
          <cell r="JZ98">
            <v>64.5</v>
          </cell>
          <cell r="KA98">
            <v>64.7</v>
          </cell>
          <cell r="KB98">
            <v>64.7</v>
          </cell>
          <cell r="KC98">
            <v>64.7</v>
          </cell>
          <cell r="KD98">
            <v>66.2</v>
          </cell>
          <cell r="KE98">
            <v>66.2</v>
          </cell>
          <cell r="KF98">
            <v>65.7</v>
          </cell>
          <cell r="KG98">
            <v>65.7</v>
          </cell>
          <cell r="KH98">
            <v>66.2</v>
          </cell>
          <cell r="KI98">
            <v>65.7</v>
          </cell>
          <cell r="KJ98">
            <v>61.5</v>
          </cell>
          <cell r="KK98">
            <v>61.5</v>
          </cell>
          <cell r="KL98">
            <v>61</v>
          </cell>
          <cell r="KM98">
            <v>60.7</v>
          </cell>
          <cell r="KN98">
            <v>60.5</v>
          </cell>
          <cell r="KO98">
            <v>60.2</v>
          </cell>
          <cell r="KP98">
            <v>63</v>
          </cell>
          <cell r="KQ98">
            <v>63</v>
          </cell>
          <cell r="KR98">
            <v>62.2</v>
          </cell>
          <cell r="KS98">
            <v>62.7</v>
          </cell>
          <cell r="KT98">
            <v>63</v>
          </cell>
          <cell r="KU98">
            <v>63</v>
          </cell>
          <cell r="KV98">
            <v>63</v>
          </cell>
          <cell r="KW98">
            <v>61.7</v>
          </cell>
          <cell r="KX98">
            <v>61.7</v>
          </cell>
          <cell r="KY98">
            <v>61.7</v>
          </cell>
          <cell r="KZ98">
            <v>60.2</v>
          </cell>
          <cell r="LA98">
            <v>60.2</v>
          </cell>
          <cell r="LB98">
            <v>60.2</v>
          </cell>
          <cell r="LC98">
            <v>60.2</v>
          </cell>
          <cell r="LD98">
            <v>60.2</v>
          </cell>
          <cell r="LE98">
            <v>60.5</v>
          </cell>
          <cell r="LF98">
            <v>60.5</v>
          </cell>
          <cell r="LG98">
            <v>60.2</v>
          </cell>
          <cell r="LH98">
            <v>60.2</v>
          </cell>
          <cell r="LI98">
            <v>60.5</v>
          </cell>
          <cell r="LJ98">
            <v>60.5</v>
          </cell>
          <cell r="LK98">
            <v>60.2</v>
          </cell>
          <cell r="LL98">
            <v>62.7</v>
          </cell>
          <cell r="LM98">
            <v>62.5</v>
          </cell>
          <cell r="LN98">
            <v>62.5</v>
          </cell>
          <cell r="LO98">
            <v>63</v>
          </cell>
          <cell r="LP98">
            <v>63.2</v>
          </cell>
          <cell r="LQ98">
            <v>63.2</v>
          </cell>
          <cell r="LR98">
            <v>62.7</v>
          </cell>
          <cell r="LS98">
            <v>62.5</v>
          </cell>
          <cell r="LT98">
            <v>62.2</v>
          </cell>
          <cell r="MA98" t="str">
            <v>Moldova</v>
          </cell>
          <cell r="MB98">
            <v>62</v>
          </cell>
          <cell r="MC98">
            <v>62</v>
          </cell>
        </row>
        <row r="99">
          <cell r="A99" t="str">
            <v>Niger</v>
          </cell>
          <cell r="B99" t="str">
            <v xml:space="preserve"> </v>
          </cell>
          <cell r="C99" t="str">
            <v xml:space="preserve"> </v>
          </cell>
          <cell r="D99" t="str">
            <v xml:space="preserve"> </v>
          </cell>
          <cell r="E99" t="str">
            <v xml:space="preserve"> </v>
          </cell>
          <cell r="F99" t="str">
            <v xml:space="preserve"> </v>
          </cell>
          <cell r="G99" t="str">
            <v xml:space="preserve"> </v>
          </cell>
          <cell r="H99" t="str">
            <v xml:space="preserve"> </v>
          </cell>
          <cell r="I99" t="str">
            <v xml:space="preserve"> </v>
          </cell>
          <cell r="J99" t="str">
            <v xml:space="preserve"> 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>
            <v>51.5</v>
          </cell>
          <cell r="P99">
            <v>51.5</v>
          </cell>
          <cell r="Q99">
            <v>51.5</v>
          </cell>
          <cell r="R99">
            <v>50.5</v>
          </cell>
          <cell r="S99">
            <v>50.5</v>
          </cell>
          <cell r="T99">
            <v>50.5</v>
          </cell>
          <cell r="U99">
            <v>50.5</v>
          </cell>
          <cell r="V99">
            <v>50.5</v>
          </cell>
          <cell r="W99">
            <v>50.5</v>
          </cell>
          <cell r="X99">
            <v>50.5</v>
          </cell>
          <cell r="Y99">
            <v>50.5</v>
          </cell>
          <cell r="Z99">
            <v>50.5</v>
          </cell>
          <cell r="AA99">
            <v>50.5</v>
          </cell>
          <cell r="AB99">
            <v>51</v>
          </cell>
          <cell r="AC99">
            <v>51</v>
          </cell>
          <cell r="AD99">
            <v>51</v>
          </cell>
          <cell r="AE99">
            <v>51</v>
          </cell>
          <cell r="AF99">
            <v>51</v>
          </cell>
          <cell r="AG99">
            <v>51</v>
          </cell>
          <cell r="AH99">
            <v>51</v>
          </cell>
          <cell r="AI99">
            <v>53.5</v>
          </cell>
          <cell r="AJ99">
            <v>53</v>
          </cell>
          <cell r="AK99">
            <v>53</v>
          </cell>
          <cell r="AL99">
            <v>53</v>
          </cell>
          <cell r="AM99">
            <v>53</v>
          </cell>
          <cell r="AN99">
            <v>53</v>
          </cell>
          <cell r="AO99">
            <v>52.5</v>
          </cell>
          <cell r="AP99">
            <v>53.5</v>
          </cell>
          <cell r="AQ99">
            <v>52.5</v>
          </cell>
          <cell r="AR99">
            <v>52.5</v>
          </cell>
          <cell r="AS99">
            <v>51.5</v>
          </cell>
          <cell r="AT99">
            <v>53</v>
          </cell>
          <cell r="AU99">
            <v>53</v>
          </cell>
          <cell r="AV99">
            <v>53</v>
          </cell>
          <cell r="AW99">
            <v>53.5</v>
          </cell>
          <cell r="AX99">
            <v>52.5</v>
          </cell>
          <cell r="AY99">
            <v>53</v>
          </cell>
          <cell r="AZ99">
            <v>53</v>
          </cell>
          <cell r="BA99">
            <v>53</v>
          </cell>
          <cell r="BB99">
            <v>53</v>
          </cell>
          <cell r="BC99">
            <v>54</v>
          </cell>
          <cell r="BD99">
            <v>53.5</v>
          </cell>
          <cell r="BE99">
            <v>54</v>
          </cell>
          <cell r="BF99">
            <v>53</v>
          </cell>
          <cell r="BG99">
            <v>53</v>
          </cell>
          <cell r="BH99">
            <v>53</v>
          </cell>
          <cell r="BI99">
            <v>53</v>
          </cell>
          <cell r="BJ99">
            <v>53</v>
          </cell>
          <cell r="BK99">
            <v>53</v>
          </cell>
          <cell r="BL99">
            <v>52.5</v>
          </cell>
          <cell r="BM99">
            <v>52.5</v>
          </cell>
          <cell r="BN99">
            <v>52.5</v>
          </cell>
          <cell r="BO99">
            <v>54.5</v>
          </cell>
          <cell r="BP99">
            <v>54.5</v>
          </cell>
          <cell r="BQ99">
            <v>54.5</v>
          </cell>
          <cell r="BR99">
            <v>54.5</v>
          </cell>
          <cell r="BS99">
            <v>54.5</v>
          </cell>
          <cell r="BT99">
            <v>54.5</v>
          </cell>
          <cell r="BU99">
            <v>54.5</v>
          </cell>
          <cell r="BV99">
            <v>55</v>
          </cell>
          <cell r="BW99">
            <v>55</v>
          </cell>
          <cell r="BX99">
            <v>55</v>
          </cell>
          <cell r="BY99">
            <v>54.5</v>
          </cell>
          <cell r="BZ99">
            <v>54.5</v>
          </cell>
          <cell r="CA99">
            <v>54</v>
          </cell>
          <cell r="CB99">
            <v>54</v>
          </cell>
          <cell r="CC99">
            <v>47.5</v>
          </cell>
          <cell r="CD99">
            <v>47.5</v>
          </cell>
          <cell r="CE99">
            <v>47.5</v>
          </cell>
          <cell r="CF99">
            <v>47.5</v>
          </cell>
          <cell r="CG99">
            <v>47.5</v>
          </cell>
          <cell r="CH99">
            <v>48</v>
          </cell>
          <cell r="CI99">
            <v>48</v>
          </cell>
          <cell r="CJ99">
            <v>49</v>
          </cell>
          <cell r="CK99">
            <v>49</v>
          </cell>
          <cell r="CL99">
            <v>49</v>
          </cell>
          <cell r="CM99">
            <v>49</v>
          </cell>
          <cell r="CN99">
            <v>49</v>
          </cell>
          <cell r="CO99">
            <v>49</v>
          </cell>
          <cell r="CP99">
            <v>49</v>
          </cell>
          <cell r="CQ99">
            <v>46</v>
          </cell>
          <cell r="CR99">
            <v>46</v>
          </cell>
          <cell r="CS99">
            <v>46</v>
          </cell>
          <cell r="CT99">
            <v>48</v>
          </cell>
          <cell r="CU99">
            <v>48</v>
          </cell>
          <cell r="CV99">
            <v>48</v>
          </cell>
          <cell r="CW99">
            <v>48</v>
          </cell>
          <cell r="CX99">
            <v>46.5</v>
          </cell>
          <cell r="CY99">
            <v>46.5</v>
          </cell>
          <cell r="CZ99">
            <v>46.5</v>
          </cell>
          <cell r="DA99">
            <v>46.5</v>
          </cell>
          <cell r="DB99">
            <v>46.5</v>
          </cell>
          <cell r="DC99">
            <v>46.5</v>
          </cell>
          <cell r="DD99">
            <v>46.5</v>
          </cell>
          <cell r="DE99">
            <v>45.5</v>
          </cell>
          <cell r="DF99">
            <v>45</v>
          </cell>
          <cell r="DG99">
            <v>45</v>
          </cell>
          <cell r="DH99">
            <v>45</v>
          </cell>
          <cell r="DI99">
            <v>45</v>
          </cell>
          <cell r="DJ99">
            <v>45</v>
          </cell>
          <cell r="DK99">
            <v>45</v>
          </cell>
          <cell r="DL99">
            <v>45</v>
          </cell>
          <cell r="DM99">
            <v>45</v>
          </cell>
          <cell r="DN99">
            <v>49</v>
          </cell>
          <cell r="DO99">
            <v>48</v>
          </cell>
          <cell r="DP99">
            <v>48</v>
          </cell>
          <cell r="DQ99">
            <v>48</v>
          </cell>
          <cell r="DR99">
            <v>49</v>
          </cell>
          <cell r="DS99">
            <v>49</v>
          </cell>
          <cell r="DT99">
            <v>49.5</v>
          </cell>
          <cell r="DU99">
            <v>49.5</v>
          </cell>
          <cell r="DV99">
            <v>49.5</v>
          </cell>
          <cell r="DW99">
            <v>49.5</v>
          </cell>
          <cell r="DX99">
            <v>49.5</v>
          </cell>
          <cell r="DY99">
            <v>49.5</v>
          </cell>
          <cell r="DZ99">
            <v>49</v>
          </cell>
          <cell r="EA99">
            <v>46.5</v>
          </cell>
          <cell r="EB99">
            <v>46.5</v>
          </cell>
          <cell r="EC99">
            <v>46.5</v>
          </cell>
          <cell r="ED99">
            <v>48</v>
          </cell>
          <cell r="EE99">
            <v>47</v>
          </cell>
          <cell r="EF99">
            <v>47</v>
          </cell>
          <cell r="EG99">
            <v>47</v>
          </cell>
          <cell r="EH99">
            <v>47</v>
          </cell>
          <cell r="EI99">
            <v>47</v>
          </cell>
          <cell r="EJ99">
            <v>47</v>
          </cell>
          <cell r="EK99">
            <v>47</v>
          </cell>
          <cell r="EL99">
            <v>51.5</v>
          </cell>
          <cell r="EM99">
            <v>51.5</v>
          </cell>
          <cell r="EN99">
            <v>51.5</v>
          </cell>
          <cell r="EO99">
            <v>50</v>
          </cell>
          <cell r="EP99">
            <v>50</v>
          </cell>
          <cell r="EQ99">
            <v>50</v>
          </cell>
          <cell r="ER99">
            <v>49.5</v>
          </cell>
          <cell r="ES99">
            <v>48.5</v>
          </cell>
          <cell r="ET99">
            <v>48.5</v>
          </cell>
          <cell r="EU99">
            <v>51</v>
          </cell>
          <cell r="EV99">
            <v>51</v>
          </cell>
          <cell r="EW99">
            <v>52</v>
          </cell>
          <cell r="EX99">
            <v>52</v>
          </cell>
          <cell r="EY99">
            <v>51.5</v>
          </cell>
          <cell r="EZ99">
            <v>52.5</v>
          </cell>
          <cell r="FA99">
            <v>52.5</v>
          </cell>
          <cell r="FB99">
            <v>52.5</v>
          </cell>
          <cell r="FC99">
            <v>52.5</v>
          </cell>
          <cell r="FD99">
            <v>52</v>
          </cell>
          <cell r="FE99">
            <v>51.5</v>
          </cell>
          <cell r="FF99">
            <v>51</v>
          </cell>
          <cell r="FG99">
            <v>50</v>
          </cell>
          <cell r="FH99">
            <v>49.8</v>
          </cell>
          <cell r="FI99">
            <v>54</v>
          </cell>
          <cell r="FJ99">
            <v>54.5</v>
          </cell>
          <cell r="FK99">
            <v>55.2</v>
          </cell>
          <cell r="FL99">
            <v>55</v>
          </cell>
          <cell r="FM99">
            <v>55.5</v>
          </cell>
          <cell r="FN99">
            <v>53.2</v>
          </cell>
          <cell r="FO99">
            <v>54.2</v>
          </cell>
          <cell r="FP99">
            <v>54</v>
          </cell>
          <cell r="FQ99">
            <v>54.2</v>
          </cell>
          <cell r="FR99">
            <v>54.7</v>
          </cell>
          <cell r="FS99">
            <v>54.5</v>
          </cell>
          <cell r="FT99">
            <v>54.5</v>
          </cell>
          <cell r="FU99">
            <v>54.5</v>
          </cell>
          <cell r="FV99">
            <v>55.5</v>
          </cell>
          <cell r="FW99">
            <v>55</v>
          </cell>
          <cell r="FX99">
            <v>55.2</v>
          </cell>
          <cell r="FY99">
            <v>55.2</v>
          </cell>
          <cell r="FZ99">
            <v>55.2</v>
          </cell>
          <cell r="GA99">
            <v>54.7</v>
          </cell>
          <cell r="GB99">
            <v>54.7</v>
          </cell>
          <cell r="GC99">
            <v>58.5</v>
          </cell>
          <cell r="GD99">
            <v>59</v>
          </cell>
          <cell r="GE99">
            <v>59.2</v>
          </cell>
          <cell r="GF99">
            <v>59.3</v>
          </cell>
          <cell r="GG99">
            <v>59.8</v>
          </cell>
          <cell r="GH99">
            <v>59.5</v>
          </cell>
          <cell r="GI99">
            <v>59</v>
          </cell>
          <cell r="GJ99">
            <v>59.7</v>
          </cell>
          <cell r="GK99">
            <v>59.2</v>
          </cell>
          <cell r="GL99">
            <v>62</v>
          </cell>
          <cell r="GM99">
            <v>62.7</v>
          </cell>
          <cell r="GN99">
            <v>62.7</v>
          </cell>
          <cell r="GO99">
            <v>63</v>
          </cell>
          <cell r="GP99">
            <v>62.2</v>
          </cell>
          <cell r="GQ99">
            <v>62.2</v>
          </cell>
          <cell r="GR99">
            <v>63.2</v>
          </cell>
          <cell r="GS99">
            <v>63</v>
          </cell>
          <cell r="GT99">
            <v>62.2</v>
          </cell>
          <cell r="GU99">
            <v>62</v>
          </cell>
          <cell r="GV99">
            <v>61.2</v>
          </cell>
          <cell r="GW99">
            <v>61.7</v>
          </cell>
          <cell r="GX99">
            <v>59.5</v>
          </cell>
          <cell r="GY99">
            <v>60</v>
          </cell>
          <cell r="GZ99">
            <v>60</v>
          </cell>
          <cell r="HA99">
            <v>60</v>
          </cell>
          <cell r="HB99">
            <v>60</v>
          </cell>
          <cell r="HC99">
            <v>59.5</v>
          </cell>
          <cell r="HD99">
            <v>59.5</v>
          </cell>
          <cell r="HE99">
            <v>59.7</v>
          </cell>
          <cell r="HF99">
            <v>59.5</v>
          </cell>
          <cell r="HG99">
            <v>59.5</v>
          </cell>
          <cell r="HH99">
            <v>59.5</v>
          </cell>
          <cell r="HI99">
            <v>59.5</v>
          </cell>
          <cell r="HJ99">
            <v>59.5</v>
          </cell>
          <cell r="HK99">
            <v>58.7</v>
          </cell>
          <cell r="HL99">
            <v>59</v>
          </cell>
          <cell r="HM99">
            <v>59</v>
          </cell>
          <cell r="HN99">
            <v>58</v>
          </cell>
          <cell r="HO99">
            <v>58</v>
          </cell>
          <cell r="HP99">
            <v>58</v>
          </cell>
          <cell r="HQ99">
            <v>57.2</v>
          </cell>
          <cell r="HR99">
            <v>57.5</v>
          </cell>
          <cell r="HS99">
            <v>57.5</v>
          </cell>
          <cell r="HT99">
            <v>57.7</v>
          </cell>
          <cell r="HU99">
            <v>57.5</v>
          </cell>
          <cell r="HV99">
            <v>57.2</v>
          </cell>
          <cell r="HW99">
            <v>57.2</v>
          </cell>
          <cell r="HX99">
            <v>57.2</v>
          </cell>
          <cell r="HY99">
            <v>57.2</v>
          </cell>
          <cell r="HZ99">
            <v>57.2</v>
          </cell>
          <cell r="IA99">
            <v>57.2</v>
          </cell>
          <cell r="IB99">
            <v>57.5</v>
          </cell>
          <cell r="IC99">
            <v>57.5</v>
          </cell>
          <cell r="ID99">
            <v>57.5</v>
          </cell>
          <cell r="IE99">
            <v>57.5</v>
          </cell>
          <cell r="IF99">
            <v>57.5</v>
          </cell>
          <cell r="IG99">
            <v>57.2</v>
          </cell>
          <cell r="IH99">
            <v>57.2</v>
          </cell>
          <cell r="II99">
            <v>57.2</v>
          </cell>
          <cell r="IJ99">
            <v>57.2</v>
          </cell>
          <cell r="IK99">
            <v>57</v>
          </cell>
          <cell r="IL99">
            <v>57.2</v>
          </cell>
          <cell r="IM99">
            <v>57.5</v>
          </cell>
          <cell r="IN99">
            <v>60.7</v>
          </cell>
          <cell r="IO99">
            <v>60.7</v>
          </cell>
          <cell r="IP99">
            <v>60.5</v>
          </cell>
          <cell r="IQ99">
            <v>60.7</v>
          </cell>
          <cell r="IR99">
            <v>60.7</v>
          </cell>
          <cell r="IS99">
            <v>60.7</v>
          </cell>
          <cell r="IT99">
            <v>60.2</v>
          </cell>
          <cell r="IU99">
            <v>60.2</v>
          </cell>
          <cell r="IV99">
            <v>60.2</v>
          </cell>
          <cell r="IW99">
            <v>60.2</v>
          </cell>
          <cell r="IX99">
            <v>60.2</v>
          </cell>
          <cell r="IY99">
            <v>60</v>
          </cell>
          <cell r="IZ99">
            <v>60</v>
          </cell>
          <cell r="JA99">
            <v>60</v>
          </cell>
          <cell r="JB99">
            <v>60</v>
          </cell>
          <cell r="JC99">
            <v>60</v>
          </cell>
          <cell r="JD99">
            <v>59.7</v>
          </cell>
          <cell r="JE99">
            <v>59</v>
          </cell>
          <cell r="JF99">
            <v>59</v>
          </cell>
          <cell r="JG99">
            <v>59</v>
          </cell>
          <cell r="JH99">
            <v>59</v>
          </cell>
          <cell r="JI99">
            <v>59</v>
          </cell>
          <cell r="JJ99">
            <v>59.5</v>
          </cell>
          <cell r="JK99">
            <v>59.5</v>
          </cell>
          <cell r="JL99">
            <v>59.2</v>
          </cell>
          <cell r="JM99">
            <v>58.7</v>
          </cell>
          <cell r="JN99">
            <v>58.7</v>
          </cell>
          <cell r="JO99">
            <v>58.7</v>
          </cell>
          <cell r="JP99">
            <v>59</v>
          </cell>
          <cell r="JQ99">
            <v>59</v>
          </cell>
          <cell r="JR99">
            <v>59</v>
          </cell>
          <cell r="JS99">
            <v>58.7</v>
          </cell>
          <cell r="JT99">
            <v>58.7</v>
          </cell>
          <cell r="JU99">
            <v>58.7</v>
          </cell>
          <cell r="JV99">
            <v>58</v>
          </cell>
          <cell r="JW99">
            <v>58.2</v>
          </cell>
          <cell r="JX99">
            <v>58</v>
          </cell>
          <cell r="JY99">
            <v>58.2</v>
          </cell>
          <cell r="JZ99">
            <v>58.2</v>
          </cell>
          <cell r="KA99">
            <v>58.2</v>
          </cell>
          <cell r="KB99">
            <v>57.7</v>
          </cell>
          <cell r="KC99">
            <v>57.5</v>
          </cell>
          <cell r="KD99">
            <v>57.5</v>
          </cell>
          <cell r="KE99">
            <v>64.5</v>
          </cell>
          <cell r="KF99">
            <v>64.5</v>
          </cell>
          <cell r="KG99">
            <v>64.7</v>
          </cell>
          <cell r="KH99">
            <v>65</v>
          </cell>
          <cell r="KI99">
            <v>64.7</v>
          </cell>
          <cell r="KJ99">
            <v>64.7</v>
          </cell>
          <cell r="KK99">
            <v>65</v>
          </cell>
          <cell r="KL99">
            <v>65</v>
          </cell>
          <cell r="KM99">
            <v>64.5</v>
          </cell>
          <cell r="KN99">
            <v>64.5</v>
          </cell>
          <cell r="KO99">
            <v>65</v>
          </cell>
          <cell r="KP99">
            <v>64.2</v>
          </cell>
          <cell r="KQ99">
            <v>63</v>
          </cell>
          <cell r="KR99">
            <v>63</v>
          </cell>
          <cell r="KS99">
            <v>63.7</v>
          </cell>
          <cell r="KT99">
            <v>64.2</v>
          </cell>
          <cell r="KU99">
            <v>63.7</v>
          </cell>
          <cell r="KV99">
            <v>64.2</v>
          </cell>
          <cell r="KW99">
            <v>64.2</v>
          </cell>
          <cell r="KX99">
            <v>64.2</v>
          </cell>
          <cell r="KY99">
            <v>55.5</v>
          </cell>
          <cell r="KZ99">
            <v>56</v>
          </cell>
          <cell r="LA99">
            <v>56</v>
          </cell>
          <cell r="LB99">
            <v>55</v>
          </cell>
          <cell r="LC99">
            <v>55.2</v>
          </cell>
          <cell r="LD99">
            <v>55</v>
          </cell>
          <cell r="LE99">
            <v>53.7</v>
          </cell>
          <cell r="LF99">
            <v>52.5</v>
          </cell>
          <cell r="LG99">
            <v>51.7</v>
          </cell>
          <cell r="LH99">
            <v>52.7</v>
          </cell>
          <cell r="LI99">
            <v>52</v>
          </cell>
          <cell r="LJ99">
            <v>52.2</v>
          </cell>
          <cell r="LK99">
            <v>53</v>
          </cell>
          <cell r="LL99">
            <v>53.2</v>
          </cell>
          <cell r="LM99">
            <v>53</v>
          </cell>
          <cell r="LN99">
            <v>53.5</v>
          </cell>
          <cell r="LO99">
            <v>53.5</v>
          </cell>
          <cell r="LP99">
            <v>54.7</v>
          </cell>
          <cell r="LQ99">
            <v>62</v>
          </cell>
          <cell r="LR99">
            <v>61.7</v>
          </cell>
          <cell r="LS99">
            <v>62</v>
          </cell>
          <cell r="LT99">
            <v>62</v>
          </cell>
          <cell r="MA99" t="str">
            <v>Mongolia</v>
          </cell>
          <cell r="MB99">
            <v>68.5</v>
          </cell>
          <cell r="MC99">
            <v>68.5</v>
          </cell>
        </row>
        <row r="100">
          <cell r="A100" t="str">
            <v>Nigeria</v>
          </cell>
          <cell r="B100">
            <v>44</v>
          </cell>
          <cell r="C100">
            <v>42</v>
          </cell>
          <cell r="D100">
            <v>40</v>
          </cell>
          <cell r="E100">
            <v>40.5</v>
          </cell>
          <cell r="F100">
            <v>38.5</v>
          </cell>
          <cell r="G100">
            <v>39.5</v>
          </cell>
          <cell r="H100">
            <v>39.5</v>
          </cell>
          <cell r="I100">
            <v>39.5</v>
          </cell>
          <cell r="J100">
            <v>39.5</v>
          </cell>
          <cell r="K100">
            <v>39</v>
          </cell>
          <cell r="L100">
            <v>39.5</v>
          </cell>
          <cell r="M100">
            <v>40.5</v>
          </cell>
          <cell r="N100">
            <v>41</v>
          </cell>
          <cell r="O100">
            <v>41</v>
          </cell>
          <cell r="P100">
            <v>45</v>
          </cell>
          <cell r="Q100">
            <v>45</v>
          </cell>
          <cell r="R100">
            <v>46.5</v>
          </cell>
          <cell r="S100">
            <v>45.5</v>
          </cell>
          <cell r="T100">
            <v>45</v>
          </cell>
          <cell r="U100">
            <v>45.5</v>
          </cell>
          <cell r="V100">
            <v>44</v>
          </cell>
          <cell r="W100">
            <v>44</v>
          </cell>
          <cell r="X100">
            <v>44</v>
          </cell>
          <cell r="Y100">
            <v>43.5</v>
          </cell>
          <cell r="Z100">
            <v>42</v>
          </cell>
          <cell r="AA100">
            <v>39.5</v>
          </cell>
          <cell r="AB100">
            <v>39.5</v>
          </cell>
          <cell r="AC100">
            <v>39</v>
          </cell>
          <cell r="AD100">
            <v>39.5</v>
          </cell>
          <cell r="AE100">
            <v>39</v>
          </cell>
          <cell r="AF100">
            <v>40</v>
          </cell>
          <cell r="AG100">
            <v>41</v>
          </cell>
          <cell r="AH100">
            <v>41</v>
          </cell>
          <cell r="AI100">
            <v>41.5</v>
          </cell>
          <cell r="AJ100">
            <v>42.5</v>
          </cell>
          <cell r="AK100">
            <v>42.5</v>
          </cell>
          <cell r="AL100">
            <v>42.5</v>
          </cell>
          <cell r="AM100">
            <v>42</v>
          </cell>
          <cell r="AN100">
            <v>42</v>
          </cell>
          <cell r="AO100">
            <v>43</v>
          </cell>
          <cell r="AP100">
            <v>43</v>
          </cell>
          <cell r="AQ100">
            <v>40.5</v>
          </cell>
          <cell r="AR100">
            <v>41</v>
          </cell>
          <cell r="AS100">
            <v>44</v>
          </cell>
          <cell r="AT100">
            <v>44</v>
          </cell>
          <cell r="AU100">
            <v>44</v>
          </cell>
          <cell r="AV100">
            <v>45.5</v>
          </cell>
          <cell r="AW100">
            <v>46.5</v>
          </cell>
          <cell r="AX100">
            <v>47</v>
          </cell>
          <cell r="AY100">
            <v>48</v>
          </cell>
          <cell r="AZ100">
            <v>47.5</v>
          </cell>
          <cell r="BA100">
            <v>46</v>
          </cell>
          <cell r="BB100">
            <v>46.5</v>
          </cell>
          <cell r="BC100">
            <v>46</v>
          </cell>
          <cell r="BD100">
            <v>46</v>
          </cell>
          <cell r="BE100">
            <v>46</v>
          </cell>
          <cell r="BF100">
            <v>47</v>
          </cell>
          <cell r="BG100">
            <v>49</v>
          </cell>
          <cell r="BH100">
            <v>49.5</v>
          </cell>
          <cell r="BI100">
            <v>49</v>
          </cell>
          <cell r="BJ100">
            <v>48</v>
          </cell>
          <cell r="BK100">
            <v>48</v>
          </cell>
          <cell r="BL100">
            <v>47.5</v>
          </cell>
          <cell r="BM100">
            <v>47</v>
          </cell>
          <cell r="BN100">
            <v>48</v>
          </cell>
          <cell r="BO100">
            <v>46.5</v>
          </cell>
          <cell r="BP100">
            <v>46</v>
          </cell>
          <cell r="BQ100">
            <v>46.5</v>
          </cell>
          <cell r="BR100">
            <v>47</v>
          </cell>
          <cell r="BS100">
            <v>47.5</v>
          </cell>
          <cell r="BT100">
            <v>48</v>
          </cell>
          <cell r="BU100">
            <v>48</v>
          </cell>
          <cell r="BV100">
            <v>50</v>
          </cell>
          <cell r="BW100">
            <v>50.5</v>
          </cell>
          <cell r="BX100">
            <v>51</v>
          </cell>
          <cell r="BY100">
            <v>51.5</v>
          </cell>
          <cell r="BZ100">
            <v>51</v>
          </cell>
          <cell r="CA100">
            <v>50</v>
          </cell>
          <cell r="CB100">
            <v>50</v>
          </cell>
          <cell r="CC100">
            <v>49.5</v>
          </cell>
          <cell r="CD100">
            <v>50</v>
          </cell>
          <cell r="CE100">
            <v>50</v>
          </cell>
          <cell r="CF100">
            <v>51</v>
          </cell>
          <cell r="CG100">
            <v>51</v>
          </cell>
          <cell r="CH100">
            <v>53.5</v>
          </cell>
          <cell r="CI100">
            <v>55.5</v>
          </cell>
          <cell r="CJ100">
            <v>55.5</v>
          </cell>
          <cell r="CK100">
            <v>56</v>
          </cell>
          <cell r="CL100">
            <v>56</v>
          </cell>
          <cell r="CM100">
            <v>56</v>
          </cell>
          <cell r="CN100">
            <v>56</v>
          </cell>
          <cell r="CO100">
            <v>56.5</v>
          </cell>
          <cell r="CP100">
            <v>58</v>
          </cell>
          <cell r="CQ100">
            <v>58</v>
          </cell>
          <cell r="CR100">
            <v>59</v>
          </cell>
          <cell r="CS100">
            <v>58</v>
          </cell>
          <cell r="CT100">
            <v>58.5</v>
          </cell>
          <cell r="CU100">
            <v>58</v>
          </cell>
          <cell r="CV100">
            <v>58</v>
          </cell>
          <cell r="CW100">
            <v>58.5</v>
          </cell>
          <cell r="CX100">
            <v>58.5</v>
          </cell>
          <cell r="CY100">
            <v>58.5</v>
          </cell>
          <cell r="CZ100">
            <v>60</v>
          </cell>
          <cell r="DA100">
            <v>60.5</v>
          </cell>
          <cell r="DB100">
            <v>60.5</v>
          </cell>
          <cell r="DC100">
            <v>59</v>
          </cell>
          <cell r="DD100">
            <v>58.5</v>
          </cell>
          <cell r="DE100">
            <v>58</v>
          </cell>
          <cell r="DF100">
            <v>59</v>
          </cell>
          <cell r="DG100">
            <v>59</v>
          </cell>
          <cell r="DH100">
            <v>59</v>
          </cell>
          <cell r="DI100">
            <v>59.5</v>
          </cell>
          <cell r="DJ100">
            <v>58.5</v>
          </cell>
          <cell r="DK100">
            <v>57.5</v>
          </cell>
          <cell r="DL100">
            <v>54.5</v>
          </cell>
          <cell r="DM100">
            <v>54</v>
          </cell>
          <cell r="DN100">
            <v>54</v>
          </cell>
          <cell r="DO100">
            <v>54</v>
          </cell>
          <cell r="DP100">
            <v>54</v>
          </cell>
          <cell r="DQ100">
            <v>55</v>
          </cell>
          <cell r="DR100">
            <v>54.5</v>
          </cell>
          <cell r="DS100">
            <v>54.5</v>
          </cell>
          <cell r="DT100">
            <v>54.5</v>
          </cell>
          <cell r="DU100">
            <v>54.5</v>
          </cell>
          <cell r="DV100">
            <v>54.5</v>
          </cell>
          <cell r="DW100">
            <v>54.5</v>
          </cell>
          <cell r="DX100">
            <v>54.5</v>
          </cell>
          <cell r="DY100">
            <v>53</v>
          </cell>
          <cell r="DZ100">
            <v>53</v>
          </cell>
          <cell r="EA100">
            <v>53</v>
          </cell>
          <cell r="EB100">
            <v>53</v>
          </cell>
          <cell r="EC100">
            <v>53</v>
          </cell>
          <cell r="ED100">
            <v>51.5</v>
          </cell>
          <cell r="EE100">
            <v>51.5</v>
          </cell>
          <cell r="EF100">
            <v>51</v>
          </cell>
          <cell r="EG100">
            <v>51</v>
          </cell>
          <cell r="EH100">
            <v>51</v>
          </cell>
          <cell r="EI100">
            <v>52.5</v>
          </cell>
          <cell r="EJ100">
            <v>52.5</v>
          </cell>
          <cell r="EK100">
            <v>52.5</v>
          </cell>
          <cell r="EL100">
            <v>52</v>
          </cell>
          <cell r="EM100">
            <v>52.5</v>
          </cell>
          <cell r="EN100">
            <v>53</v>
          </cell>
          <cell r="EO100">
            <v>49.5</v>
          </cell>
          <cell r="EP100">
            <v>50</v>
          </cell>
          <cell r="EQ100">
            <v>50</v>
          </cell>
          <cell r="ER100">
            <v>50.5</v>
          </cell>
          <cell r="ES100">
            <v>50</v>
          </cell>
          <cell r="ET100">
            <v>53</v>
          </cell>
          <cell r="EU100">
            <v>50</v>
          </cell>
          <cell r="EV100">
            <v>49</v>
          </cell>
          <cell r="EW100">
            <v>50</v>
          </cell>
          <cell r="EX100">
            <v>50</v>
          </cell>
          <cell r="EY100">
            <v>50.5</v>
          </cell>
          <cell r="EZ100">
            <v>50.5</v>
          </cell>
          <cell r="FA100">
            <v>50.5</v>
          </cell>
          <cell r="FB100">
            <v>51</v>
          </cell>
          <cell r="FC100">
            <v>51</v>
          </cell>
          <cell r="FD100">
            <v>50.5</v>
          </cell>
          <cell r="FE100">
            <v>50.5</v>
          </cell>
          <cell r="FF100">
            <v>50.5</v>
          </cell>
          <cell r="FG100">
            <v>52</v>
          </cell>
          <cell r="FH100">
            <v>51.8</v>
          </cell>
          <cell r="FI100">
            <v>51</v>
          </cell>
          <cell r="FJ100">
            <v>57</v>
          </cell>
          <cell r="FK100">
            <v>55.5</v>
          </cell>
          <cell r="FL100">
            <v>59</v>
          </cell>
          <cell r="FM100">
            <v>59</v>
          </cell>
          <cell r="FN100">
            <v>59.2</v>
          </cell>
          <cell r="FO100">
            <v>59.2</v>
          </cell>
          <cell r="FP100">
            <v>59.5</v>
          </cell>
          <cell r="FQ100">
            <v>59.5</v>
          </cell>
          <cell r="FR100">
            <v>59.5</v>
          </cell>
          <cell r="FS100">
            <v>58.2</v>
          </cell>
          <cell r="FT100">
            <v>56.7</v>
          </cell>
          <cell r="FU100">
            <v>56.5</v>
          </cell>
          <cell r="FV100">
            <v>57.2</v>
          </cell>
          <cell r="FW100">
            <v>59.2</v>
          </cell>
          <cell r="FX100">
            <v>60</v>
          </cell>
          <cell r="FY100">
            <v>59.5</v>
          </cell>
          <cell r="FZ100">
            <v>59.5</v>
          </cell>
          <cell r="GA100">
            <v>56.2</v>
          </cell>
          <cell r="GB100">
            <v>57.5</v>
          </cell>
          <cell r="GC100">
            <v>51.2</v>
          </cell>
          <cell r="GD100">
            <v>51</v>
          </cell>
          <cell r="GE100">
            <v>58.3</v>
          </cell>
          <cell r="GF100">
            <v>58.3</v>
          </cell>
          <cell r="GG100">
            <v>56.8</v>
          </cell>
          <cell r="GH100">
            <v>57.7</v>
          </cell>
          <cell r="GI100">
            <v>56.5</v>
          </cell>
          <cell r="GJ100">
            <v>57</v>
          </cell>
          <cell r="GK100">
            <v>57</v>
          </cell>
          <cell r="GL100">
            <v>52.7</v>
          </cell>
          <cell r="GM100">
            <v>52</v>
          </cell>
          <cell r="GN100">
            <v>53.2</v>
          </cell>
          <cell r="GO100">
            <v>54.7</v>
          </cell>
          <cell r="GP100">
            <v>55.5</v>
          </cell>
          <cell r="GQ100">
            <v>57.7</v>
          </cell>
          <cell r="GR100">
            <v>57.7</v>
          </cell>
          <cell r="GS100">
            <v>57.2</v>
          </cell>
          <cell r="GT100">
            <v>59.2</v>
          </cell>
          <cell r="GU100">
            <v>59</v>
          </cell>
          <cell r="GV100">
            <v>57.7</v>
          </cell>
          <cell r="GW100">
            <v>59.2</v>
          </cell>
          <cell r="GX100">
            <v>60.2</v>
          </cell>
          <cell r="GY100">
            <v>60.3</v>
          </cell>
          <cell r="GZ100">
            <v>61.7</v>
          </cell>
          <cell r="HA100">
            <v>62</v>
          </cell>
          <cell r="HB100">
            <v>60.5</v>
          </cell>
          <cell r="HC100">
            <v>62</v>
          </cell>
          <cell r="HD100">
            <v>62.5</v>
          </cell>
          <cell r="HE100">
            <v>61.5</v>
          </cell>
          <cell r="HF100">
            <v>61</v>
          </cell>
          <cell r="HG100">
            <v>60.2</v>
          </cell>
          <cell r="HH100">
            <v>58.5</v>
          </cell>
          <cell r="HI100">
            <v>57.2</v>
          </cell>
          <cell r="HJ100">
            <v>51.7</v>
          </cell>
          <cell r="HK100">
            <v>52.7</v>
          </cell>
          <cell r="HL100">
            <v>52.7</v>
          </cell>
          <cell r="HM100">
            <v>52.7</v>
          </cell>
          <cell r="HN100">
            <v>51</v>
          </cell>
          <cell r="HO100">
            <v>50.7</v>
          </cell>
          <cell r="HP100">
            <v>50.7</v>
          </cell>
          <cell r="HQ100">
            <v>51.7</v>
          </cell>
          <cell r="HR100">
            <v>51</v>
          </cell>
          <cell r="HS100">
            <v>51</v>
          </cell>
          <cell r="HT100">
            <v>51</v>
          </cell>
          <cell r="HU100">
            <v>51</v>
          </cell>
          <cell r="HV100">
            <v>51.2</v>
          </cell>
          <cell r="HW100">
            <v>52.5</v>
          </cell>
          <cell r="HX100">
            <v>52.7</v>
          </cell>
          <cell r="HY100">
            <v>52.2</v>
          </cell>
          <cell r="HZ100">
            <v>54.2</v>
          </cell>
          <cell r="IA100">
            <v>55.7</v>
          </cell>
          <cell r="IB100">
            <v>56.5</v>
          </cell>
          <cell r="IC100">
            <v>57</v>
          </cell>
          <cell r="ID100">
            <v>57</v>
          </cell>
          <cell r="IE100">
            <v>57</v>
          </cell>
          <cell r="IF100">
            <v>57.5</v>
          </cell>
          <cell r="IG100">
            <v>57.5</v>
          </cell>
          <cell r="IH100">
            <v>57.7</v>
          </cell>
          <cell r="II100">
            <v>57</v>
          </cell>
          <cell r="IJ100">
            <v>57</v>
          </cell>
          <cell r="IK100">
            <v>56.7</v>
          </cell>
          <cell r="IL100">
            <v>56.2</v>
          </cell>
          <cell r="IM100">
            <v>56.2</v>
          </cell>
          <cell r="IN100">
            <v>56.2</v>
          </cell>
          <cell r="IO100">
            <v>57</v>
          </cell>
          <cell r="IP100">
            <v>57</v>
          </cell>
          <cell r="IQ100">
            <v>56.7</v>
          </cell>
          <cell r="IR100">
            <v>58</v>
          </cell>
          <cell r="IS100">
            <v>58</v>
          </cell>
          <cell r="IT100">
            <v>58</v>
          </cell>
          <cell r="IU100">
            <v>58</v>
          </cell>
          <cell r="IV100">
            <v>58</v>
          </cell>
          <cell r="IW100">
            <v>58</v>
          </cell>
          <cell r="IX100">
            <v>58.2</v>
          </cell>
          <cell r="IY100">
            <v>58.2</v>
          </cell>
          <cell r="IZ100">
            <v>58.2</v>
          </cell>
          <cell r="JA100">
            <v>64.5</v>
          </cell>
          <cell r="JB100">
            <v>64.7</v>
          </cell>
          <cell r="JC100">
            <v>64.7</v>
          </cell>
          <cell r="JD100">
            <v>64.7</v>
          </cell>
          <cell r="JE100">
            <v>64</v>
          </cell>
          <cell r="JF100">
            <v>64</v>
          </cell>
          <cell r="JG100">
            <v>66.5</v>
          </cell>
          <cell r="JH100">
            <v>66.2</v>
          </cell>
          <cell r="JI100">
            <v>66.2</v>
          </cell>
          <cell r="JJ100">
            <v>66</v>
          </cell>
          <cell r="JK100">
            <v>66.2</v>
          </cell>
          <cell r="JL100">
            <v>66.2</v>
          </cell>
          <cell r="JM100">
            <v>65.2</v>
          </cell>
          <cell r="JN100">
            <v>65.2</v>
          </cell>
          <cell r="JO100">
            <v>65.2</v>
          </cell>
          <cell r="JP100">
            <v>65.2</v>
          </cell>
          <cell r="JQ100">
            <v>65.2</v>
          </cell>
          <cell r="JR100">
            <v>65.2</v>
          </cell>
          <cell r="JS100">
            <v>66.5</v>
          </cell>
          <cell r="JT100">
            <v>66.5</v>
          </cell>
          <cell r="JU100">
            <v>66.5</v>
          </cell>
          <cell r="JV100">
            <v>65.2</v>
          </cell>
          <cell r="JW100">
            <v>65.5</v>
          </cell>
          <cell r="JX100">
            <v>65.5</v>
          </cell>
          <cell r="JY100">
            <v>65.2</v>
          </cell>
          <cell r="JZ100">
            <v>65.2</v>
          </cell>
          <cell r="KA100">
            <v>65.2</v>
          </cell>
          <cell r="KB100">
            <v>65.2</v>
          </cell>
          <cell r="KC100">
            <v>65.2</v>
          </cell>
          <cell r="KD100">
            <v>64.7</v>
          </cell>
          <cell r="KE100">
            <v>64.7</v>
          </cell>
          <cell r="KF100">
            <v>64.7</v>
          </cell>
          <cell r="KG100">
            <v>64.7</v>
          </cell>
          <cell r="KH100">
            <v>64.7</v>
          </cell>
          <cell r="KI100">
            <v>64.5</v>
          </cell>
          <cell r="KJ100">
            <v>64.7</v>
          </cell>
          <cell r="KK100">
            <v>64.7</v>
          </cell>
          <cell r="KL100">
            <v>64.2</v>
          </cell>
          <cell r="KM100">
            <v>64.2</v>
          </cell>
          <cell r="KN100">
            <v>64.7</v>
          </cell>
          <cell r="KO100">
            <v>64.2</v>
          </cell>
          <cell r="KP100">
            <v>63</v>
          </cell>
          <cell r="KQ100">
            <v>63</v>
          </cell>
          <cell r="KR100">
            <v>57.5</v>
          </cell>
          <cell r="KS100">
            <v>57.5</v>
          </cell>
          <cell r="KT100">
            <v>57.5</v>
          </cell>
          <cell r="KU100">
            <v>55</v>
          </cell>
          <cell r="KV100">
            <v>55</v>
          </cell>
          <cell r="KW100">
            <v>55</v>
          </cell>
          <cell r="KX100">
            <v>58.7</v>
          </cell>
          <cell r="KY100">
            <v>59</v>
          </cell>
          <cell r="KZ100">
            <v>61</v>
          </cell>
          <cell r="LA100">
            <v>61.5</v>
          </cell>
          <cell r="LB100">
            <v>60.7</v>
          </cell>
          <cell r="LC100">
            <v>61.2</v>
          </cell>
          <cell r="LD100">
            <v>60.7</v>
          </cell>
          <cell r="LE100">
            <v>61.2</v>
          </cell>
          <cell r="LF100">
            <v>61</v>
          </cell>
          <cell r="LG100">
            <v>61.2</v>
          </cell>
          <cell r="LH100">
            <v>61.2</v>
          </cell>
          <cell r="LI100">
            <v>61.2</v>
          </cell>
          <cell r="LJ100">
            <v>65.7</v>
          </cell>
          <cell r="LK100">
            <v>65.5</v>
          </cell>
          <cell r="LL100">
            <v>65.5</v>
          </cell>
          <cell r="LM100">
            <v>65.5</v>
          </cell>
          <cell r="LN100">
            <v>65.7</v>
          </cell>
          <cell r="LO100">
            <v>65.7</v>
          </cell>
          <cell r="LP100">
            <v>65.7</v>
          </cell>
          <cell r="LQ100">
            <v>65.7</v>
          </cell>
          <cell r="LR100">
            <v>65</v>
          </cell>
          <cell r="LS100">
            <v>65</v>
          </cell>
          <cell r="LT100">
            <v>65</v>
          </cell>
          <cell r="MA100" t="str">
            <v>Montenegro</v>
          </cell>
          <cell r="MB100">
            <v>0</v>
          </cell>
          <cell r="MC100">
            <v>0</v>
          </cell>
        </row>
        <row r="101">
          <cell r="A101" t="str">
            <v>Norway</v>
          </cell>
          <cell r="B101">
            <v>91</v>
          </cell>
          <cell r="C101">
            <v>91</v>
          </cell>
          <cell r="D101">
            <v>91</v>
          </cell>
          <cell r="E101">
            <v>91</v>
          </cell>
          <cell r="F101">
            <v>90.5</v>
          </cell>
          <cell r="G101">
            <v>90.5</v>
          </cell>
          <cell r="H101">
            <v>90.5</v>
          </cell>
          <cell r="I101">
            <v>90.5</v>
          </cell>
          <cell r="J101">
            <v>90</v>
          </cell>
          <cell r="K101">
            <v>90</v>
          </cell>
          <cell r="L101">
            <v>90</v>
          </cell>
          <cell r="M101">
            <v>90</v>
          </cell>
          <cell r="N101">
            <v>90</v>
          </cell>
          <cell r="O101">
            <v>90.5</v>
          </cell>
          <cell r="P101">
            <v>90</v>
          </cell>
          <cell r="Q101">
            <v>90</v>
          </cell>
          <cell r="R101">
            <v>90.5</v>
          </cell>
          <cell r="S101">
            <v>90</v>
          </cell>
          <cell r="T101">
            <v>89.5</v>
          </cell>
          <cell r="U101">
            <v>89.5</v>
          </cell>
          <cell r="V101">
            <v>89.5</v>
          </cell>
          <cell r="W101">
            <v>89</v>
          </cell>
          <cell r="X101">
            <v>89</v>
          </cell>
          <cell r="Y101">
            <v>89</v>
          </cell>
          <cell r="Z101">
            <v>90</v>
          </cell>
          <cell r="AA101">
            <v>89</v>
          </cell>
          <cell r="AB101">
            <v>89</v>
          </cell>
          <cell r="AC101">
            <v>88.5</v>
          </cell>
          <cell r="AD101">
            <v>88</v>
          </cell>
          <cell r="AE101">
            <v>87.5</v>
          </cell>
          <cell r="AF101">
            <v>87.5</v>
          </cell>
          <cell r="AG101">
            <v>86.5</v>
          </cell>
          <cell r="AH101">
            <v>86.5</v>
          </cell>
          <cell r="AI101">
            <v>86</v>
          </cell>
          <cell r="AJ101">
            <v>86.5</v>
          </cell>
          <cell r="AK101">
            <v>86.5</v>
          </cell>
          <cell r="AL101">
            <v>86.5</v>
          </cell>
          <cell r="AM101">
            <v>86</v>
          </cell>
          <cell r="AN101">
            <v>84</v>
          </cell>
          <cell r="AO101">
            <v>84</v>
          </cell>
          <cell r="AP101">
            <v>85.5</v>
          </cell>
          <cell r="AQ101">
            <v>85.5</v>
          </cell>
          <cell r="AR101">
            <v>86</v>
          </cell>
          <cell r="AS101">
            <v>86</v>
          </cell>
          <cell r="AT101">
            <v>86</v>
          </cell>
          <cell r="AU101">
            <v>86</v>
          </cell>
          <cell r="AV101">
            <v>86</v>
          </cell>
          <cell r="AW101">
            <v>86.5</v>
          </cell>
          <cell r="AX101">
            <v>86.5</v>
          </cell>
          <cell r="AY101">
            <v>86.5</v>
          </cell>
          <cell r="AZ101">
            <v>86.5</v>
          </cell>
          <cell r="BA101">
            <v>86.5</v>
          </cell>
          <cell r="BB101">
            <v>86.5</v>
          </cell>
          <cell r="BC101">
            <v>86.5</v>
          </cell>
          <cell r="BD101">
            <v>86</v>
          </cell>
          <cell r="BE101">
            <v>86.5</v>
          </cell>
          <cell r="BF101">
            <v>86.5</v>
          </cell>
          <cell r="BG101">
            <v>85.5</v>
          </cell>
          <cell r="BH101">
            <v>85</v>
          </cell>
          <cell r="BI101">
            <v>85.5</v>
          </cell>
          <cell r="BJ101">
            <v>86.5</v>
          </cell>
          <cell r="BK101">
            <v>86.5</v>
          </cell>
          <cell r="BL101">
            <v>86.5</v>
          </cell>
          <cell r="BM101">
            <v>86.5</v>
          </cell>
          <cell r="BN101">
            <v>86.5</v>
          </cell>
          <cell r="BO101">
            <v>86.5</v>
          </cell>
          <cell r="BP101">
            <v>87</v>
          </cell>
          <cell r="BQ101">
            <v>87.5</v>
          </cell>
          <cell r="BR101">
            <v>86</v>
          </cell>
          <cell r="BS101">
            <v>86</v>
          </cell>
          <cell r="BT101">
            <v>85.5</v>
          </cell>
          <cell r="BU101">
            <v>85.5</v>
          </cell>
          <cell r="BV101">
            <v>86</v>
          </cell>
          <cell r="BW101">
            <v>85</v>
          </cell>
          <cell r="BX101">
            <v>85</v>
          </cell>
          <cell r="BY101">
            <v>85</v>
          </cell>
          <cell r="BZ101">
            <v>85.5</v>
          </cell>
          <cell r="CA101">
            <v>85</v>
          </cell>
          <cell r="CB101">
            <v>86</v>
          </cell>
          <cell r="CC101">
            <v>86.5</v>
          </cell>
          <cell r="CD101">
            <v>86.5</v>
          </cell>
          <cell r="CE101">
            <v>87.5</v>
          </cell>
          <cell r="CF101">
            <v>88</v>
          </cell>
          <cell r="CG101">
            <v>88</v>
          </cell>
          <cell r="CH101">
            <v>88.5</v>
          </cell>
          <cell r="CI101">
            <v>88.5</v>
          </cell>
          <cell r="CJ101">
            <v>88.5</v>
          </cell>
          <cell r="CK101">
            <v>88.5</v>
          </cell>
          <cell r="CL101">
            <v>88.5</v>
          </cell>
          <cell r="CM101">
            <v>88.5</v>
          </cell>
          <cell r="CN101">
            <v>88.5</v>
          </cell>
          <cell r="CO101">
            <v>88</v>
          </cell>
          <cell r="CP101">
            <v>88</v>
          </cell>
          <cell r="CQ101">
            <v>88.5</v>
          </cell>
          <cell r="CR101">
            <v>88.5</v>
          </cell>
          <cell r="CS101">
            <v>87</v>
          </cell>
          <cell r="CT101">
            <v>87.5</v>
          </cell>
          <cell r="CU101">
            <v>87.5</v>
          </cell>
          <cell r="CV101">
            <v>86</v>
          </cell>
          <cell r="CW101">
            <v>86</v>
          </cell>
          <cell r="CX101">
            <v>86</v>
          </cell>
          <cell r="CY101">
            <v>86</v>
          </cell>
          <cell r="CZ101">
            <v>85.5</v>
          </cell>
          <cell r="DA101">
            <v>85.5</v>
          </cell>
          <cell r="DB101">
            <v>84.5</v>
          </cell>
          <cell r="DC101">
            <v>84</v>
          </cell>
          <cell r="DD101">
            <v>84</v>
          </cell>
          <cell r="DE101">
            <v>84.5</v>
          </cell>
          <cell r="DF101">
            <v>84.5</v>
          </cell>
          <cell r="DG101">
            <v>84.5</v>
          </cell>
          <cell r="DH101">
            <v>85</v>
          </cell>
          <cell r="DI101">
            <v>85</v>
          </cell>
          <cell r="DJ101">
            <v>85</v>
          </cell>
          <cell r="DK101">
            <v>85</v>
          </cell>
          <cell r="DL101">
            <v>84.5</v>
          </cell>
          <cell r="DM101">
            <v>85</v>
          </cell>
          <cell r="DN101">
            <v>85</v>
          </cell>
          <cell r="DO101">
            <v>85</v>
          </cell>
          <cell r="DP101">
            <v>85</v>
          </cell>
          <cell r="DQ101">
            <v>85</v>
          </cell>
          <cell r="DR101">
            <v>85</v>
          </cell>
          <cell r="DS101">
            <v>85</v>
          </cell>
          <cell r="DT101">
            <v>85</v>
          </cell>
          <cell r="DU101">
            <v>85</v>
          </cell>
          <cell r="DV101">
            <v>86</v>
          </cell>
          <cell r="DW101">
            <v>86</v>
          </cell>
          <cell r="DX101">
            <v>86</v>
          </cell>
          <cell r="DY101">
            <v>86.5</v>
          </cell>
          <cell r="DZ101">
            <v>86</v>
          </cell>
          <cell r="EA101">
            <v>86</v>
          </cell>
          <cell r="EB101">
            <v>86</v>
          </cell>
          <cell r="EC101">
            <v>86</v>
          </cell>
          <cell r="ED101">
            <v>86</v>
          </cell>
          <cell r="EE101">
            <v>86</v>
          </cell>
          <cell r="EF101">
            <v>86.5</v>
          </cell>
          <cell r="EG101">
            <v>86.5</v>
          </cell>
          <cell r="EH101">
            <v>86.5</v>
          </cell>
          <cell r="EI101">
            <v>87</v>
          </cell>
          <cell r="EJ101">
            <v>87.5</v>
          </cell>
          <cell r="EK101">
            <v>87.5</v>
          </cell>
          <cell r="EL101">
            <v>87</v>
          </cell>
          <cell r="EM101">
            <v>87</v>
          </cell>
          <cell r="EN101">
            <v>86.5</v>
          </cell>
          <cell r="EO101">
            <v>87.5</v>
          </cell>
          <cell r="EP101">
            <v>87.5</v>
          </cell>
          <cell r="EQ101">
            <v>87.5</v>
          </cell>
          <cell r="ER101">
            <v>87.5</v>
          </cell>
          <cell r="ES101">
            <v>88.5</v>
          </cell>
          <cell r="ET101">
            <v>91</v>
          </cell>
          <cell r="EU101">
            <v>91</v>
          </cell>
          <cell r="EV101">
            <v>90</v>
          </cell>
          <cell r="EW101">
            <v>90</v>
          </cell>
          <cell r="EX101">
            <v>90</v>
          </cell>
          <cell r="EY101">
            <v>91</v>
          </cell>
          <cell r="EZ101">
            <v>92.5</v>
          </cell>
          <cell r="FA101">
            <v>92.5</v>
          </cell>
          <cell r="FB101">
            <v>93.5</v>
          </cell>
          <cell r="FC101">
            <v>93</v>
          </cell>
          <cell r="FD101">
            <v>92.5</v>
          </cell>
          <cell r="FE101">
            <v>92.5</v>
          </cell>
          <cell r="FF101">
            <v>92</v>
          </cell>
          <cell r="FG101">
            <v>92</v>
          </cell>
          <cell r="FH101">
            <v>92</v>
          </cell>
          <cell r="FI101">
            <v>92</v>
          </cell>
          <cell r="FJ101">
            <v>91</v>
          </cell>
          <cell r="FK101">
            <v>90.2</v>
          </cell>
          <cell r="FL101">
            <v>90</v>
          </cell>
          <cell r="FM101">
            <v>90.2</v>
          </cell>
          <cell r="FN101">
            <v>90.2</v>
          </cell>
          <cell r="FO101">
            <v>92</v>
          </cell>
          <cell r="FP101">
            <v>91.7</v>
          </cell>
          <cell r="FQ101">
            <v>92.2</v>
          </cell>
          <cell r="FR101">
            <v>93</v>
          </cell>
          <cell r="FS101">
            <v>93.2</v>
          </cell>
          <cell r="FT101">
            <v>92.7</v>
          </cell>
          <cell r="FU101">
            <v>92.5</v>
          </cell>
          <cell r="FV101">
            <v>90.7</v>
          </cell>
          <cell r="FW101">
            <v>89</v>
          </cell>
          <cell r="FX101">
            <v>89</v>
          </cell>
          <cell r="FY101">
            <v>89.5</v>
          </cell>
          <cell r="FZ101">
            <v>88</v>
          </cell>
          <cell r="GA101">
            <v>88.2</v>
          </cell>
          <cell r="GB101">
            <v>87.7</v>
          </cell>
          <cell r="GC101">
            <v>87.5</v>
          </cell>
          <cell r="GD101">
            <v>87.1</v>
          </cell>
          <cell r="GE101">
            <v>87.1</v>
          </cell>
          <cell r="GF101">
            <v>87.2</v>
          </cell>
          <cell r="GG101">
            <v>87.1</v>
          </cell>
          <cell r="GH101">
            <v>87</v>
          </cell>
          <cell r="GI101">
            <v>86.7</v>
          </cell>
          <cell r="GJ101">
            <v>87.2</v>
          </cell>
          <cell r="GK101">
            <v>87.2</v>
          </cell>
          <cell r="GL101">
            <v>86.2</v>
          </cell>
          <cell r="GM101">
            <v>86.5</v>
          </cell>
          <cell r="GN101">
            <v>89.2</v>
          </cell>
          <cell r="GO101">
            <v>88.5</v>
          </cell>
          <cell r="GP101">
            <v>88.2</v>
          </cell>
          <cell r="GQ101">
            <v>88</v>
          </cell>
          <cell r="GR101">
            <v>88.7</v>
          </cell>
          <cell r="GS101">
            <v>89</v>
          </cell>
          <cell r="GT101">
            <v>89.5</v>
          </cell>
          <cell r="GU101">
            <v>89.7</v>
          </cell>
          <cell r="GV101">
            <v>89.2</v>
          </cell>
          <cell r="GW101">
            <v>90.5</v>
          </cell>
          <cell r="GX101">
            <v>91.2</v>
          </cell>
          <cell r="GY101">
            <v>91.5</v>
          </cell>
          <cell r="GZ101">
            <v>91.5</v>
          </cell>
          <cell r="HA101">
            <v>91.5</v>
          </cell>
          <cell r="HB101">
            <v>92</v>
          </cell>
          <cell r="HC101">
            <v>92</v>
          </cell>
          <cell r="HD101">
            <v>93.5</v>
          </cell>
          <cell r="HE101">
            <v>92.2</v>
          </cell>
          <cell r="HF101">
            <v>92.7</v>
          </cell>
          <cell r="HG101">
            <v>92.2</v>
          </cell>
          <cell r="HH101">
            <v>92.2</v>
          </cell>
          <cell r="HI101">
            <v>92.2</v>
          </cell>
          <cell r="HJ101">
            <v>91.2</v>
          </cell>
          <cell r="HK101">
            <v>91</v>
          </cell>
          <cell r="HL101">
            <v>91</v>
          </cell>
          <cell r="HM101">
            <v>91</v>
          </cell>
          <cell r="HN101">
            <v>91</v>
          </cell>
          <cell r="HO101">
            <v>91</v>
          </cell>
          <cell r="HP101">
            <v>91.5</v>
          </cell>
          <cell r="HQ101">
            <v>91.5</v>
          </cell>
          <cell r="HR101">
            <v>91.7</v>
          </cell>
          <cell r="HS101">
            <v>91.2</v>
          </cell>
          <cell r="HT101">
            <v>91.2</v>
          </cell>
          <cell r="HU101">
            <v>91.2</v>
          </cell>
          <cell r="HV101">
            <v>90.7</v>
          </cell>
          <cell r="HW101">
            <v>91</v>
          </cell>
          <cell r="HX101">
            <v>91</v>
          </cell>
          <cell r="HY101">
            <v>91.2</v>
          </cell>
          <cell r="HZ101">
            <v>91.5</v>
          </cell>
          <cell r="IA101">
            <v>91.2</v>
          </cell>
          <cell r="IB101">
            <v>91</v>
          </cell>
          <cell r="IC101">
            <v>91</v>
          </cell>
          <cell r="ID101">
            <v>91</v>
          </cell>
          <cell r="IE101">
            <v>90.5</v>
          </cell>
          <cell r="IF101">
            <v>90.5</v>
          </cell>
          <cell r="IG101">
            <v>90.5</v>
          </cell>
          <cell r="IH101">
            <v>92.2</v>
          </cell>
          <cell r="II101">
            <v>92.2</v>
          </cell>
          <cell r="IJ101">
            <v>92.2</v>
          </cell>
          <cell r="IK101">
            <v>92.2</v>
          </cell>
          <cell r="IL101">
            <v>92.2</v>
          </cell>
          <cell r="IM101">
            <v>92.5</v>
          </cell>
          <cell r="IN101">
            <v>92.5</v>
          </cell>
          <cell r="IO101">
            <v>92.5</v>
          </cell>
          <cell r="IP101">
            <v>92</v>
          </cell>
          <cell r="IQ101">
            <v>92.2</v>
          </cell>
          <cell r="IR101">
            <v>92.2</v>
          </cell>
          <cell r="IS101">
            <v>92.2</v>
          </cell>
          <cell r="IT101">
            <v>92.2</v>
          </cell>
          <cell r="IU101">
            <v>92.2</v>
          </cell>
          <cell r="IV101">
            <v>92</v>
          </cell>
          <cell r="IW101">
            <v>92</v>
          </cell>
          <cell r="IX101">
            <v>92</v>
          </cell>
          <cell r="IY101">
            <v>92.2</v>
          </cell>
          <cell r="IZ101">
            <v>92.2</v>
          </cell>
          <cell r="JA101">
            <v>92.2</v>
          </cell>
          <cell r="JB101">
            <v>92.2</v>
          </cell>
          <cell r="JC101">
            <v>93.2</v>
          </cell>
          <cell r="JD101">
            <v>93.2</v>
          </cell>
          <cell r="JE101">
            <v>92.5</v>
          </cell>
          <cell r="JF101">
            <v>92.7</v>
          </cell>
          <cell r="JG101">
            <v>91.7</v>
          </cell>
          <cell r="JH101">
            <v>91.7</v>
          </cell>
          <cell r="JI101">
            <v>92.2</v>
          </cell>
          <cell r="JJ101">
            <v>92.2</v>
          </cell>
          <cell r="JK101">
            <v>92.2</v>
          </cell>
          <cell r="JL101">
            <v>92.5</v>
          </cell>
          <cell r="JM101">
            <v>92.5</v>
          </cell>
          <cell r="JN101">
            <v>91.5</v>
          </cell>
          <cell r="JO101">
            <v>91.5</v>
          </cell>
          <cell r="JP101">
            <v>91.5</v>
          </cell>
          <cell r="JQ101">
            <v>91.5</v>
          </cell>
          <cell r="JR101">
            <v>91.5</v>
          </cell>
          <cell r="JS101">
            <v>91.5</v>
          </cell>
          <cell r="JT101">
            <v>92</v>
          </cell>
          <cell r="JU101">
            <v>91.5</v>
          </cell>
          <cell r="JV101">
            <v>91.5</v>
          </cell>
          <cell r="JW101">
            <v>92</v>
          </cell>
          <cell r="JX101">
            <v>92.2</v>
          </cell>
          <cell r="JY101">
            <v>92.2</v>
          </cell>
          <cell r="JZ101">
            <v>91.7</v>
          </cell>
          <cell r="KA101">
            <v>91.7</v>
          </cell>
          <cell r="KB101">
            <v>92.2</v>
          </cell>
          <cell r="KC101">
            <v>92.2</v>
          </cell>
          <cell r="KD101">
            <v>92.2</v>
          </cell>
          <cell r="KE101">
            <v>92</v>
          </cell>
          <cell r="KF101">
            <v>91.5</v>
          </cell>
          <cell r="KG101">
            <v>91.5</v>
          </cell>
          <cell r="KH101">
            <v>91.7</v>
          </cell>
          <cell r="KI101">
            <v>92</v>
          </cell>
          <cell r="KJ101">
            <v>91.7</v>
          </cell>
          <cell r="KK101">
            <v>91.7</v>
          </cell>
          <cell r="KL101">
            <v>91.5</v>
          </cell>
          <cell r="KM101">
            <v>90.2</v>
          </cell>
          <cell r="KN101">
            <v>89.5</v>
          </cell>
          <cell r="KO101">
            <v>88.5</v>
          </cell>
          <cell r="KP101">
            <v>89</v>
          </cell>
          <cell r="KQ101">
            <v>88.5</v>
          </cell>
          <cell r="KR101">
            <v>86.7</v>
          </cell>
          <cell r="KS101">
            <v>87</v>
          </cell>
          <cell r="KT101">
            <v>87.7</v>
          </cell>
          <cell r="KU101">
            <v>87.5</v>
          </cell>
          <cell r="KV101">
            <v>88</v>
          </cell>
          <cell r="KW101">
            <v>89</v>
          </cell>
          <cell r="KX101">
            <v>89.5</v>
          </cell>
          <cell r="KY101">
            <v>89.2</v>
          </cell>
          <cell r="KZ101">
            <v>89</v>
          </cell>
          <cell r="LA101">
            <v>89.5</v>
          </cell>
          <cell r="LB101">
            <v>89.5</v>
          </cell>
          <cell r="LC101">
            <v>90</v>
          </cell>
          <cell r="LD101">
            <v>90.7</v>
          </cell>
          <cell r="LE101">
            <v>91</v>
          </cell>
          <cell r="LF101">
            <v>91</v>
          </cell>
          <cell r="LG101">
            <v>91</v>
          </cell>
          <cell r="LH101">
            <v>91</v>
          </cell>
          <cell r="LI101">
            <v>90.5</v>
          </cell>
          <cell r="LJ101">
            <v>90.2</v>
          </cell>
          <cell r="LK101">
            <v>90.7</v>
          </cell>
          <cell r="LL101">
            <v>90.5</v>
          </cell>
          <cell r="LM101">
            <v>90.2</v>
          </cell>
          <cell r="LN101">
            <v>90.5</v>
          </cell>
          <cell r="LO101">
            <v>90.5</v>
          </cell>
          <cell r="LP101">
            <v>90</v>
          </cell>
          <cell r="LQ101">
            <v>89.7</v>
          </cell>
          <cell r="LR101">
            <v>89.5</v>
          </cell>
          <cell r="LS101">
            <v>89.7</v>
          </cell>
          <cell r="LT101">
            <v>89.7</v>
          </cell>
          <cell r="MA101" t="str">
            <v>Morocco</v>
          </cell>
          <cell r="MB101">
            <v>69.7</v>
          </cell>
          <cell r="MC101">
            <v>69.7</v>
          </cell>
        </row>
        <row r="102">
          <cell r="A102" t="str">
            <v>Oman</v>
          </cell>
          <cell r="B102" t="str">
            <v xml:space="preserve"> </v>
          </cell>
          <cell r="C102" t="str">
            <v xml:space="preserve"> </v>
          </cell>
          <cell r="D102" t="str">
            <v xml:space="preserve"> </v>
          </cell>
          <cell r="E102" t="str">
            <v xml:space="preserve"> </v>
          </cell>
          <cell r="F102" t="str">
            <v xml:space="preserve"> </v>
          </cell>
          <cell r="G102" t="str">
            <v xml:space="preserve"> </v>
          </cell>
          <cell r="H102">
            <v>58</v>
          </cell>
          <cell r="I102">
            <v>60.5</v>
          </cell>
          <cell r="J102">
            <v>60.5</v>
          </cell>
          <cell r="K102">
            <v>60.5</v>
          </cell>
          <cell r="L102">
            <v>60.5</v>
          </cell>
          <cell r="M102">
            <v>60.5</v>
          </cell>
          <cell r="N102">
            <v>59.5</v>
          </cell>
          <cell r="O102">
            <v>60.5</v>
          </cell>
          <cell r="P102">
            <v>60.5</v>
          </cell>
          <cell r="Q102">
            <v>60.5</v>
          </cell>
          <cell r="R102">
            <v>61</v>
          </cell>
          <cell r="S102">
            <v>61</v>
          </cell>
          <cell r="T102">
            <v>61</v>
          </cell>
          <cell r="U102">
            <v>62</v>
          </cell>
          <cell r="V102">
            <v>62</v>
          </cell>
          <cell r="W102">
            <v>62</v>
          </cell>
          <cell r="X102">
            <v>62</v>
          </cell>
          <cell r="Y102">
            <v>62.5</v>
          </cell>
          <cell r="Z102">
            <v>63</v>
          </cell>
          <cell r="AA102">
            <v>62.5</v>
          </cell>
          <cell r="AB102">
            <v>63</v>
          </cell>
          <cell r="AC102">
            <v>62</v>
          </cell>
          <cell r="AD102">
            <v>62</v>
          </cell>
          <cell r="AE102">
            <v>62</v>
          </cell>
          <cell r="AF102">
            <v>62</v>
          </cell>
          <cell r="AG102">
            <v>61</v>
          </cell>
          <cell r="AH102">
            <v>61</v>
          </cell>
          <cell r="AI102">
            <v>59</v>
          </cell>
          <cell r="AJ102">
            <v>59.5</v>
          </cell>
          <cell r="AK102">
            <v>59.5</v>
          </cell>
          <cell r="AL102">
            <v>59.5</v>
          </cell>
          <cell r="AM102">
            <v>58</v>
          </cell>
          <cell r="AN102">
            <v>58</v>
          </cell>
          <cell r="AO102">
            <v>58</v>
          </cell>
          <cell r="AP102">
            <v>58</v>
          </cell>
          <cell r="AQ102">
            <v>58</v>
          </cell>
          <cell r="AR102">
            <v>58</v>
          </cell>
          <cell r="AS102">
            <v>57.5</v>
          </cell>
          <cell r="AT102">
            <v>58</v>
          </cell>
          <cell r="AU102">
            <v>57.5</v>
          </cell>
          <cell r="AV102">
            <v>57.5</v>
          </cell>
          <cell r="AW102">
            <v>57</v>
          </cell>
          <cell r="AX102">
            <v>60.5</v>
          </cell>
          <cell r="AY102">
            <v>61</v>
          </cell>
          <cell r="AZ102">
            <v>60.5</v>
          </cell>
          <cell r="BA102">
            <v>60.5</v>
          </cell>
          <cell r="BB102">
            <v>60</v>
          </cell>
          <cell r="BC102">
            <v>59.5</v>
          </cell>
          <cell r="BD102">
            <v>60</v>
          </cell>
          <cell r="BE102">
            <v>61</v>
          </cell>
          <cell r="BF102">
            <v>61</v>
          </cell>
          <cell r="BG102">
            <v>60.5</v>
          </cell>
          <cell r="BH102">
            <v>60.5</v>
          </cell>
          <cell r="BI102">
            <v>61.5</v>
          </cell>
          <cell r="BJ102">
            <v>60</v>
          </cell>
          <cell r="BK102">
            <v>59.5</v>
          </cell>
          <cell r="BL102">
            <v>59.5</v>
          </cell>
          <cell r="BM102">
            <v>59.5</v>
          </cell>
          <cell r="BN102">
            <v>60.5</v>
          </cell>
          <cell r="BO102">
            <v>60.5</v>
          </cell>
          <cell r="BP102">
            <v>60.5</v>
          </cell>
          <cell r="BQ102">
            <v>60.5</v>
          </cell>
          <cell r="BR102">
            <v>60.5</v>
          </cell>
          <cell r="BS102">
            <v>60</v>
          </cell>
          <cell r="BT102">
            <v>60</v>
          </cell>
          <cell r="BU102">
            <v>59</v>
          </cell>
          <cell r="BV102">
            <v>59</v>
          </cell>
          <cell r="BW102">
            <v>59</v>
          </cell>
          <cell r="BX102">
            <v>59</v>
          </cell>
          <cell r="BY102">
            <v>59</v>
          </cell>
          <cell r="BZ102">
            <v>59.5</v>
          </cell>
          <cell r="CA102">
            <v>63.5</v>
          </cell>
          <cell r="CB102">
            <v>64.5</v>
          </cell>
          <cell r="CC102">
            <v>64.5</v>
          </cell>
          <cell r="CD102">
            <v>65.5</v>
          </cell>
          <cell r="CE102">
            <v>68</v>
          </cell>
          <cell r="CF102">
            <v>68</v>
          </cell>
          <cell r="CG102">
            <v>69</v>
          </cell>
          <cell r="CH102">
            <v>71</v>
          </cell>
          <cell r="CI102">
            <v>71</v>
          </cell>
          <cell r="CJ102">
            <v>71</v>
          </cell>
          <cell r="CK102">
            <v>71</v>
          </cell>
          <cell r="CL102">
            <v>70.5</v>
          </cell>
          <cell r="CM102">
            <v>70</v>
          </cell>
          <cell r="CN102">
            <v>70</v>
          </cell>
          <cell r="CO102">
            <v>70.5</v>
          </cell>
          <cell r="CP102">
            <v>70.5</v>
          </cell>
          <cell r="CQ102">
            <v>70.5</v>
          </cell>
          <cell r="CR102">
            <v>70.5</v>
          </cell>
          <cell r="CS102">
            <v>70.5</v>
          </cell>
          <cell r="CT102">
            <v>76.5</v>
          </cell>
          <cell r="CU102">
            <v>76.5</v>
          </cell>
          <cell r="CV102">
            <v>75.5</v>
          </cell>
          <cell r="CW102">
            <v>74.5</v>
          </cell>
          <cell r="CX102">
            <v>74.5</v>
          </cell>
          <cell r="CY102">
            <v>74.5</v>
          </cell>
          <cell r="CZ102">
            <v>73.5</v>
          </cell>
          <cell r="DA102">
            <v>73.5</v>
          </cell>
          <cell r="DB102">
            <v>73.5</v>
          </cell>
          <cell r="DC102">
            <v>73.5</v>
          </cell>
          <cell r="DD102">
            <v>73.5</v>
          </cell>
          <cell r="DE102">
            <v>74.5</v>
          </cell>
          <cell r="DF102">
            <v>74.5</v>
          </cell>
          <cell r="DG102">
            <v>74.5</v>
          </cell>
          <cell r="DH102">
            <v>74.5</v>
          </cell>
          <cell r="DI102">
            <v>74.5</v>
          </cell>
          <cell r="DJ102">
            <v>74.5</v>
          </cell>
          <cell r="DK102">
            <v>74.5</v>
          </cell>
          <cell r="DL102">
            <v>74.5</v>
          </cell>
          <cell r="DM102">
            <v>74.5</v>
          </cell>
          <cell r="DN102">
            <v>74.5</v>
          </cell>
          <cell r="DO102">
            <v>75</v>
          </cell>
          <cell r="DP102">
            <v>75</v>
          </cell>
          <cell r="DQ102">
            <v>74.5</v>
          </cell>
          <cell r="DR102">
            <v>75</v>
          </cell>
          <cell r="DS102">
            <v>75.5</v>
          </cell>
          <cell r="DT102">
            <v>75.5</v>
          </cell>
          <cell r="DU102">
            <v>75</v>
          </cell>
          <cell r="DV102">
            <v>75.5</v>
          </cell>
          <cell r="DW102">
            <v>75.5</v>
          </cell>
          <cell r="DX102">
            <v>75.5</v>
          </cell>
          <cell r="DY102">
            <v>76.5</v>
          </cell>
          <cell r="DZ102">
            <v>76.5</v>
          </cell>
          <cell r="EA102">
            <v>76.5</v>
          </cell>
          <cell r="EB102">
            <v>78</v>
          </cell>
          <cell r="EC102">
            <v>77</v>
          </cell>
          <cell r="ED102">
            <v>76</v>
          </cell>
          <cell r="EE102">
            <v>76</v>
          </cell>
          <cell r="EF102">
            <v>75.5</v>
          </cell>
          <cell r="EG102">
            <v>75</v>
          </cell>
          <cell r="EH102">
            <v>75.5</v>
          </cell>
          <cell r="EI102">
            <v>75.5</v>
          </cell>
          <cell r="EJ102">
            <v>76</v>
          </cell>
          <cell r="EK102">
            <v>75.5</v>
          </cell>
          <cell r="EL102">
            <v>75.5</v>
          </cell>
          <cell r="EM102">
            <v>76</v>
          </cell>
          <cell r="EN102">
            <v>76</v>
          </cell>
          <cell r="EO102">
            <v>76.5</v>
          </cell>
          <cell r="EP102">
            <v>76</v>
          </cell>
          <cell r="EQ102">
            <v>76</v>
          </cell>
          <cell r="ER102">
            <v>76</v>
          </cell>
          <cell r="ES102">
            <v>76</v>
          </cell>
          <cell r="ET102">
            <v>75</v>
          </cell>
          <cell r="EU102">
            <v>77</v>
          </cell>
          <cell r="EV102">
            <v>77</v>
          </cell>
          <cell r="EW102">
            <v>77</v>
          </cell>
          <cell r="EX102">
            <v>77</v>
          </cell>
          <cell r="EY102">
            <v>77</v>
          </cell>
          <cell r="EZ102">
            <v>77.5</v>
          </cell>
          <cell r="FA102">
            <v>77.5</v>
          </cell>
          <cell r="FB102">
            <v>77.5</v>
          </cell>
          <cell r="FC102">
            <v>77.5</v>
          </cell>
          <cell r="FD102">
            <v>77.5</v>
          </cell>
          <cell r="FE102">
            <v>77.5</v>
          </cell>
          <cell r="FF102">
            <v>77.5</v>
          </cell>
          <cell r="FG102">
            <v>78.5</v>
          </cell>
          <cell r="FH102">
            <v>78.3</v>
          </cell>
          <cell r="FI102">
            <v>78.5</v>
          </cell>
          <cell r="FJ102">
            <v>74.5</v>
          </cell>
          <cell r="FK102">
            <v>76.7</v>
          </cell>
          <cell r="FL102">
            <v>76.5</v>
          </cell>
          <cell r="FM102">
            <v>76</v>
          </cell>
          <cell r="FN102">
            <v>76</v>
          </cell>
          <cell r="FO102">
            <v>76</v>
          </cell>
          <cell r="FP102">
            <v>76</v>
          </cell>
          <cell r="FQ102">
            <v>76</v>
          </cell>
          <cell r="FR102">
            <v>76</v>
          </cell>
          <cell r="FS102">
            <v>76</v>
          </cell>
          <cell r="FT102">
            <v>76</v>
          </cell>
          <cell r="FU102">
            <v>75</v>
          </cell>
          <cell r="FV102">
            <v>75.2</v>
          </cell>
          <cell r="FW102">
            <v>75.2</v>
          </cell>
          <cell r="FX102">
            <v>75</v>
          </cell>
          <cell r="FY102">
            <v>75</v>
          </cell>
          <cell r="FZ102">
            <v>73.2</v>
          </cell>
          <cell r="GA102">
            <v>73.2</v>
          </cell>
          <cell r="GB102">
            <v>73.2</v>
          </cell>
          <cell r="GC102">
            <v>73.2</v>
          </cell>
          <cell r="GD102">
            <v>72</v>
          </cell>
          <cell r="GE102">
            <v>73.2</v>
          </cell>
          <cell r="GF102">
            <v>73.2</v>
          </cell>
          <cell r="GG102">
            <v>71.5</v>
          </cell>
          <cell r="GH102">
            <v>72.7</v>
          </cell>
          <cell r="GI102">
            <v>72.7</v>
          </cell>
          <cell r="GJ102">
            <v>72.7</v>
          </cell>
          <cell r="GK102">
            <v>73</v>
          </cell>
          <cell r="GL102">
            <v>78.2</v>
          </cell>
          <cell r="GM102">
            <v>78.2</v>
          </cell>
          <cell r="GN102">
            <v>78.2</v>
          </cell>
          <cell r="GO102">
            <v>78.2</v>
          </cell>
          <cell r="GP102">
            <v>78.2</v>
          </cell>
          <cell r="GQ102">
            <v>78.2</v>
          </cell>
          <cell r="GR102">
            <v>78.2</v>
          </cell>
          <cell r="GS102">
            <v>78.2</v>
          </cell>
          <cell r="GT102">
            <v>78.2</v>
          </cell>
          <cell r="GU102">
            <v>78.2</v>
          </cell>
          <cell r="GV102">
            <v>78.2</v>
          </cell>
          <cell r="GW102">
            <v>78.2</v>
          </cell>
          <cell r="GX102">
            <v>80</v>
          </cell>
          <cell r="GY102">
            <v>80</v>
          </cell>
          <cell r="GZ102">
            <v>80</v>
          </cell>
          <cell r="HA102">
            <v>80</v>
          </cell>
          <cell r="HB102">
            <v>81</v>
          </cell>
          <cell r="HC102">
            <v>81</v>
          </cell>
          <cell r="HD102">
            <v>80.5</v>
          </cell>
          <cell r="HE102">
            <v>80.7</v>
          </cell>
          <cell r="HF102">
            <v>81</v>
          </cell>
          <cell r="HG102">
            <v>81.7</v>
          </cell>
          <cell r="HH102">
            <v>81.2</v>
          </cell>
          <cell r="HI102">
            <v>81.7</v>
          </cell>
          <cell r="HJ102">
            <v>77.2</v>
          </cell>
          <cell r="HK102">
            <v>77.2</v>
          </cell>
          <cell r="HL102">
            <v>77.2</v>
          </cell>
          <cell r="HM102">
            <v>78.5</v>
          </cell>
          <cell r="HN102">
            <v>77.2</v>
          </cell>
          <cell r="HO102">
            <v>77.2</v>
          </cell>
          <cell r="HP102">
            <v>77.5</v>
          </cell>
          <cell r="HQ102">
            <v>77.5</v>
          </cell>
          <cell r="HR102">
            <v>77.5</v>
          </cell>
          <cell r="HS102">
            <v>79.7</v>
          </cell>
          <cell r="HT102">
            <v>79.7</v>
          </cell>
          <cell r="HU102">
            <v>79.7</v>
          </cell>
          <cell r="HV102">
            <v>80.2</v>
          </cell>
          <cell r="HW102">
            <v>80.2</v>
          </cell>
          <cell r="HX102">
            <v>80.2</v>
          </cell>
          <cell r="HY102">
            <v>80.2</v>
          </cell>
          <cell r="HZ102">
            <v>80</v>
          </cell>
          <cell r="IA102">
            <v>80</v>
          </cell>
          <cell r="IB102">
            <v>79.7</v>
          </cell>
          <cell r="IC102">
            <v>79.7</v>
          </cell>
          <cell r="ID102">
            <v>79.7</v>
          </cell>
          <cell r="IE102">
            <v>81</v>
          </cell>
          <cell r="IF102">
            <v>81</v>
          </cell>
          <cell r="IG102">
            <v>81</v>
          </cell>
          <cell r="IH102">
            <v>78.7</v>
          </cell>
          <cell r="II102">
            <v>78.5</v>
          </cell>
          <cell r="IJ102">
            <v>78.5</v>
          </cell>
          <cell r="IK102">
            <v>78.5</v>
          </cell>
          <cell r="IL102">
            <v>78.5</v>
          </cell>
          <cell r="IM102">
            <v>78.5</v>
          </cell>
          <cell r="IN102">
            <v>81</v>
          </cell>
          <cell r="IO102">
            <v>81</v>
          </cell>
          <cell r="IP102">
            <v>81</v>
          </cell>
          <cell r="IQ102">
            <v>81.7</v>
          </cell>
          <cell r="IR102">
            <v>81.7</v>
          </cell>
          <cell r="IS102">
            <v>81.7</v>
          </cell>
          <cell r="IT102">
            <v>82</v>
          </cell>
          <cell r="IU102">
            <v>82</v>
          </cell>
          <cell r="IV102">
            <v>82</v>
          </cell>
          <cell r="IW102">
            <v>82.5</v>
          </cell>
          <cell r="IX102">
            <v>82.7</v>
          </cell>
          <cell r="IY102">
            <v>82.7</v>
          </cell>
          <cell r="IZ102">
            <v>83</v>
          </cell>
          <cell r="JA102">
            <v>83</v>
          </cell>
          <cell r="JB102">
            <v>83</v>
          </cell>
          <cell r="JC102">
            <v>83</v>
          </cell>
          <cell r="JD102">
            <v>83</v>
          </cell>
          <cell r="JE102">
            <v>82.5</v>
          </cell>
          <cell r="JF102">
            <v>82.5</v>
          </cell>
          <cell r="JG102">
            <v>82.5</v>
          </cell>
          <cell r="JH102">
            <v>82.5</v>
          </cell>
          <cell r="JI102">
            <v>82.5</v>
          </cell>
          <cell r="JJ102">
            <v>82.5</v>
          </cell>
          <cell r="JK102">
            <v>82.5</v>
          </cell>
          <cell r="JL102">
            <v>83</v>
          </cell>
          <cell r="JM102">
            <v>83</v>
          </cell>
          <cell r="JN102">
            <v>83</v>
          </cell>
          <cell r="JO102">
            <v>83</v>
          </cell>
          <cell r="JP102">
            <v>83</v>
          </cell>
          <cell r="JQ102">
            <v>83</v>
          </cell>
          <cell r="JR102">
            <v>84.2</v>
          </cell>
          <cell r="JS102">
            <v>84.2</v>
          </cell>
          <cell r="JT102">
            <v>84.2</v>
          </cell>
          <cell r="JU102">
            <v>84.2</v>
          </cell>
          <cell r="JV102">
            <v>84.2</v>
          </cell>
          <cell r="JW102">
            <v>84.2</v>
          </cell>
          <cell r="JX102">
            <v>84.2</v>
          </cell>
          <cell r="JY102">
            <v>84.2</v>
          </cell>
          <cell r="JZ102">
            <v>83.5</v>
          </cell>
          <cell r="KA102">
            <v>83.5</v>
          </cell>
          <cell r="KB102">
            <v>83.5</v>
          </cell>
          <cell r="KC102">
            <v>83.5</v>
          </cell>
          <cell r="KD102">
            <v>83.7</v>
          </cell>
          <cell r="KE102">
            <v>83.7</v>
          </cell>
          <cell r="KF102">
            <v>83.7</v>
          </cell>
          <cell r="KG102">
            <v>83.2</v>
          </cell>
          <cell r="KH102">
            <v>82.5</v>
          </cell>
          <cell r="KI102">
            <v>82.5</v>
          </cell>
          <cell r="KJ102">
            <v>82.5</v>
          </cell>
          <cell r="KK102">
            <v>82.5</v>
          </cell>
          <cell r="KL102">
            <v>82.5</v>
          </cell>
          <cell r="KM102">
            <v>82.5</v>
          </cell>
          <cell r="KN102">
            <v>82.5</v>
          </cell>
          <cell r="KO102">
            <v>82.5</v>
          </cell>
          <cell r="KP102">
            <v>82.5</v>
          </cell>
          <cell r="KQ102">
            <v>82.5</v>
          </cell>
          <cell r="KR102">
            <v>81.2</v>
          </cell>
          <cell r="KS102">
            <v>80.2</v>
          </cell>
          <cell r="KT102">
            <v>80.2</v>
          </cell>
          <cell r="KU102">
            <v>80.2</v>
          </cell>
          <cell r="KV102">
            <v>80.2</v>
          </cell>
          <cell r="KW102">
            <v>80.2</v>
          </cell>
          <cell r="KX102">
            <v>80.2</v>
          </cell>
          <cell r="KY102">
            <v>80.2</v>
          </cell>
          <cell r="KZ102">
            <v>80.2</v>
          </cell>
          <cell r="LA102">
            <v>80.2</v>
          </cell>
          <cell r="LB102">
            <v>80.2</v>
          </cell>
          <cell r="LC102">
            <v>80.2</v>
          </cell>
          <cell r="LD102">
            <v>80.2</v>
          </cell>
          <cell r="LE102">
            <v>81.5</v>
          </cell>
          <cell r="LF102">
            <v>81.5</v>
          </cell>
          <cell r="LG102">
            <v>81.5</v>
          </cell>
          <cell r="LH102">
            <v>81.5</v>
          </cell>
          <cell r="LI102">
            <v>81.5</v>
          </cell>
          <cell r="LJ102">
            <v>81.5</v>
          </cell>
          <cell r="LK102">
            <v>81.5</v>
          </cell>
          <cell r="LL102">
            <v>81.5</v>
          </cell>
          <cell r="LM102">
            <v>81.5</v>
          </cell>
          <cell r="LN102">
            <v>82.2</v>
          </cell>
          <cell r="LO102">
            <v>82.2</v>
          </cell>
          <cell r="LP102">
            <v>79.2</v>
          </cell>
          <cell r="LQ102">
            <v>79.2</v>
          </cell>
          <cell r="LR102">
            <v>78.2</v>
          </cell>
          <cell r="LS102">
            <v>78.2</v>
          </cell>
          <cell r="LT102">
            <v>78.5</v>
          </cell>
          <cell r="MA102" t="str">
            <v>Mozambique</v>
          </cell>
          <cell r="MB102">
            <v>67.2</v>
          </cell>
          <cell r="MC102">
            <v>67.2</v>
          </cell>
        </row>
        <row r="103">
          <cell r="A103" t="str">
            <v>Pakistan</v>
          </cell>
          <cell r="B103">
            <v>49</v>
          </cell>
          <cell r="C103">
            <v>48</v>
          </cell>
          <cell r="D103">
            <v>48</v>
          </cell>
          <cell r="E103">
            <v>49</v>
          </cell>
          <cell r="F103">
            <v>49</v>
          </cell>
          <cell r="G103">
            <v>46.5</v>
          </cell>
          <cell r="H103">
            <v>46.5</v>
          </cell>
          <cell r="I103">
            <v>46</v>
          </cell>
          <cell r="J103">
            <v>46</v>
          </cell>
          <cell r="K103">
            <v>46.5</v>
          </cell>
          <cell r="L103">
            <v>47.5</v>
          </cell>
          <cell r="M103">
            <v>47</v>
          </cell>
          <cell r="N103">
            <v>48</v>
          </cell>
          <cell r="O103">
            <v>48.5</v>
          </cell>
          <cell r="P103">
            <v>50</v>
          </cell>
          <cell r="Q103">
            <v>49.5</v>
          </cell>
          <cell r="R103">
            <v>47.5</v>
          </cell>
          <cell r="S103">
            <v>47.5</v>
          </cell>
          <cell r="T103">
            <v>47.5</v>
          </cell>
          <cell r="U103">
            <v>47.5</v>
          </cell>
          <cell r="V103">
            <v>48</v>
          </cell>
          <cell r="W103">
            <v>47.5</v>
          </cell>
          <cell r="X103">
            <v>47.5</v>
          </cell>
          <cell r="Y103">
            <v>47.5</v>
          </cell>
          <cell r="Z103">
            <v>47.5</v>
          </cell>
          <cell r="AA103">
            <v>48.5</v>
          </cell>
          <cell r="AB103">
            <v>48.5</v>
          </cell>
          <cell r="AC103">
            <v>48.5</v>
          </cell>
          <cell r="AD103">
            <v>48.5</v>
          </cell>
          <cell r="AE103">
            <v>49</v>
          </cell>
          <cell r="AF103">
            <v>49.5</v>
          </cell>
          <cell r="AG103">
            <v>49.5</v>
          </cell>
          <cell r="AH103">
            <v>49.5</v>
          </cell>
          <cell r="AI103">
            <v>49</v>
          </cell>
          <cell r="AJ103">
            <v>49</v>
          </cell>
          <cell r="AK103">
            <v>49</v>
          </cell>
          <cell r="AL103">
            <v>49</v>
          </cell>
          <cell r="AM103">
            <v>48.5</v>
          </cell>
          <cell r="AN103">
            <v>48.5</v>
          </cell>
          <cell r="AO103">
            <v>49</v>
          </cell>
          <cell r="AP103">
            <v>49</v>
          </cell>
          <cell r="AQ103">
            <v>49</v>
          </cell>
          <cell r="AR103">
            <v>49</v>
          </cell>
          <cell r="AS103">
            <v>49</v>
          </cell>
          <cell r="AT103">
            <v>48.5</v>
          </cell>
          <cell r="AU103">
            <v>48.5</v>
          </cell>
          <cell r="AV103">
            <v>48</v>
          </cell>
          <cell r="AW103">
            <v>47.5</v>
          </cell>
          <cell r="AX103">
            <v>47</v>
          </cell>
          <cell r="AY103">
            <v>47</v>
          </cell>
          <cell r="AZ103">
            <v>47</v>
          </cell>
          <cell r="BA103">
            <v>46.5</v>
          </cell>
          <cell r="BB103">
            <v>47.5</v>
          </cell>
          <cell r="BC103">
            <v>46</v>
          </cell>
          <cell r="BD103">
            <v>46.5</v>
          </cell>
          <cell r="BE103">
            <v>46.5</v>
          </cell>
          <cell r="BF103">
            <v>46</v>
          </cell>
          <cell r="BG103">
            <v>44.5</v>
          </cell>
          <cell r="BH103">
            <v>44</v>
          </cell>
          <cell r="BI103">
            <v>43.5</v>
          </cell>
          <cell r="BJ103">
            <v>43.5</v>
          </cell>
          <cell r="BK103">
            <v>44</v>
          </cell>
          <cell r="BL103">
            <v>44</v>
          </cell>
          <cell r="BM103">
            <v>44</v>
          </cell>
          <cell r="BN103">
            <v>44</v>
          </cell>
          <cell r="BO103">
            <v>45</v>
          </cell>
          <cell r="BP103">
            <v>46</v>
          </cell>
          <cell r="BQ103">
            <v>45.5</v>
          </cell>
          <cell r="BR103">
            <v>45</v>
          </cell>
          <cell r="BS103">
            <v>45</v>
          </cell>
          <cell r="BT103">
            <v>45</v>
          </cell>
          <cell r="BU103">
            <v>45</v>
          </cell>
          <cell r="BV103">
            <v>44.5</v>
          </cell>
          <cell r="BW103">
            <v>43.5</v>
          </cell>
          <cell r="BX103">
            <v>43.5</v>
          </cell>
          <cell r="BY103">
            <v>43.5</v>
          </cell>
          <cell r="BZ103">
            <v>43.5</v>
          </cell>
          <cell r="CA103">
            <v>43</v>
          </cell>
          <cell r="CB103">
            <v>42</v>
          </cell>
          <cell r="CC103">
            <v>42</v>
          </cell>
          <cell r="CD103">
            <v>40</v>
          </cell>
          <cell r="CE103">
            <v>39</v>
          </cell>
          <cell r="CF103">
            <v>38.5</v>
          </cell>
          <cell r="CG103">
            <v>38</v>
          </cell>
          <cell r="CH103">
            <v>38.5</v>
          </cell>
          <cell r="CI103">
            <v>38</v>
          </cell>
          <cell r="CJ103">
            <v>39.5</v>
          </cell>
          <cell r="CK103">
            <v>41.5</v>
          </cell>
          <cell r="CL103">
            <v>41</v>
          </cell>
          <cell r="CM103">
            <v>43.5</v>
          </cell>
          <cell r="CN103">
            <v>44</v>
          </cell>
          <cell r="CO103">
            <v>44</v>
          </cell>
          <cell r="CP103">
            <v>44.5</v>
          </cell>
          <cell r="CQ103">
            <v>44.5</v>
          </cell>
          <cell r="CR103">
            <v>45</v>
          </cell>
          <cell r="CS103">
            <v>45</v>
          </cell>
          <cell r="CT103">
            <v>45</v>
          </cell>
          <cell r="CU103">
            <v>47</v>
          </cell>
          <cell r="CV103">
            <v>47</v>
          </cell>
          <cell r="CW103">
            <v>47</v>
          </cell>
          <cell r="CX103">
            <v>47</v>
          </cell>
          <cell r="CY103">
            <v>50.5</v>
          </cell>
          <cell r="CZ103">
            <v>50.5</v>
          </cell>
          <cell r="DA103">
            <v>50.5</v>
          </cell>
          <cell r="DB103">
            <v>50.5</v>
          </cell>
          <cell r="DC103">
            <v>50</v>
          </cell>
          <cell r="DD103">
            <v>50</v>
          </cell>
          <cell r="DE103">
            <v>51</v>
          </cell>
          <cell r="DF103">
            <v>51</v>
          </cell>
          <cell r="DG103">
            <v>51</v>
          </cell>
          <cell r="DH103">
            <v>51</v>
          </cell>
          <cell r="DI103">
            <v>51</v>
          </cell>
          <cell r="DJ103">
            <v>51.5</v>
          </cell>
          <cell r="DK103">
            <v>51.5</v>
          </cell>
          <cell r="DL103">
            <v>53</v>
          </cell>
          <cell r="DM103">
            <v>53</v>
          </cell>
          <cell r="DN103">
            <v>53</v>
          </cell>
          <cell r="DO103">
            <v>53</v>
          </cell>
          <cell r="DP103">
            <v>53</v>
          </cell>
          <cell r="DQ103">
            <v>56.5</v>
          </cell>
          <cell r="DR103">
            <v>56.5</v>
          </cell>
          <cell r="DS103">
            <v>58.5</v>
          </cell>
          <cell r="DT103">
            <v>59</v>
          </cell>
          <cell r="DU103">
            <v>60.5</v>
          </cell>
          <cell r="DV103">
            <v>61</v>
          </cell>
          <cell r="DW103">
            <v>61.5</v>
          </cell>
          <cell r="DX103">
            <v>61.5</v>
          </cell>
          <cell r="DY103">
            <v>61</v>
          </cell>
          <cell r="DZ103">
            <v>60.5</v>
          </cell>
          <cell r="EA103">
            <v>60.5</v>
          </cell>
          <cell r="EB103">
            <v>60.5</v>
          </cell>
          <cell r="EC103">
            <v>61</v>
          </cell>
          <cell r="ED103">
            <v>60.5</v>
          </cell>
          <cell r="EE103">
            <v>60.5</v>
          </cell>
          <cell r="EF103">
            <v>60</v>
          </cell>
          <cell r="EG103">
            <v>59.5</v>
          </cell>
          <cell r="EH103">
            <v>59.5</v>
          </cell>
          <cell r="EI103">
            <v>60</v>
          </cell>
          <cell r="EJ103">
            <v>60</v>
          </cell>
          <cell r="EK103">
            <v>60</v>
          </cell>
          <cell r="EL103">
            <v>59</v>
          </cell>
          <cell r="EM103">
            <v>59.5</v>
          </cell>
          <cell r="EN103">
            <v>59.5</v>
          </cell>
          <cell r="EO103">
            <v>59</v>
          </cell>
          <cell r="EP103">
            <v>60</v>
          </cell>
          <cell r="EQ103">
            <v>60</v>
          </cell>
          <cell r="ER103">
            <v>60</v>
          </cell>
          <cell r="ES103">
            <v>59</v>
          </cell>
          <cell r="ET103">
            <v>61</v>
          </cell>
          <cell r="EU103">
            <v>61</v>
          </cell>
          <cell r="EV103">
            <v>61</v>
          </cell>
          <cell r="EW103">
            <v>61.5</v>
          </cell>
          <cell r="EX103">
            <v>61.5</v>
          </cell>
          <cell r="EY103">
            <v>63</v>
          </cell>
          <cell r="EZ103">
            <v>62.5</v>
          </cell>
          <cell r="FA103">
            <v>62</v>
          </cell>
          <cell r="FB103">
            <v>62</v>
          </cell>
          <cell r="FC103">
            <v>62.5</v>
          </cell>
          <cell r="FD103">
            <v>62</v>
          </cell>
          <cell r="FE103">
            <v>62</v>
          </cell>
          <cell r="FF103">
            <v>62</v>
          </cell>
          <cell r="FG103">
            <v>61.5</v>
          </cell>
          <cell r="FH103">
            <v>61.5</v>
          </cell>
          <cell r="FI103">
            <v>62.8</v>
          </cell>
          <cell r="FJ103">
            <v>60.5</v>
          </cell>
          <cell r="FK103">
            <v>60.5</v>
          </cell>
          <cell r="FL103">
            <v>60.7</v>
          </cell>
          <cell r="FM103">
            <v>59.7</v>
          </cell>
          <cell r="FN103">
            <v>60.2</v>
          </cell>
          <cell r="FO103">
            <v>60.2</v>
          </cell>
          <cell r="FP103">
            <v>60</v>
          </cell>
          <cell r="FQ103">
            <v>60</v>
          </cell>
          <cell r="FR103">
            <v>60</v>
          </cell>
          <cell r="FS103">
            <v>55.5</v>
          </cell>
          <cell r="FT103">
            <v>55.5</v>
          </cell>
          <cell r="FU103">
            <v>54.7</v>
          </cell>
          <cell r="FV103">
            <v>53.2</v>
          </cell>
          <cell r="FW103">
            <v>53.7</v>
          </cell>
          <cell r="FX103">
            <v>53.7</v>
          </cell>
          <cell r="FY103">
            <v>53.7</v>
          </cell>
          <cell r="FZ103">
            <v>53.5</v>
          </cell>
          <cell r="GA103">
            <v>53.5</v>
          </cell>
          <cell r="GB103">
            <v>53.7</v>
          </cell>
          <cell r="GC103">
            <v>57.5</v>
          </cell>
          <cell r="GD103">
            <v>56.7</v>
          </cell>
          <cell r="GE103">
            <v>54.5</v>
          </cell>
          <cell r="GF103">
            <v>54.5</v>
          </cell>
          <cell r="GG103">
            <v>53.3</v>
          </cell>
          <cell r="GH103">
            <v>54</v>
          </cell>
          <cell r="GI103">
            <v>56.7</v>
          </cell>
          <cell r="GJ103">
            <v>56.7</v>
          </cell>
          <cell r="GK103">
            <v>53.2</v>
          </cell>
          <cell r="GL103">
            <v>54.5</v>
          </cell>
          <cell r="GM103">
            <v>53.5</v>
          </cell>
          <cell r="GN103">
            <v>54.2</v>
          </cell>
          <cell r="GO103">
            <v>54.2</v>
          </cell>
          <cell r="GP103">
            <v>54</v>
          </cell>
          <cell r="GQ103">
            <v>54.2</v>
          </cell>
          <cell r="GR103">
            <v>54.2</v>
          </cell>
          <cell r="GS103">
            <v>54</v>
          </cell>
          <cell r="GT103">
            <v>53.7</v>
          </cell>
          <cell r="GU103">
            <v>53.2</v>
          </cell>
          <cell r="GV103">
            <v>53</v>
          </cell>
          <cell r="GW103">
            <v>53.7</v>
          </cell>
          <cell r="GX103">
            <v>54</v>
          </cell>
          <cell r="GY103">
            <v>54.3</v>
          </cell>
          <cell r="GZ103">
            <v>54</v>
          </cell>
          <cell r="HA103">
            <v>56</v>
          </cell>
          <cell r="HB103">
            <v>56.5</v>
          </cell>
          <cell r="HC103">
            <v>57</v>
          </cell>
          <cell r="HD103">
            <v>56.7</v>
          </cell>
          <cell r="HE103">
            <v>57</v>
          </cell>
          <cell r="HF103">
            <v>56.7</v>
          </cell>
          <cell r="HG103">
            <v>55.5</v>
          </cell>
          <cell r="HH103">
            <v>55.7</v>
          </cell>
          <cell r="HI103">
            <v>56</v>
          </cell>
          <cell r="HJ103">
            <v>55.2</v>
          </cell>
          <cell r="HK103">
            <v>56.5</v>
          </cell>
          <cell r="HL103">
            <v>56.5</v>
          </cell>
          <cell r="HM103">
            <v>57</v>
          </cell>
          <cell r="HN103">
            <v>57.2</v>
          </cell>
          <cell r="HO103">
            <v>57.2</v>
          </cell>
          <cell r="HP103">
            <v>58.2</v>
          </cell>
          <cell r="HQ103">
            <v>58</v>
          </cell>
          <cell r="HR103">
            <v>58</v>
          </cell>
          <cell r="HS103">
            <v>58.5</v>
          </cell>
          <cell r="HT103">
            <v>58</v>
          </cell>
          <cell r="HU103">
            <v>58.5</v>
          </cell>
          <cell r="HV103">
            <v>59</v>
          </cell>
          <cell r="HW103">
            <v>59</v>
          </cell>
          <cell r="HX103">
            <v>58.5</v>
          </cell>
          <cell r="HY103">
            <v>60</v>
          </cell>
          <cell r="HZ103">
            <v>60.5</v>
          </cell>
          <cell r="IA103">
            <v>60.5</v>
          </cell>
          <cell r="IB103">
            <v>63.2</v>
          </cell>
          <cell r="IC103">
            <v>63</v>
          </cell>
          <cell r="ID103">
            <v>63.5</v>
          </cell>
          <cell r="IE103">
            <v>63.5</v>
          </cell>
          <cell r="IF103">
            <v>63.5</v>
          </cell>
          <cell r="IG103">
            <v>64</v>
          </cell>
          <cell r="IH103">
            <v>64</v>
          </cell>
          <cell r="II103">
            <v>64.2</v>
          </cell>
          <cell r="IJ103">
            <v>64.2</v>
          </cell>
          <cell r="IK103">
            <v>64</v>
          </cell>
          <cell r="IL103">
            <v>64</v>
          </cell>
          <cell r="IM103">
            <v>63.5</v>
          </cell>
          <cell r="IN103">
            <v>63</v>
          </cell>
          <cell r="IO103">
            <v>63</v>
          </cell>
          <cell r="IP103">
            <v>63.7</v>
          </cell>
          <cell r="IQ103">
            <v>63.7</v>
          </cell>
          <cell r="IR103">
            <v>63.5</v>
          </cell>
          <cell r="IS103">
            <v>63.5</v>
          </cell>
          <cell r="IT103">
            <v>60</v>
          </cell>
          <cell r="IU103">
            <v>57.7</v>
          </cell>
          <cell r="IV103">
            <v>57.7</v>
          </cell>
          <cell r="IW103">
            <v>58.5</v>
          </cell>
          <cell r="IX103">
            <v>58.5</v>
          </cell>
          <cell r="IY103">
            <v>58.5</v>
          </cell>
          <cell r="IZ103">
            <v>59</v>
          </cell>
          <cell r="JA103">
            <v>59.2</v>
          </cell>
          <cell r="JB103">
            <v>59.2</v>
          </cell>
          <cell r="JC103">
            <v>60</v>
          </cell>
          <cell r="JD103">
            <v>60</v>
          </cell>
          <cell r="JE103">
            <v>59.7</v>
          </cell>
          <cell r="JF103">
            <v>60.7</v>
          </cell>
          <cell r="JG103">
            <v>60.7</v>
          </cell>
          <cell r="JH103">
            <v>61.2</v>
          </cell>
          <cell r="JI103">
            <v>60.2</v>
          </cell>
          <cell r="JJ103">
            <v>60.2</v>
          </cell>
          <cell r="JK103">
            <v>60.2</v>
          </cell>
          <cell r="JL103">
            <v>59.7</v>
          </cell>
          <cell r="JM103">
            <v>59.7</v>
          </cell>
          <cell r="JN103">
            <v>59.5</v>
          </cell>
          <cell r="JO103">
            <v>59.5</v>
          </cell>
          <cell r="JP103">
            <v>59.5</v>
          </cell>
          <cell r="JQ103">
            <v>59.5</v>
          </cell>
          <cell r="JR103">
            <v>59.5</v>
          </cell>
          <cell r="JS103">
            <v>59.7</v>
          </cell>
          <cell r="JT103">
            <v>60</v>
          </cell>
          <cell r="JU103">
            <v>59.7</v>
          </cell>
          <cell r="JV103">
            <v>59.2</v>
          </cell>
          <cell r="JW103">
            <v>59.2</v>
          </cell>
          <cell r="JX103">
            <v>58.7</v>
          </cell>
          <cell r="JY103">
            <v>58.2</v>
          </cell>
          <cell r="JZ103">
            <v>58</v>
          </cell>
          <cell r="KA103">
            <v>58</v>
          </cell>
          <cell r="KB103">
            <v>58</v>
          </cell>
          <cell r="KC103">
            <v>58</v>
          </cell>
          <cell r="KD103">
            <v>57</v>
          </cell>
          <cell r="KE103">
            <v>57</v>
          </cell>
          <cell r="KF103">
            <v>58.5</v>
          </cell>
          <cell r="KG103">
            <v>58.5</v>
          </cell>
          <cell r="KH103">
            <v>57.2</v>
          </cell>
          <cell r="KI103">
            <v>54.5</v>
          </cell>
          <cell r="KJ103">
            <v>54.2</v>
          </cell>
          <cell r="KK103">
            <v>53.2</v>
          </cell>
          <cell r="KL103">
            <v>54</v>
          </cell>
          <cell r="KM103">
            <v>53.2</v>
          </cell>
          <cell r="KN103">
            <v>53.2</v>
          </cell>
          <cell r="KO103">
            <v>53.7</v>
          </cell>
          <cell r="KP103">
            <v>54</v>
          </cell>
          <cell r="KQ103">
            <v>54</v>
          </cell>
          <cell r="KR103">
            <v>53.7</v>
          </cell>
          <cell r="KS103">
            <v>54</v>
          </cell>
          <cell r="KT103">
            <v>53.5</v>
          </cell>
          <cell r="KU103">
            <v>54</v>
          </cell>
          <cell r="KV103">
            <v>55</v>
          </cell>
          <cell r="KW103">
            <v>56.5</v>
          </cell>
          <cell r="KX103">
            <v>57</v>
          </cell>
          <cell r="KY103">
            <v>57</v>
          </cell>
          <cell r="KZ103">
            <v>57.7</v>
          </cell>
          <cell r="LA103">
            <v>57.2</v>
          </cell>
          <cell r="LB103">
            <v>57</v>
          </cell>
          <cell r="LC103">
            <v>57</v>
          </cell>
          <cell r="LD103">
            <v>57.5</v>
          </cell>
          <cell r="LE103">
            <v>57.5</v>
          </cell>
          <cell r="LF103">
            <v>59</v>
          </cell>
          <cell r="LG103">
            <v>59</v>
          </cell>
          <cell r="LH103">
            <v>59.2</v>
          </cell>
          <cell r="LI103">
            <v>59.2</v>
          </cell>
          <cell r="LJ103">
            <v>57.5</v>
          </cell>
          <cell r="LK103">
            <v>57.5</v>
          </cell>
          <cell r="LL103">
            <v>57.5</v>
          </cell>
          <cell r="LM103">
            <v>57.5</v>
          </cell>
          <cell r="LN103">
            <v>57.2</v>
          </cell>
          <cell r="LO103">
            <v>56.5</v>
          </cell>
          <cell r="LP103">
            <v>56.5</v>
          </cell>
          <cell r="LQ103">
            <v>56.5</v>
          </cell>
          <cell r="LR103">
            <v>57.2</v>
          </cell>
          <cell r="LS103">
            <v>57.2</v>
          </cell>
          <cell r="LT103">
            <v>57</v>
          </cell>
          <cell r="MA103" t="str">
            <v>Myanmar</v>
          </cell>
          <cell r="MB103">
            <v>55.7</v>
          </cell>
          <cell r="MC103">
            <v>55.7</v>
          </cell>
        </row>
        <row r="104">
          <cell r="A104" t="str">
            <v>Panama</v>
          </cell>
          <cell r="B104">
            <v>52</v>
          </cell>
          <cell r="C104">
            <v>52</v>
          </cell>
          <cell r="D104">
            <v>52</v>
          </cell>
          <cell r="E104">
            <v>52.5</v>
          </cell>
          <cell r="F104">
            <v>56</v>
          </cell>
          <cell r="G104">
            <v>55</v>
          </cell>
          <cell r="H104">
            <v>55</v>
          </cell>
          <cell r="I104">
            <v>55</v>
          </cell>
          <cell r="J104">
            <v>55.5</v>
          </cell>
          <cell r="K104">
            <v>55.5</v>
          </cell>
          <cell r="L104">
            <v>55.5</v>
          </cell>
          <cell r="M104">
            <v>55.5</v>
          </cell>
          <cell r="N104">
            <v>56</v>
          </cell>
          <cell r="O104">
            <v>56</v>
          </cell>
          <cell r="P104">
            <v>55.5</v>
          </cell>
          <cell r="Q104">
            <v>56.5</v>
          </cell>
          <cell r="R104">
            <v>56.5</v>
          </cell>
          <cell r="S104">
            <v>56.5</v>
          </cell>
          <cell r="T104">
            <v>56</v>
          </cell>
          <cell r="U104">
            <v>56</v>
          </cell>
          <cell r="V104">
            <v>56</v>
          </cell>
          <cell r="W104">
            <v>54.5</v>
          </cell>
          <cell r="X104">
            <v>54.5</v>
          </cell>
          <cell r="Y104">
            <v>54</v>
          </cell>
          <cell r="Z104">
            <v>55</v>
          </cell>
          <cell r="AA104">
            <v>55</v>
          </cell>
          <cell r="AB104">
            <v>54.5</v>
          </cell>
          <cell r="AC104">
            <v>54.5</v>
          </cell>
          <cell r="AD104">
            <v>54.5</v>
          </cell>
          <cell r="AE104">
            <v>55</v>
          </cell>
          <cell r="AF104">
            <v>54.5</v>
          </cell>
          <cell r="AG104">
            <v>54</v>
          </cell>
          <cell r="AH104">
            <v>54</v>
          </cell>
          <cell r="AI104">
            <v>54</v>
          </cell>
          <cell r="AJ104">
            <v>54</v>
          </cell>
          <cell r="AK104">
            <v>54</v>
          </cell>
          <cell r="AL104">
            <v>54</v>
          </cell>
          <cell r="AM104">
            <v>54</v>
          </cell>
          <cell r="AN104">
            <v>54</v>
          </cell>
          <cell r="AO104">
            <v>53.5</v>
          </cell>
          <cell r="AP104">
            <v>53.5</v>
          </cell>
          <cell r="AQ104">
            <v>54</v>
          </cell>
          <cell r="AR104">
            <v>53</v>
          </cell>
          <cell r="AS104">
            <v>52.5</v>
          </cell>
          <cell r="AT104">
            <v>52</v>
          </cell>
          <cell r="AU104">
            <v>51.5</v>
          </cell>
          <cell r="AV104">
            <v>51</v>
          </cell>
          <cell r="AW104">
            <v>51</v>
          </cell>
          <cell r="AX104">
            <v>51.5</v>
          </cell>
          <cell r="AY104">
            <v>48.5</v>
          </cell>
          <cell r="AZ104">
            <v>48</v>
          </cell>
          <cell r="BA104">
            <v>48</v>
          </cell>
          <cell r="BB104">
            <v>48</v>
          </cell>
          <cell r="BC104">
            <v>48.5</v>
          </cell>
          <cell r="BD104">
            <v>48.5</v>
          </cell>
          <cell r="BE104">
            <v>49</v>
          </cell>
          <cell r="BF104">
            <v>49</v>
          </cell>
          <cell r="BG104">
            <v>49</v>
          </cell>
          <cell r="BH104">
            <v>49</v>
          </cell>
          <cell r="BI104">
            <v>49</v>
          </cell>
          <cell r="BJ104">
            <v>49.5</v>
          </cell>
          <cell r="BK104">
            <v>49.5</v>
          </cell>
          <cell r="BL104">
            <v>49.5</v>
          </cell>
          <cell r="BM104">
            <v>49.5</v>
          </cell>
          <cell r="BN104">
            <v>48</v>
          </cell>
          <cell r="BO104">
            <v>47.5</v>
          </cell>
          <cell r="BP104">
            <v>48.5</v>
          </cell>
          <cell r="BQ104">
            <v>48.5</v>
          </cell>
          <cell r="BR104">
            <v>48.5</v>
          </cell>
          <cell r="BS104">
            <v>46.5</v>
          </cell>
          <cell r="BT104">
            <v>46.5</v>
          </cell>
          <cell r="BU104">
            <v>47</v>
          </cell>
          <cell r="BV104">
            <v>49.5</v>
          </cell>
          <cell r="BW104">
            <v>49.5</v>
          </cell>
          <cell r="BX104">
            <v>49.5</v>
          </cell>
          <cell r="BY104">
            <v>51.5</v>
          </cell>
          <cell r="BZ104">
            <v>52</v>
          </cell>
          <cell r="CA104">
            <v>52.5</v>
          </cell>
          <cell r="CB104">
            <v>53</v>
          </cell>
          <cell r="CC104">
            <v>53</v>
          </cell>
          <cell r="CD104">
            <v>53.5</v>
          </cell>
          <cell r="CE104">
            <v>53</v>
          </cell>
          <cell r="CF104">
            <v>52.5</v>
          </cell>
          <cell r="CG104">
            <v>52.5</v>
          </cell>
          <cell r="CH104">
            <v>53.5</v>
          </cell>
          <cell r="CI104">
            <v>53.5</v>
          </cell>
          <cell r="CJ104">
            <v>53</v>
          </cell>
          <cell r="CK104">
            <v>54.5</v>
          </cell>
          <cell r="CL104">
            <v>54</v>
          </cell>
          <cell r="CM104">
            <v>54</v>
          </cell>
          <cell r="CN104">
            <v>54.5</v>
          </cell>
          <cell r="CO104">
            <v>54.5</v>
          </cell>
          <cell r="CP104">
            <v>55</v>
          </cell>
          <cell r="CQ104">
            <v>55.5</v>
          </cell>
          <cell r="CR104">
            <v>55.5</v>
          </cell>
          <cell r="CS104">
            <v>55.5</v>
          </cell>
          <cell r="CT104">
            <v>57.5</v>
          </cell>
          <cell r="CU104">
            <v>57.5</v>
          </cell>
          <cell r="CV104">
            <v>57</v>
          </cell>
          <cell r="CW104">
            <v>57.5</v>
          </cell>
          <cell r="CX104">
            <v>57.5</v>
          </cell>
          <cell r="CY104">
            <v>57.5</v>
          </cell>
          <cell r="CZ104">
            <v>57.5</v>
          </cell>
          <cell r="DA104">
            <v>58.5</v>
          </cell>
          <cell r="DB104">
            <v>58.5</v>
          </cell>
          <cell r="DC104">
            <v>58.5</v>
          </cell>
          <cell r="DD104">
            <v>58.5</v>
          </cell>
          <cell r="DE104">
            <v>58</v>
          </cell>
          <cell r="DF104">
            <v>59</v>
          </cell>
          <cell r="DG104">
            <v>59</v>
          </cell>
          <cell r="DH104">
            <v>59.5</v>
          </cell>
          <cell r="DI104">
            <v>60</v>
          </cell>
          <cell r="DJ104">
            <v>60</v>
          </cell>
          <cell r="DK104">
            <v>60</v>
          </cell>
          <cell r="DL104">
            <v>60</v>
          </cell>
          <cell r="DM104">
            <v>60</v>
          </cell>
          <cell r="DN104">
            <v>60</v>
          </cell>
          <cell r="DO104">
            <v>60</v>
          </cell>
          <cell r="DP104">
            <v>60</v>
          </cell>
          <cell r="DQ104">
            <v>61.5</v>
          </cell>
          <cell r="DR104">
            <v>61</v>
          </cell>
          <cell r="DS104">
            <v>61</v>
          </cell>
          <cell r="DT104">
            <v>61</v>
          </cell>
          <cell r="DU104">
            <v>60.5</v>
          </cell>
          <cell r="DV104">
            <v>60.5</v>
          </cell>
          <cell r="DW104">
            <v>61</v>
          </cell>
          <cell r="DX104">
            <v>61</v>
          </cell>
          <cell r="DY104">
            <v>61</v>
          </cell>
          <cell r="DZ104">
            <v>61</v>
          </cell>
          <cell r="EA104">
            <v>64</v>
          </cell>
          <cell r="EB104">
            <v>66</v>
          </cell>
          <cell r="EC104">
            <v>66</v>
          </cell>
          <cell r="ED104">
            <v>65.5</v>
          </cell>
          <cell r="EE104">
            <v>65.5</v>
          </cell>
          <cell r="EF104">
            <v>65.5</v>
          </cell>
          <cell r="EG104">
            <v>65.5</v>
          </cell>
          <cell r="EH104">
            <v>65.5</v>
          </cell>
          <cell r="EI104">
            <v>66</v>
          </cell>
          <cell r="EJ104">
            <v>66</v>
          </cell>
          <cell r="EK104">
            <v>66</v>
          </cell>
          <cell r="EL104">
            <v>66</v>
          </cell>
          <cell r="EM104">
            <v>66</v>
          </cell>
          <cell r="EN104">
            <v>66</v>
          </cell>
          <cell r="EO104">
            <v>66</v>
          </cell>
          <cell r="EP104">
            <v>66</v>
          </cell>
          <cell r="EQ104">
            <v>66.5</v>
          </cell>
          <cell r="ER104">
            <v>65.5</v>
          </cell>
          <cell r="ES104">
            <v>65.5</v>
          </cell>
          <cell r="ET104">
            <v>65</v>
          </cell>
          <cell r="EU104">
            <v>67</v>
          </cell>
          <cell r="EV104">
            <v>66</v>
          </cell>
          <cell r="EW104">
            <v>65</v>
          </cell>
          <cell r="EX104">
            <v>65</v>
          </cell>
          <cell r="EY104">
            <v>65</v>
          </cell>
          <cell r="EZ104">
            <v>68</v>
          </cell>
          <cell r="FA104">
            <v>68</v>
          </cell>
          <cell r="FB104">
            <v>67</v>
          </cell>
          <cell r="FC104">
            <v>67</v>
          </cell>
          <cell r="FD104">
            <v>67.5</v>
          </cell>
          <cell r="FE104">
            <v>67.5</v>
          </cell>
          <cell r="FF104">
            <v>68</v>
          </cell>
          <cell r="FG104">
            <v>69.5</v>
          </cell>
          <cell r="FH104">
            <v>70</v>
          </cell>
          <cell r="FI104">
            <v>75.3</v>
          </cell>
          <cell r="FJ104">
            <v>72.8</v>
          </cell>
          <cell r="FK104">
            <v>72.7</v>
          </cell>
          <cell r="FL104">
            <v>72.7</v>
          </cell>
          <cell r="FM104">
            <v>73.2</v>
          </cell>
          <cell r="FN104">
            <v>73.2</v>
          </cell>
          <cell r="FO104">
            <v>72.7</v>
          </cell>
          <cell r="FP104">
            <v>72.7</v>
          </cell>
          <cell r="FQ104">
            <v>72.7</v>
          </cell>
          <cell r="FR104">
            <v>72.7</v>
          </cell>
          <cell r="FS104">
            <v>73.2</v>
          </cell>
          <cell r="FT104">
            <v>73.2</v>
          </cell>
          <cell r="FU104">
            <v>73.2</v>
          </cell>
          <cell r="FV104">
            <v>72.7</v>
          </cell>
          <cell r="FW104">
            <v>72.7</v>
          </cell>
          <cell r="FX104">
            <v>73.2</v>
          </cell>
          <cell r="FY104">
            <v>73.5</v>
          </cell>
          <cell r="FZ104">
            <v>72.5</v>
          </cell>
          <cell r="GA104">
            <v>72.2</v>
          </cell>
          <cell r="GB104">
            <v>72.7</v>
          </cell>
          <cell r="GC104">
            <v>73.2</v>
          </cell>
          <cell r="GD104">
            <v>72.400000000000006</v>
          </cell>
          <cell r="GE104">
            <v>71.400000000000006</v>
          </cell>
          <cell r="GF104">
            <v>71.5</v>
          </cell>
          <cell r="GG104">
            <v>71</v>
          </cell>
          <cell r="GH104">
            <v>72</v>
          </cell>
          <cell r="GI104">
            <v>71.7</v>
          </cell>
          <cell r="GJ104">
            <v>72</v>
          </cell>
          <cell r="GK104">
            <v>72.2</v>
          </cell>
          <cell r="GL104">
            <v>74.2</v>
          </cell>
          <cell r="GM104">
            <v>74.2</v>
          </cell>
          <cell r="GN104">
            <v>74</v>
          </cell>
          <cell r="GO104">
            <v>74</v>
          </cell>
          <cell r="GP104">
            <v>74</v>
          </cell>
          <cell r="GQ104">
            <v>73</v>
          </cell>
          <cell r="GR104">
            <v>72.7</v>
          </cell>
          <cell r="GS104">
            <v>72.2</v>
          </cell>
          <cell r="GT104">
            <v>72.2</v>
          </cell>
          <cell r="GU104">
            <v>72.2</v>
          </cell>
          <cell r="GV104">
            <v>72.7</v>
          </cell>
          <cell r="GW104">
            <v>72.7</v>
          </cell>
          <cell r="GX104">
            <v>73.5</v>
          </cell>
          <cell r="GY104">
            <v>73.5</v>
          </cell>
          <cell r="GZ104">
            <v>74.5</v>
          </cell>
          <cell r="HA104">
            <v>75</v>
          </cell>
          <cell r="HB104">
            <v>74</v>
          </cell>
          <cell r="HC104">
            <v>73.2</v>
          </cell>
          <cell r="HD104">
            <v>73.2</v>
          </cell>
          <cell r="HE104">
            <v>73.2</v>
          </cell>
          <cell r="HF104">
            <v>72.5</v>
          </cell>
          <cell r="HG104">
            <v>72.2</v>
          </cell>
          <cell r="HH104">
            <v>72.5</v>
          </cell>
          <cell r="HI104">
            <v>71.5</v>
          </cell>
          <cell r="HJ104">
            <v>71.2</v>
          </cell>
          <cell r="HK104">
            <v>71.2</v>
          </cell>
          <cell r="HL104">
            <v>71.5</v>
          </cell>
          <cell r="HM104">
            <v>71.7</v>
          </cell>
          <cell r="HN104">
            <v>71.7</v>
          </cell>
          <cell r="HO104">
            <v>71.2</v>
          </cell>
          <cell r="HP104">
            <v>71.2</v>
          </cell>
          <cell r="HQ104">
            <v>71.2</v>
          </cell>
          <cell r="HR104">
            <v>71</v>
          </cell>
          <cell r="HS104">
            <v>71</v>
          </cell>
          <cell r="HT104">
            <v>71.2</v>
          </cell>
          <cell r="HU104">
            <v>71</v>
          </cell>
          <cell r="HV104">
            <v>71</v>
          </cell>
          <cell r="HW104">
            <v>71.2</v>
          </cell>
          <cell r="HX104">
            <v>71.2</v>
          </cell>
          <cell r="HY104">
            <v>71.5</v>
          </cell>
          <cell r="HZ104">
            <v>71.5</v>
          </cell>
          <cell r="IA104">
            <v>71.7</v>
          </cell>
          <cell r="IB104">
            <v>71.2</v>
          </cell>
          <cell r="IC104">
            <v>71.2</v>
          </cell>
          <cell r="ID104">
            <v>71.5</v>
          </cell>
          <cell r="IE104">
            <v>71.5</v>
          </cell>
          <cell r="IF104">
            <v>71.5</v>
          </cell>
          <cell r="IG104">
            <v>71.7</v>
          </cell>
          <cell r="IH104">
            <v>71.7</v>
          </cell>
          <cell r="II104">
            <v>72</v>
          </cell>
          <cell r="IJ104">
            <v>72</v>
          </cell>
          <cell r="IK104">
            <v>72</v>
          </cell>
          <cell r="IL104">
            <v>72</v>
          </cell>
          <cell r="IM104">
            <v>74.2</v>
          </cell>
          <cell r="IN104">
            <v>74.2</v>
          </cell>
          <cell r="IO104">
            <v>74</v>
          </cell>
          <cell r="IP104">
            <v>74</v>
          </cell>
          <cell r="IQ104">
            <v>74.2</v>
          </cell>
          <cell r="IR104">
            <v>74.2</v>
          </cell>
          <cell r="IS104">
            <v>74</v>
          </cell>
          <cell r="IT104">
            <v>74</v>
          </cell>
          <cell r="IU104">
            <v>74</v>
          </cell>
          <cell r="IV104">
            <v>73.7</v>
          </cell>
          <cell r="IW104">
            <v>73.7</v>
          </cell>
          <cell r="IX104">
            <v>73.7</v>
          </cell>
          <cell r="IY104">
            <v>73.5</v>
          </cell>
          <cell r="IZ104">
            <v>73.5</v>
          </cell>
          <cell r="JA104">
            <v>73.5</v>
          </cell>
          <cell r="JB104">
            <v>73.5</v>
          </cell>
          <cell r="JC104">
            <v>73.5</v>
          </cell>
          <cell r="JD104">
            <v>73.5</v>
          </cell>
          <cell r="JE104">
            <v>72.7</v>
          </cell>
          <cell r="JF104">
            <v>72.7</v>
          </cell>
          <cell r="JG104">
            <v>72.7</v>
          </cell>
          <cell r="JH104">
            <v>72.7</v>
          </cell>
          <cell r="JI104">
            <v>72.7</v>
          </cell>
          <cell r="JJ104">
            <v>72.7</v>
          </cell>
          <cell r="JK104">
            <v>73.5</v>
          </cell>
          <cell r="JL104">
            <v>73.5</v>
          </cell>
          <cell r="JM104">
            <v>73.5</v>
          </cell>
          <cell r="JN104">
            <v>73.5</v>
          </cell>
          <cell r="JO104">
            <v>73.5</v>
          </cell>
          <cell r="JP104">
            <v>73.5</v>
          </cell>
          <cell r="JQ104">
            <v>73.7</v>
          </cell>
          <cell r="JR104">
            <v>73.7</v>
          </cell>
          <cell r="JS104">
            <v>73.7</v>
          </cell>
          <cell r="JT104">
            <v>73.7</v>
          </cell>
          <cell r="JU104">
            <v>73.7</v>
          </cell>
          <cell r="JV104">
            <v>73.7</v>
          </cell>
          <cell r="JW104">
            <v>73.7</v>
          </cell>
          <cell r="JX104">
            <v>73.7</v>
          </cell>
          <cell r="JY104">
            <v>74.7</v>
          </cell>
          <cell r="JZ104">
            <v>74.7</v>
          </cell>
          <cell r="KA104">
            <v>74.7</v>
          </cell>
          <cell r="KB104">
            <v>74.7</v>
          </cell>
          <cell r="KC104">
            <v>75</v>
          </cell>
          <cell r="KD104">
            <v>75</v>
          </cell>
          <cell r="KE104">
            <v>75</v>
          </cell>
          <cell r="KF104">
            <v>75.2</v>
          </cell>
          <cell r="KG104">
            <v>75.2</v>
          </cell>
          <cell r="KH104">
            <v>75</v>
          </cell>
          <cell r="KI104">
            <v>74.7</v>
          </cell>
          <cell r="KJ104">
            <v>74.5</v>
          </cell>
          <cell r="KK104">
            <v>74.5</v>
          </cell>
          <cell r="KL104">
            <v>74.5</v>
          </cell>
          <cell r="KM104">
            <v>74.5</v>
          </cell>
          <cell r="KN104">
            <v>74.5</v>
          </cell>
          <cell r="KO104">
            <v>74.5</v>
          </cell>
          <cell r="KP104">
            <v>74.7</v>
          </cell>
          <cell r="KQ104">
            <v>74.5</v>
          </cell>
          <cell r="KR104">
            <v>74.2</v>
          </cell>
          <cell r="KS104">
            <v>71.5</v>
          </cell>
          <cell r="KT104">
            <v>72.2</v>
          </cell>
          <cell r="KU104">
            <v>72.5</v>
          </cell>
          <cell r="KV104">
            <v>72.5</v>
          </cell>
          <cell r="KW104">
            <v>72.5</v>
          </cell>
          <cell r="KX104">
            <v>72.5</v>
          </cell>
          <cell r="KY104">
            <v>72.5</v>
          </cell>
          <cell r="KZ104">
            <v>72.7</v>
          </cell>
          <cell r="LA104">
            <v>72.7</v>
          </cell>
          <cell r="LB104">
            <v>72.7</v>
          </cell>
          <cell r="LC104">
            <v>72.7</v>
          </cell>
          <cell r="LD104">
            <v>72.7</v>
          </cell>
          <cell r="LE104">
            <v>74.2</v>
          </cell>
          <cell r="LF104">
            <v>74.2</v>
          </cell>
          <cell r="LG104">
            <v>74.2</v>
          </cell>
          <cell r="LH104">
            <v>75</v>
          </cell>
          <cell r="LI104">
            <v>75</v>
          </cell>
          <cell r="LJ104">
            <v>75</v>
          </cell>
          <cell r="LK104">
            <v>75</v>
          </cell>
          <cell r="LL104">
            <v>75</v>
          </cell>
          <cell r="LM104">
            <v>75</v>
          </cell>
          <cell r="LN104">
            <v>74.7</v>
          </cell>
          <cell r="LO104">
            <v>74.7</v>
          </cell>
          <cell r="LP104">
            <v>74.2</v>
          </cell>
          <cell r="LQ104">
            <v>74.2</v>
          </cell>
          <cell r="LR104">
            <v>74.2</v>
          </cell>
          <cell r="LS104">
            <v>74.2</v>
          </cell>
          <cell r="LT104">
            <v>74.2</v>
          </cell>
          <cell r="MA104" t="str">
            <v>Namibia</v>
          </cell>
          <cell r="MB104">
            <v>73.5</v>
          </cell>
          <cell r="MC104">
            <v>73.5</v>
          </cell>
        </row>
        <row r="105">
          <cell r="A105" t="str">
            <v>Papua New Guinea</v>
          </cell>
          <cell r="B105" t="str">
            <v xml:space="preserve"> </v>
          </cell>
          <cell r="C105" t="str">
            <v xml:space="preserve"> </v>
          </cell>
          <cell r="D105" t="str">
            <v xml:space="preserve"> </v>
          </cell>
          <cell r="E105" t="str">
            <v xml:space="preserve"> </v>
          </cell>
          <cell r="F105">
            <v>65.5</v>
          </cell>
          <cell r="G105">
            <v>68.5</v>
          </cell>
          <cell r="H105">
            <v>68.5</v>
          </cell>
          <cell r="I105">
            <v>68.5</v>
          </cell>
          <cell r="J105">
            <v>68.5</v>
          </cell>
          <cell r="K105">
            <v>68.5</v>
          </cell>
          <cell r="L105">
            <v>68</v>
          </cell>
          <cell r="M105">
            <v>67.5</v>
          </cell>
          <cell r="N105">
            <v>69.5</v>
          </cell>
          <cell r="O105">
            <v>69.5</v>
          </cell>
          <cell r="P105">
            <v>67</v>
          </cell>
          <cell r="Q105">
            <v>68</v>
          </cell>
          <cell r="R105">
            <v>68</v>
          </cell>
          <cell r="S105">
            <v>68</v>
          </cell>
          <cell r="T105">
            <v>67</v>
          </cell>
          <cell r="U105">
            <v>67</v>
          </cell>
          <cell r="V105">
            <v>67</v>
          </cell>
          <cell r="W105">
            <v>67</v>
          </cell>
          <cell r="X105">
            <v>67</v>
          </cell>
          <cell r="Y105">
            <v>66.5</v>
          </cell>
          <cell r="Z105">
            <v>66</v>
          </cell>
          <cell r="AA105">
            <v>66</v>
          </cell>
          <cell r="AB105">
            <v>66</v>
          </cell>
          <cell r="AC105">
            <v>65</v>
          </cell>
          <cell r="AD105">
            <v>65</v>
          </cell>
          <cell r="AE105">
            <v>65</v>
          </cell>
          <cell r="AF105">
            <v>65</v>
          </cell>
          <cell r="AG105">
            <v>65</v>
          </cell>
          <cell r="AH105">
            <v>65</v>
          </cell>
          <cell r="AI105">
            <v>65</v>
          </cell>
          <cell r="AJ105">
            <v>64.5</v>
          </cell>
          <cell r="AK105">
            <v>64.5</v>
          </cell>
          <cell r="AL105">
            <v>64.5</v>
          </cell>
          <cell r="AM105">
            <v>65</v>
          </cell>
          <cell r="AN105">
            <v>65</v>
          </cell>
          <cell r="AO105">
            <v>64.5</v>
          </cell>
          <cell r="AP105">
            <v>64.5</v>
          </cell>
          <cell r="AQ105">
            <v>64.5</v>
          </cell>
          <cell r="AR105">
            <v>64.5</v>
          </cell>
          <cell r="AS105">
            <v>63.5</v>
          </cell>
          <cell r="AT105">
            <v>63.5</v>
          </cell>
          <cell r="AU105">
            <v>64</v>
          </cell>
          <cell r="AV105">
            <v>64</v>
          </cell>
          <cell r="AW105">
            <v>64</v>
          </cell>
          <cell r="AX105">
            <v>63.5</v>
          </cell>
          <cell r="AY105">
            <v>63.5</v>
          </cell>
          <cell r="AZ105">
            <v>64.5</v>
          </cell>
          <cell r="BA105">
            <v>63.5</v>
          </cell>
          <cell r="BB105">
            <v>64</v>
          </cell>
          <cell r="BC105">
            <v>63.5</v>
          </cell>
          <cell r="BD105">
            <v>64.5</v>
          </cell>
          <cell r="BE105">
            <v>64.5</v>
          </cell>
          <cell r="BF105">
            <v>64.5</v>
          </cell>
          <cell r="BG105">
            <v>64.5</v>
          </cell>
          <cell r="BH105">
            <v>64</v>
          </cell>
          <cell r="BI105">
            <v>64</v>
          </cell>
          <cell r="BJ105">
            <v>64.5</v>
          </cell>
          <cell r="BK105">
            <v>64.5</v>
          </cell>
          <cell r="BL105">
            <v>64.5</v>
          </cell>
          <cell r="BM105">
            <v>64.5</v>
          </cell>
          <cell r="BN105">
            <v>64.5</v>
          </cell>
          <cell r="BO105">
            <v>64</v>
          </cell>
          <cell r="BP105">
            <v>64</v>
          </cell>
          <cell r="BQ105">
            <v>64</v>
          </cell>
          <cell r="BR105">
            <v>63.5</v>
          </cell>
          <cell r="BS105">
            <v>63</v>
          </cell>
          <cell r="BT105">
            <v>63</v>
          </cell>
          <cell r="BU105">
            <v>63</v>
          </cell>
          <cell r="BV105">
            <v>63</v>
          </cell>
          <cell r="BW105">
            <v>58.5</v>
          </cell>
          <cell r="BX105">
            <v>58.5</v>
          </cell>
          <cell r="BY105">
            <v>57.5</v>
          </cell>
          <cell r="BZ105">
            <v>57.5</v>
          </cell>
          <cell r="CA105">
            <v>52.5</v>
          </cell>
          <cell r="CB105">
            <v>52.5</v>
          </cell>
          <cell r="CC105">
            <v>52.5</v>
          </cell>
          <cell r="CD105">
            <v>50</v>
          </cell>
          <cell r="CE105">
            <v>51</v>
          </cell>
          <cell r="CF105">
            <v>51</v>
          </cell>
          <cell r="CG105">
            <v>51</v>
          </cell>
          <cell r="CH105">
            <v>52</v>
          </cell>
          <cell r="CI105">
            <v>53.5</v>
          </cell>
          <cell r="CJ105">
            <v>53.5</v>
          </cell>
          <cell r="CK105">
            <v>53.5</v>
          </cell>
          <cell r="CL105">
            <v>54.5</v>
          </cell>
          <cell r="CM105">
            <v>54.5</v>
          </cell>
          <cell r="CN105">
            <v>54</v>
          </cell>
          <cell r="CO105">
            <v>54</v>
          </cell>
          <cell r="CP105">
            <v>54.5</v>
          </cell>
          <cell r="CQ105">
            <v>54.5</v>
          </cell>
          <cell r="CR105">
            <v>55.5</v>
          </cell>
          <cell r="CS105">
            <v>55.5</v>
          </cell>
          <cell r="CT105">
            <v>55</v>
          </cell>
          <cell r="CU105">
            <v>55</v>
          </cell>
          <cell r="CV105">
            <v>55</v>
          </cell>
          <cell r="CW105">
            <v>55</v>
          </cell>
          <cell r="CX105">
            <v>55.9</v>
          </cell>
          <cell r="CY105">
            <v>55</v>
          </cell>
          <cell r="CZ105">
            <v>56</v>
          </cell>
          <cell r="DA105">
            <v>56</v>
          </cell>
          <cell r="DB105">
            <v>56</v>
          </cell>
          <cell r="DC105">
            <v>56</v>
          </cell>
          <cell r="DD105">
            <v>56</v>
          </cell>
          <cell r="DE105">
            <v>56</v>
          </cell>
          <cell r="DF105">
            <v>56</v>
          </cell>
          <cell r="DG105">
            <v>56</v>
          </cell>
          <cell r="DH105">
            <v>56</v>
          </cell>
          <cell r="DI105">
            <v>59.5</v>
          </cell>
          <cell r="DJ105">
            <v>60</v>
          </cell>
          <cell r="DK105">
            <v>60</v>
          </cell>
          <cell r="DL105">
            <v>60</v>
          </cell>
          <cell r="DM105">
            <v>59.5</v>
          </cell>
          <cell r="DN105">
            <v>59.5</v>
          </cell>
          <cell r="DO105">
            <v>59.5</v>
          </cell>
          <cell r="DP105">
            <v>61</v>
          </cell>
          <cell r="DQ105">
            <v>61</v>
          </cell>
          <cell r="DR105">
            <v>58.5</v>
          </cell>
          <cell r="DS105">
            <v>60</v>
          </cell>
          <cell r="DT105">
            <v>60</v>
          </cell>
          <cell r="DU105">
            <v>60</v>
          </cell>
          <cell r="DV105">
            <v>61</v>
          </cell>
          <cell r="DW105">
            <v>61</v>
          </cell>
          <cell r="DX105">
            <v>61</v>
          </cell>
          <cell r="DY105">
            <v>61</v>
          </cell>
          <cell r="DZ105">
            <v>61</v>
          </cell>
          <cell r="EA105">
            <v>63</v>
          </cell>
          <cell r="EB105">
            <v>63.5</v>
          </cell>
          <cell r="EC105">
            <v>63.5</v>
          </cell>
          <cell r="ED105">
            <v>64</v>
          </cell>
          <cell r="EE105">
            <v>64</v>
          </cell>
          <cell r="EF105">
            <v>63.5</v>
          </cell>
          <cell r="EG105">
            <v>63.5</v>
          </cell>
          <cell r="EH105">
            <v>63.5</v>
          </cell>
          <cell r="EI105">
            <v>65.5</v>
          </cell>
          <cell r="EJ105">
            <v>65.5</v>
          </cell>
          <cell r="EK105">
            <v>64.5</v>
          </cell>
          <cell r="EL105">
            <v>64.5</v>
          </cell>
          <cell r="EM105">
            <v>66</v>
          </cell>
          <cell r="EN105">
            <v>66</v>
          </cell>
          <cell r="EO105">
            <v>66.5</v>
          </cell>
          <cell r="EP105">
            <v>66.5</v>
          </cell>
          <cell r="EQ105">
            <v>67</v>
          </cell>
          <cell r="ER105">
            <v>68</v>
          </cell>
          <cell r="ES105">
            <v>67.5</v>
          </cell>
          <cell r="ET105">
            <v>68</v>
          </cell>
          <cell r="EU105">
            <v>69</v>
          </cell>
          <cell r="EV105">
            <v>69</v>
          </cell>
          <cell r="EW105">
            <v>70</v>
          </cell>
          <cell r="EX105">
            <v>70</v>
          </cell>
          <cell r="EY105">
            <v>70</v>
          </cell>
          <cell r="EZ105">
            <v>68.5</v>
          </cell>
          <cell r="FA105">
            <v>68.5</v>
          </cell>
          <cell r="FB105">
            <v>66</v>
          </cell>
          <cell r="FC105">
            <v>66</v>
          </cell>
          <cell r="FD105">
            <v>66</v>
          </cell>
          <cell r="FE105">
            <v>64</v>
          </cell>
          <cell r="FF105">
            <v>66</v>
          </cell>
          <cell r="FG105">
            <v>67</v>
          </cell>
          <cell r="FH105">
            <v>67.5</v>
          </cell>
          <cell r="FI105">
            <v>70</v>
          </cell>
          <cell r="FJ105">
            <v>68.5</v>
          </cell>
          <cell r="FK105">
            <v>68.2</v>
          </cell>
          <cell r="FL105">
            <v>68.2</v>
          </cell>
          <cell r="FM105">
            <v>67</v>
          </cell>
          <cell r="FN105">
            <v>66.7</v>
          </cell>
          <cell r="FO105">
            <v>67</v>
          </cell>
          <cell r="FP105">
            <v>66.7</v>
          </cell>
          <cell r="FQ105">
            <v>66.7</v>
          </cell>
          <cell r="FR105">
            <v>66.7</v>
          </cell>
          <cell r="FS105">
            <v>68.5</v>
          </cell>
          <cell r="FT105">
            <v>68.2</v>
          </cell>
          <cell r="FU105">
            <v>67.2</v>
          </cell>
          <cell r="FV105">
            <v>66.5</v>
          </cell>
          <cell r="FW105">
            <v>66.5</v>
          </cell>
          <cell r="FX105">
            <v>66</v>
          </cell>
          <cell r="FY105">
            <v>67.7</v>
          </cell>
          <cell r="FZ105">
            <v>67.7</v>
          </cell>
          <cell r="GA105">
            <v>67</v>
          </cell>
          <cell r="GB105">
            <v>67.5</v>
          </cell>
          <cell r="GC105">
            <v>66.5</v>
          </cell>
          <cell r="GD105">
            <v>65.3</v>
          </cell>
          <cell r="GE105">
            <v>64.8</v>
          </cell>
          <cell r="GF105">
            <v>64.8</v>
          </cell>
          <cell r="GG105">
            <v>65.3</v>
          </cell>
          <cell r="GH105">
            <v>63.7</v>
          </cell>
          <cell r="GI105">
            <v>64.5</v>
          </cell>
          <cell r="GJ105">
            <v>65.2</v>
          </cell>
          <cell r="GK105">
            <v>65</v>
          </cell>
          <cell r="GL105">
            <v>64.5</v>
          </cell>
          <cell r="GM105">
            <v>63.2</v>
          </cell>
          <cell r="GN105">
            <v>62.5</v>
          </cell>
          <cell r="GO105">
            <v>63.2</v>
          </cell>
          <cell r="GP105">
            <v>65.2</v>
          </cell>
          <cell r="GQ105">
            <v>65.2</v>
          </cell>
          <cell r="GR105">
            <v>65.2</v>
          </cell>
          <cell r="GS105">
            <v>65.2</v>
          </cell>
          <cell r="GT105">
            <v>65</v>
          </cell>
          <cell r="GU105">
            <v>64.7</v>
          </cell>
          <cell r="GV105">
            <v>66.7</v>
          </cell>
          <cell r="GW105">
            <v>66.5</v>
          </cell>
          <cell r="GX105">
            <v>66.2</v>
          </cell>
          <cell r="GY105">
            <v>66.3</v>
          </cell>
          <cell r="GZ105">
            <v>65.2</v>
          </cell>
          <cell r="HA105">
            <v>64.7</v>
          </cell>
          <cell r="HB105">
            <v>64.2</v>
          </cell>
          <cell r="HC105">
            <v>63.7</v>
          </cell>
          <cell r="HD105">
            <v>63.7</v>
          </cell>
          <cell r="HE105">
            <v>63.5</v>
          </cell>
          <cell r="HF105">
            <v>63.7</v>
          </cell>
          <cell r="HG105">
            <v>65</v>
          </cell>
          <cell r="HH105">
            <v>65.2</v>
          </cell>
          <cell r="HI105">
            <v>61.7</v>
          </cell>
          <cell r="HJ105">
            <v>64.5</v>
          </cell>
          <cell r="HK105">
            <v>64.5</v>
          </cell>
          <cell r="HL105">
            <v>62</v>
          </cell>
          <cell r="HM105">
            <v>61</v>
          </cell>
          <cell r="HN105">
            <v>61.5</v>
          </cell>
          <cell r="HO105">
            <v>61.2</v>
          </cell>
          <cell r="HP105">
            <v>61.5</v>
          </cell>
          <cell r="HQ105">
            <v>61.5</v>
          </cell>
          <cell r="HR105">
            <v>62.2</v>
          </cell>
          <cell r="HS105">
            <v>62</v>
          </cell>
          <cell r="HT105">
            <v>62.2</v>
          </cell>
          <cell r="HU105">
            <v>63</v>
          </cell>
          <cell r="HV105">
            <v>63.7</v>
          </cell>
          <cell r="HW105">
            <v>63.7</v>
          </cell>
          <cell r="HX105">
            <v>64</v>
          </cell>
          <cell r="HY105">
            <v>62.7</v>
          </cell>
          <cell r="HZ105">
            <v>61</v>
          </cell>
          <cell r="IA105">
            <v>59.5</v>
          </cell>
          <cell r="IB105">
            <v>59.2</v>
          </cell>
          <cell r="IC105">
            <v>59.2</v>
          </cell>
          <cell r="ID105">
            <v>59.2</v>
          </cell>
          <cell r="IE105">
            <v>59</v>
          </cell>
          <cell r="IF105">
            <v>59.5</v>
          </cell>
          <cell r="IG105">
            <v>59.2</v>
          </cell>
          <cell r="IH105">
            <v>59.2</v>
          </cell>
          <cell r="II105">
            <v>59.5</v>
          </cell>
          <cell r="IJ105">
            <v>61</v>
          </cell>
          <cell r="IK105">
            <v>61</v>
          </cell>
          <cell r="IL105">
            <v>60</v>
          </cell>
          <cell r="IM105">
            <v>61</v>
          </cell>
          <cell r="IN105">
            <v>61</v>
          </cell>
          <cell r="IO105">
            <v>61</v>
          </cell>
          <cell r="IP105">
            <v>61.2</v>
          </cell>
          <cell r="IQ105">
            <v>62.7</v>
          </cell>
          <cell r="IR105">
            <v>62.7</v>
          </cell>
          <cell r="IS105">
            <v>62.7</v>
          </cell>
          <cell r="IT105">
            <v>63.7</v>
          </cell>
          <cell r="IU105">
            <v>63.7</v>
          </cell>
          <cell r="IV105">
            <v>67.5</v>
          </cell>
          <cell r="IW105">
            <v>67.5</v>
          </cell>
          <cell r="IX105">
            <v>67.5</v>
          </cell>
          <cell r="IY105">
            <v>66.7</v>
          </cell>
          <cell r="IZ105">
            <v>67.2</v>
          </cell>
          <cell r="JA105">
            <v>67.2</v>
          </cell>
          <cell r="JB105">
            <v>67.2</v>
          </cell>
          <cell r="JC105">
            <v>67.2</v>
          </cell>
          <cell r="JD105">
            <v>68.2</v>
          </cell>
          <cell r="JE105">
            <v>69</v>
          </cell>
          <cell r="JF105">
            <v>69</v>
          </cell>
          <cell r="JG105">
            <v>69</v>
          </cell>
          <cell r="JH105">
            <v>69</v>
          </cell>
          <cell r="JI105">
            <v>69</v>
          </cell>
          <cell r="JJ105">
            <v>70</v>
          </cell>
          <cell r="JK105">
            <v>70</v>
          </cell>
          <cell r="JL105">
            <v>70</v>
          </cell>
          <cell r="JM105">
            <v>69.7</v>
          </cell>
          <cell r="JN105">
            <v>69.7</v>
          </cell>
          <cell r="JO105">
            <v>69.7</v>
          </cell>
          <cell r="JP105">
            <v>70</v>
          </cell>
          <cell r="JQ105">
            <v>70</v>
          </cell>
          <cell r="JR105">
            <v>70.2</v>
          </cell>
          <cell r="JS105">
            <v>70.2</v>
          </cell>
          <cell r="JT105">
            <v>70.2</v>
          </cell>
          <cell r="JU105">
            <v>70.2</v>
          </cell>
          <cell r="JV105">
            <v>70.2</v>
          </cell>
          <cell r="JW105">
            <v>70.2</v>
          </cell>
          <cell r="JX105">
            <v>70.7</v>
          </cell>
          <cell r="JY105">
            <v>72.2</v>
          </cell>
          <cell r="JZ105">
            <v>72.2</v>
          </cell>
          <cell r="KA105">
            <v>71</v>
          </cell>
          <cell r="KB105">
            <v>71</v>
          </cell>
          <cell r="KC105">
            <v>71</v>
          </cell>
          <cell r="KD105">
            <v>71</v>
          </cell>
          <cell r="KE105">
            <v>71</v>
          </cell>
          <cell r="KF105">
            <v>71</v>
          </cell>
          <cell r="KG105">
            <v>71</v>
          </cell>
          <cell r="KH105">
            <v>72.5</v>
          </cell>
          <cell r="KI105">
            <v>72.5</v>
          </cell>
          <cell r="KJ105">
            <v>72.5</v>
          </cell>
          <cell r="KK105">
            <v>72.2</v>
          </cell>
          <cell r="KL105">
            <v>72.2</v>
          </cell>
          <cell r="KM105">
            <v>72.2</v>
          </cell>
          <cell r="KN105">
            <v>72.2</v>
          </cell>
          <cell r="KO105">
            <v>72.2</v>
          </cell>
          <cell r="KP105">
            <v>72.2</v>
          </cell>
          <cell r="KQ105">
            <v>72.2</v>
          </cell>
          <cell r="KR105">
            <v>72</v>
          </cell>
          <cell r="KS105">
            <v>71</v>
          </cell>
          <cell r="KT105">
            <v>69.5</v>
          </cell>
          <cell r="KU105">
            <v>69.2</v>
          </cell>
          <cell r="KV105">
            <v>69.2</v>
          </cell>
          <cell r="KW105">
            <v>69</v>
          </cell>
          <cell r="KX105">
            <v>69</v>
          </cell>
          <cell r="KY105">
            <v>68</v>
          </cell>
          <cell r="KZ105">
            <v>67.5</v>
          </cell>
          <cell r="LA105">
            <v>67.5</v>
          </cell>
          <cell r="LB105">
            <v>67.5</v>
          </cell>
          <cell r="LC105">
            <v>67.5</v>
          </cell>
          <cell r="LD105">
            <v>67.2</v>
          </cell>
          <cell r="LE105">
            <v>67.5</v>
          </cell>
          <cell r="LF105">
            <v>67.5</v>
          </cell>
          <cell r="LG105">
            <v>67</v>
          </cell>
          <cell r="LH105">
            <v>67.5</v>
          </cell>
          <cell r="LI105">
            <v>67.5</v>
          </cell>
          <cell r="LJ105">
            <v>66.7</v>
          </cell>
          <cell r="LK105">
            <v>66.7</v>
          </cell>
          <cell r="LL105">
            <v>66.7</v>
          </cell>
          <cell r="LM105">
            <v>66.7</v>
          </cell>
          <cell r="LN105">
            <v>66.5</v>
          </cell>
          <cell r="LO105">
            <v>66.7</v>
          </cell>
          <cell r="LP105">
            <v>66.7</v>
          </cell>
          <cell r="LQ105">
            <v>66.2</v>
          </cell>
          <cell r="LR105">
            <v>65.7</v>
          </cell>
          <cell r="LS105">
            <v>65.2</v>
          </cell>
          <cell r="LT105">
            <v>62.2</v>
          </cell>
          <cell r="MA105" t="str">
            <v>Netherlands</v>
          </cell>
          <cell r="MB105">
            <v>82</v>
          </cell>
          <cell r="MC105">
            <v>82</v>
          </cell>
        </row>
        <row r="106">
          <cell r="A106" t="str">
            <v>Paraguay</v>
          </cell>
          <cell r="B106">
            <v>55</v>
          </cell>
          <cell r="C106">
            <v>56</v>
          </cell>
          <cell r="D106">
            <v>55</v>
          </cell>
          <cell r="E106">
            <v>54.5</v>
          </cell>
          <cell r="F106">
            <v>55.5</v>
          </cell>
          <cell r="G106">
            <v>56</v>
          </cell>
          <cell r="H106">
            <v>55.5</v>
          </cell>
          <cell r="I106">
            <v>56</v>
          </cell>
          <cell r="J106">
            <v>55.5</v>
          </cell>
          <cell r="K106">
            <v>55</v>
          </cell>
          <cell r="L106">
            <v>55</v>
          </cell>
          <cell r="M106">
            <v>55</v>
          </cell>
          <cell r="N106">
            <v>54</v>
          </cell>
          <cell r="O106">
            <v>54</v>
          </cell>
          <cell r="P106">
            <v>54</v>
          </cell>
          <cell r="Q106">
            <v>54</v>
          </cell>
          <cell r="R106">
            <v>52.5</v>
          </cell>
          <cell r="S106">
            <v>52.5</v>
          </cell>
          <cell r="T106">
            <v>52.5</v>
          </cell>
          <cell r="U106">
            <v>52.5</v>
          </cell>
          <cell r="V106">
            <v>52</v>
          </cell>
          <cell r="W106">
            <v>52.5</v>
          </cell>
          <cell r="X106">
            <v>52.5</v>
          </cell>
          <cell r="Y106">
            <v>52.5</v>
          </cell>
          <cell r="Z106">
            <v>52</v>
          </cell>
          <cell r="AA106">
            <v>51</v>
          </cell>
          <cell r="AB106">
            <v>51</v>
          </cell>
          <cell r="AC106">
            <v>51.5</v>
          </cell>
          <cell r="AD106">
            <v>51.5</v>
          </cell>
          <cell r="AE106">
            <v>51</v>
          </cell>
          <cell r="AF106">
            <v>50.5</v>
          </cell>
          <cell r="AG106">
            <v>49</v>
          </cell>
          <cell r="AH106">
            <v>48.5</v>
          </cell>
          <cell r="AI106">
            <v>49</v>
          </cell>
          <cell r="AJ106">
            <v>49.5</v>
          </cell>
          <cell r="AK106">
            <v>49.5</v>
          </cell>
          <cell r="AL106">
            <v>49.5</v>
          </cell>
          <cell r="AM106">
            <v>50</v>
          </cell>
          <cell r="AN106">
            <v>50.5</v>
          </cell>
          <cell r="AO106">
            <v>50</v>
          </cell>
          <cell r="AP106">
            <v>50</v>
          </cell>
          <cell r="AQ106">
            <v>49.5</v>
          </cell>
          <cell r="AR106">
            <v>50.5</v>
          </cell>
          <cell r="AS106">
            <v>50.5</v>
          </cell>
          <cell r="AT106">
            <v>51</v>
          </cell>
          <cell r="AU106">
            <v>50</v>
          </cell>
          <cell r="AV106">
            <v>50</v>
          </cell>
          <cell r="AW106">
            <v>50.5</v>
          </cell>
          <cell r="AX106">
            <v>50.5</v>
          </cell>
          <cell r="AY106">
            <v>50.5</v>
          </cell>
          <cell r="AZ106">
            <v>50.5</v>
          </cell>
          <cell r="BA106">
            <v>49.5</v>
          </cell>
          <cell r="BB106">
            <v>50</v>
          </cell>
          <cell r="BC106">
            <v>50.5</v>
          </cell>
          <cell r="BD106">
            <v>50</v>
          </cell>
          <cell r="BE106">
            <v>50</v>
          </cell>
          <cell r="BF106">
            <v>49.5</v>
          </cell>
          <cell r="BG106">
            <v>50.5</v>
          </cell>
          <cell r="BH106">
            <v>50.5</v>
          </cell>
          <cell r="BI106">
            <v>51.5</v>
          </cell>
          <cell r="BJ106">
            <v>51</v>
          </cell>
          <cell r="BK106">
            <v>51</v>
          </cell>
          <cell r="BL106">
            <v>51</v>
          </cell>
          <cell r="BM106">
            <v>49.5</v>
          </cell>
          <cell r="BN106">
            <v>50.5</v>
          </cell>
          <cell r="BO106">
            <v>50.5</v>
          </cell>
          <cell r="BP106">
            <v>53</v>
          </cell>
          <cell r="BQ106">
            <v>53.5</v>
          </cell>
          <cell r="BR106">
            <v>54.5</v>
          </cell>
          <cell r="BS106">
            <v>54.5</v>
          </cell>
          <cell r="BT106">
            <v>54.5</v>
          </cell>
          <cell r="BU106">
            <v>55</v>
          </cell>
          <cell r="BV106">
            <v>55</v>
          </cell>
          <cell r="BW106">
            <v>57.5</v>
          </cell>
          <cell r="BX106">
            <v>57.5</v>
          </cell>
          <cell r="BY106">
            <v>60</v>
          </cell>
          <cell r="BZ106">
            <v>60</v>
          </cell>
          <cell r="CA106">
            <v>59.5</v>
          </cell>
          <cell r="CB106">
            <v>59.5</v>
          </cell>
          <cell r="CC106">
            <v>59.5</v>
          </cell>
          <cell r="CD106">
            <v>60</v>
          </cell>
          <cell r="CE106">
            <v>61</v>
          </cell>
          <cell r="CF106">
            <v>61.5</v>
          </cell>
          <cell r="CG106">
            <v>61.5</v>
          </cell>
          <cell r="CH106">
            <v>63</v>
          </cell>
          <cell r="CI106">
            <v>63.5</v>
          </cell>
          <cell r="CJ106">
            <v>64.5</v>
          </cell>
          <cell r="CK106">
            <v>65</v>
          </cell>
          <cell r="CL106">
            <v>66</v>
          </cell>
          <cell r="CM106">
            <v>66</v>
          </cell>
          <cell r="CN106">
            <v>66</v>
          </cell>
          <cell r="CO106">
            <v>66.5</v>
          </cell>
          <cell r="CP106">
            <v>68.5</v>
          </cell>
          <cell r="CQ106">
            <v>70</v>
          </cell>
          <cell r="CR106">
            <v>70</v>
          </cell>
          <cell r="CS106">
            <v>68.5</v>
          </cell>
          <cell r="CT106">
            <v>70.5</v>
          </cell>
          <cell r="CU106">
            <v>70.5</v>
          </cell>
          <cell r="CV106">
            <v>72</v>
          </cell>
          <cell r="CW106">
            <v>72</v>
          </cell>
          <cell r="CX106">
            <v>70.5</v>
          </cell>
          <cell r="CY106">
            <v>70.5</v>
          </cell>
          <cell r="CZ106">
            <v>71</v>
          </cell>
          <cell r="DA106">
            <v>71</v>
          </cell>
          <cell r="DB106">
            <v>71</v>
          </cell>
          <cell r="DC106">
            <v>71.5</v>
          </cell>
          <cell r="DD106">
            <v>71.5</v>
          </cell>
          <cell r="DE106">
            <v>73</v>
          </cell>
          <cell r="DF106">
            <v>74</v>
          </cell>
          <cell r="DG106">
            <v>73.5</v>
          </cell>
          <cell r="DH106">
            <v>71.5</v>
          </cell>
          <cell r="DI106">
            <v>71.5</v>
          </cell>
          <cell r="DJ106">
            <v>70.5</v>
          </cell>
          <cell r="DK106">
            <v>70.5</v>
          </cell>
          <cell r="DL106">
            <v>72</v>
          </cell>
          <cell r="DM106">
            <v>72</v>
          </cell>
          <cell r="DN106">
            <v>73</v>
          </cell>
          <cell r="DO106">
            <v>73</v>
          </cell>
          <cell r="DP106">
            <v>73</v>
          </cell>
          <cell r="DQ106">
            <v>73</v>
          </cell>
          <cell r="DR106">
            <v>73</v>
          </cell>
          <cell r="DS106">
            <v>72.5</v>
          </cell>
          <cell r="DT106">
            <v>72.5</v>
          </cell>
          <cell r="DU106">
            <v>72.5</v>
          </cell>
          <cell r="DV106">
            <v>72.5</v>
          </cell>
          <cell r="DW106">
            <v>72.5</v>
          </cell>
          <cell r="DX106">
            <v>73</v>
          </cell>
          <cell r="DY106">
            <v>73</v>
          </cell>
          <cell r="DZ106">
            <v>73</v>
          </cell>
          <cell r="EA106">
            <v>73</v>
          </cell>
          <cell r="EB106">
            <v>71</v>
          </cell>
          <cell r="EC106">
            <v>71</v>
          </cell>
          <cell r="ED106">
            <v>70.5</v>
          </cell>
          <cell r="EE106">
            <v>70.5</v>
          </cell>
          <cell r="EF106">
            <v>69.5</v>
          </cell>
          <cell r="EG106">
            <v>68.5</v>
          </cell>
          <cell r="EH106">
            <v>69</v>
          </cell>
          <cell r="EI106">
            <v>69</v>
          </cell>
          <cell r="EJ106">
            <v>70</v>
          </cell>
          <cell r="EK106">
            <v>71</v>
          </cell>
          <cell r="EL106">
            <v>71</v>
          </cell>
          <cell r="EM106">
            <v>71</v>
          </cell>
          <cell r="EN106">
            <v>71</v>
          </cell>
          <cell r="EO106">
            <v>72</v>
          </cell>
          <cell r="EP106">
            <v>73</v>
          </cell>
          <cell r="EQ106">
            <v>73</v>
          </cell>
          <cell r="ER106">
            <v>74</v>
          </cell>
          <cell r="ES106">
            <v>73.5</v>
          </cell>
          <cell r="ET106">
            <v>72</v>
          </cell>
          <cell r="EU106">
            <v>71.5</v>
          </cell>
          <cell r="EV106">
            <v>72</v>
          </cell>
          <cell r="EW106">
            <v>72</v>
          </cell>
          <cell r="EX106">
            <v>72</v>
          </cell>
          <cell r="EY106">
            <v>72</v>
          </cell>
          <cell r="EZ106">
            <v>74</v>
          </cell>
          <cell r="FA106">
            <v>74</v>
          </cell>
          <cell r="FB106">
            <v>73</v>
          </cell>
          <cell r="FC106">
            <v>73</v>
          </cell>
          <cell r="FD106">
            <v>72</v>
          </cell>
          <cell r="FE106">
            <v>71.5</v>
          </cell>
          <cell r="FF106">
            <v>72</v>
          </cell>
          <cell r="FG106">
            <v>72.5</v>
          </cell>
          <cell r="FH106">
            <v>72.3</v>
          </cell>
          <cell r="FI106">
            <v>74.3</v>
          </cell>
          <cell r="FJ106">
            <v>73.3</v>
          </cell>
          <cell r="FK106">
            <v>72.5</v>
          </cell>
          <cell r="FL106">
            <v>72.7</v>
          </cell>
          <cell r="FM106">
            <v>72.2</v>
          </cell>
          <cell r="FN106">
            <v>71.5</v>
          </cell>
          <cell r="FO106">
            <v>71</v>
          </cell>
          <cell r="FP106">
            <v>69.7</v>
          </cell>
          <cell r="FQ106">
            <v>70.2</v>
          </cell>
          <cell r="FR106">
            <v>65.5</v>
          </cell>
          <cell r="FS106">
            <v>68.5</v>
          </cell>
          <cell r="FT106">
            <v>68.5</v>
          </cell>
          <cell r="FU106">
            <v>68.5</v>
          </cell>
          <cell r="FV106">
            <v>64.5</v>
          </cell>
          <cell r="FW106">
            <v>63.5</v>
          </cell>
          <cell r="FX106">
            <v>64</v>
          </cell>
          <cell r="FY106">
            <v>64</v>
          </cell>
          <cell r="FZ106">
            <v>63.7</v>
          </cell>
          <cell r="GA106">
            <v>63</v>
          </cell>
          <cell r="GB106">
            <v>64</v>
          </cell>
          <cell r="GC106">
            <v>63.2</v>
          </cell>
          <cell r="GD106">
            <v>65.3</v>
          </cell>
          <cell r="GE106">
            <v>64.599999999999994</v>
          </cell>
          <cell r="GF106">
            <v>64.599999999999994</v>
          </cell>
          <cell r="GG106">
            <v>64.599999999999994</v>
          </cell>
          <cell r="GH106">
            <v>65</v>
          </cell>
          <cell r="GI106">
            <v>64.7</v>
          </cell>
          <cell r="GJ106">
            <v>64.7</v>
          </cell>
          <cell r="GK106">
            <v>65</v>
          </cell>
          <cell r="GL106">
            <v>65</v>
          </cell>
          <cell r="GM106">
            <v>65.2</v>
          </cell>
          <cell r="GN106">
            <v>63.7</v>
          </cell>
          <cell r="GO106">
            <v>63.7</v>
          </cell>
          <cell r="GP106">
            <v>64.2</v>
          </cell>
          <cell r="GQ106">
            <v>65.7</v>
          </cell>
          <cell r="GR106">
            <v>65.7</v>
          </cell>
          <cell r="GS106">
            <v>65.7</v>
          </cell>
          <cell r="GT106">
            <v>65.7</v>
          </cell>
          <cell r="GU106">
            <v>65.7</v>
          </cell>
          <cell r="GV106">
            <v>65.7</v>
          </cell>
          <cell r="GW106">
            <v>65.7</v>
          </cell>
          <cell r="GX106">
            <v>64</v>
          </cell>
          <cell r="GY106">
            <v>64.3</v>
          </cell>
          <cell r="GZ106">
            <v>66.2</v>
          </cell>
          <cell r="HA106">
            <v>67.7</v>
          </cell>
          <cell r="HB106">
            <v>67.5</v>
          </cell>
          <cell r="HC106">
            <v>67.5</v>
          </cell>
          <cell r="HD106">
            <v>66.7</v>
          </cell>
          <cell r="HE106">
            <v>66.7</v>
          </cell>
          <cell r="HF106">
            <v>66.7</v>
          </cell>
          <cell r="HG106">
            <v>65.7</v>
          </cell>
          <cell r="HH106">
            <v>63</v>
          </cell>
          <cell r="HI106">
            <v>63</v>
          </cell>
          <cell r="HJ106">
            <v>63.5</v>
          </cell>
          <cell r="HK106">
            <v>62.7</v>
          </cell>
          <cell r="HL106">
            <v>62</v>
          </cell>
          <cell r="HM106">
            <v>62.2</v>
          </cell>
          <cell r="HN106">
            <v>62.2</v>
          </cell>
          <cell r="HO106">
            <v>62.2</v>
          </cell>
          <cell r="HP106">
            <v>61.7</v>
          </cell>
          <cell r="HQ106">
            <v>59.7</v>
          </cell>
          <cell r="HR106">
            <v>60</v>
          </cell>
          <cell r="HS106">
            <v>60.2</v>
          </cell>
          <cell r="HT106">
            <v>60.2</v>
          </cell>
          <cell r="HU106">
            <v>56.5</v>
          </cell>
          <cell r="HV106">
            <v>57.7</v>
          </cell>
          <cell r="HW106">
            <v>57.2</v>
          </cell>
          <cell r="HX106">
            <v>55</v>
          </cell>
          <cell r="HY106">
            <v>54.7</v>
          </cell>
          <cell r="HZ106">
            <v>60</v>
          </cell>
          <cell r="IA106">
            <v>61.7</v>
          </cell>
          <cell r="IB106">
            <v>62.7</v>
          </cell>
          <cell r="IC106">
            <v>62.5</v>
          </cell>
          <cell r="ID106">
            <v>62.5</v>
          </cell>
          <cell r="IE106">
            <v>62.5</v>
          </cell>
          <cell r="IF106">
            <v>63.7</v>
          </cell>
          <cell r="IG106">
            <v>64</v>
          </cell>
          <cell r="IH106">
            <v>63.5</v>
          </cell>
          <cell r="II106">
            <v>63.7</v>
          </cell>
          <cell r="IJ106">
            <v>63.7</v>
          </cell>
          <cell r="IK106">
            <v>63.7</v>
          </cell>
          <cell r="IL106">
            <v>63.5</v>
          </cell>
          <cell r="IM106">
            <v>66.5</v>
          </cell>
          <cell r="IN106">
            <v>66.5</v>
          </cell>
          <cell r="IO106">
            <v>66</v>
          </cell>
          <cell r="IP106">
            <v>66</v>
          </cell>
          <cell r="IQ106">
            <v>66</v>
          </cell>
          <cell r="IR106">
            <v>67.2</v>
          </cell>
          <cell r="IS106">
            <v>67</v>
          </cell>
          <cell r="IT106">
            <v>66.7</v>
          </cell>
          <cell r="IU106">
            <v>67.7</v>
          </cell>
          <cell r="IV106">
            <v>67.7</v>
          </cell>
          <cell r="IW106">
            <v>67</v>
          </cell>
          <cell r="IX106">
            <v>67.2</v>
          </cell>
          <cell r="IY106">
            <v>67.7</v>
          </cell>
          <cell r="IZ106">
            <v>66.5</v>
          </cell>
          <cell r="JA106">
            <v>66.5</v>
          </cell>
          <cell r="JB106">
            <v>66.5</v>
          </cell>
          <cell r="JC106">
            <v>66.5</v>
          </cell>
          <cell r="JD106">
            <v>66.5</v>
          </cell>
          <cell r="JE106">
            <v>66.5</v>
          </cell>
          <cell r="JF106">
            <v>66.5</v>
          </cell>
          <cell r="JG106">
            <v>66.5</v>
          </cell>
          <cell r="JH106">
            <v>64.7</v>
          </cell>
          <cell r="JI106">
            <v>64.7</v>
          </cell>
          <cell r="JJ106">
            <v>64.7</v>
          </cell>
          <cell r="JK106">
            <v>64.7</v>
          </cell>
          <cell r="JL106">
            <v>64.7</v>
          </cell>
          <cell r="JM106">
            <v>64.5</v>
          </cell>
          <cell r="JN106">
            <v>64.5</v>
          </cell>
          <cell r="JO106">
            <v>64.5</v>
          </cell>
          <cell r="JP106">
            <v>64.5</v>
          </cell>
          <cell r="JQ106">
            <v>64.5</v>
          </cell>
          <cell r="JR106">
            <v>64.5</v>
          </cell>
          <cell r="JS106">
            <v>64.5</v>
          </cell>
          <cell r="JT106">
            <v>65</v>
          </cell>
          <cell r="JU106">
            <v>65</v>
          </cell>
          <cell r="JV106">
            <v>64.7</v>
          </cell>
          <cell r="JW106">
            <v>65</v>
          </cell>
          <cell r="JX106">
            <v>65</v>
          </cell>
          <cell r="JY106">
            <v>65</v>
          </cell>
          <cell r="JZ106">
            <v>64.5</v>
          </cell>
          <cell r="KA106">
            <v>64.5</v>
          </cell>
          <cell r="KB106">
            <v>64.2</v>
          </cell>
          <cell r="KC106">
            <v>64.5</v>
          </cell>
          <cell r="KD106">
            <v>64.2</v>
          </cell>
          <cell r="KE106">
            <v>65.5</v>
          </cell>
          <cell r="KF106">
            <v>65.2</v>
          </cell>
          <cell r="KG106">
            <v>65.5</v>
          </cell>
          <cell r="KH106">
            <v>65.2</v>
          </cell>
          <cell r="KI106">
            <v>65.7</v>
          </cell>
          <cell r="KJ106">
            <v>65.7</v>
          </cell>
          <cell r="KK106">
            <v>66</v>
          </cell>
          <cell r="KL106">
            <v>66</v>
          </cell>
          <cell r="KM106">
            <v>66.7</v>
          </cell>
          <cell r="KN106">
            <v>66.5</v>
          </cell>
          <cell r="KO106">
            <v>66.5</v>
          </cell>
          <cell r="KP106">
            <v>67.2</v>
          </cell>
          <cell r="KQ106">
            <v>66.7</v>
          </cell>
          <cell r="KR106">
            <v>65.7</v>
          </cell>
          <cell r="KS106">
            <v>62</v>
          </cell>
          <cell r="KT106">
            <v>61.7</v>
          </cell>
          <cell r="KU106">
            <v>61.7</v>
          </cell>
          <cell r="KV106">
            <v>61.7</v>
          </cell>
          <cell r="KW106">
            <v>64.2</v>
          </cell>
          <cell r="KX106">
            <v>65.5</v>
          </cell>
          <cell r="KY106">
            <v>66.2</v>
          </cell>
          <cell r="KZ106">
            <v>66.2</v>
          </cell>
          <cell r="LA106">
            <v>66.2</v>
          </cell>
          <cell r="LB106">
            <v>65.7</v>
          </cell>
          <cell r="LC106">
            <v>65.7</v>
          </cell>
          <cell r="LD106">
            <v>65.7</v>
          </cell>
          <cell r="LE106">
            <v>66</v>
          </cell>
          <cell r="LF106">
            <v>65.7</v>
          </cell>
          <cell r="LG106">
            <v>66.2</v>
          </cell>
          <cell r="LH106">
            <v>66.2</v>
          </cell>
          <cell r="LI106">
            <v>66.2</v>
          </cell>
          <cell r="LJ106">
            <v>67.2</v>
          </cell>
          <cell r="LK106">
            <v>67.2</v>
          </cell>
          <cell r="LL106">
            <v>67.2</v>
          </cell>
          <cell r="LM106">
            <v>67.2</v>
          </cell>
          <cell r="LN106">
            <v>67.2</v>
          </cell>
          <cell r="LO106">
            <v>67.2</v>
          </cell>
          <cell r="LP106">
            <v>67.2</v>
          </cell>
          <cell r="LQ106">
            <v>67</v>
          </cell>
          <cell r="LR106">
            <v>66.7</v>
          </cell>
          <cell r="LS106">
            <v>66.7</v>
          </cell>
          <cell r="LT106">
            <v>66.7</v>
          </cell>
          <cell r="MA106" t="str">
            <v>New Zealand</v>
          </cell>
          <cell r="MB106">
            <v>79</v>
          </cell>
          <cell r="MC106">
            <v>79</v>
          </cell>
        </row>
        <row r="107">
          <cell r="A107" t="str">
            <v>Peru</v>
          </cell>
          <cell r="B107">
            <v>43</v>
          </cell>
          <cell r="C107">
            <v>44</v>
          </cell>
          <cell r="D107">
            <v>43</v>
          </cell>
          <cell r="E107">
            <v>40</v>
          </cell>
          <cell r="F107">
            <v>42.5</v>
          </cell>
          <cell r="G107">
            <v>40</v>
          </cell>
          <cell r="H107">
            <v>39.5</v>
          </cell>
          <cell r="I107">
            <v>39.5</v>
          </cell>
          <cell r="J107">
            <v>39</v>
          </cell>
          <cell r="K107">
            <v>38</v>
          </cell>
          <cell r="L107">
            <v>40.5</v>
          </cell>
          <cell r="M107">
            <v>37.5</v>
          </cell>
          <cell r="N107">
            <v>36</v>
          </cell>
          <cell r="O107">
            <v>36</v>
          </cell>
          <cell r="P107">
            <v>36</v>
          </cell>
          <cell r="Q107">
            <v>36</v>
          </cell>
          <cell r="R107">
            <v>36</v>
          </cell>
          <cell r="S107">
            <v>36</v>
          </cell>
          <cell r="T107">
            <v>37</v>
          </cell>
          <cell r="U107">
            <v>38</v>
          </cell>
          <cell r="V107">
            <v>41</v>
          </cell>
          <cell r="W107">
            <v>42</v>
          </cell>
          <cell r="X107">
            <v>42</v>
          </cell>
          <cell r="Y107">
            <v>41</v>
          </cell>
          <cell r="Z107">
            <v>40.5</v>
          </cell>
          <cell r="AA107">
            <v>40.5</v>
          </cell>
          <cell r="AB107">
            <v>38.5</v>
          </cell>
          <cell r="AC107">
            <v>38.5</v>
          </cell>
          <cell r="AD107">
            <v>38.5</v>
          </cell>
          <cell r="AE107">
            <v>39</v>
          </cell>
          <cell r="AF107">
            <v>38</v>
          </cell>
          <cell r="AG107">
            <v>38</v>
          </cell>
          <cell r="AH107">
            <v>38</v>
          </cell>
          <cell r="AI107">
            <v>37.5</v>
          </cell>
          <cell r="AJ107">
            <v>38</v>
          </cell>
          <cell r="AK107">
            <v>38</v>
          </cell>
          <cell r="AL107">
            <v>38</v>
          </cell>
          <cell r="AM107">
            <v>38</v>
          </cell>
          <cell r="AN107">
            <v>38</v>
          </cell>
          <cell r="AO107">
            <v>39</v>
          </cell>
          <cell r="AP107">
            <v>39</v>
          </cell>
          <cell r="AQ107">
            <v>38</v>
          </cell>
          <cell r="AR107">
            <v>37</v>
          </cell>
          <cell r="AS107">
            <v>35.5</v>
          </cell>
          <cell r="AT107">
            <v>35</v>
          </cell>
          <cell r="AU107">
            <v>35.5</v>
          </cell>
          <cell r="AV107">
            <v>36.5</v>
          </cell>
          <cell r="AW107">
            <v>36.5</v>
          </cell>
          <cell r="AX107">
            <v>38</v>
          </cell>
          <cell r="AY107">
            <v>38.5</v>
          </cell>
          <cell r="AZ107">
            <v>37.5</v>
          </cell>
          <cell r="BA107">
            <v>37</v>
          </cell>
          <cell r="BB107">
            <v>37.5</v>
          </cell>
          <cell r="BC107">
            <v>37</v>
          </cell>
          <cell r="BD107">
            <v>37.5</v>
          </cell>
          <cell r="BE107">
            <v>37</v>
          </cell>
          <cell r="BF107">
            <v>39.5</v>
          </cell>
          <cell r="BG107">
            <v>40</v>
          </cell>
          <cell r="BH107">
            <v>40.5</v>
          </cell>
          <cell r="BI107">
            <v>37.5</v>
          </cell>
          <cell r="BJ107">
            <v>38.5</v>
          </cell>
          <cell r="BK107">
            <v>38.5</v>
          </cell>
          <cell r="BL107">
            <v>38</v>
          </cell>
          <cell r="BM107">
            <v>38.5</v>
          </cell>
          <cell r="BN107">
            <v>39</v>
          </cell>
          <cell r="BO107">
            <v>38</v>
          </cell>
          <cell r="BP107">
            <v>39.5</v>
          </cell>
          <cell r="BQ107">
            <v>40</v>
          </cell>
          <cell r="BR107">
            <v>41</v>
          </cell>
          <cell r="BS107">
            <v>41</v>
          </cell>
          <cell r="BT107">
            <v>41</v>
          </cell>
          <cell r="BU107">
            <v>42</v>
          </cell>
          <cell r="BV107">
            <v>40</v>
          </cell>
          <cell r="BW107">
            <v>39.5</v>
          </cell>
          <cell r="BX107">
            <v>40</v>
          </cell>
          <cell r="BY107">
            <v>40</v>
          </cell>
          <cell r="BZ107">
            <v>40</v>
          </cell>
          <cell r="CA107">
            <v>39.5</v>
          </cell>
          <cell r="CB107">
            <v>40</v>
          </cell>
          <cell r="CC107">
            <v>40</v>
          </cell>
          <cell r="CD107">
            <v>42.5</v>
          </cell>
          <cell r="CE107">
            <v>45.5</v>
          </cell>
          <cell r="CF107">
            <v>47.5</v>
          </cell>
          <cell r="CG107">
            <v>48</v>
          </cell>
          <cell r="CH107">
            <v>48.5</v>
          </cell>
          <cell r="CI107">
            <v>48.5</v>
          </cell>
          <cell r="CJ107">
            <v>47.5</v>
          </cell>
          <cell r="CK107">
            <v>46</v>
          </cell>
          <cell r="CL107">
            <v>48</v>
          </cell>
          <cell r="CM107">
            <v>46</v>
          </cell>
          <cell r="CN107">
            <v>46.5</v>
          </cell>
          <cell r="CO107">
            <v>47.5</v>
          </cell>
          <cell r="CP107">
            <v>48</v>
          </cell>
          <cell r="CQ107">
            <v>48</v>
          </cell>
          <cell r="CR107">
            <v>50</v>
          </cell>
          <cell r="CS107">
            <v>51</v>
          </cell>
          <cell r="CT107">
            <v>51.5</v>
          </cell>
          <cell r="CU107">
            <v>52</v>
          </cell>
          <cell r="CV107">
            <v>52</v>
          </cell>
          <cell r="CW107">
            <v>45.5</v>
          </cell>
          <cell r="CX107">
            <v>45.5</v>
          </cell>
          <cell r="CY107">
            <v>43.5</v>
          </cell>
          <cell r="CZ107">
            <v>43</v>
          </cell>
          <cell r="DA107">
            <v>43</v>
          </cell>
          <cell r="DB107">
            <v>44.5</v>
          </cell>
          <cell r="DC107">
            <v>43.5</v>
          </cell>
          <cell r="DD107">
            <v>44</v>
          </cell>
          <cell r="DE107">
            <v>47</v>
          </cell>
          <cell r="DF107">
            <v>46</v>
          </cell>
          <cell r="DG107">
            <v>46</v>
          </cell>
          <cell r="DH107">
            <v>46</v>
          </cell>
          <cell r="DI107">
            <v>48</v>
          </cell>
          <cell r="DJ107">
            <v>48.5</v>
          </cell>
          <cell r="DK107">
            <v>48.5</v>
          </cell>
          <cell r="DL107">
            <v>50</v>
          </cell>
          <cell r="DM107">
            <v>50</v>
          </cell>
          <cell r="DN107">
            <v>50</v>
          </cell>
          <cell r="DO107">
            <v>49.5</v>
          </cell>
          <cell r="DP107">
            <v>51.5</v>
          </cell>
          <cell r="DQ107">
            <v>51.5</v>
          </cell>
          <cell r="DR107">
            <v>54.5</v>
          </cell>
          <cell r="DS107">
            <v>55</v>
          </cell>
          <cell r="DT107">
            <v>55</v>
          </cell>
          <cell r="DU107">
            <v>57</v>
          </cell>
          <cell r="DV107">
            <v>57.5</v>
          </cell>
          <cell r="DW107">
            <v>57.5</v>
          </cell>
          <cell r="DX107">
            <v>57.5</v>
          </cell>
          <cell r="DY107">
            <v>59</v>
          </cell>
          <cell r="DZ107">
            <v>58.5</v>
          </cell>
          <cell r="EA107">
            <v>60</v>
          </cell>
          <cell r="EB107">
            <v>60</v>
          </cell>
          <cell r="EC107">
            <v>60.5</v>
          </cell>
          <cell r="ED107">
            <v>60.5</v>
          </cell>
          <cell r="EE107">
            <v>60.5</v>
          </cell>
          <cell r="EF107">
            <v>58</v>
          </cell>
          <cell r="EG107">
            <v>57.5</v>
          </cell>
          <cell r="EH107">
            <v>60</v>
          </cell>
          <cell r="EI107">
            <v>61</v>
          </cell>
          <cell r="EJ107">
            <v>61.5</v>
          </cell>
          <cell r="EK107">
            <v>60.5</v>
          </cell>
          <cell r="EL107">
            <v>60</v>
          </cell>
          <cell r="EM107">
            <v>60</v>
          </cell>
          <cell r="EN107">
            <v>60</v>
          </cell>
          <cell r="EO107">
            <v>64.5</v>
          </cell>
          <cell r="EP107">
            <v>64</v>
          </cell>
          <cell r="EQ107">
            <v>63.5</v>
          </cell>
          <cell r="ER107">
            <v>64</v>
          </cell>
          <cell r="ES107">
            <v>64</v>
          </cell>
          <cell r="ET107">
            <v>64</v>
          </cell>
          <cell r="EU107">
            <v>64</v>
          </cell>
          <cell r="EV107">
            <v>64</v>
          </cell>
          <cell r="EW107">
            <v>64</v>
          </cell>
          <cell r="EX107">
            <v>65.5</v>
          </cell>
          <cell r="EY107">
            <v>66.5</v>
          </cell>
          <cell r="EZ107">
            <v>66</v>
          </cell>
          <cell r="FA107">
            <v>66</v>
          </cell>
          <cell r="FB107">
            <v>65.5</v>
          </cell>
          <cell r="FC107">
            <v>64.5</v>
          </cell>
          <cell r="FD107">
            <v>65.5</v>
          </cell>
          <cell r="FE107">
            <v>65.5</v>
          </cell>
          <cell r="FF107">
            <v>66</v>
          </cell>
          <cell r="FG107">
            <v>65.5</v>
          </cell>
          <cell r="FH107">
            <v>65</v>
          </cell>
          <cell r="FI107">
            <v>67</v>
          </cell>
          <cell r="FJ107">
            <v>64.8</v>
          </cell>
          <cell r="FK107">
            <v>64.5</v>
          </cell>
          <cell r="FL107">
            <v>66</v>
          </cell>
          <cell r="FM107">
            <v>66</v>
          </cell>
          <cell r="FN107">
            <v>66.2</v>
          </cell>
          <cell r="FO107">
            <v>64.7</v>
          </cell>
          <cell r="FP107">
            <v>66</v>
          </cell>
          <cell r="FQ107">
            <v>65.7</v>
          </cell>
          <cell r="FR107">
            <v>66.2</v>
          </cell>
          <cell r="FS107">
            <v>65.7</v>
          </cell>
          <cell r="FT107">
            <v>65.7</v>
          </cell>
          <cell r="FU107">
            <v>66</v>
          </cell>
          <cell r="FV107">
            <v>66.2</v>
          </cell>
          <cell r="FW107">
            <v>66.2</v>
          </cell>
          <cell r="FX107">
            <v>65.7</v>
          </cell>
          <cell r="FY107">
            <v>66.2</v>
          </cell>
          <cell r="FZ107">
            <v>66.2</v>
          </cell>
          <cell r="GA107">
            <v>66.2</v>
          </cell>
          <cell r="GB107">
            <v>66</v>
          </cell>
          <cell r="GC107">
            <v>66.5</v>
          </cell>
          <cell r="GD107">
            <v>65.599999999999994</v>
          </cell>
          <cell r="GE107">
            <v>66.400000000000006</v>
          </cell>
          <cell r="GF107">
            <v>66.400000000000006</v>
          </cell>
          <cell r="GG107">
            <v>66.900000000000006</v>
          </cell>
          <cell r="GH107">
            <v>67.5</v>
          </cell>
          <cell r="GI107">
            <v>67.5</v>
          </cell>
          <cell r="GJ107">
            <v>66.5</v>
          </cell>
          <cell r="GK107">
            <v>66.5</v>
          </cell>
          <cell r="GL107">
            <v>65.7</v>
          </cell>
          <cell r="GM107">
            <v>65.5</v>
          </cell>
          <cell r="GN107">
            <v>66.7</v>
          </cell>
          <cell r="GO107">
            <v>67.7</v>
          </cell>
          <cell r="GP107">
            <v>67.7</v>
          </cell>
          <cell r="GQ107">
            <v>67.5</v>
          </cell>
          <cell r="GR107">
            <v>69.2</v>
          </cell>
          <cell r="GS107">
            <v>68.7</v>
          </cell>
          <cell r="GT107">
            <v>68.5</v>
          </cell>
          <cell r="GU107">
            <v>67.5</v>
          </cell>
          <cell r="GV107">
            <v>68</v>
          </cell>
          <cell r="GW107">
            <v>69.5</v>
          </cell>
          <cell r="GX107">
            <v>68.5</v>
          </cell>
          <cell r="GY107">
            <v>68.5</v>
          </cell>
          <cell r="GZ107">
            <v>68.7</v>
          </cell>
          <cell r="HA107">
            <v>70.2</v>
          </cell>
          <cell r="HB107">
            <v>70.2</v>
          </cell>
          <cell r="HC107">
            <v>69.7</v>
          </cell>
          <cell r="HD107">
            <v>71.7</v>
          </cell>
          <cell r="HE107">
            <v>70.5</v>
          </cell>
          <cell r="HF107">
            <v>71</v>
          </cell>
          <cell r="HG107">
            <v>70.7</v>
          </cell>
          <cell r="HH107">
            <v>69.2</v>
          </cell>
          <cell r="HI107">
            <v>68.7</v>
          </cell>
          <cell r="HJ107">
            <v>70.7</v>
          </cell>
          <cell r="HK107">
            <v>70.2</v>
          </cell>
          <cell r="HL107">
            <v>69.5</v>
          </cell>
          <cell r="HM107">
            <v>69.5</v>
          </cell>
          <cell r="HN107">
            <v>69.2</v>
          </cell>
          <cell r="HO107">
            <v>69.5</v>
          </cell>
          <cell r="HP107">
            <v>68.7</v>
          </cell>
          <cell r="HQ107">
            <v>68</v>
          </cell>
          <cell r="HR107">
            <v>68.2</v>
          </cell>
          <cell r="HS107">
            <v>68.2</v>
          </cell>
          <cell r="HT107">
            <v>67.2</v>
          </cell>
          <cell r="HU107">
            <v>68.7</v>
          </cell>
          <cell r="HV107">
            <v>69.2</v>
          </cell>
          <cell r="HW107">
            <v>69</v>
          </cell>
          <cell r="HX107">
            <v>68.5</v>
          </cell>
          <cell r="HY107">
            <v>68.5</v>
          </cell>
          <cell r="HZ107">
            <v>68.7</v>
          </cell>
          <cell r="IA107">
            <v>68.7</v>
          </cell>
          <cell r="IB107">
            <v>68.5</v>
          </cell>
          <cell r="IC107">
            <v>68.2</v>
          </cell>
          <cell r="ID107">
            <v>68.2</v>
          </cell>
          <cell r="IE107">
            <v>68.2</v>
          </cell>
          <cell r="IF107">
            <v>68.2</v>
          </cell>
          <cell r="IG107">
            <v>68.2</v>
          </cell>
          <cell r="IH107">
            <v>68.2</v>
          </cell>
          <cell r="II107">
            <v>69.7</v>
          </cell>
          <cell r="IJ107">
            <v>70</v>
          </cell>
          <cell r="IK107">
            <v>70</v>
          </cell>
          <cell r="IL107">
            <v>70.2</v>
          </cell>
          <cell r="IM107">
            <v>70</v>
          </cell>
          <cell r="IN107">
            <v>69.7</v>
          </cell>
          <cell r="IO107">
            <v>69.5</v>
          </cell>
          <cell r="IP107">
            <v>69.5</v>
          </cell>
          <cell r="IQ107">
            <v>69.5</v>
          </cell>
          <cell r="IR107">
            <v>69.2</v>
          </cell>
          <cell r="IS107">
            <v>69.2</v>
          </cell>
          <cell r="IT107">
            <v>69.2</v>
          </cell>
          <cell r="IU107">
            <v>68.7</v>
          </cell>
          <cell r="IV107">
            <v>68.7</v>
          </cell>
          <cell r="IW107">
            <v>68.7</v>
          </cell>
          <cell r="IX107">
            <v>68.7</v>
          </cell>
          <cell r="IY107">
            <v>68.7</v>
          </cell>
          <cell r="IZ107">
            <v>68.7</v>
          </cell>
          <cell r="JA107">
            <v>69.7</v>
          </cell>
          <cell r="JB107">
            <v>70</v>
          </cell>
          <cell r="JC107">
            <v>70</v>
          </cell>
          <cell r="JD107">
            <v>70</v>
          </cell>
          <cell r="JE107">
            <v>70</v>
          </cell>
          <cell r="JF107">
            <v>70</v>
          </cell>
          <cell r="JG107">
            <v>71.2</v>
          </cell>
          <cell r="JH107">
            <v>71.2</v>
          </cell>
          <cell r="JI107">
            <v>70.7</v>
          </cell>
          <cell r="JJ107">
            <v>70.7</v>
          </cell>
          <cell r="JK107">
            <v>70.7</v>
          </cell>
          <cell r="JL107">
            <v>71.7</v>
          </cell>
          <cell r="JM107">
            <v>71.7</v>
          </cell>
          <cell r="JN107">
            <v>71.7</v>
          </cell>
          <cell r="JO107">
            <v>71.7</v>
          </cell>
          <cell r="JP107">
            <v>71.7</v>
          </cell>
          <cell r="JQ107">
            <v>71.5</v>
          </cell>
          <cell r="JR107">
            <v>71.5</v>
          </cell>
          <cell r="JS107">
            <v>71.2</v>
          </cell>
          <cell r="JT107">
            <v>71.2</v>
          </cell>
          <cell r="JU107">
            <v>71.7</v>
          </cell>
          <cell r="JV107">
            <v>73.7</v>
          </cell>
          <cell r="JW107">
            <v>74.2</v>
          </cell>
          <cell r="JX107">
            <v>74.2</v>
          </cell>
          <cell r="JY107">
            <v>74.2</v>
          </cell>
          <cell r="JZ107">
            <v>74.5</v>
          </cell>
          <cell r="KA107">
            <v>74.5</v>
          </cell>
          <cell r="KB107">
            <v>74.5</v>
          </cell>
          <cell r="KC107">
            <v>74</v>
          </cell>
          <cell r="KD107">
            <v>74</v>
          </cell>
          <cell r="KE107">
            <v>73.7</v>
          </cell>
          <cell r="KF107">
            <v>73.5</v>
          </cell>
          <cell r="KG107">
            <v>73.2</v>
          </cell>
          <cell r="KH107">
            <v>73</v>
          </cell>
          <cell r="KI107">
            <v>73.2</v>
          </cell>
          <cell r="KJ107">
            <v>73.5</v>
          </cell>
          <cell r="KK107">
            <v>72.2</v>
          </cell>
          <cell r="KL107">
            <v>72.2</v>
          </cell>
          <cell r="KM107">
            <v>72.2</v>
          </cell>
          <cell r="KN107">
            <v>72.2</v>
          </cell>
          <cell r="KO107">
            <v>71.5</v>
          </cell>
          <cell r="KP107">
            <v>71.5</v>
          </cell>
          <cell r="KQ107">
            <v>70.7</v>
          </cell>
          <cell r="KR107">
            <v>71</v>
          </cell>
          <cell r="KS107">
            <v>70.2</v>
          </cell>
          <cell r="KT107">
            <v>71</v>
          </cell>
          <cell r="KU107">
            <v>71</v>
          </cell>
          <cell r="KV107">
            <v>69.5</v>
          </cell>
          <cell r="KW107">
            <v>69.7</v>
          </cell>
          <cell r="KX107">
            <v>69.7</v>
          </cell>
          <cell r="KY107">
            <v>69.7</v>
          </cell>
          <cell r="KZ107">
            <v>69.2</v>
          </cell>
          <cell r="LA107">
            <v>69.2</v>
          </cell>
          <cell r="LB107">
            <v>69</v>
          </cell>
          <cell r="LC107">
            <v>69</v>
          </cell>
          <cell r="LD107">
            <v>71.7</v>
          </cell>
          <cell r="LE107">
            <v>71.5</v>
          </cell>
          <cell r="LF107">
            <v>71.7</v>
          </cell>
          <cell r="LG107">
            <v>71.7</v>
          </cell>
          <cell r="LH107">
            <v>71.7</v>
          </cell>
          <cell r="LI107">
            <v>72.2</v>
          </cell>
          <cell r="LJ107">
            <v>72.2</v>
          </cell>
          <cell r="LK107">
            <v>72.2</v>
          </cell>
          <cell r="LL107">
            <v>72.2</v>
          </cell>
          <cell r="LM107">
            <v>72</v>
          </cell>
          <cell r="LN107">
            <v>72</v>
          </cell>
          <cell r="LO107">
            <v>72</v>
          </cell>
          <cell r="LP107">
            <v>72</v>
          </cell>
          <cell r="LQ107">
            <v>72</v>
          </cell>
          <cell r="LR107">
            <v>72</v>
          </cell>
          <cell r="LS107">
            <v>72.5</v>
          </cell>
          <cell r="LT107">
            <v>72.5</v>
          </cell>
          <cell r="MA107" t="str">
            <v>Nicaragua</v>
          </cell>
          <cell r="MB107">
            <v>62.2</v>
          </cell>
          <cell r="MC107">
            <v>62.2</v>
          </cell>
        </row>
        <row r="108">
          <cell r="A108" t="str">
            <v>Philippines</v>
          </cell>
          <cell r="B108">
            <v>40</v>
          </cell>
          <cell r="C108">
            <v>38</v>
          </cell>
          <cell r="D108">
            <v>40</v>
          </cell>
          <cell r="E108">
            <v>40.5</v>
          </cell>
          <cell r="F108">
            <v>39</v>
          </cell>
          <cell r="G108">
            <v>39.5</v>
          </cell>
          <cell r="H108">
            <v>40</v>
          </cell>
          <cell r="I108">
            <v>39.5</v>
          </cell>
          <cell r="J108">
            <v>39</v>
          </cell>
          <cell r="K108">
            <v>39</v>
          </cell>
          <cell r="L108">
            <v>40</v>
          </cell>
          <cell r="M108">
            <v>40.5</v>
          </cell>
          <cell r="N108">
            <v>41.5</v>
          </cell>
          <cell r="O108">
            <v>43.5</v>
          </cell>
          <cell r="P108">
            <v>44</v>
          </cell>
          <cell r="Q108">
            <v>44</v>
          </cell>
          <cell r="R108">
            <v>46</v>
          </cell>
          <cell r="S108">
            <v>45.5</v>
          </cell>
          <cell r="T108">
            <v>44.5</v>
          </cell>
          <cell r="U108">
            <v>45.5</v>
          </cell>
          <cell r="V108">
            <v>44.5</v>
          </cell>
          <cell r="W108">
            <v>46</v>
          </cell>
          <cell r="X108">
            <v>46</v>
          </cell>
          <cell r="Y108">
            <v>45.5</v>
          </cell>
          <cell r="Z108">
            <v>45.5</v>
          </cell>
          <cell r="AA108">
            <v>45.5</v>
          </cell>
          <cell r="AB108">
            <v>46</v>
          </cell>
          <cell r="AC108">
            <v>45.5</v>
          </cell>
          <cell r="AD108">
            <v>45.5</v>
          </cell>
          <cell r="AE108">
            <v>45</v>
          </cell>
          <cell r="AF108">
            <v>45</v>
          </cell>
          <cell r="AG108">
            <v>45.5</v>
          </cell>
          <cell r="AH108">
            <v>45.5</v>
          </cell>
          <cell r="AI108">
            <v>45.5</v>
          </cell>
          <cell r="AJ108">
            <v>45</v>
          </cell>
          <cell r="AK108">
            <v>45</v>
          </cell>
          <cell r="AL108">
            <v>45</v>
          </cell>
          <cell r="AM108">
            <v>46.5</v>
          </cell>
          <cell r="AN108">
            <v>47</v>
          </cell>
          <cell r="AO108">
            <v>47.5</v>
          </cell>
          <cell r="AP108">
            <v>48.5</v>
          </cell>
          <cell r="AQ108">
            <v>49.5</v>
          </cell>
          <cell r="AR108">
            <v>50.5</v>
          </cell>
          <cell r="AS108">
            <v>50.5</v>
          </cell>
          <cell r="AT108">
            <v>48.5</v>
          </cell>
          <cell r="AU108">
            <v>47</v>
          </cell>
          <cell r="AV108">
            <v>47.5</v>
          </cell>
          <cell r="AW108">
            <v>47.5</v>
          </cell>
          <cell r="AX108">
            <v>47.5</v>
          </cell>
          <cell r="AY108">
            <v>47</v>
          </cell>
          <cell r="AZ108">
            <v>47</v>
          </cell>
          <cell r="BA108">
            <v>46</v>
          </cell>
          <cell r="BB108">
            <v>46.5</v>
          </cell>
          <cell r="BC108">
            <v>46.5</v>
          </cell>
          <cell r="BD108">
            <v>46.5</v>
          </cell>
          <cell r="BE108">
            <v>46.5</v>
          </cell>
          <cell r="BF108">
            <v>46.5</v>
          </cell>
          <cell r="BG108">
            <v>46</v>
          </cell>
          <cell r="BH108">
            <v>46</v>
          </cell>
          <cell r="BI108">
            <v>45.5</v>
          </cell>
          <cell r="BJ108">
            <v>46</v>
          </cell>
          <cell r="BK108">
            <v>46</v>
          </cell>
          <cell r="BL108">
            <v>46.5</v>
          </cell>
          <cell r="BM108">
            <v>47.5</v>
          </cell>
          <cell r="BN108">
            <v>47.5</v>
          </cell>
          <cell r="BO108">
            <v>48.5</v>
          </cell>
          <cell r="BP108">
            <v>48.5</v>
          </cell>
          <cell r="BQ108">
            <v>48.5</v>
          </cell>
          <cell r="BR108">
            <v>49</v>
          </cell>
          <cell r="BS108">
            <v>49.5</v>
          </cell>
          <cell r="BT108">
            <v>49.5</v>
          </cell>
          <cell r="BU108">
            <v>46</v>
          </cell>
          <cell r="BV108">
            <v>46</v>
          </cell>
          <cell r="BW108">
            <v>46</v>
          </cell>
          <cell r="BX108">
            <v>44.5</v>
          </cell>
          <cell r="BY108">
            <v>45</v>
          </cell>
          <cell r="BZ108">
            <v>45</v>
          </cell>
          <cell r="CA108">
            <v>45.5</v>
          </cell>
          <cell r="CB108">
            <v>45</v>
          </cell>
          <cell r="CC108">
            <v>45</v>
          </cell>
          <cell r="CD108">
            <v>43.5</v>
          </cell>
          <cell r="CE108">
            <v>42.5</v>
          </cell>
          <cell r="CF108">
            <v>41.5</v>
          </cell>
          <cell r="CG108">
            <v>41</v>
          </cell>
          <cell r="CH108">
            <v>41</v>
          </cell>
          <cell r="CI108">
            <v>41</v>
          </cell>
          <cell r="CJ108">
            <v>42.5</v>
          </cell>
          <cell r="CK108">
            <v>44.5</v>
          </cell>
          <cell r="CL108">
            <v>44.5</v>
          </cell>
          <cell r="CM108">
            <v>46</v>
          </cell>
          <cell r="CN108">
            <v>46.5</v>
          </cell>
          <cell r="CO108">
            <v>46.5</v>
          </cell>
          <cell r="CP108">
            <v>46.5</v>
          </cell>
          <cell r="CQ108">
            <v>46.5</v>
          </cell>
          <cell r="CR108">
            <v>46</v>
          </cell>
          <cell r="CS108">
            <v>46</v>
          </cell>
          <cell r="CT108">
            <v>47</v>
          </cell>
          <cell r="CU108">
            <v>47</v>
          </cell>
          <cell r="CV108">
            <v>50.5</v>
          </cell>
          <cell r="CW108">
            <v>51</v>
          </cell>
          <cell r="CX108">
            <v>51</v>
          </cell>
          <cell r="CY108">
            <v>51</v>
          </cell>
          <cell r="CZ108">
            <v>58.5</v>
          </cell>
          <cell r="DA108">
            <v>61</v>
          </cell>
          <cell r="DB108">
            <v>61</v>
          </cell>
          <cell r="DC108">
            <v>60.5</v>
          </cell>
          <cell r="DD108">
            <v>60.5</v>
          </cell>
          <cell r="DE108">
            <v>61.5</v>
          </cell>
          <cell r="DF108">
            <v>61.5</v>
          </cell>
          <cell r="DG108">
            <v>61.5</v>
          </cell>
          <cell r="DH108">
            <v>61.5</v>
          </cell>
          <cell r="DI108">
            <v>61.5</v>
          </cell>
          <cell r="DJ108">
            <v>61.5</v>
          </cell>
          <cell r="DK108">
            <v>61.5</v>
          </cell>
          <cell r="DL108">
            <v>61.5</v>
          </cell>
          <cell r="DM108">
            <v>61.5</v>
          </cell>
          <cell r="DN108">
            <v>64.5</v>
          </cell>
          <cell r="DO108">
            <v>64.5</v>
          </cell>
          <cell r="DP108">
            <v>64.5</v>
          </cell>
          <cell r="DQ108">
            <v>66.5</v>
          </cell>
          <cell r="DR108">
            <v>66.5</v>
          </cell>
          <cell r="DS108">
            <v>66.5</v>
          </cell>
          <cell r="DT108">
            <v>66.5</v>
          </cell>
          <cell r="DU108">
            <v>66.5</v>
          </cell>
          <cell r="DV108">
            <v>66.5</v>
          </cell>
          <cell r="DW108">
            <v>67</v>
          </cell>
          <cell r="DX108">
            <v>67</v>
          </cell>
          <cell r="DY108">
            <v>67.5</v>
          </cell>
          <cell r="DZ108">
            <v>67.5</v>
          </cell>
          <cell r="EA108">
            <v>68.5</v>
          </cell>
          <cell r="EB108">
            <v>68.5</v>
          </cell>
          <cell r="EC108">
            <v>68.5</v>
          </cell>
          <cell r="ED108">
            <v>69.5</v>
          </cell>
          <cell r="EE108">
            <v>69.5</v>
          </cell>
          <cell r="EF108">
            <v>69</v>
          </cell>
          <cell r="EG108">
            <v>69</v>
          </cell>
          <cell r="EH108">
            <v>65.5</v>
          </cell>
          <cell r="EI108">
            <v>66</v>
          </cell>
          <cell r="EJ108">
            <v>67.5</v>
          </cell>
          <cell r="EK108">
            <v>67.5</v>
          </cell>
          <cell r="EL108">
            <v>67.5</v>
          </cell>
          <cell r="EM108">
            <v>67.5</v>
          </cell>
          <cell r="EN108">
            <v>67.5</v>
          </cell>
          <cell r="EO108">
            <v>67.5</v>
          </cell>
          <cell r="EP108">
            <v>68</v>
          </cell>
          <cell r="EQ108">
            <v>67.5</v>
          </cell>
          <cell r="ER108">
            <v>68.5</v>
          </cell>
          <cell r="ES108">
            <v>68.5</v>
          </cell>
          <cell r="ET108">
            <v>66</v>
          </cell>
          <cell r="EU108">
            <v>68</v>
          </cell>
          <cell r="EV108">
            <v>67</v>
          </cell>
          <cell r="EW108">
            <v>68.5</v>
          </cell>
          <cell r="EX108">
            <v>68.5</v>
          </cell>
          <cell r="EY108">
            <v>70.5</v>
          </cell>
          <cell r="EZ108">
            <v>71.5</v>
          </cell>
          <cell r="FA108">
            <v>71.5</v>
          </cell>
          <cell r="FB108">
            <v>72.5</v>
          </cell>
          <cell r="FC108">
            <v>72.5</v>
          </cell>
          <cell r="FD108">
            <v>74</v>
          </cell>
          <cell r="FE108">
            <v>74</v>
          </cell>
          <cell r="FF108">
            <v>74</v>
          </cell>
          <cell r="FG108">
            <v>74</v>
          </cell>
          <cell r="FH108">
            <v>74.3</v>
          </cell>
          <cell r="FI108">
            <v>76.5</v>
          </cell>
          <cell r="FJ108">
            <v>72.8</v>
          </cell>
          <cell r="FK108">
            <v>72.5</v>
          </cell>
          <cell r="FL108">
            <v>71.7</v>
          </cell>
          <cell r="FM108">
            <v>70.7</v>
          </cell>
          <cell r="FN108">
            <v>69</v>
          </cell>
          <cell r="FO108">
            <v>67.2</v>
          </cell>
          <cell r="FP108">
            <v>68.7</v>
          </cell>
          <cell r="FQ108">
            <v>69.2</v>
          </cell>
          <cell r="FR108">
            <v>69.2</v>
          </cell>
          <cell r="FS108">
            <v>67</v>
          </cell>
          <cell r="FT108">
            <v>68</v>
          </cell>
          <cell r="FU108">
            <v>68.5</v>
          </cell>
          <cell r="FV108">
            <v>69</v>
          </cell>
          <cell r="FW108">
            <v>69</v>
          </cell>
          <cell r="FX108">
            <v>69.2</v>
          </cell>
          <cell r="FY108">
            <v>69</v>
          </cell>
          <cell r="FZ108">
            <v>70.5</v>
          </cell>
          <cell r="GA108">
            <v>73</v>
          </cell>
          <cell r="GB108">
            <v>72.5</v>
          </cell>
          <cell r="GC108">
            <v>71.7</v>
          </cell>
          <cell r="GD108">
            <v>71.3</v>
          </cell>
          <cell r="GE108">
            <v>70.8</v>
          </cell>
          <cell r="GF108">
            <v>70.8</v>
          </cell>
          <cell r="GG108">
            <v>70.3</v>
          </cell>
          <cell r="GH108">
            <v>70.5</v>
          </cell>
          <cell r="GI108">
            <v>70.7</v>
          </cell>
          <cell r="GJ108">
            <v>71.5</v>
          </cell>
          <cell r="GK108">
            <v>71</v>
          </cell>
          <cell r="GL108">
            <v>71.5</v>
          </cell>
          <cell r="GM108">
            <v>70.7</v>
          </cell>
          <cell r="GN108">
            <v>70.7</v>
          </cell>
          <cell r="GO108">
            <v>70.2</v>
          </cell>
          <cell r="GP108">
            <v>68.5</v>
          </cell>
          <cell r="GQ108">
            <v>68.2</v>
          </cell>
          <cell r="GR108">
            <v>68</v>
          </cell>
          <cell r="GS108">
            <v>67.5</v>
          </cell>
          <cell r="GT108">
            <v>67.7</v>
          </cell>
          <cell r="GU108">
            <v>67.2</v>
          </cell>
          <cell r="GV108">
            <v>65</v>
          </cell>
          <cell r="GW108">
            <v>65</v>
          </cell>
          <cell r="GX108">
            <v>64.2</v>
          </cell>
          <cell r="GY108">
            <v>66.5</v>
          </cell>
          <cell r="GZ108">
            <v>66</v>
          </cell>
          <cell r="HA108">
            <v>69</v>
          </cell>
          <cell r="HB108">
            <v>69.5</v>
          </cell>
          <cell r="HC108">
            <v>71</v>
          </cell>
          <cell r="HD108">
            <v>71.5</v>
          </cell>
          <cell r="HE108">
            <v>68.2</v>
          </cell>
          <cell r="HF108">
            <v>68.2</v>
          </cell>
          <cell r="HG108">
            <v>70.5</v>
          </cell>
          <cell r="HH108">
            <v>70.7</v>
          </cell>
          <cell r="HI108">
            <v>70</v>
          </cell>
          <cell r="HJ108">
            <v>71.2</v>
          </cell>
          <cell r="HK108">
            <v>71.5</v>
          </cell>
          <cell r="HL108">
            <v>71</v>
          </cell>
          <cell r="HM108">
            <v>70</v>
          </cell>
          <cell r="HN108">
            <v>70.5</v>
          </cell>
          <cell r="HO108">
            <v>70.5</v>
          </cell>
          <cell r="HP108">
            <v>71.2</v>
          </cell>
          <cell r="HQ108">
            <v>71.2</v>
          </cell>
          <cell r="HR108">
            <v>71.2</v>
          </cell>
          <cell r="HS108">
            <v>71</v>
          </cell>
          <cell r="HT108">
            <v>71</v>
          </cell>
          <cell r="HU108">
            <v>71</v>
          </cell>
          <cell r="HV108">
            <v>70.2</v>
          </cell>
          <cell r="HW108">
            <v>70.5</v>
          </cell>
          <cell r="HX108">
            <v>70.2</v>
          </cell>
          <cell r="HY108">
            <v>70</v>
          </cell>
          <cell r="HZ108">
            <v>71.5</v>
          </cell>
          <cell r="IA108">
            <v>72</v>
          </cell>
          <cell r="IB108">
            <v>70</v>
          </cell>
          <cell r="IC108">
            <v>70.2</v>
          </cell>
          <cell r="ID108">
            <v>70</v>
          </cell>
          <cell r="IE108">
            <v>69.2</v>
          </cell>
          <cell r="IF108">
            <v>69.2</v>
          </cell>
          <cell r="IG108">
            <v>69</v>
          </cell>
          <cell r="IH108">
            <v>69.5</v>
          </cell>
          <cell r="II108">
            <v>69.5</v>
          </cell>
          <cell r="IJ108">
            <v>69.5</v>
          </cell>
          <cell r="IK108">
            <v>69</v>
          </cell>
          <cell r="IL108">
            <v>68.7</v>
          </cell>
          <cell r="IM108">
            <v>69</v>
          </cell>
          <cell r="IN108">
            <v>69.2</v>
          </cell>
          <cell r="IO108">
            <v>69.2</v>
          </cell>
          <cell r="IP108">
            <v>70</v>
          </cell>
          <cell r="IQ108">
            <v>69.7</v>
          </cell>
          <cell r="IR108">
            <v>69.5</v>
          </cell>
          <cell r="IS108">
            <v>69.5</v>
          </cell>
          <cell r="IT108">
            <v>69</v>
          </cell>
          <cell r="IU108">
            <v>69</v>
          </cell>
          <cell r="IV108">
            <v>68.7</v>
          </cell>
          <cell r="IW108">
            <v>68.5</v>
          </cell>
          <cell r="IX108">
            <v>69</v>
          </cell>
          <cell r="IY108">
            <v>69</v>
          </cell>
          <cell r="IZ108">
            <v>69</v>
          </cell>
          <cell r="JA108">
            <v>68</v>
          </cell>
          <cell r="JB108">
            <v>68</v>
          </cell>
          <cell r="JC108">
            <v>68.7</v>
          </cell>
          <cell r="JD108">
            <v>69</v>
          </cell>
          <cell r="JE108">
            <v>68.7</v>
          </cell>
          <cell r="JF108">
            <v>69</v>
          </cell>
          <cell r="JG108">
            <v>68.7</v>
          </cell>
          <cell r="JH108">
            <v>68.7</v>
          </cell>
          <cell r="JI108">
            <v>69.2</v>
          </cell>
          <cell r="JJ108">
            <v>69.2</v>
          </cell>
          <cell r="JK108">
            <v>69.2</v>
          </cell>
          <cell r="JL108">
            <v>69.2</v>
          </cell>
          <cell r="JM108">
            <v>69</v>
          </cell>
          <cell r="JN108">
            <v>69</v>
          </cell>
          <cell r="JO108">
            <v>69.2</v>
          </cell>
          <cell r="JP108">
            <v>69</v>
          </cell>
          <cell r="JQ108">
            <v>69</v>
          </cell>
          <cell r="JR108">
            <v>69</v>
          </cell>
          <cell r="JS108">
            <v>69.2</v>
          </cell>
          <cell r="JT108">
            <v>69.7</v>
          </cell>
          <cell r="JU108">
            <v>69.7</v>
          </cell>
          <cell r="JV108">
            <v>69.7</v>
          </cell>
          <cell r="JW108">
            <v>69.5</v>
          </cell>
          <cell r="JX108">
            <v>69.7</v>
          </cell>
          <cell r="JY108">
            <v>70</v>
          </cell>
          <cell r="JZ108">
            <v>69.7</v>
          </cell>
          <cell r="KA108">
            <v>69.7</v>
          </cell>
          <cell r="KB108">
            <v>69.7</v>
          </cell>
          <cell r="KC108">
            <v>69.2</v>
          </cell>
          <cell r="KD108">
            <v>69.2</v>
          </cell>
          <cell r="KE108">
            <v>69.2</v>
          </cell>
          <cell r="KF108">
            <v>69.2</v>
          </cell>
          <cell r="KG108">
            <v>69.2</v>
          </cell>
          <cell r="KH108">
            <v>69.2</v>
          </cell>
          <cell r="KI108">
            <v>69.5</v>
          </cell>
          <cell r="KJ108">
            <v>70</v>
          </cell>
          <cell r="KK108">
            <v>69.5</v>
          </cell>
          <cell r="KL108">
            <v>69.5</v>
          </cell>
          <cell r="KM108">
            <v>68.7</v>
          </cell>
          <cell r="KN108">
            <v>68.7</v>
          </cell>
          <cell r="KO108">
            <v>67.5</v>
          </cell>
          <cell r="KP108">
            <v>66.5</v>
          </cell>
          <cell r="KQ108">
            <v>66.5</v>
          </cell>
          <cell r="KR108">
            <v>67</v>
          </cell>
          <cell r="KS108">
            <v>67.5</v>
          </cell>
          <cell r="KT108">
            <v>68</v>
          </cell>
          <cell r="KU108">
            <v>68</v>
          </cell>
          <cell r="KV108">
            <v>68</v>
          </cell>
          <cell r="KW108">
            <v>68</v>
          </cell>
          <cell r="KX108">
            <v>68.2</v>
          </cell>
          <cell r="KY108">
            <v>69.2</v>
          </cell>
          <cell r="KZ108">
            <v>69.2</v>
          </cell>
          <cell r="LA108">
            <v>69.2</v>
          </cell>
          <cell r="LB108">
            <v>68.5</v>
          </cell>
          <cell r="LC108">
            <v>68.5</v>
          </cell>
          <cell r="LD108">
            <v>68.5</v>
          </cell>
          <cell r="LE108">
            <v>68.5</v>
          </cell>
          <cell r="LF108">
            <v>68.5</v>
          </cell>
          <cell r="LG108">
            <v>69.5</v>
          </cell>
          <cell r="LH108">
            <v>72.2</v>
          </cell>
          <cell r="LI108">
            <v>72.2</v>
          </cell>
          <cell r="LJ108">
            <v>72.2</v>
          </cell>
          <cell r="LK108">
            <v>71.5</v>
          </cell>
          <cell r="LL108">
            <v>71.5</v>
          </cell>
          <cell r="LM108">
            <v>71.7</v>
          </cell>
          <cell r="LN108">
            <v>71.7</v>
          </cell>
          <cell r="LO108">
            <v>71.7</v>
          </cell>
          <cell r="LP108">
            <v>71.7</v>
          </cell>
          <cell r="LQ108">
            <v>71.2</v>
          </cell>
          <cell r="LR108">
            <v>71.5</v>
          </cell>
          <cell r="LS108">
            <v>71.5</v>
          </cell>
          <cell r="LT108">
            <v>71.5</v>
          </cell>
          <cell r="MA108" t="str">
            <v>Niger</v>
          </cell>
          <cell r="MB108">
            <v>62</v>
          </cell>
          <cell r="MC108">
            <v>62</v>
          </cell>
        </row>
        <row r="109">
          <cell r="A109" t="str">
            <v>Poland</v>
          </cell>
          <cell r="B109" t="str">
            <v xml:space="preserve"> </v>
          </cell>
          <cell r="C109" t="str">
            <v xml:space="preserve"> </v>
          </cell>
          <cell r="D109" t="str">
            <v xml:space="preserve"> </v>
          </cell>
          <cell r="E109" t="str">
            <v xml:space="preserve"> </v>
          </cell>
          <cell r="F109" t="str">
            <v xml:space="preserve"> </v>
          </cell>
          <cell r="G109" t="str">
            <v xml:space="preserve"> </v>
          </cell>
          <cell r="H109" t="str">
            <v xml:space="preserve"> </v>
          </cell>
          <cell r="I109" t="str">
            <v xml:space="preserve"> </v>
          </cell>
          <cell r="J109" t="str">
            <v xml:space="preserve"> </v>
          </cell>
          <cell r="K109" t="str">
            <v xml:space="preserve"> </v>
          </cell>
          <cell r="L109" t="str">
            <v xml:space="preserve"> </v>
          </cell>
          <cell r="M109">
            <v>47.5</v>
          </cell>
          <cell r="N109">
            <v>48.5</v>
          </cell>
          <cell r="O109">
            <v>49</v>
          </cell>
          <cell r="P109">
            <v>47</v>
          </cell>
          <cell r="Q109">
            <v>46.5</v>
          </cell>
          <cell r="R109">
            <v>45.5</v>
          </cell>
          <cell r="S109">
            <v>45.5</v>
          </cell>
          <cell r="T109">
            <v>45.5</v>
          </cell>
          <cell r="U109">
            <v>46</v>
          </cell>
          <cell r="V109">
            <v>46</v>
          </cell>
          <cell r="W109">
            <v>45.5</v>
          </cell>
          <cell r="X109">
            <v>45.5</v>
          </cell>
          <cell r="Y109">
            <v>45</v>
          </cell>
          <cell r="Z109">
            <v>45</v>
          </cell>
          <cell r="AA109">
            <v>45</v>
          </cell>
          <cell r="AB109">
            <v>44</v>
          </cell>
          <cell r="AC109">
            <v>44</v>
          </cell>
          <cell r="AD109">
            <v>44</v>
          </cell>
          <cell r="AE109">
            <v>44.5</v>
          </cell>
          <cell r="AF109">
            <v>44.5</v>
          </cell>
          <cell r="AG109">
            <v>44.5</v>
          </cell>
          <cell r="AH109">
            <v>44.5</v>
          </cell>
          <cell r="AI109">
            <v>45</v>
          </cell>
          <cell r="AJ109">
            <v>45</v>
          </cell>
          <cell r="AK109">
            <v>45</v>
          </cell>
          <cell r="AL109">
            <v>45</v>
          </cell>
          <cell r="AM109">
            <v>45</v>
          </cell>
          <cell r="AN109">
            <v>44.5</v>
          </cell>
          <cell r="AO109">
            <v>44</v>
          </cell>
          <cell r="AP109">
            <v>45</v>
          </cell>
          <cell r="AQ109">
            <v>44.5</v>
          </cell>
          <cell r="AR109">
            <v>44.5</v>
          </cell>
          <cell r="AS109">
            <v>46.5</v>
          </cell>
          <cell r="AT109">
            <v>47</v>
          </cell>
          <cell r="AU109">
            <v>47</v>
          </cell>
          <cell r="AV109">
            <v>47.5</v>
          </cell>
          <cell r="AW109">
            <v>46.5</v>
          </cell>
          <cell r="AX109">
            <v>46</v>
          </cell>
          <cell r="AY109">
            <v>46</v>
          </cell>
          <cell r="AZ109">
            <v>46</v>
          </cell>
          <cell r="BA109">
            <v>46.5</v>
          </cell>
          <cell r="BB109">
            <v>46.5</v>
          </cell>
          <cell r="BC109">
            <v>46.5</v>
          </cell>
          <cell r="BD109">
            <v>48.5</v>
          </cell>
          <cell r="BE109">
            <v>49</v>
          </cell>
          <cell r="BF109">
            <v>48.5</v>
          </cell>
          <cell r="BG109">
            <v>49</v>
          </cell>
          <cell r="BH109">
            <v>49</v>
          </cell>
          <cell r="BI109">
            <v>49.5</v>
          </cell>
          <cell r="BJ109">
            <v>51</v>
          </cell>
          <cell r="BK109">
            <v>51.5</v>
          </cell>
          <cell r="BL109">
            <v>51.5</v>
          </cell>
          <cell r="BM109">
            <v>53.5</v>
          </cell>
          <cell r="BN109">
            <v>53.5</v>
          </cell>
          <cell r="BO109">
            <v>53</v>
          </cell>
          <cell r="BP109">
            <v>53.5</v>
          </cell>
          <cell r="BQ109">
            <v>52.5</v>
          </cell>
          <cell r="BR109">
            <v>52</v>
          </cell>
          <cell r="BS109">
            <v>51.5</v>
          </cell>
          <cell r="BT109">
            <v>51.5</v>
          </cell>
          <cell r="BU109">
            <v>52</v>
          </cell>
          <cell r="BV109">
            <v>50.5</v>
          </cell>
          <cell r="BW109">
            <v>52</v>
          </cell>
          <cell r="BX109">
            <v>55</v>
          </cell>
          <cell r="BY109">
            <v>56</v>
          </cell>
          <cell r="BZ109">
            <v>56</v>
          </cell>
          <cell r="CA109">
            <v>59</v>
          </cell>
          <cell r="CB109">
            <v>59</v>
          </cell>
          <cell r="CC109">
            <v>59</v>
          </cell>
          <cell r="CD109">
            <v>57.5</v>
          </cell>
          <cell r="CE109">
            <v>58</v>
          </cell>
          <cell r="CF109">
            <v>59</v>
          </cell>
          <cell r="CG109">
            <v>58.5</v>
          </cell>
          <cell r="CH109">
            <v>61</v>
          </cell>
          <cell r="CI109">
            <v>61.5</v>
          </cell>
          <cell r="CJ109">
            <v>62</v>
          </cell>
          <cell r="CK109">
            <v>62</v>
          </cell>
          <cell r="CL109">
            <v>61</v>
          </cell>
          <cell r="CM109">
            <v>61</v>
          </cell>
          <cell r="CN109">
            <v>61</v>
          </cell>
          <cell r="CO109">
            <v>61</v>
          </cell>
          <cell r="CP109">
            <v>61</v>
          </cell>
          <cell r="CQ109">
            <v>61</v>
          </cell>
          <cell r="CR109">
            <v>61</v>
          </cell>
          <cell r="CS109">
            <v>61</v>
          </cell>
          <cell r="CT109">
            <v>65.5</v>
          </cell>
          <cell r="CU109">
            <v>64.5</v>
          </cell>
          <cell r="CV109">
            <v>65</v>
          </cell>
          <cell r="CW109">
            <v>65</v>
          </cell>
          <cell r="CX109">
            <v>66</v>
          </cell>
          <cell r="CY109">
            <v>66</v>
          </cell>
          <cell r="CZ109">
            <v>66</v>
          </cell>
          <cell r="DA109">
            <v>66</v>
          </cell>
          <cell r="DB109">
            <v>66.5</v>
          </cell>
          <cell r="DC109">
            <v>66.5</v>
          </cell>
          <cell r="DD109">
            <v>66.5</v>
          </cell>
          <cell r="DE109">
            <v>70.5</v>
          </cell>
          <cell r="DF109">
            <v>70</v>
          </cell>
          <cell r="DG109">
            <v>70</v>
          </cell>
          <cell r="DH109">
            <v>71.5</v>
          </cell>
          <cell r="DI109">
            <v>71.5</v>
          </cell>
          <cell r="DJ109">
            <v>72.5</v>
          </cell>
          <cell r="DK109">
            <v>72.5</v>
          </cell>
          <cell r="DL109">
            <v>73</v>
          </cell>
          <cell r="DM109">
            <v>73</v>
          </cell>
          <cell r="DN109">
            <v>73</v>
          </cell>
          <cell r="DO109">
            <v>73.5</v>
          </cell>
          <cell r="DP109">
            <v>73.5</v>
          </cell>
          <cell r="DQ109">
            <v>73.5</v>
          </cell>
          <cell r="DR109">
            <v>73</v>
          </cell>
          <cell r="DS109">
            <v>73</v>
          </cell>
          <cell r="DT109">
            <v>73</v>
          </cell>
          <cell r="DU109">
            <v>74.5</v>
          </cell>
          <cell r="DV109">
            <v>76</v>
          </cell>
          <cell r="DW109">
            <v>76</v>
          </cell>
          <cell r="DX109">
            <v>76</v>
          </cell>
          <cell r="DY109">
            <v>76</v>
          </cell>
          <cell r="DZ109">
            <v>76</v>
          </cell>
          <cell r="EA109">
            <v>76</v>
          </cell>
          <cell r="EB109">
            <v>76</v>
          </cell>
          <cell r="EC109">
            <v>76</v>
          </cell>
          <cell r="ED109">
            <v>76.5</v>
          </cell>
          <cell r="EE109">
            <v>76.5</v>
          </cell>
          <cell r="EF109">
            <v>76.5</v>
          </cell>
          <cell r="EG109">
            <v>77</v>
          </cell>
          <cell r="EH109">
            <v>77</v>
          </cell>
          <cell r="EI109">
            <v>77</v>
          </cell>
          <cell r="EJ109">
            <v>78</v>
          </cell>
          <cell r="EK109">
            <v>78</v>
          </cell>
          <cell r="EL109">
            <v>78</v>
          </cell>
          <cell r="EM109">
            <v>78</v>
          </cell>
          <cell r="EN109">
            <v>78</v>
          </cell>
          <cell r="EO109">
            <v>78</v>
          </cell>
          <cell r="EP109">
            <v>79.5</v>
          </cell>
          <cell r="EQ109">
            <v>78.5</v>
          </cell>
          <cell r="ER109">
            <v>77.5</v>
          </cell>
          <cell r="ES109">
            <v>78.5</v>
          </cell>
          <cell r="ET109">
            <v>80</v>
          </cell>
          <cell r="EU109">
            <v>78.5</v>
          </cell>
          <cell r="EV109">
            <v>78</v>
          </cell>
          <cell r="EW109">
            <v>79</v>
          </cell>
          <cell r="EX109">
            <v>78</v>
          </cell>
          <cell r="EY109">
            <v>79</v>
          </cell>
          <cell r="EZ109">
            <v>80</v>
          </cell>
          <cell r="FA109">
            <v>80</v>
          </cell>
          <cell r="FB109">
            <v>80.5</v>
          </cell>
          <cell r="FC109">
            <v>80.5</v>
          </cell>
          <cell r="FD109">
            <v>80.5</v>
          </cell>
          <cell r="FE109">
            <v>81</v>
          </cell>
          <cell r="FF109">
            <v>81</v>
          </cell>
          <cell r="FG109">
            <v>80</v>
          </cell>
          <cell r="FH109">
            <v>80.8</v>
          </cell>
          <cell r="FI109">
            <v>82.8</v>
          </cell>
          <cell r="FJ109">
            <v>78.5</v>
          </cell>
          <cell r="FK109">
            <v>79</v>
          </cell>
          <cell r="FL109">
            <v>79.5</v>
          </cell>
          <cell r="FM109">
            <v>79.2</v>
          </cell>
          <cell r="FN109">
            <v>79.7</v>
          </cell>
          <cell r="FO109">
            <v>80.2</v>
          </cell>
          <cell r="FP109">
            <v>80.2</v>
          </cell>
          <cell r="FQ109">
            <v>81</v>
          </cell>
          <cell r="FR109">
            <v>81</v>
          </cell>
          <cell r="FS109">
            <v>82</v>
          </cell>
          <cell r="FT109">
            <v>81</v>
          </cell>
          <cell r="FU109">
            <v>81.2</v>
          </cell>
          <cell r="FV109">
            <v>80.7</v>
          </cell>
          <cell r="FW109">
            <v>81</v>
          </cell>
          <cell r="FX109">
            <v>81</v>
          </cell>
          <cell r="FY109">
            <v>82</v>
          </cell>
          <cell r="FZ109">
            <v>81</v>
          </cell>
          <cell r="GA109">
            <v>80.5</v>
          </cell>
          <cell r="GB109">
            <v>80.5</v>
          </cell>
          <cell r="GC109">
            <v>81</v>
          </cell>
          <cell r="GD109">
            <v>77.5</v>
          </cell>
          <cell r="GE109">
            <v>77.5</v>
          </cell>
          <cell r="GF109">
            <v>77.5</v>
          </cell>
          <cell r="GG109">
            <v>76.3</v>
          </cell>
          <cell r="GH109">
            <v>77</v>
          </cell>
          <cell r="GI109">
            <v>76</v>
          </cell>
          <cell r="GJ109">
            <v>75.5</v>
          </cell>
          <cell r="GK109">
            <v>74.7</v>
          </cell>
          <cell r="GL109">
            <v>74.7</v>
          </cell>
          <cell r="GM109">
            <v>76.2</v>
          </cell>
          <cell r="GN109">
            <v>76</v>
          </cell>
          <cell r="GO109">
            <v>76.2</v>
          </cell>
          <cell r="GP109">
            <v>75.2</v>
          </cell>
          <cell r="GQ109">
            <v>72.2</v>
          </cell>
          <cell r="GR109">
            <v>72.5</v>
          </cell>
          <cell r="GS109">
            <v>73</v>
          </cell>
          <cell r="GT109">
            <v>72.7</v>
          </cell>
          <cell r="GU109">
            <v>73</v>
          </cell>
          <cell r="GV109">
            <v>73.2</v>
          </cell>
          <cell r="GW109">
            <v>73.7</v>
          </cell>
          <cell r="GX109">
            <v>75</v>
          </cell>
          <cell r="GY109">
            <v>75</v>
          </cell>
          <cell r="GZ109">
            <v>74.5</v>
          </cell>
          <cell r="HA109">
            <v>76</v>
          </cell>
          <cell r="HB109">
            <v>76.2</v>
          </cell>
          <cell r="HC109">
            <v>75.7</v>
          </cell>
          <cell r="HD109">
            <v>76.5</v>
          </cell>
          <cell r="HE109">
            <v>75.7</v>
          </cell>
          <cell r="HF109">
            <v>75.2</v>
          </cell>
          <cell r="HG109">
            <v>75</v>
          </cell>
          <cell r="HH109">
            <v>75.2</v>
          </cell>
          <cell r="HI109">
            <v>75.2</v>
          </cell>
          <cell r="HJ109">
            <v>76</v>
          </cell>
          <cell r="HK109">
            <v>76</v>
          </cell>
          <cell r="HL109">
            <v>75.7</v>
          </cell>
          <cell r="HM109">
            <v>76</v>
          </cell>
          <cell r="HN109">
            <v>76</v>
          </cell>
          <cell r="HO109">
            <v>76</v>
          </cell>
          <cell r="HP109">
            <v>75.7</v>
          </cell>
          <cell r="HQ109">
            <v>75.7</v>
          </cell>
          <cell r="HR109">
            <v>75.7</v>
          </cell>
          <cell r="HS109">
            <v>76</v>
          </cell>
          <cell r="HT109">
            <v>76</v>
          </cell>
          <cell r="HU109">
            <v>76.2</v>
          </cell>
          <cell r="HV109">
            <v>76.7</v>
          </cell>
          <cell r="HW109">
            <v>76.7</v>
          </cell>
          <cell r="HX109">
            <v>75.7</v>
          </cell>
          <cell r="HY109">
            <v>75.7</v>
          </cell>
          <cell r="HZ109">
            <v>75.2</v>
          </cell>
          <cell r="IA109">
            <v>75.5</v>
          </cell>
          <cell r="IB109">
            <v>75.5</v>
          </cell>
          <cell r="IC109">
            <v>75.5</v>
          </cell>
          <cell r="ID109">
            <v>75.5</v>
          </cell>
          <cell r="IE109">
            <v>75</v>
          </cell>
          <cell r="IF109">
            <v>75</v>
          </cell>
          <cell r="IG109">
            <v>75</v>
          </cell>
          <cell r="IH109">
            <v>75.7</v>
          </cell>
          <cell r="II109">
            <v>75.7</v>
          </cell>
          <cell r="IJ109">
            <v>75.7</v>
          </cell>
          <cell r="IK109">
            <v>75</v>
          </cell>
          <cell r="IL109">
            <v>75</v>
          </cell>
          <cell r="IM109">
            <v>74.5</v>
          </cell>
          <cell r="IN109">
            <v>75.5</v>
          </cell>
          <cell r="IO109">
            <v>75.2</v>
          </cell>
          <cell r="IP109">
            <v>75</v>
          </cell>
          <cell r="IQ109">
            <v>74.2</v>
          </cell>
          <cell r="IR109">
            <v>74.2</v>
          </cell>
          <cell r="IS109">
            <v>74</v>
          </cell>
          <cell r="IT109">
            <v>74.2</v>
          </cell>
          <cell r="IU109">
            <v>74.2</v>
          </cell>
          <cell r="IV109">
            <v>73.7</v>
          </cell>
          <cell r="IW109">
            <v>74.5</v>
          </cell>
          <cell r="IX109">
            <v>74.7</v>
          </cell>
          <cell r="IY109">
            <v>75</v>
          </cell>
          <cell r="IZ109">
            <v>74.7</v>
          </cell>
          <cell r="JA109">
            <v>74.7</v>
          </cell>
          <cell r="JB109">
            <v>74.7</v>
          </cell>
          <cell r="JC109">
            <v>76</v>
          </cell>
          <cell r="JD109">
            <v>76</v>
          </cell>
          <cell r="JE109">
            <v>76</v>
          </cell>
          <cell r="JF109">
            <v>77.2</v>
          </cell>
          <cell r="JG109">
            <v>76.5</v>
          </cell>
          <cell r="JH109">
            <v>76.7</v>
          </cell>
          <cell r="JI109">
            <v>76</v>
          </cell>
          <cell r="JJ109">
            <v>75.5</v>
          </cell>
          <cell r="JK109">
            <v>77.5</v>
          </cell>
          <cell r="JL109">
            <v>77</v>
          </cell>
          <cell r="JM109">
            <v>78</v>
          </cell>
          <cell r="JN109">
            <v>78</v>
          </cell>
          <cell r="JO109">
            <v>76.5</v>
          </cell>
          <cell r="JP109">
            <v>77</v>
          </cell>
          <cell r="JQ109">
            <v>77</v>
          </cell>
          <cell r="JR109">
            <v>76</v>
          </cell>
          <cell r="JS109">
            <v>76.2</v>
          </cell>
          <cell r="JT109">
            <v>76.2</v>
          </cell>
          <cell r="JU109">
            <v>76.2</v>
          </cell>
          <cell r="JV109">
            <v>76.2</v>
          </cell>
          <cell r="JW109">
            <v>76.2</v>
          </cell>
          <cell r="JX109">
            <v>76.5</v>
          </cell>
          <cell r="JY109">
            <v>76</v>
          </cell>
          <cell r="JZ109">
            <v>75</v>
          </cell>
          <cell r="KA109">
            <v>75</v>
          </cell>
          <cell r="KB109">
            <v>76</v>
          </cell>
          <cell r="KC109">
            <v>76.7</v>
          </cell>
          <cell r="KD109">
            <v>76.7</v>
          </cell>
          <cell r="KE109">
            <v>75.2</v>
          </cell>
          <cell r="KF109">
            <v>75.5</v>
          </cell>
          <cell r="KG109">
            <v>76</v>
          </cell>
          <cell r="KH109">
            <v>77.2</v>
          </cell>
          <cell r="KI109">
            <v>77.2</v>
          </cell>
          <cell r="KJ109">
            <v>76.2</v>
          </cell>
          <cell r="KK109">
            <v>77</v>
          </cell>
          <cell r="KL109">
            <v>77.7</v>
          </cell>
          <cell r="KM109">
            <v>77</v>
          </cell>
          <cell r="KN109">
            <v>76.7</v>
          </cell>
          <cell r="KO109">
            <v>75.2</v>
          </cell>
          <cell r="KP109">
            <v>73.7</v>
          </cell>
          <cell r="KQ109">
            <v>72</v>
          </cell>
          <cell r="KR109">
            <v>72.5</v>
          </cell>
          <cell r="KS109">
            <v>72.7</v>
          </cell>
          <cell r="KT109">
            <v>71.7</v>
          </cell>
          <cell r="KU109">
            <v>71.5</v>
          </cell>
          <cell r="KV109">
            <v>72.7</v>
          </cell>
          <cell r="KW109">
            <v>73.2</v>
          </cell>
          <cell r="KX109">
            <v>74.7</v>
          </cell>
          <cell r="KY109">
            <v>74.7</v>
          </cell>
          <cell r="KZ109">
            <v>74.7</v>
          </cell>
          <cell r="LA109">
            <v>74.7</v>
          </cell>
          <cell r="LB109">
            <v>75</v>
          </cell>
          <cell r="LC109">
            <v>75.7</v>
          </cell>
          <cell r="LD109">
            <v>76</v>
          </cell>
          <cell r="LE109">
            <v>75.2</v>
          </cell>
          <cell r="LF109">
            <v>75.5</v>
          </cell>
          <cell r="LG109">
            <v>73.7</v>
          </cell>
          <cell r="LH109">
            <v>75.7</v>
          </cell>
          <cell r="LI109">
            <v>75</v>
          </cell>
          <cell r="LJ109">
            <v>75.5</v>
          </cell>
          <cell r="LK109">
            <v>76</v>
          </cell>
          <cell r="LL109">
            <v>76</v>
          </cell>
          <cell r="LM109">
            <v>75.2</v>
          </cell>
          <cell r="LN109">
            <v>75.5</v>
          </cell>
          <cell r="LO109">
            <v>75.5</v>
          </cell>
          <cell r="LP109">
            <v>75.5</v>
          </cell>
          <cell r="LQ109">
            <v>75.2</v>
          </cell>
          <cell r="LR109">
            <v>74</v>
          </cell>
          <cell r="LS109">
            <v>73.5</v>
          </cell>
          <cell r="LT109">
            <v>73.5</v>
          </cell>
          <cell r="MA109" t="str">
            <v>Nigeria</v>
          </cell>
          <cell r="MB109">
            <v>65</v>
          </cell>
          <cell r="MC109">
            <v>65</v>
          </cell>
        </row>
        <row r="110">
          <cell r="A110" t="str">
            <v>Portugal</v>
          </cell>
          <cell r="B110">
            <v>68</v>
          </cell>
          <cell r="C110">
            <v>67</v>
          </cell>
          <cell r="D110">
            <v>68</v>
          </cell>
          <cell r="E110">
            <v>68</v>
          </cell>
          <cell r="F110">
            <v>68</v>
          </cell>
          <cell r="G110">
            <v>67.5</v>
          </cell>
          <cell r="H110">
            <v>67</v>
          </cell>
          <cell r="I110">
            <v>67</v>
          </cell>
          <cell r="J110">
            <v>67</v>
          </cell>
          <cell r="K110">
            <v>68</v>
          </cell>
          <cell r="L110">
            <v>67.5</v>
          </cell>
          <cell r="M110">
            <v>67</v>
          </cell>
          <cell r="N110">
            <v>69.5</v>
          </cell>
          <cell r="O110">
            <v>68.5</v>
          </cell>
          <cell r="P110">
            <v>68.5</v>
          </cell>
          <cell r="Q110">
            <v>69.5</v>
          </cell>
          <cell r="R110">
            <v>69.5</v>
          </cell>
          <cell r="S110">
            <v>70</v>
          </cell>
          <cell r="T110">
            <v>69.5</v>
          </cell>
          <cell r="U110">
            <v>69</v>
          </cell>
          <cell r="V110">
            <v>69</v>
          </cell>
          <cell r="W110">
            <v>69</v>
          </cell>
          <cell r="X110">
            <v>69</v>
          </cell>
          <cell r="Y110">
            <v>69.5</v>
          </cell>
          <cell r="Z110">
            <v>70</v>
          </cell>
          <cell r="AA110">
            <v>71</v>
          </cell>
          <cell r="AB110">
            <v>71</v>
          </cell>
          <cell r="AC110">
            <v>71</v>
          </cell>
          <cell r="AD110">
            <v>71</v>
          </cell>
          <cell r="AE110">
            <v>71.5</v>
          </cell>
          <cell r="AF110">
            <v>72</v>
          </cell>
          <cell r="AG110">
            <v>71</v>
          </cell>
          <cell r="AH110">
            <v>72</v>
          </cell>
          <cell r="AI110">
            <v>72</v>
          </cell>
          <cell r="AJ110">
            <v>72.5</v>
          </cell>
          <cell r="AK110">
            <v>72.5</v>
          </cell>
          <cell r="AL110">
            <v>72.5</v>
          </cell>
          <cell r="AM110">
            <v>72.5</v>
          </cell>
          <cell r="AN110">
            <v>72.5</v>
          </cell>
          <cell r="AO110">
            <v>71.5</v>
          </cell>
          <cell r="AP110">
            <v>70</v>
          </cell>
          <cell r="AQ110">
            <v>70</v>
          </cell>
          <cell r="AR110">
            <v>70</v>
          </cell>
          <cell r="AS110">
            <v>74</v>
          </cell>
          <cell r="AT110">
            <v>74</v>
          </cell>
          <cell r="AU110">
            <v>74</v>
          </cell>
          <cell r="AV110">
            <v>73.5</v>
          </cell>
          <cell r="AW110">
            <v>75.5</v>
          </cell>
          <cell r="AX110">
            <v>76.5</v>
          </cell>
          <cell r="AY110">
            <v>76.5</v>
          </cell>
          <cell r="AZ110">
            <v>77.5</v>
          </cell>
          <cell r="BA110">
            <v>77.5</v>
          </cell>
          <cell r="BB110">
            <v>77.5</v>
          </cell>
          <cell r="BC110">
            <v>78.5</v>
          </cell>
          <cell r="BD110">
            <v>78.5</v>
          </cell>
          <cell r="BE110">
            <v>79</v>
          </cell>
          <cell r="BF110">
            <v>79.5</v>
          </cell>
          <cell r="BG110">
            <v>79.5</v>
          </cell>
          <cell r="BH110">
            <v>79</v>
          </cell>
          <cell r="BI110">
            <v>79</v>
          </cell>
          <cell r="BJ110">
            <v>79</v>
          </cell>
          <cell r="BK110">
            <v>77.5</v>
          </cell>
          <cell r="BL110">
            <v>77.5</v>
          </cell>
          <cell r="BM110">
            <v>76</v>
          </cell>
          <cell r="BN110">
            <v>76</v>
          </cell>
          <cell r="BO110">
            <v>76.5</v>
          </cell>
          <cell r="BP110">
            <v>76</v>
          </cell>
          <cell r="BQ110">
            <v>76</v>
          </cell>
          <cell r="BR110">
            <v>76</v>
          </cell>
          <cell r="BS110">
            <v>76</v>
          </cell>
          <cell r="BT110">
            <v>75.5</v>
          </cell>
          <cell r="BU110">
            <v>75.5</v>
          </cell>
          <cell r="BV110">
            <v>76</v>
          </cell>
          <cell r="BW110">
            <v>75</v>
          </cell>
          <cell r="BX110">
            <v>75</v>
          </cell>
          <cell r="BY110">
            <v>75.5</v>
          </cell>
          <cell r="BZ110">
            <v>75.5</v>
          </cell>
          <cell r="CA110">
            <v>75</v>
          </cell>
          <cell r="CB110">
            <v>75.5</v>
          </cell>
          <cell r="CC110">
            <v>75.5</v>
          </cell>
          <cell r="CD110">
            <v>74.5</v>
          </cell>
          <cell r="CE110">
            <v>74.5</v>
          </cell>
          <cell r="CF110">
            <v>74.5</v>
          </cell>
          <cell r="CG110">
            <v>74.5</v>
          </cell>
          <cell r="CH110">
            <v>75</v>
          </cell>
          <cell r="CI110">
            <v>74</v>
          </cell>
          <cell r="CJ110">
            <v>74</v>
          </cell>
          <cell r="CK110">
            <v>74</v>
          </cell>
          <cell r="CL110">
            <v>75</v>
          </cell>
          <cell r="CM110">
            <v>75</v>
          </cell>
          <cell r="CN110">
            <v>75</v>
          </cell>
          <cell r="CO110">
            <v>75</v>
          </cell>
          <cell r="CP110">
            <v>75.5</v>
          </cell>
          <cell r="CQ110">
            <v>76</v>
          </cell>
          <cell r="CR110">
            <v>76</v>
          </cell>
          <cell r="CS110">
            <v>77.5</v>
          </cell>
          <cell r="CT110">
            <v>78</v>
          </cell>
          <cell r="CU110">
            <v>78</v>
          </cell>
          <cell r="CV110">
            <v>77.5</v>
          </cell>
          <cell r="CW110">
            <v>77.5</v>
          </cell>
          <cell r="CX110">
            <v>77.5</v>
          </cell>
          <cell r="CY110">
            <v>77.5</v>
          </cell>
          <cell r="CZ110">
            <v>77.5</v>
          </cell>
          <cell r="DA110">
            <v>77</v>
          </cell>
          <cell r="DB110">
            <v>77.5</v>
          </cell>
          <cell r="DC110">
            <v>78</v>
          </cell>
          <cell r="DD110">
            <v>78</v>
          </cell>
          <cell r="DE110">
            <v>77.5</v>
          </cell>
          <cell r="DF110">
            <v>77.5</v>
          </cell>
          <cell r="DG110">
            <v>77.5</v>
          </cell>
          <cell r="DH110">
            <v>77.5</v>
          </cell>
          <cell r="DI110">
            <v>79</v>
          </cell>
          <cell r="DJ110">
            <v>78.5</v>
          </cell>
          <cell r="DK110">
            <v>78.5</v>
          </cell>
          <cell r="DL110">
            <v>78.5</v>
          </cell>
          <cell r="DM110">
            <v>78</v>
          </cell>
          <cell r="DN110">
            <v>78</v>
          </cell>
          <cell r="DO110">
            <v>78.5</v>
          </cell>
          <cell r="DP110">
            <v>78.5</v>
          </cell>
          <cell r="DQ110">
            <v>78</v>
          </cell>
          <cell r="DR110">
            <v>79.5</v>
          </cell>
          <cell r="DS110">
            <v>79.5</v>
          </cell>
          <cell r="DT110">
            <v>79.5</v>
          </cell>
          <cell r="DU110">
            <v>79.5</v>
          </cell>
          <cell r="DV110">
            <v>79</v>
          </cell>
          <cell r="DW110">
            <v>79</v>
          </cell>
          <cell r="DX110">
            <v>80</v>
          </cell>
          <cell r="DY110">
            <v>79.5</v>
          </cell>
          <cell r="DZ110">
            <v>79.5</v>
          </cell>
          <cell r="EA110">
            <v>79.5</v>
          </cell>
          <cell r="EB110">
            <v>79.5</v>
          </cell>
          <cell r="EC110">
            <v>79.5</v>
          </cell>
          <cell r="ED110">
            <v>80</v>
          </cell>
          <cell r="EE110">
            <v>80</v>
          </cell>
          <cell r="EF110">
            <v>80</v>
          </cell>
          <cell r="EG110">
            <v>80</v>
          </cell>
          <cell r="EH110">
            <v>80</v>
          </cell>
          <cell r="EI110">
            <v>80</v>
          </cell>
          <cell r="EJ110">
            <v>80.5</v>
          </cell>
          <cell r="EK110">
            <v>80</v>
          </cell>
          <cell r="EL110">
            <v>80</v>
          </cell>
          <cell r="EM110">
            <v>80</v>
          </cell>
          <cell r="EN110">
            <v>82.5</v>
          </cell>
          <cell r="EO110">
            <v>82</v>
          </cell>
          <cell r="EP110">
            <v>82</v>
          </cell>
          <cell r="EQ110">
            <v>82</v>
          </cell>
          <cell r="ER110">
            <v>83.5</v>
          </cell>
          <cell r="ES110">
            <v>83.5</v>
          </cell>
          <cell r="ET110">
            <v>84.5</v>
          </cell>
          <cell r="EU110">
            <v>85</v>
          </cell>
          <cell r="EV110">
            <v>85.5</v>
          </cell>
          <cell r="EW110">
            <v>85.5</v>
          </cell>
          <cell r="EX110">
            <v>85.5</v>
          </cell>
          <cell r="EY110">
            <v>85</v>
          </cell>
          <cell r="EZ110">
            <v>85.5</v>
          </cell>
          <cell r="FA110">
            <v>85.5</v>
          </cell>
          <cell r="FB110">
            <v>86</v>
          </cell>
          <cell r="FC110">
            <v>86</v>
          </cell>
          <cell r="FD110">
            <v>85.5</v>
          </cell>
          <cell r="FE110">
            <v>85.5</v>
          </cell>
          <cell r="FF110">
            <v>85.5</v>
          </cell>
          <cell r="FG110">
            <v>85.5</v>
          </cell>
          <cell r="FH110">
            <v>86</v>
          </cell>
          <cell r="FI110">
            <v>88</v>
          </cell>
          <cell r="FJ110">
            <v>82.5</v>
          </cell>
          <cell r="FK110">
            <v>83</v>
          </cell>
          <cell r="FL110">
            <v>82.7</v>
          </cell>
          <cell r="FM110">
            <v>83.2</v>
          </cell>
          <cell r="FN110">
            <v>83</v>
          </cell>
          <cell r="FO110">
            <v>83.2</v>
          </cell>
          <cell r="FP110">
            <v>83.2</v>
          </cell>
          <cell r="FQ110">
            <v>83.5</v>
          </cell>
          <cell r="FR110">
            <v>83.5</v>
          </cell>
          <cell r="FS110">
            <v>84.5</v>
          </cell>
          <cell r="FT110">
            <v>84.5</v>
          </cell>
          <cell r="FU110">
            <v>84.2</v>
          </cell>
          <cell r="FV110">
            <v>84.2</v>
          </cell>
          <cell r="FW110">
            <v>84.2</v>
          </cell>
          <cell r="FX110">
            <v>84.2</v>
          </cell>
          <cell r="FY110">
            <v>84.5</v>
          </cell>
          <cell r="FZ110">
            <v>82</v>
          </cell>
          <cell r="GA110">
            <v>82</v>
          </cell>
          <cell r="GB110">
            <v>82</v>
          </cell>
          <cell r="GC110">
            <v>82</v>
          </cell>
          <cell r="GD110">
            <v>80.8</v>
          </cell>
          <cell r="GE110">
            <v>81.5</v>
          </cell>
          <cell r="GF110">
            <v>81.599999999999994</v>
          </cell>
          <cell r="GG110">
            <v>80.8</v>
          </cell>
          <cell r="GH110">
            <v>81.7</v>
          </cell>
          <cell r="GI110">
            <v>80</v>
          </cell>
          <cell r="GJ110">
            <v>81</v>
          </cell>
          <cell r="GK110">
            <v>80.7</v>
          </cell>
          <cell r="GL110">
            <v>80.2</v>
          </cell>
          <cell r="GM110">
            <v>80.7</v>
          </cell>
          <cell r="GN110">
            <v>80.7</v>
          </cell>
          <cell r="GO110">
            <v>81</v>
          </cell>
          <cell r="GP110">
            <v>80.5</v>
          </cell>
          <cell r="GQ110">
            <v>80.5</v>
          </cell>
          <cell r="GR110">
            <v>81.2</v>
          </cell>
          <cell r="GS110">
            <v>81</v>
          </cell>
          <cell r="GT110">
            <v>80</v>
          </cell>
          <cell r="GU110">
            <v>78.7</v>
          </cell>
          <cell r="GV110">
            <v>78</v>
          </cell>
          <cell r="GW110">
            <v>78.7</v>
          </cell>
          <cell r="GX110">
            <v>79.2</v>
          </cell>
          <cell r="GY110">
            <v>80</v>
          </cell>
          <cell r="GZ110">
            <v>79.5</v>
          </cell>
          <cell r="HA110">
            <v>78.7</v>
          </cell>
          <cell r="HB110">
            <v>80.5</v>
          </cell>
          <cell r="HC110">
            <v>79.7</v>
          </cell>
          <cell r="HD110">
            <v>80</v>
          </cell>
          <cell r="HE110">
            <v>79.7</v>
          </cell>
          <cell r="HF110">
            <v>79.7</v>
          </cell>
          <cell r="HG110">
            <v>79.7</v>
          </cell>
          <cell r="HH110">
            <v>79.2</v>
          </cell>
          <cell r="HI110">
            <v>78.2</v>
          </cell>
          <cell r="HJ110">
            <v>76.5</v>
          </cell>
          <cell r="HK110">
            <v>76.2</v>
          </cell>
          <cell r="HL110">
            <v>77.5</v>
          </cell>
          <cell r="HM110">
            <v>77.7</v>
          </cell>
          <cell r="HN110">
            <v>79.5</v>
          </cell>
          <cell r="HO110">
            <v>79.7</v>
          </cell>
          <cell r="HP110">
            <v>79.7</v>
          </cell>
          <cell r="HQ110">
            <v>79.2</v>
          </cell>
          <cell r="HR110">
            <v>79.2</v>
          </cell>
          <cell r="HS110">
            <v>79.2</v>
          </cell>
          <cell r="HT110">
            <v>79.2</v>
          </cell>
          <cell r="HU110">
            <v>78.2</v>
          </cell>
          <cell r="HV110">
            <v>78</v>
          </cell>
          <cell r="HW110">
            <v>78</v>
          </cell>
          <cell r="HX110">
            <v>77.5</v>
          </cell>
          <cell r="HY110">
            <v>78.7</v>
          </cell>
          <cell r="HZ110">
            <v>78.7</v>
          </cell>
          <cell r="IA110">
            <v>78.7</v>
          </cell>
          <cell r="IB110">
            <v>79</v>
          </cell>
          <cell r="IC110">
            <v>79</v>
          </cell>
          <cell r="ID110">
            <v>78.5</v>
          </cell>
          <cell r="IE110">
            <v>78.5</v>
          </cell>
          <cell r="IF110">
            <v>78.5</v>
          </cell>
          <cell r="IG110">
            <v>78.2</v>
          </cell>
          <cell r="IH110">
            <v>79.2</v>
          </cell>
          <cell r="II110">
            <v>79.2</v>
          </cell>
          <cell r="IJ110">
            <v>79</v>
          </cell>
          <cell r="IK110">
            <v>78</v>
          </cell>
          <cell r="IL110">
            <v>78.2</v>
          </cell>
          <cell r="IM110">
            <v>77.5</v>
          </cell>
          <cell r="IN110">
            <v>77.7</v>
          </cell>
          <cell r="IO110">
            <v>77.7</v>
          </cell>
          <cell r="IP110">
            <v>78</v>
          </cell>
          <cell r="IQ110">
            <v>78</v>
          </cell>
          <cell r="IR110">
            <v>78</v>
          </cell>
          <cell r="IS110">
            <v>76.5</v>
          </cell>
          <cell r="IT110">
            <v>76.7</v>
          </cell>
          <cell r="IU110">
            <v>76.7</v>
          </cell>
          <cell r="IV110">
            <v>79</v>
          </cell>
          <cell r="IW110">
            <v>79</v>
          </cell>
          <cell r="IX110">
            <v>79</v>
          </cell>
          <cell r="IY110">
            <v>79</v>
          </cell>
          <cell r="IZ110">
            <v>79</v>
          </cell>
          <cell r="JA110">
            <v>79</v>
          </cell>
          <cell r="JB110">
            <v>76.7</v>
          </cell>
          <cell r="JC110">
            <v>76.7</v>
          </cell>
          <cell r="JD110">
            <v>76.5</v>
          </cell>
          <cell r="JE110">
            <v>75.7</v>
          </cell>
          <cell r="JF110">
            <v>76.2</v>
          </cell>
          <cell r="JG110">
            <v>76</v>
          </cell>
          <cell r="JH110">
            <v>76.5</v>
          </cell>
          <cell r="JI110">
            <v>76.7</v>
          </cell>
          <cell r="JJ110">
            <v>77</v>
          </cell>
          <cell r="JK110">
            <v>77</v>
          </cell>
          <cell r="JL110">
            <v>77</v>
          </cell>
          <cell r="JM110">
            <v>77</v>
          </cell>
          <cell r="JN110">
            <v>77</v>
          </cell>
          <cell r="JO110">
            <v>77</v>
          </cell>
          <cell r="JP110">
            <v>77</v>
          </cell>
          <cell r="JQ110">
            <v>77.2</v>
          </cell>
          <cell r="JR110">
            <v>77.2</v>
          </cell>
          <cell r="JS110">
            <v>77</v>
          </cell>
          <cell r="JT110">
            <v>77</v>
          </cell>
          <cell r="JU110">
            <v>77</v>
          </cell>
          <cell r="JV110">
            <v>78.5</v>
          </cell>
          <cell r="JW110">
            <v>78.5</v>
          </cell>
          <cell r="JX110">
            <v>78.2</v>
          </cell>
          <cell r="JY110">
            <v>78.2</v>
          </cell>
          <cell r="JZ110">
            <v>78.2</v>
          </cell>
          <cell r="KA110">
            <v>78.2</v>
          </cell>
          <cell r="KB110">
            <v>77.7</v>
          </cell>
          <cell r="KC110">
            <v>77.5</v>
          </cell>
          <cell r="KD110">
            <v>77.7</v>
          </cell>
          <cell r="KE110">
            <v>77.7</v>
          </cell>
          <cell r="KF110">
            <v>77.5</v>
          </cell>
          <cell r="KG110">
            <v>77.5</v>
          </cell>
          <cell r="KH110">
            <v>77.7</v>
          </cell>
          <cell r="KI110">
            <v>77.5</v>
          </cell>
          <cell r="KJ110">
            <v>77.5</v>
          </cell>
          <cell r="KK110">
            <v>77.7</v>
          </cell>
          <cell r="KL110">
            <v>75.2</v>
          </cell>
          <cell r="KM110">
            <v>74.7</v>
          </cell>
          <cell r="KN110">
            <v>74.5</v>
          </cell>
          <cell r="KO110">
            <v>74.7</v>
          </cell>
          <cell r="KP110">
            <v>74.2</v>
          </cell>
          <cell r="KQ110">
            <v>72.7</v>
          </cell>
          <cell r="KR110">
            <v>72.7</v>
          </cell>
          <cell r="KS110">
            <v>73.2</v>
          </cell>
          <cell r="KT110">
            <v>73.5</v>
          </cell>
          <cell r="KU110">
            <v>73.7</v>
          </cell>
          <cell r="KV110">
            <v>74.5</v>
          </cell>
          <cell r="KW110">
            <v>74.7</v>
          </cell>
          <cell r="KX110">
            <v>74.7</v>
          </cell>
          <cell r="KY110">
            <v>71</v>
          </cell>
          <cell r="KZ110">
            <v>71.2</v>
          </cell>
          <cell r="LA110">
            <v>71.2</v>
          </cell>
          <cell r="LB110">
            <v>71</v>
          </cell>
          <cell r="LC110">
            <v>71.2</v>
          </cell>
          <cell r="LD110">
            <v>71.2</v>
          </cell>
          <cell r="LE110">
            <v>71.5</v>
          </cell>
          <cell r="LF110">
            <v>69</v>
          </cell>
          <cell r="LG110">
            <v>68.2</v>
          </cell>
          <cell r="LH110">
            <v>72.2</v>
          </cell>
          <cell r="LI110">
            <v>71.5</v>
          </cell>
          <cell r="LJ110">
            <v>72</v>
          </cell>
          <cell r="LK110">
            <v>72.5</v>
          </cell>
          <cell r="LL110">
            <v>72.5</v>
          </cell>
          <cell r="LM110">
            <v>71.5</v>
          </cell>
          <cell r="LN110">
            <v>72</v>
          </cell>
          <cell r="LO110">
            <v>72</v>
          </cell>
          <cell r="LP110">
            <v>70</v>
          </cell>
          <cell r="LQ110">
            <v>69.7</v>
          </cell>
          <cell r="LR110">
            <v>68.5</v>
          </cell>
          <cell r="LS110">
            <v>69.5</v>
          </cell>
          <cell r="LT110">
            <v>69.5</v>
          </cell>
          <cell r="MA110" t="str">
            <v>North Korea</v>
          </cell>
          <cell r="MB110">
            <v>55</v>
          </cell>
          <cell r="MC110">
            <v>55</v>
          </cell>
        </row>
        <row r="111">
          <cell r="A111" t="str">
            <v>Qatar</v>
          </cell>
          <cell r="B111" t="str">
            <v xml:space="preserve"> </v>
          </cell>
          <cell r="C111" t="str">
            <v xml:space="preserve"> </v>
          </cell>
          <cell r="D111" t="str">
            <v xml:space="preserve"> </v>
          </cell>
          <cell r="E111" t="str">
            <v xml:space="preserve"> </v>
          </cell>
          <cell r="F111" t="str">
            <v xml:space="preserve"> </v>
          </cell>
          <cell r="G111" t="str">
            <v xml:space="preserve"> </v>
          </cell>
          <cell r="H111" t="str">
            <v xml:space="preserve"> </v>
          </cell>
          <cell r="I111">
            <v>56.5</v>
          </cell>
          <cell r="J111">
            <v>56.5</v>
          </cell>
          <cell r="K111">
            <v>56</v>
          </cell>
          <cell r="L111">
            <v>56</v>
          </cell>
          <cell r="M111">
            <v>56</v>
          </cell>
          <cell r="N111">
            <v>55.5</v>
          </cell>
          <cell r="O111">
            <v>55.5</v>
          </cell>
          <cell r="P111">
            <v>55.5</v>
          </cell>
          <cell r="Q111">
            <v>55.5</v>
          </cell>
          <cell r="R111">
            <v>56</v>
          </cell>
          <cell r="S111">
            <v>56.5</v>
          </cell>
          <cell r="T111">
            <v>56</v>
          </cell>
          <cell r="U111">
            <v>56</v>
          </cell>
          <cell r="V111">
            <v>56</v>
          </cell>
          <cell r="W111">
            <v>56</v>
          </cell>
          <cell r="X111">
            <v>56</v>
          </cell>
          <cell r="Y111">
            <v>56</v>
          </cell>
          <cell r="Z111">
            <v>54.5</v>
          </cell>
          <cell r="AA111">
            <v>54.5</v>
          </cell>
          <cell r="AB111">
            <v>54.5</v>
          </cell>
          <cell r="AC111">
            <v>54</v>
          </cell>
          <cell r="AD111">
            <v>54</v>
          </cell>
          <cell r="AE111">
            <v>54</v>
          </cell>
          <cell r="AF111">
            <v>54</v>
          </cell>
          <cell r="AG111">
            <v>54</v>
          </cell>
          <cell r="AH111">
            <v>54.5</v>
          </cell>
          <cell r="AI111">
            <v>54.5</v>
          </cell>
          <cell r="AJ111">
            <v>54.5</v>
          </cell>
          <cell r="AK111">
            <v>54.5</v>
          </cell>
          <cell r="AL111">
            <v>54.5</v>
          </cell>
          <cell r="AM111">
            <v>55.5</v>
          </cell>
          <cell r="AN111">
            <v>55</v>
          </cell>
          <cell r="AO111">
            <v>55</v>
          </cell>
          <cell r="AP111">
            <v>55</v>
          </cell>
          <cell r="AQ111">
            <v>55</v>
          </cell>
          <cell r="AR111">
            <v>55</v>
          </cell>
          <cell r="AS111">
            <v>55</v>
          </cell>
          <cell r="AT111">
            <v>55</v>
          </cell>
          <cell r="AU111">
            <v>55</v>
          </cell>
          <cell r="AV111">
            <v>53.5</v>
          </cell>
          <cell r="AW111">
            <v>55</v>
          </cell>
          <cell r="AX111">
            <v>54.5</v>
          </cell>
          <cell r="AY111">
            <v>56.5</v>
          </cell>
          <cell r="AZ111">
            <v>55.5</v>
          </cell>
          <cell r="BA111">
            <v>55.5</v>
          </cell>
          <cell r="BB111">
            <v>55</v>
          </cell>
          <cell r="BC111">
            <v>55</v>
          </cell>
          <cell r="BD111">
            <v>56</v>
          </cell>
          <cell r="BE111">
            <v>56.5</v>
          </cell>
          <cell r="BF111">
            <v>56.5</v>
          </cell>
          <cell r="BG111">
            <v>56.5</v>
          </cell>
          <cell r="BH111">
            <v>55</v>
          </cell>
          <cell r="BI111">
            <v>55.5</v>
          </cell>
          <cell r="BJ111">
            <v>55.5</v>
          </cell>
          <cell r="BK111">
            <v>55</v>
          </cell>
          <cell r="BL111">
            <v>55</v>
          </cell>
          <cell r="BM111">
            <v>55.5</v>
          </cell>
          <cell r="BN111">
            <v>54</v>
          </cell>
          <cell r="BO111">
            <v>55.5</v>
          </cell>
          <cell r="BP111">
            <v>55.5</v>
          </cell>
          <cell r="BQ111">
            <v>56</v>
          </cell>
          <cell r="BR111">
            <v>56</v>
          </cell>
          <cell r="BS111">
            <v>58.5</v>
          </cell>
          <cell r="BT111">
            <v>58.5</v>
          </cell>
          <cell r="BU111">
            <v>58</v>
          </cell>
          <cell r="BV111">
            <v>58.5</v>
          </cell>
          <cell r="BW111">
            <v>58.5</v>
          </cell>
          <cell r="BX111">
            <v>58.5</v>
          </cell>
          <cell r="BY111">
            <v>59.5</v>
          </cell>
          <cell r="BZ111">
            <v>59.5</v>
          </cell>
          <cell r="CA111">
            <v>60</v>
          </cell>
          <cell r="CB111">
            <v>60</v>
          </cell>
          <cell r="CC111">
            <v>60</v>
          </cell>
          <cell r="CD111">
            <v>60</v>
          </cell>
          <cell r="CE111">
            <v>60.5</v>
          </cell>
          <cell r="CF111">
            <v>61</v>
          </cell>
          <cell r="CG111">
            <v>61</v>
          </cell>
          <cell r="CH111">
            <v>63</v>
          </cell>
          <cell r="CI111">
            <v>62</v>
          </cell>
          <cell r="CJ111">
            <v>63.5</v>
          </cell>
          <cell r="CK111">
            <v>65</v>
          </cell>
          <cell r="CL111">
            <v>64</v>
          </cell>
          <cell r="CM111">
            <v>65</v>
          </cell>
          <cell r="CN111">
            <v>65.5</v>
          </cell>
          <cell r="CO111">
            <v>65.5</v>
          </cell>
          <cell r="CP111">
            <v>65.5</v>
          </cell>
          <cell r="CQ111">
            <v>65.5</v>
          </cell>
          <cell r="CR111">
            <v>64.5</v>
          </cell>
          <cell r="CS111">
            <v>64.5</v>
          </cell>
          <cell r="CT111">
            <v>73</v>
          </cell>
          <cell r="CU111">
            <v>73</v>
          </cell>
          <cell r="CV111">
            <v>73</v>
          </cell>
          <cell r="CW111">
            <v>73</v>
          </cell>
          <cell r="CX111">
            <v>73</v>
          </cell>
          <cell r="CY111">
            <v>73</v>
          </cell>
          <cell r="CZ111">
            <v>72</v>
          </cell>
          <cell r="DA111">
            <v>72</v>
          </cell>
          <cell r="DB111">
            <v>72</v>
          </cell>
          <cell r="DC111">
            <v>71</v>
          </cell>
          <cell r="DD111">
            <v>71</v>
          </cell>
          <cell r="DE111">
            <v>72.5</v>
          </cell>
          <cell r="DF111">
            <v>72.5</v>
          </cell>
          <cell r="DG111">
            <v>72.5</v>
          </cell>
          <cell r="DH111">
            <v>72.5</v>
          </cell>
          <cell r="DI111">
            <v>72.5</v>
          </cell>
          <cell r="DJ111">
            <v>72.5</v>
          </cell>
          <cell r="DK111">
            <v>72.5</v>
          </cell>
          <cell r="DL111">
            <v>76</v>
          </cell>
          <cell r="DM111">
            <v>76</v>
          </cell>
          <cell r="DN111">
            <v>76</v>
          </cell>
          <cell r="DO111">
            <v>76</v>
          </cell>
          <cell r="DP111">
            <v>76</v>
          </cell>
          <cell r="DQ111">
            <v>75.5</v>
          </cell>
          <cell r="DR111">
            <v>75</v>
          </cell>
          <cell r="DS111">
            <v>75</v>
          </cell>
          <cell r="DT111">
            <v>75</v>
          </cell>
          <cell r="DU111">
            <v>77.5</v>
          </cell>
          <cell r="DV111">
            <v>77.5</v>
          </cell>
          <cell r="DW111">
            <v>77.5</v>
          </cell>
          <cell r="DX111">
            <v>77.5</v>
          </cell>
          <cell r="DY111">
            <v>77.5</v>
          </cell>
          <cell r="DZ111">
            <v>77.5</v>
          </cell>
          <cell r="EA111">
            <v>77.5</v>
          </cell>
          <cell r="EB111">
            <v>77.5</v>
          </cell>
          <cell r="EC111">
            <v>77.5</v>
          </cell>
          <cell r="ED111">
            <v>75</v>
          </cell>
          <cell r="EE111">
            <v>75</v>
          </cell>
          <cell r="EF111">
            <v>73</v>
          </cell>
          <cell r="EG111">
            <v>73</v>
          </cell>
          <cell r="EH111">
            <v>73</v>
          </cell>
          <cell r="EI111">
            <v>72.5</v>
          </cell>
          <cell r="EJ111">
            <v>73</v>
          </cell>
          <cell r="EK111">
            <v>71.5</v>
          </cell>
          <cell r="EL111">
            <v>71.5</v>
          </cell>
          <cell r="EM111">
            <v>71</v>
          </cell>
          <cell r="EN111">
            <v>71</v>
          </cell>
          <cell r="EO111">
            <v>71.5</v>
          </cell>
          <cell r="EP111">
            <v>71</v>
          </cell>
          <cell r="EQ111">
            <v>71</v>
          </cell>
          <cell r="ER111">
            <v>69.5</v>
          </cell>
          <cell r="ES111">
            <v>70</v>
          </cell>
          <cell r="ET111">
            <v>70</v>
          </cell>
          <cell r="EU111">
            <v>73</v>
          </cell>
          <cell r="EV111">
            <v>73</v>
          </cell>
          <cell r="EW111">
            <v>72</v>
          </cell>
          <cell r="EX111">
            <v>72</v>
          </cell>
          <cell r="EY111">
            <v>72</v>
          </cell>
          <cell r="EZ111">
            <v>71.5</v>
          </cell>
          <cell r="FA111">
            <v>71.5</v>
          </cell>
          <cell r="FB111">
            <v>71.5</v>
          </cell>
          <cell r="FC111">
            <v>71.5</v>
          </cell>
          <cell r="FD111">
            <v>72.5</v>
          </cell>
          <cell r="FE111">
            <v>72.5</v>
          </cell>
          <cell r="FF111">
            <v>72.5</v>
          </cell>
          <cell r="FG111">
            <v>72.5</v>
          </cell>
          <cell r="FH111">
            <v>72.5</v>
          </cell>
          <cell r="FI111">
            <v>75</v>
          </cell>
          <cell r="FJ111">
            <v>70.5</v>
          </cell>
          <cell r="FK111">
            <v>70.5</v>
          </cell>
          <cell r="FL111">
            <v>69.2</v>
          </cell>
          <cell r="FM111">
            <v>69.2</v>
          </cell>
          <cell r="FN111">
            <v>69.5</v>
          </cell>
          <cell r="FO111">
            <v>69.5</v>
          </cell>
          <cell r="FP111">
            <v>69.5</v>
          </cell>
          <cell r="FQ111">
            <v>69.5</v>
          </cell>
          <cell r="FR111">
            <v>69.5</v>
          </cell>
          <cell r="FS111">
            <v>69.5</v>
          </cell>
          <cell r="FT111">
            <v>69.5</v>
          </cell>
          <cell r="FU111">
            <v>69.2</v>
          </cell>
          <cell r="FV111">
            <v>69.2</v>
          </cell>
          <cell r="FW111">
            <v>69.2</v>
          </cell>
          <cell r="FX111">
            <v>69</v>
          </cell>
          <cell r="FY111">
            <v>69.2</v>
          </cell>
          <cell r="FZ111">
            <v>63.2</v>
          </cell>
          <cell r="GA111">
            <v>63.2</v>
          </cell>
          <cell r="GB111">
            <v>63.2</v>
          </cell>
          <cell r="GC111">
            <v>63.7</v>
          </cell>
          <cell r="GD111">
            <v>62.6</v>
          </cell>
          <cell r="GE111">
            <v>65.900000000000006</v>
          </cell>
          <cell r="GF111">
            <v>65.900000000000006</v>
          </cell>
          <cell r="GG111">
            <v>65.900000000000006</v>
          </cell>
          <cell r="GH111">
            <v>67.2</v>
          </cell>
          <cell r="GI111">
            <v>67.2</v>
          </cell>
          <cell r="GJ111">
            <v>67.2</v>
          </cell>
          <cell r="GK111">
            <v>67.2</v>
          </cell>
          <cell r="GL111">
            <v>69</v>
          </cell>
          <cell r="GM111">
            <v>69</v>
          </cell>
          <cell r="GN111">
            <v>69</v>
          </cell>
          <cell r="GO111">
            <v>69</v>
          </cell>
          <cell r="GP111">
            <v>69</v>
          </cell>
          <cell r="GQ111">
            <v>69</v>
          </cell>
          <cell r="GR111">
            <v>69</v>
          </cell>
          <cell r="GS111">
            <v>69</v>
          </cell>
          <cell r="GT111">
            <v>69</v>
          </cell>
          <cell r="GU111">
            <v>69</v>
          </cell>
          <cell r="GV111">
            <v>69</v>
          </cell>
          <cell r="GW111">
            <v>69</v>
          </cell>
          <cell r="GX111">
            <v>70</v>
          </cell>
          <cell r="GY111">
            <v>70</v>
          </cell>
          <cell r="GZ111">
            <v>70</v>
          </cell>
          <cell r="HA111">
            <v>71.5</v>
          </cell>
          <cell r="HB111">
            <v>72.7</v>
          </cell>
          <cell r="HC111">
            <v>72.7</v>
          </cell>
          <cell r="HD111">
            <v>72.7</v>
          </cell>
          <cell r="HE111">
            <v>72.7</v>
          </cell>
          <cell r="HF111">
            <v>72.7</v>
          </cell>
          <cell r="HG111">
            <v>70.7</v>
          </cell>
          <cell r="HH111">
            <v>70.7</v>
          </cell>
          <cell r="HI111">
            <v>70.7</v>
          </cell>
          <cell r="HJ111">
            <v>70.7</v>
          </cell>
          <cell r="HK111">
            <v>70.7</v>
          </cell>
          <cell r="HL111">
            <v>70.7</v>
          </cell>
          <cell r="HM111">
            <v>70.7</v>
          </cell>
          <cell r="HN111">
            <v>79.7</v>
          </cell>
          <cell r="HO111">
            <v>79.7</v>
          </cell>
          <cell r="HP111">
            <v>79</v>
          </cell>
          <cell r="HQ111">
            <v>79</v>
          </cell>
          <cell r="HR111">
            <v>79.2</v>
          </cell>
          <cell r="HS111">
            <v>79.2</v>
          </cell>
          <cell r="HT111">
            <v>79.2</v>
          </cell>
          <cell r="HU111">
            <v>79.2</v>
          </cell>
          <cell r="HV111">
            <v>78.7</v>
          </cell>
          <cell r="HW111">
            <v>78.7</v>
          </cell>
          <cell r="HX111">
            <v>78.7</v>
          </cell>
          <cell r="HY111">
            <v>78.7</v>
          </cell>
          <cell r="HZ111">
            <v>78.5</v>
          </cell>
          <cell r="IA111">
            <v>78.5</v>
          </cell>
          <cell r="IB111">
            <v>78.5</v>
          </cell>
          <cell r="IC111">
            <v>78.5</v>
          </cell>
          <cell r="ID111">
            <v>78.5</v>
          </cell>
          <cell r="IE111">
            <v>78.5</v>
          </cell>
          <cell r="IF111">
            <v>78.5</v>
          </cell>
          <cell r="IG111">
            <v>78.5</v>
          </cell>
          <cell r="IH111">
            <v>78.5</v>
          </cell>
          <cell r="II111">
            <v>78.5</v>
          </cell>
          <cell r="IJ111">
            <v>78.5</v>
          </cell>
          <cell r="IK111">
            <v>78.5</v>
          </cell>
          <cell r="IL111">
            <v>78.5</v>
          </cell>
          <cell r="IM111">
            <v>78.5</v>
          </cell>
          <cell r="IN111">
            <v>78.5</v>
          </cell>
          <cell r="IO111">
            <v>78.5</v>
          </cell>
          <cell r="IP111">
            <v>78.5</v>
          </cell>
          <cell r="IQ111">
            <v>78.5</v>
          </cell>
          <cell r="IR111">
            <v>78.5</v>
          </cell>
          <cell r="IS111">
            <v>78.5</v>
          </cell>
          <cell r="IT111">
            <v>79.5</v>
          </cell>
          <cell r="IU111">
            <v>79.5</v>
          </cell>
          <cell r="IV111">
            <v>79.5</v>
          </cell>
          <cell r="IW111">
            <v>79.5</v>
          </cell>
          <cell r="IX111">
            <v>79.5</v>
          </cell>
          <cell r="IY111">
            <v>79.5</v>
          </cell>
          <cell r="IZ111">
            <v>79.5</v>
          </cell>
          <cell r="JA111">
            <v>79.5</v>
          </cell>
          <cell r="JB111">
            <v>79.5</v>
          </cell>
          <cell r="JC111">
            <v>79.5</v>
          </cell>
          <cell r="JD111">
            <v>79.5</v>
          </cell>
          <cell r="JE111">
            <v>79.5</v>
          </cell>
          <cell r="JF111">
            <v>79.5</v>
          </cell>
          <cell r="JG111">
            <v>79.5</v>
          </cell>
          <cell r="JH111">
            <v>79.5</v>
          </cell>
          <cell r="JI111">
            <v>79.5</v>
          </cell>
          <cell r="JJ111">
            <v>79.5</v>
          </cell>
          <cell r="JK111">
            <v>79.5</v>
          </cell>
          <cell r="JL111">
            <v>79.5</v>
          </cell>
          <cell r="JM111">
            <v>79.5</v>
          </cell>
          <cell r="JN111">
            <v>79.5</v>
          </cell>
          <cell r="JO111">
            <v>79.5</v>
          </cell>
          <cell r="JP111">
            <v>79.5</v>
          </cell>
          <cell r="JQ111">
            <v>79.5</v>
          </cell>
          <cell r="JR111">
            <v>79.2</v>
          </cell>
          <cell r="JS111">
            <v>79</v>
          </cell>
          <cell r="JT111">
            <v>79</v>
          </cell>
          <cell r="JU111">
            <v>79</v>
          </cell>
          <cell r="JV111">
            <v>79</v>
          </cell>
          <cell r="JW111">
            <v>79</v>
          </cell>
          <cell r="JX111">
            <v>79</v>
          </cell>
          <cell r="JY111">
            <v>79</v>
          </cell>
          <cell r="JZ111">
            <v>79</v>
          </cell>
          <cell r="KA111">
            <v>79</v>
          </cell>
          <cell r="KB111">
            <v>79</v>
          </cell>
          <cell r="KC111">
            <v>79</v>
          </cell>
          <cell r="KD111">
            <v>79</v>
          </cell>
          <cell r="KE111">
            <v>79</v>
          </cell>
          <cell r="KF111">
            <v>79</v>
          </cell>
          <cell r="KG111">
            <v>79</v>
          </cell>
          <cell r="KH111">
            <v>79</v>
          </cell>
          <cell r="KI111">
            <v>79</v>
          </cell>
          <cell r="KJ111">
            <v>79</v>
          </cell>
          <cell r="KK111">
            <v>79</v>
          </cell>
          <cell r="KL111">
            <v>78.7</v>
          </cell>
          <cell r="KM111">
            <v>78.7</v>
          </cell>
          <cell r="KN111">
            <v>78.7</v>
          </cell>
          <cell r="KO111">
            <v>78.7</v>
          </cell>
          <cell r="KP111">
            <v>78.7</v>
          </cell>
          <cell r="KQ111">
            <v>78.7</v>
          </cell>
          <cell r="KR111">
            <v>78.7</v>
          </cell>
          <cell r="KS111">
            <v>78.7</v>
          </cell>
          <cell r="KT111">
            <v>78.7</v>
          </cell>
          <cell r="KU111">
            <v>78.7</v>
          </cell>
          <cell r="KV111">
            <v>78.7</v>
          </cell>
          <cell r="KW111">
            <v>78.7</v>
          </cell>
          <cell r="KX111">
            <v>78.7</v>
          </cell>
          <cell r="KY111">
            <v>78.7</v>
          </cell>
          <cell r="KZ111">
            <v>78.7</v>
          </cell>
          <cell r="LA111">
            <v>81.2</v>
          </cell>
          <cell r="LB111">
            <v>81.2</v>
          </cell>
          <cell r="LC111">
            <v>81.2</v>
          </cell>
          <cell r="LD111">
            <v>81.2</v>
          </cell>
          <cell r="LE111">
            <v>81.2</v>
          </cell>
          <cell r="LF111">
            <v>81.2</v>
          </cell>
          <cell r="LG111">
            <v>81.2</v>
          </cell>
          <cell r="LH111">
            <v>81.2</v>
          </cell>
          <cell r="LI111">
            <v>82</v>
          </cell>
          <cell r="LJ111">
            <v>82</v>
          </cell>
          <cell r="LK111">
            <v>82</v>
          </cell>
          <cell r="LL111">
            <v>82</v>
          </cell>
          <cell r="LM111">
            <v>82</v>
          </cell>
          <cell r="LN111">
            <v>82</v>
          </cell>
          <cell r="LO111">
            <v>82</v>
          </cell>
          <cell r="LP111">
            <v>80.2</v>
          </cell>
          <cell r="LQ111">
            <v>80.2</v>
          </cell>
          <cell r="LR111">
            <v>80.2</v>
          </cell>
          <cell r="LS111">
            <v>80.2</v>
          </cell>
          <cell r="LT111">
            <v>80.2</v>
          </cell>
          <cell r="MA111" t="str">
            <v>Norway</v>
          </cell>
          <cell r="MB111">
            <v>89.7</v>
          </cell>
          <cell r="MC111">
            <v>89.7</v>
          </cell>
        </row>
        <row r="112">
          <cell r="A112" t="str">
            <v>Romania</v>
          </cell>
          <cell r="B112" t="str">
            <v xml:space="preserve"> </v>
          </cell>
          <cell r="C112" t="str">
            <v xml:space="preserve"> </v>
          </cell>
          <cell r="D112" t="str">
            <v xml:space="preserve"> </v>
          </cell>
          <cell r="E112" t="str">
            <v xml:space="preserve"> </v>
          </cell>
          <cell r="F112" t="str">
            <v xml:space="preserve"> </v>
          </cell>
          <cell r="G112" t="str">
            <v xml:space="preserve"> </v>
          </cell>
          <cell r="H112" t="str">
            <v xml:space="preserve"> </v>
          </cell>
          <cell r="I112">
            <v>57.5</v>
          </cell>
          <cell r="J112">
            <v>58.5</v>
          </cell>
          <cell r="K112">
            <v>57.5</v>
          </cell>
          <cell r="L112">
            <v>58</v>
          </cell>
          <cell r="M112">
            <v>58</v>
          </cell>
          <cell r="N112">
            <v>57</v>
          </cell>
          <cell r="O112">
            <v>57</v>
          </cell>
          <cell r="P112">
            <v>55.5</v>
          </cell>
          <cell r="Q112">
            <v>55.5</v>
          </cell>
          <cell r="R112">
            <v>55.5</v>
          </cell>
          <cell r="S112">
            <v>55.5</v>
          </cell>
          <cell r="T112">
            <v>54</v>
          </cell>
          <cell r="U112">
            <v>54</v>
          </cell>
          <cell r="V112">
            <v>54</v>
          </cell>
          <cell r="W112">
            <v>53.5</v>
          </cell>
          <cell r="X112">
            <v>53.5</v>
          </cell>
          <cell r="Y112">
            <v>51.5</v>
          </cell>
          <cell r="Z112">
            <v>51.5</v>
          </cell>
          <cell r="AA112">
            <v>51</v>
          </cell>
          <cell r="AB112">
            <v>50.5</v>
          </cell>
          <cell r="AC112">
            <v>50.5</v>
          </cell>
          <cell r="AD112">
            <v>49</v>
          </cell>
          <cell r="AE112">
            <v>48.5</v>
          </cell>
          <cell r="AF112">
            <v>49.5</v>
          </cell>
          <cell r="AG112">
            <v>48</v>
          </cell>
          <cell r="AH112">
            <v>48</v>
          </cell>
          <cell r="AI112">
            <v>48</v>
          </cell>
          <cell r="AJ112">
            <v>48</v>
          </cell>
          <cell r="AK112">
            <v>48</v>
          </cell>
          <cell r="AL112">
            <v>48</v>
          </cell>
          <cell r="AM112">
            <v>47.5</v>
          </cell>
          <cell r="AN112">
            <v>47</v>
          </cell>
          <cell r="AO112">
            <v>46.5</v>
          </cell>
          <cell r="AP112">
            <v>47</v>
          </cell>
          <cell r="AQ112">
            <v>49</v>
          </cell>
          <cell r="AR112">
            <v>48.5</v>
          </cell>
          <cell r="AS112">
            <v>49.5</v>
          </cell>
          <cell r="AT112">
            <v>49.5</v>
          </cell>
          <cell r="AU112">
            <v>49.5</v>
          </cell>
          <cell r="AV112">
            <v>48</v>
          </cell>
          <cell r="AW112">
            <v>47.5</v>
          </cell>
          <cell r="AX112">
            <v>47.5</v>
          </cell>
          <cell r="AY112">
            <v>47.5</v>
          </cell>
          <cell r="AZ112">
            <v>48</v>
          </cell>
          <cell r="BA112">
            <v>47.5</v>
          </cell>
          <cell r="BB112">
            <v>47.5</v>
          </cell>
          <cell r="BC112">
            <v>48</v>
          </cell>
          <cell r="BD112">
            <v>48</v>
          </cell>
          <cell r="BE112">
            <v>48</v>
          </cell>
          <cell r="BF112">
            <v>48</v>
          </cell>
          <cell r="BG112">
            <v>48</v>
          </cell>
          <cell r="BH112">
            <v>48</v>
          </cell>
          <cell r="BI112">
            <v>48</v>
          </cell>
          <cell r="BJ112">
            <v>48</v>
          </cell>
          <cell r="BK112">
            <v>48</v>
          </cell>
          <cell r="BL112">
            <v>48</v>
          </cell>
          <cell r="BM112">
            <v>50</v>
          </cell>
          <cell r="BN112">
            <v>50</v>
          </cell>
          <cell r="BO112">
            <v>50</v>
          </cell>
          <cell r="BP112">
            <v>50.5</v>
          </cell>
          <cell r="BQ112">
            <v>50.5</v>
          </cell>
          <cell r="BR112">
            <v>50.5</v>
          </cell>
          <cell r="BS112">
            <v>51</v>
          </cell>
          <cell r="BT112">
            <v>51</v>
          </cell>
          <cell r="BU112">
            <v>51.5</v>
          </cell>
          <cell r="BV112">
            <v>50.5</v>
          </cell>
          <cell r="BW112">
            <v>51.5</v>
          </cell>
          <cell r="BX112">
            <v>51.5</v>
          </cell>
          <cell r="BY112">
            <v>54.5</v>
          </cell>
          <cell r="BZ112">
            <v>54.5</v>
          </cell>
          <cell r="CA112">
            <v>57</v>
          </cell>
          <cell r="CB112">
            <v>57.5</v>
          </cell>
          <cell r="CC112">
            <v>57.5</v>
          </cell>
          <cell r="CD112">
            <v>57</v>
          </cell>
          <cell r="CE112">
            <v>56.5</v>
          </cell>
          <cell r="CF112">
            <v>56</v>
          </cell>
          <cell r="CG112">
            <v>56</v>
          </cell>
          <cell r="CH112">
            <v>54</v>
          </cell>
          <cell r="CI112">
            <v>54.5</v>
          </cell>
          <cell r="CJ112">
            <v>54.5</v>
          </cell>
          <cell r="CK112">
            <v>54.5</v>
          </cell>
          <cell r="CL112">
            <v>52</v>
          </cell>
          <cell r="CM112">
            <v>51.5</v>
          </cell>
          <cell r="CN112">
            <v>51.5</v>
          </cell>
          <cell r="CO112">
            <v>49.5</v>
          </cell>
          <cell r="CP112">
            <v>50.5</v>
          </cell>
          <cell r="CQ112">
            <v>52</v>
          </cell>
          <cell r="CR112">
            <v>52</v>
          </cell>
          <cell r="CS112">
            <v>53</v>
          </cell>
          <cell r="CT112">
            <v>52</v>
          </cell>
          <cell r="CU112">
            <v>52</v>
          </cell>
          <cell r="CV112">
            <v>53</v>
          </cell>
          <cell r="CW112">
            <v>53</v>
          </cell>
          <cell r="CX112">
            <v>55.5</v>
          </cell>
          <cell r="CY112">
            <v>56.5</v>
          </cell>
          <cell r="CZ112">
            <v>56.5</v>
          </cell>
          <cell r="DA112">
            <v>56.5</v>
          </cell>
          <cell r="DB112">
            <v>56.5</v>
          </cell>
          <cell r="DC112">
            <v>56.5</v>
          </cell>
          <cell r="DD112">
            <v>57</v>
          </cell>
          <cell r="DE112">
            <v>59</v>
          </cell>
          <cell r="DF112">
            <v>60</v>
          </cell>
          <cell r="DG112">
            <v>60</v>
          </cell>
          <cell r="DH112">
            <v>60</v>
          </cell>
          <cell r="DI112">
            <v>62</v>
          </cell>
          <cell r="DJ112">
            <v>63</v>
          </cell>
          <cell r="DK112">
            <v>63</v>
          </cell>
          <cell r="DL112">
            <v>61.5</v>
          </cell>
          <cell r="DM112">
            <v>61.5</v>
          </cell>
          <cell r="DN112">
            <v>61.5</v>
          </cell>
          <cell r="DO112">
            <v>61.5</v>
          </cell>
          <cell r="DP112">
            <v>62</v>
          </cell>
          <cell r="DQ112">
            <v>62</v>
          </cell>
          <cell r="DR112">
            <v>61.5</v>
          </cell>
          <cell r="DS112">
            <v>63</v>
          </cell>
          <cell r="DT112">
            <v>63</v>
          </cell>
          <cell r="DU112">
            <v>62</v>
          </cell>
          <cell r="DV112">
            <v>62</v>
          </cell>
          <cell r="DW112">
            <v>62</v>
          </cell>
          <cell r="DX112">
            <v>62</v>
          </cell>
          <cell r="DY112">
            <v>62</v>
          </cell>
          <cell r="DZ112">
            <v>62</v>
          </cell>
          <cell r="EA112">
            <v>62</v>
          </cell>
          <cell r="EB112">
            <v>62</v>
          </cell>
          <cell r="EC112">
            <v>62</v>
          </cell>
          <cell r="ED112">
            <v>65</v>
          </cell>
          <cell r="EE112">
            <v>65</v>
          </cell>
          <cell r="EF112">
            <v>65</v>
          </cell>
          <cell r="EG112">
            <v>65</v>
          </cell>
          <cell r="EH112">
            <v>65.5</v>
          </cell>
          <cell r="EI112">
            <v>65.5</v>
          </cell>
          <cell r="EJ112">
            <v>67</v>
          </cell>
          <cell r="EK112">
            <v>67</v>
          </cell>
          <cell r="EL112">
            <v>67</v>
          </cell>
          <cell r="EM112">
            <v>67</v>
          </cell>
          <cell r="EN112">
            <v>67</v>
          </cell>
          <cell r="EO112">
            <v>67.5</v>
          </cell>
          <cell r="EP112">
            <v>68</v>
          </cell>
          <cell r="EQ112">
            <v>69</v>
          </cell>
          <cell r="ER112">
            <v>69</v>
          </cell>
          <cell r="ES112">
            <v>69.5</v>
          </cell>
          <cell r="ET112">
            <v>66</v>
          </cell>
          <cell r="EU112">
            <v>67</v>
          </cell>
          <cell r="EV112">
            <v>66.5</v>
          </cell>
          <cell r="EW112">
            <v>66</v>
          </cell>
          <cell r="EX112">
            <v>66</v>
          </cell>
          <cell r="EY112">
            <v>64.5</v>
          </cell>
          <cell r="EZ112">
            <v>64</v>
          </cell>
          <cell r="FA112">
            <v>65</v>
          </cell>
          <cell r="FB112">
            <v>64.5</v>
          </cell>
          <cell r="FC112">
            <v>64.5</v>
          </cell>
          <cell r="FD112">
            <v>65</v>
          </cell>
          <cell r="FE112">
            <v>65</v>
          </cell>
          <cell r="FF112">
            <v>66</v>
          </cell>
          <cell r="FG112">
            <v>66.5</v>
          </cell>
          <cell r="FH112">
            <v>65.3</v>
          </cell>
          <cell r="FI112">
            <v>68.5</v>
          </cell>
          <cell r="FJ112">
            <v>60.3</v>
          </cell>
          <cell r="FK112">
            <v>58.5</v>
          </cell>
          <cell r="FL112">
            <v>58.5</v>
          </cell>
          <cell r="FM112">
            <v>59</v>
          </cell>
          <cell r="FN112">
            <v>60.2</v>
          </cell>
          <cell r="FO112">
            <v>62.7</v>
          </cell>
          <cell r="FP112">
            <v>61.2</v>
          </cell>
          <cell r="FQ112">
            <v>61.5</v>
          </cell>
          <cell r="FR112">
            <v>62</v>
          </cell>
          <cell r="FS112">
            <v>62</v>
          </cell>
          <cell r="FT112">
            <v>62.2</v>
          </cell>
          <cell r="FU112">
            <v>62.2</v>
          </cell>
          <cell r="FV112">
            <v>62.2</v>
          </cell>
          <cell r="FW112">
            <v>64.7</v>
          </cell>
          <cell r="FX112">
            <v>64.5</v>
          </cell>
          <cell r="FY112">
            <v>60.2</v>
          </cell>
          <cell r="FZ112">
            <v>58</v>
          </cell>
          <cell r="GA112">
            <v>57.7</v>
          </cell>
          <cell r="GB112">
            <v>57</v>
          </cell>
          <cell r="GC112">
            <v>57.7</v>
          </cell>
          <cell r="GD112">
            <v>55.6</v>
          </cell>
          <cell r="GE112">
            <v>56.1</v>
          </cell>
          <cell r="GF112">
            <v>56.1</v>
          </cell>
          <cell r="GG112">
            <v>54.6</v>
          </cell>
          <cell r="GH112">
            <v>55.5</v>
          </cell>
          <cell r="GI112">
            <v>55</v>
          </cell>
          <cell r="GJ112">
            <v>55.5</v>
          </cell>
          <cell r="GK112">
            <v>55</v>
          </cell>
          <cell r="GL112">
            <v>59.5</v>
          </cell>
          <cell r="GM112">
            <v>60.5</v>
          </cell>
          <cell r="GN112">
            <v>62.5</v>
          </cell>
          <cell r="GO112">
            <v>61.2</v>
          </cell>
          <cell r="GP112">
            <v>61.5</v>
          </cell>
          <cell r="GQ112">
            <v>61.2</v>
          </cell>
          <cell r="GR112">
            <v>59.7</v>
          </cell>
          <cell r="GS112">
            <v>60</v>
          </cell>
          <cell r="GT112">
            <v>60.5</v>
          </cell>
          <cell r="GU112">
            <v>59.5</v>
          </cell>
          <cell r="GV112">
            <v>59.5</v>
          </cell>
          <cell r="GW112">
            <v>58.5</v>
          </cell>
          <cell r="GX112">
            <v>62.7</v>
          </cell>
          <cell r="GY112">
            <v>64.3</v>
          </cell>
          <cell r="GZ112">
            <v>64.2</v>
          </cell>
          <cell r="HA112">
            <v>64.7</v>
          </cell>
          <cell r="HB112">
            <v>64</v>
          </cell>
          <cell r="HC112">
            <v>65</v>
          </cell>
          <cell r="HD112">
            <v>64.5</v>
          </cell>
          <cell r="HE112">
            <v>64.5</v>
          </cell>
          <cell r="HF112">
            <v>65.5</v>
          </cell>
          <cell r="HG112">
            <v>66.2</v>
          </cell>
          <cell r="HH112">
            <v>65.5</v>
          </cell>
          <cell r="HI112">
            <v>64.2</v>
          </cell>
          <cell r="HJ112">
            <v>66.5</v>
          </cell>
          <cell r="HK112">
            <v>66.7</v>
          </cell>
          <cell r="HL112">
            <v>67.2</v>
          </cell>
          <cell r="HM112">
            <v>67.5</v>
          </cell>
          <cell r="HN112">
            <v>67.7</v>
          </cell>
          <cell r="HO112">
            <v>67</v>
          </cell>
          <cell r="HP112">
            <v>67.2</v>
          </cell>
          <cell r="HQ112">
            <v>67.7</v>
          </cell>
          <cell r="HR112">
            <v>68</v>
          </cell>
          <cell r="HS112">
            <v>68.2</v>
          </cell>
          <cell r="HT112">
            <v>68.5</v>
          </cell>
          <cell r="HU112">
            <v>69.5</v>
          </cell>
          <cell r="HV112">
            <v>69.7</v>
          </cell>
          <cell r="HW112">
            <v>69.7</v>
          </cell>
          <cell r="HX112">
            <v>69.7</v>
          </cell>
          <cell r="HY112">
            <v>71.2</v>
          </cell>
          <cell r="HZ112">
            <v>71.5</v>
          </cell>
          <cell r="IA112">
            <v>72</v>
          </cell>
          <cell r="IB112">
            <v>72</v>
          </cell>
          <cell r="IC112">
            <v>72</v>
          </cell>
          <cell r="ID112">
            <v>70.5</v>
          </cell>
          <cell r="IE112">
            <v>70.5</v>
          </cell>
          <cell r="IF112">
            <v>70.5</v>
          </cell>
          <cell r="IG112">
            <v>70.5</v>
          </cell>
          <cell r="IH112">
            <v>70.5</v>
          </cell>
          <cell r="II112">
            <v>70.5</v>
          </cell>
          <cell r="IJ112">
            <v>72.2</v>
          </cell>
          <cell r="IK112">
            <v>72.2</v>
          </cell>
          <cell r="IL112">
            <v>72.2</v>
          </cell>
          <cell r="IM112">
            <v>72.7</v>
          </cell>
          <cell r="IN112">
            <v>73</v>
          </cell>
          <cell r="IO112">
            <v>73</v>
          </cell>
          <cell r="IP112">
            <v>72</v>
          </cell>
          <cell r="IQ112">
            <v>72</v>
          </cell>
          <cell r="IR112">
            <v>72.2</v>
          </cell>
          <cell r="IS112">
            <v>71.7</v>
          </cell>
          <cell r="IT112">
            <v>71.5</v>
          </cell>
          <cell r="IU112">
            <v>72.7</v>
          </cell>
          <cell r="IV112">
            <v>73.2</v>
          </cell>
          <cell r="IW112">
            <v>72.2</v>
          </cell>
          <cell r="IX112">
            <v>72.2</v>
          </cell>
          <cell r="IY112">
            <v>72</v>
          </cell>
          <cell r="IZ112">
            <v>72.5</v>
          </cell>
          <cell r="JA112">
            <v>72</v>
          </cell>
          <cell r="JB112">
            <v>70.5</v>
          </cell>
          <cell r="JC112">
            <v>70.5</v>
          </cell>
          <cell r="JD112">
            <v>70.7</v>
          </cell>
          <cell r="JE112">
            <v>70.5</v>
          </cell>
          <cell r="JF112">
            <v>70.5</v>
          </cell>
          <cell r="JG112">
            <v>70</v>
          </cell>
          <cell r="JH112">
            <v>70.2</v>
          </cell>
          <cell r="JI112">
            <v>70.5</v>
          </cell>
          <cell r="JJ112">
            <v>70.5</v>
          </cell>
          <cell r="JK112">
            <v>70.7</v>
          </cell>
          <cell r="JL112">
            <v>71</v>
          </cell>
          <cell r="JM112">
            <v>71</v>
          </cell>
          <cell r="JN112">
            <v>70.7</v>
          </cell>
          <cell r="JO112">
            <v>70.5</v>
          </cell>
          <cell r="JP112">
            <v>70.5</v>
          </cell>
          <cell r="JQ112">
            <v>70.5</v>
          </cell>
          <cell r="JR112">
            <v>70.2</v>
          </cell>
          <cell r="JS112">
            <v>70.2</v>
          </cell>
          <cell r="JT112">
            <v>69.7</v>
          </cell>
          <cell r="JU112">
            <v>69.5</v>
          </cell>
          <cell r="JV112">
            <v>69.2</v>
          </cell>
          <cell r="JW112">
            <v>68.7</v>
          </cell>
          <cell r="JX112">
            <v>68.5</v>
          </cell>
          <cell r="JY112">
            <v>68.7</v>
          </cell>
          <cell r="JZ112">
            <v>69.5</v>
          </cell>
          <cell r="KA112">
            <v>67.5</v>
          </cell>
          <cell r="KB112">
            <v>68</v>
          </cell>
          <cell r="KC112">
            <v>68</v>
          </cell>
          <cell r="KD112">
            <v>68</v>
          </cell>
          <cell r="KE112">
            <v>67.7</v>
          </cell>
          <cell r="KF112">
            <v>65.2</v>
          </cell>
          <cell r="KG112">
            <v>65.2</v>
          </cell>
          <cell r="KH112">
            <v>65.5</v>
          </cell>
          <cell r="KI112">
            <v>65.5</v>
          </cell>
          <cell r="KJ112">
            <v>65.5</v>
          </cell>
          <cell r="KK112">
            <v>65</v>
          </cell>
          <cell r="KL112">
            <v>64</v>
          </cell>
          <cell r="KM112">
            <v>63.2</v>
          </cell>
          <cell r="KN112">
            <v>63.2</v>
          </cell>
          <cell r="KO112">
            <v>63.2</v>
          </cell>
          <cell r="KP112">
            <v>62</v>
          </cell>
          <cell r="KQ112">
            <v>61.5</v>
          </cell>
          <cell r="KR112">
            <v>63.5</v>
          </cell>
          <cell r="KS112">
            <v>64</v>
          </cell>
          <cell r="KT112">
            <v>64.7</v>
          </cell>
          <cell r="KU112">
            <v>64.7</v>
          </cell>
          <cell r="KV112">
            <v>64.2</v>
          </cell>
          <cell r="KW112">
            <v>64.7</v>
          </cell>
          <cell r="KX112">
            <v>66</v>
          </cell>
          <cell r="KY112">
            <v>65.7</v>
          </cell>
          <cell r="KZ112">
            <v>65.7</v>
          </cell>
          <cell r="LA112">
            <v>66.2</v>
          </cell>
          <cell r="LB112">
            <v>66.2</v>
          </cell>
          <cell r="LC112">
            <v>66.7</v>
          </cell>
          <cell r="LD112">
            <v>66.7</v>
          </cell>
          <cell r="LE112">
            <v>68.7</v>
          </cell>
          <cell r="LF112">
            <v>67.5</v>
          </cell>
          <cell r="LG112">
            <v>65.2</v>
          </cell>
          <cell r="LH112">
            <v>66</v>
          </cell>
          <cell r="LI112">
            <v>65.2</v>
          </cell>
          <cell r="LJ112">
            <v>65</v>
          </cell>
          <cell r="LK112">
            <v>65.5</v>
          </cell>
          <cell r="LL112">
            <v>65.2</v>
          </cell>
          <cell r="LM112">
            <v>65.2</v>
          </cell>
          <cell r="LN112">
            <v>65.5</v>
          </cell>
          <cell r="LO112">
            <v>66.5</v>
          </cell>
          <cell r="LP112">
            <v>66.7</v>
          </cell>
          <cell r="LQ112">
            <v>66.5</v>
          </cell>
          <cell r="LR112">
            <v>66.5</v>
          </cell>
          <cell r="LS112">
            <v>66.2</v>
          </cell>
          <cell r="LT112">
            <v>66.2</v>
          </cell>
          <cell r="MA112" t="str">
            <v>Oman</v>
          </cell>
          <cell r="MB112">
            <v>78.5</v>
          </cell>
          <cell r="MC112">
            <v>78.5</v>
          </cell>
        </row>
        <row r="113">
          <cell r="A113" t="str">
            <v>Russia</v>
          </cell>
          <cell r="B113" t="str">
            <v xml:space="preserve"> </v>
          </cell>
          <cell r="C113" t="str">
            <v xml:space="preserve"> </v>
          </cell>
          <cell r="D113" t="str">
            <v xml:space="preserve"> </v>
          </cell>
          <cell r="E113" t="str">
            <v xml:space="preserve"> </v>
          </cell>
          <cell r="F113" t="str">
            <v xml:space="preserve"> </v>
          </cell>
          <cell r="G113" t="str">
            <v xml:space="preserve"> </v>
          </cell>
          <cell r="H113" t="str">
            <v xml:space="preserve"> </v>
          </cell>
          <cell r="I113" t="str">
            <v xml:space="preserve"> </v>
          </cell>
          <cell r="J113" t="str">
            <v xml:space="preserve"> </v>
          </cell>
          <cell r="K113" t="str">
            <v xml:space="preserve"> </v>
          </cell>
          <cell r="L113" t="str">
            <v xml:space="preserve"> </v>
          </cell>
          <cell r="M113" t="str">
            <v xml:space="preserve"> </v>
          </cell>
          <cell r="N113" t="str">
            <v xml:space="preserve"> </v>
          </cell>
          <cell r="O113" t="str">
            <v xml:space="preserve"> </v>
          </cell>
          <cell r="P113" t="str">
            <v xml:space="preserve"> </v>
          </cell>
          <cell r="Q113" t="str">
            <v xml:space="preserve"> </v>
          </cell>
          <cell r="R113" t="str">
            <v xml:space="preserve"> </v>
          </cell>
          <cell r="S113" t="str">
            <v xml:space="preserve"> </v>
          </cell>
          <cell r="T113" t="str">
            <v xml:space="preserve"> </v>
          </cell>
          <cell r="U113" t="str">
            <v xml:space="preserve"> </v>
          </cell>
          <cell r="V113" t="str">
            <v xml:space="preserve"> </v>
          </cell>
          <cell r="W113" t="str">
            <v xml:space="preserve"> </v>
          </cell>
          <cell r="X113" t="str">
            <v xml:space="preserve"> 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 t="str">
            <v xml:space="preserve"> </v>
          </cell>
          <cell r="AC113" t="str">
            <v xml:space="preserve"> 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  <cell r="AG113" t="str">
            <v xml:space="preserve"> </v>
          </cell>
          <cell r="AH113" t="str">
            <v xml:space="preserve"> </v>
          </cell>
          <cell r="AI113" t="str">
            <v xml:space="preserve"> </v>
          </cell>
          <cell r="AJ113" t="str">
            <v xml:space="preserve"> </v>
          </cell>
          <cell r="AK113" t="str">
            <v xml:space="preserve"> </v>
          </cell>
          <cell r="AL113" t="str">
            <v xml:space="preserve"> </v>
          </cell>
          <cell r="AM113" t="str">
            <v xml:space="preserve"> </v>
          </cell>
          <cell r="AN113" t="str">
            <v xml:space="preserve"> </v>
          </cell>
          <cell r="AO113" t="str">
            <v xml:space="preserve"> </v>
          </cell>
          <cell r="AP113" t="str">
            <v xml:space="preserve"> </v>
          </cell>
          <cell r="AQ113" t="str">
            <v xml:space="preserve"> </v>
          </cell>
          <cell r="AR113" t="str">
            <v xml:space="preserve"> </v>
          </cell>
          <cell r="AS113" t="str">
            <v xml:space="preserve"> </v>
          </cell>
          <cell r="AT113" t="str">
            <v xml:space="preserve"> </v>
          </cell>
          <cell r="AU113" t="str">
            <v xml:space="preserve"> </v>
          </cell>
          <cell r="AV113" t="str">
            <v xml:space="preserve"> </v>
          </cell>
          <cell r="AW113" t="str">
            <v xml:space="preserve"> </v>
          </cell>
          <cell r="AX113" t="str">
            <v xml:space="preserve"> </v>
          </cell>
          <cell r="AY113" t="str">
            <v xml:space="preserve"> </v>
          </cell>
          <cell r="AZ113" t="str">
            <v xml:space="preserve"> </v>
          </cell>
          <cell r="BA113" t="str">
            <v xml:space="preserve"> </v>
          </cell>
          <cell r="BB113" t="str">
            <v xml:space="preserve"> </v>
          </cell>
          <cell r="BC113" t="str">
            <v xml:space="preserve"> </v>
          </cell>
          <cell r="BD113" t="str">
            <v xml:space="preserve"> </v>
          </cell>
          <cell r="BE113" t="str">
            <v xml:space="preserve"> </v>
          </cell>
          <cell r="BF113" t="str">
            <v xml:space="preserve"> </v>
          </cell>
          <cell r="BG113" t="str">
            <v xml:space="preserve"> </v>
          </cell>
          <cell r="BH113" t="str">
            <v xml:space="preserve"> </v>
          </cell>
          <cell r="BI113" t="str">
            <v xml:space="preserve"> </v>
          </cell>
          <cell r="BJ113" t="str">
            <v xml:space="preserve"> </v>
          </cell>
          <cell r="BK113" t="str">
            <v xml:space="preserve"> </v>
          </cell>
          <cell r="BL113" t="str">
            <v xml:space="preserve"> </v>
          </cell>
          <cell r="BM113" t="str">
            <v xml:space="preserve"> </v>
          </cell>
          <cell r="BN113" t="str">
            <v xml:space="preserve"> </v>
          </cell>
          <cell r="BO113" t="str">
            <v xml:space="preserve"> </v>
          </cell>
          <cell r="BP113" t="str">
            <v xml:space="preserve"> </v>
          </cell>
          <cell r="BQ113" t="str">
            <v xml:space="preserve"> </v>
          </cell>
          <cell r="BR113" t="str">
            <v xml:space="preserve"> </v>
          </cell>
          <cell r="BS113" t="str">
            <v xml:space="preserve"> </v>
          </cell>
          <cell r="BT113" t="str">
            <v xml:space="preserve"> </v>
          </cell>
          <cell r="BU113" t="str">
            <v xml:space="preserve"> </v>
          </cell>
          <cell r="BV113" t="str">
            <v xml:space="preserve"> </v>
          </cell>
          <cell r="BW113" t="str">
            <v xml:space="preserve"> </v>
          </cell>
          <cell r="BX113" t="str">
            <v xml:space="preserve"> </v>
          </cell>
          <cell r="BY113" t="str">
            <v xml:space="preserve"> </v>
          </cell>
          <cell r="BZ113" t="str">
            <v xml:space="preserve"> </v>
          </cell>
          <cell r="CA113" t="str">
            <v xml:space="preserve"> </v>
          </cell>
          <cell r="CB113" t="str">
            <v xml:space="preserve"> </v>
          </cell>
          <cell r="CC113" t="str">
            <v xml:space="preserve"> </v>
          </cell>
          <cell r="CD113" t="str">
            <v xml:space="preserve"> </v>
          </cell>
          <cell r="CE113" t="str">
            <v xml:space="preserve"> </v>
          </cell>
          <cell r="CF113" t="str">
            <v xml:space="preserve"> </v>
          </cell>
          <cell r="CG113" t="str">
            <v xml:space="preserve"> </v>
          </cell>
          <cell r="CH113" t="str">
            <v xml:space="preserve"> </v>
          </cell>
          <cell r="CI113" t="str">
            <v xml:space="preserve"> </v>
          </cell>
          <cell r="CJ113" t="str">
            <v xml:space="preserve"> </v>
          </cell>
          <cell r="CK113" t="str">
            <v xml:space="preserve"> </v>
          </cell>
          <cell r="CL113" t="str">
            <v xml:space="preserve"> </v>
          </cell>
          <cell r="CM113" t="str">
            <v xml:space="preserve"> </v>
          </cell>
          <cell r="CN113" t="str">
            <v xml:space="preserve"> </v>
          </cell>
          <cell r="CO113" t="str">
            <v xml:space="preserve"> </v>
          </cell>
          <cell r="CP113" t="str">
            <v xml:space="preserve"> </v>
          </cell>
          <cell r="CQ113" t="str">
            <v xml:space="preserve"> </v>
          </cell>
          <cell r="CR113" t="str">
            <v xml:space="preserve"> </v>
          </cell>
          <cell r="CS113" t="str">
            <v xml:space="preserve"> </v>
          </cell>
          <cell r="CT113" t="str">
            <v xml:space="preserve"> </v>
          </cell>
          <cell r="CU113" t="str">
            <v xml:space="preserve"> </v>
          </cell>
          <cell r="CV113" t="str">
            <v xml:space="preserve"> </v>
          </cell>
          <cell r="CW113">
            <v>52</v>
          </cell>
          <cell r="CX113">
            <v>52</v>
          </cell>
          <cell r="CY113">
            <v>52</v>
          </cell>
          <cell r="CZ113">
            <v>52.5</v>
          </cell>
          <cell r="DA113">
            <v>52.5</v>
          </cell>
          <cell r="DB113">
            <v>54.5</v>
          </cell>
          <cell r="DC113">
            <v>54.5</v>
          </cell>
          <cell r="DD113">
            <v>54.5</v>
          </cell>
          <cell r="DE113">
            <v>57.5</v>
          </cell>
          <cell r="DF113">
            <v>55.5</v>
          </cell>
          <cell r="DG113">
            <v>55.5</v>
          </cell>
          <cell r="DH113">
            <v>55.5</v>
          </cell>
          <cell r="DI113">
            <v>55.5</v>
          </cell>
          <cell r="DJ113">
            <v>55.5</v>
          </cell>
          <cell r="DK113">
            <v>55.5</v>
          </cell>
          <cell r="DL113">
            <v>54.5</v>
          </cell>
          <cell r="DM113">
            <v>54.5</v>
          </cell>
          <cell r="DN113">
            <v>57</v>
          </cell>
          <cell r="DO113">
            <v>57</v>
          </cell>
          <cell r="DP113">
            <v>57</v>
          </cell>
          <cell r="DQ113">
            <v>57</v>
          </cell>
          <cell r="DR113">
            <v>57.5</v>
          </cell>
          <cell r="DS113">
            <v>58</v>
          </cell>
          <cell r="DT113">
            <v>58</v>
          </cell>
          <cell r="DU113">
            <v>60</v>
          </cell>
          <cell r="DV113">
            <v>60</v>
          </cell>
          <cell r="DW113">
            <v>60</v>
          </cell>
          <cell r="DX113">
            <v>62</v>
          </cell>
          <cell r="DY113">
            <v>62</v>
          </cell>
          <cell r="DZ113">
            <v>62</v>
          </cell>
          <cell r="EA113">
            <v>62</v>
          </cell>
          <cell r="EB113">
            <v>63</v>
          </cell>
          <cell r="EC113">
            <v>63</v>
          </cell>
          <cell r="ED113">
            <v>59</v>
          </cell>
          <cell r="EE113">
            <v>59</v>
          </cell>
          <cell r="EF113">
            <v>59</v>
          </cell>
          <cell r="EG113">
            <v>60</v>
          </cell>
          <cell r="EH113">
            <v>60</v>
          </cell>
          <cell r="EI113">
            <v>60.5</v>
          </cell>
          <cell r="EJ113">
            <v>60.5</v>
          </cell>
          <cell r="EK113">
            <v>61.5</v>
          </cell>
          <cell r="EL113">
            <v>61.5</v>
          </cell>
          <cell r="EM113">
            <v>61.5</v>
          </cell>
          <cell r="EN113">
            <v>61.5</v>
          </cell>
          <cell r="EO113">
            <v>64.5</v>
          </cell>
          <cell r="EP113">
            <v>65</v>
          </cell>
          <cell r="EQ113">
            <v>65</v>
          </cell>
          <cell r="ER113">
            <v>64.5</v>
          </cell>
          <cell r="ES113">
            <v>65</v>
          </cell>
          <cell r="ET113">
            <v>63</v>
          </cell>
          <cell r="EU113">
            <v>62</v>
          </cell>
          <cell r="EV113">
            <v>63</v>
          </cell>
          <cell r="EW113">
            <v>63</v>
          </cell>
          <cell r="EX113">
            <v>61</v>
          </cell>
          <cell r="EY113">
            <v>62.5</v>
          </cell>
          <cell r="EZ113">
            <v>62</v>
          </cell>
          <cell r="FA113">
            <v>62.5</v>
          </cell>
          <cell r="FB113">
            <v>62</v>
          </cell>
          <cell r="FC113">
            <v>62</v>
          </cell>
          <cell r="FD113">
            <v>64.5</v>
          </cell>
          <cell r="FE113">
            <v>66.5</v>
          </cell>
          <cell r="FF113">
            <v>82</v>
          </cell>
          <cell r="FG113">
            <v>67</v>
          </cell>
          <cell r="FH113">
            <v>67.3</v>
          </cell>
          <cell r="FI113">
            <v>67.3</v>
          </cell>
          <cell r="FJ113">
            <v>66</v>
          </cell>
          <cell r="FK113">
            <v>66</v>
          </cell>
          <cell r="FL113">
            <v>66.2</v>
          </cell>
          <cell r="FM113">
            <v>64.7</v>
          </cell>
          <cell r="FN113">
            <v>65.5</v>
          </cell>
          <cell r="FO113">
            <v>66</v>
          </cell>
          <cell r="FP113">
            <v>65.2</v>
          </cell>
          <cell r="FQ113">
            <v>64.5</v>
          </cell>
          <cell r="FR113">
            <v>65.2</v>
          </cell>
          <cell r="FS113">
            <v>63.7</v>
          </cell>
          <cell r="FT113">
            <v>63.7</v>
          </cell>
          <cell r="FU113">
            <v>63.7</v>
          </cell>
          <cell r="FV113">
            <v>55.7</v>
          </cell>
          <cell r="FW113">
            <v>45</v>
          </cell>
          <cell r="FX113">
            <v>46</v>
          </cell>
          <cell r="FY113">
            <v>49</v>
          </cell>
          <cell r="FZ113">
            <v>49</v>
          </cell>
          <cell r="GA113">
            <v>49.7</v>
          </cell>
          <cell r="GB113">
            <v>49.7</v>
          </cell>
          <cell r="GC113">
            <v>51</v>
          </cell>
          <cell r="GD113">
            <v>51.9</v>
          </cell>
          <cell r="GE113">
            <v>48.6</v>
          </cell>
          <cell r="GF113">
            <v>48.7</v>
          </cell>
          <cell r="GG113">
            <v>49.9</v>
          </cell>
          <cell r="GH113">
            <v>53</v>
          </cell>
          <cell r="GI113">
            <v>48</v>
          </cell>
          <cell r="GJ113">
            <v>47.7</v>
          </cell>
          <cell r="GK113">
            <v>49.7</v>
          </cell>
          <cell r="GL113">
            <v>53</v>
          </cell>
          <cell r="GM113">
            <v>52.2</v>
          </cell>
          <cell r="GN113">
            <v>54.7</v>
          </cell>
          <cell r="GO113">
            <v>55.2</v>
          </cell>
          <cell r="GP113">
            <v>59.5</v>
          </cell>
          <cell r="GQ113">
            <v>59.7</v>
          </cell>
          <cell r="GR113">
            <v>61.7</v>
          </cell>
          <cell r="GS113">
            <v>63</v>
          </cell>
          <cell r="GT113">
            <v>62.7</v>
          </cell>
          <cell r="GU113">
            <v>62</v>
          </cell>
          <cell r="GV113">
            <v>65</v>
          </cell>
          <cell r="GW113">
            <v>66.2</v>
          </cell>
          <cell r="GX113">
            <v>66</v>
          </cell>
          <cell r="GY113">
            <v>66</v>
          </cell>
          <cell r="GZ113">
            <v>66.5</v>
          </cell>
          <cell r="HA113">
            <v>67.2</v>
          </cell>
          <cell r="HB113">
            <v>68.2</v>
          </cell>
          <cell r="HC113">
            <v>68</v>
          </cell>
          <cell r="HD113">
            <v>68.5</v>
          </cell>
          <cell r="HE113">
            <v>68.5</v>
          </cell>
          <cell r="HF113">
            <v>70.2</v>
          </cell>
          <cell r="HG113">
            <v>70</v>
          </cell>
          <cell r="HH113">
            <v>69</v>
          </cell>
          <cell r="HI113">
            <v>69.5</v>
          </cell>
          <cell r="HJ113">
            <v>68.7</v>
          </cell>
          <cell r="HK113">
            <v>68.7</v>
          </cell>
          <cell r="HL113">
            <v>68.5</v>
          </cell>
          <cell r="HM113">
            <v>68.5</v>
          </cell>
          <cell r="HN113">
            <v>69.5</v>
          </cell>
          <cell r="HO113">
            <v>69.7</v>
          </cell>
          <cell r="HP113">
            <v>69.7</v>
          </cell>
          <cell r="HQ113">
            <v>71.2</v>
          </cell>
          <cell r="HR113">
            <v>70.7</v>
          </cell>
          <cell r="HS113">
            <v>70.7</v>
          </cell>
          <cell r="HT113">
            <v>70</v>
          </cell>
          <cell r="HU113">
            <v>70</v>
          </cell>
          <cell r="HV113">
            <v>70.2</v>
          </cell>
          <cell r="HW113">
            <v>71.5</v>
          </cell>
          <cell r="HX113">
            <v>71.5</v>
          </cell>
          <cell r="HY113">
            <v>72.5</v>
          </cell>
          <cell r="HZ113">
            <v>71</v>
          </cell>
          <cell r="IA113">
            <v>71.5</v>
          </cell>
          <cell r="IB113">
            <v>71.7</v>
          </cell>
          <cell r="IC113">
            <v>75</v>
          </cell>
          <cell r="ID113">
            <v>75</v>
          </cell>
          <cell r="IE113">
            <v>75</v>
          </cell>
          <cell r="IF113">
            <v>75.2</v>
          </cell>
          <cell r="IG113">
            <v>75.2</v>
          </cell>
          <cell r="IH113">
            <v>75.5</v>
          </cell>
          <cell r="II113">
            <v>76</v>
          </cell>
          <cell r="IJ113">
            <v>75.2</v>
          </cell>
          <cell r="IK113">
            <v>75.2</v>
          </cell>
          <cell r="IL113">
            <v>76</v>
          </cell>
          <cell r="IM113">
            <v>76</v>
          </cell>
          <cell r="IN113">
            <v>76</v>
          </cell>
          <cell r="IO113">
            <v>76.2</v>
          </cell>
          <cell r="IP113">
            <v>76.2</v>
          </cell>
          <cell r="IQ113">
            <v>76.2</v>
          </cell>
          <cell r="IR113">
            <v>77.5</v>
          </cell>
          <cell r="IS113">
            <v>77.5</v>
          </cell>
          <cell r="IT113">
            <v>77</v>
          </cell>
          <cell r="IU113">
            <v>76.7</v>
          </cell>
          <cell r="IV113">
            <v>76.5</v>
          </cell>
          <cell r="IW113">
            <v>76.5</v>
          </cell>
          <cell r="IX113">
            <v>77.2</v>
          </cell>
          <cell r="IY113">
            <v>77.5</v>
          </cell>
          <cell r="IZ113">
            <v>77.5</v>
          </cell>
          <cell r="JA113">
            <v>78</v>
          </cell>
          <cell r="JB113">
            <v>78</v>
          </cell>
          <cell r="JC113">
            <v>78</v>
          </cell>
          <cell r="JD113">
            <v>78</v>
          </cell>
          <cell r="JE113">
            <v>78</v>
          </cell>
          <cell r="JF113">
            <v>78</v>
          </cell>
          <cell r="JG113">
            <v>78</v>
          </cell>
          <cell r="JH113">
            <v>78.5</v>
          </cell>
          <cell r="JI113">
            <v>79</v>
          </cell>
          <cell r="JJ113">
            <v>80</v>
          </cell>
          <cell r="JK113">
            <v>80</v>
          </cell>
          <cell r="JL113">
            <v>79.7</v>
          </cell>
          <cell r="JM113">
            <v>79.7</v>
          </cell>
          <cell r="JN113">
            <v>79.5</v>
          </cell>
          <cell r="JO113">
            <v>79</v>
          </cell>
          <cell r="JP113">
            <v>79</v>
          </cell>
          <cell r="JQ113">
            <v>79</v>
          </cell>
          <cell r="JR113">
            <v>79</v>
          </cell>
          <cell r="JS113">
            <v>79.2</v>
          </cell>
          <cell r="JT113">
            <v>79</v>
          </cell>
          <cell r="JU113">
            <v>78</v>
          </cell>
          <cell r="JV113">
            <v>78</v>
          </cell>
          <cell r="JW113">
            <v>78</v>
          </cell>
          <cell r="JX113">
            <v>77.2</v>
          </cell>
          <cell r="JY113">
            <v>77.5</v>
          </cell>
          <cell r="JZ113">
            <v>77.5</v>
          </cell>
          <cell r="KA113">
            <v>77.5</v>
          </cell>
          <cell r="KB113">
            <v>78.2</v>
          </cell>
          <cell r="KC113">
            <v>78.2</v>
          </cell>
          <cell r="KD113">
            <v>78</v>
          </cell>
          <cell r="KE113">
            <v>76.5</v>
          </cell>
          <cell r="KF113">
            <v>76.2</v>
          </cell>
          <cell r="KG113">
            <v>76.2</v>
          </cell>
          <cell r="KH113">
            <v>76.5</v>
          </cell>
          <cell r="KI113">
            <v>76.7</v>
          </cell>
          <cell r="KJ113">
            <v>76.7</v>
          </cell>
          <cell r="KK113">
            <v>76.2</v>
          </cell>
          <cell r="KL113">
            <v>74.7</v>
          </cell>
          <cell r="KM113">
            <v>76.5</v>
          </cell>
          <cell r="KN113">
            <v>76</v>
          </cell>
          <cell r="KO113">
            <v>75.5</v>
          </cell>
          <cell r="KP113">
            <v>73.7</v>
          </cell>
          <cell r="KQ113">
            <v>66</v>
          </cell>
          <cell r="KR113">
            <v>65.7</v>
          </cell>
          <cell r="KS113">
            <v>66</v>
          </cell>
          <cell r="KT113">
            <v>66.2</v>
          </cell>
          <cell r="KU113">
            <v>63.7</v>
          </cell>
          <cell r="KV113">
            <v>64</v>
          </cell>
          <cell r="KW113">
            <v>63.5</v>
          </cell>
          <cell r="KX113">
            <v>64.5</v>
          </cell>
          <cell r="KY113">
            <v>65.2</v>
          </cell>
          <cell r="KZ113">
            <v>66</v>
          </cell>
          <cell r="LA113">
            <v>67</v>
          </cell>
          <cell r="LB113">
            <v>66.5</v>
          </cell>
          <cell r="LC113">
            <v>72.2</v>
          </cell>
          <cell r="LD113">
            <v>72.2</v>
          </cell>
          <cell r="LE113">
            <v>73.5</v>
          </cell>
          <cell r="LF113">
            <v>73.2</v>
          </cell>
          <cell r="LG113">
            <v>73.2</v>
          </cell>
          <cell r="LH113">
            <v>73.2</v>
          </cell>
          <cell r="LI113">
            <v>73.2</v>
          </cell>
          <cell r="LJ113">
            <v>73.2</v>
          </cell>
          <cell r="LK113">
            <v>73.2</v>
          </cell>
          <cell r="LL113">
            <v>73.5</v>
          </cell>
          <cell r="LM113">
            <v>73.5</v>
          </cell>
          <cell r="LN113">
            <v>72.7</v>
          </cell>
          <cell r="LO113">
            <v>72.7</v>
          </cell>
          <cell r="LP113">
            <v>72.7</v>
          </cell>
          <cell r="LQ113">
            <v>73.7</v>
          </cell>
          <cell r="LR113">
            <v>73.5</v>
          </cell>
          <cell r="LS113">
            <v>73.7</v>
          </cell>
          <cell r="LT113">
            <v>73.7</v>
          </cell>
          <cell r="MA113" t="str">
            <v>Pakistan</v>
          </cell>
          <cell r="MB113">
            <v>57</v>
          </cell>
          <cell r="MC113">
            <v>57</v>
          </cell>
        </row>
        <row r="114">
          <cell r="A114" t="str">
            <v>Saudi Arabia</v>
          </cell>
          <cell r="B114">
            <v>61</v>
          </cell>
          <cell r="C114">
            <v>61</v>
          </cell>
          <cell r="D114">
            <v>62</v>
          </cell>
          <cell r="E114">
            <v>62.5</v>
          </cell>
          <cell r="F114">
            <v>62.5</v>
          </cell>
          <cell r="G114">
            <v>62</v>
          </cell>
          <cell r="H114">
            <v>62</v>
          </cell>
          <cell r="I114">
            <v>61.5</v>
          </cell>
          <cell r="J114">
            <v>60</v>
          </cell>
          <cell r="K114">
            <v>57</v>
          </cell>
          <cell r="L114">
            <v>56</v>
          </cell>
          <cell r="M114">
            <v>56</v>
          </cell>
          <cell r="N114">
            <v>55.5</v>
          </cell>
          <cell r="O114">
            <v>55.5</v>
          </cell>
          <cell r="P114">
            <v>56.5</v>
          </cell>
          <cell r="Q114">
            <v>56</v>
          </cell>
          <cell r="R114">
            <v>56</v>
          </cell>
          <cell r="S114">
            <v>56</v>
          </cell>
          <cell r="T114">
            <v>56</v>
          </cell>
          <cell r="U114">
            <v>55.5</v>
          </cell>
          <cell r="V114">
            <v>55</v>
          </cell>
          <cell r="W114">
            <v>54.5</v>
          </cell>
          <cell r="X114">
            <v>54.5</v>
          </cell>
          <cell r="Y114">
            <v>54.5</v>
          </cell>
          <cell r="Z114">
            <v>52.5</v>
          </cell>
          <cell r="AA114">
            <v>56</v>
          </cell>
          <cell r="AB114">
            <v>55.5</v>
          </cell>
          <cell r="AC114">
            <v>54.5</v>
          </cell>
          <cell r="AD114">
            <v>53</v>
          </cell>
          <cell r="AE114">
            <v>53</v>
          </cell>
          <cell r="AF114">
            <v>52.5</v>
          </cell>
          <cell r="AG114">
            <v>52.5</v>
          </cell>
          <cell r="AH114">
            <v>52.5</v>
          </cell>
          <cell r="AI114">
            <v>52.5</v>
          </cell>
          <cell r="AJ114">
            <v>53</v>
          </cell>
          <cell r="AK114">
            <v>53</v>
          </cell>
          <cell r="AL114">
            <v>53</v>
          </cell>
          <cell r="AM114">
            <v>55.5</v>
          </cell>
          <cell r="AN114">
            <v>55.5</v>
          </cell>
          <cell r="AO114">
            <v>56.5</v>
          </cell>
          <cell r="AP114">
            <v>57.5</v>
          </cell>
          <cell r="AQ114">
            <v>55.5</v>
          </cell>
          <cell r="AR114">
            <v>55.5</v>
          </cell>
          <cell r="AS114">
            <v>55</v>
          </cell>
          <cell r="AT114">
            <v>58</v>
          </cell>
          <cell r="AU114">
            <v>59</v>
          </cell>
          <cell r="AV114">
            <v>59.5</v>
          </cell>
          <cell r="AW114">
            <v>60</v>
          </cell>
          <cell r="AX114">
            <v>59</v>
          </cell>
          <cell r="AY114">
            <v>56.5</v>
          </cell>
          <cell r="AZ114">
            <v>56.5</v>
          </cell>
          <cell r="BA114">
            <v>56</v>
          </cell>
          <cell r="BB114">
            <v>54</v>
          </cell>
          <cell r="BC114">
            <v>54</v>
          </cell>
          <cell r="BD114">
            <v>55.5</v>
          </cell>
          <cell r="BE114">
            <v>59</v>
          </cell>
          <cell r="BF114">
            <v>58</v>
          </cell>
          <cell r="BG114">
            <v>58.5</v>
          </cell>
          <cell r="BH114">
            <v>58.5</v>
          </cell>
          <cell r="BI114">
            <v>59</v>
          </cell>
          <cell r="BJ114">
            <v>60</v>
          </cell>
          <cell r="BK114">
            <v>60.5</v>
          </cell>
          <cell r="BL114">
            <v>60.5</v>
          </cell>
          <cell r="BM114">
            <v>61.5</v>
          </cell>
          <cell r="BN114">
            <v>61.5</v>
          </cell>
          <cell r="BO114">
            <v>61.5</v>
          </cell>
          <cell r="BP114">
            <v>62</v>
          </cell>
          <cell r="BQ114">
            <v>62</v>
          </cell>
          <cell r="BR114">
            <v>62</v>
          </cell>
          <cell r="BS114">
            <v>63.5</v>
          </cell>
          <cell r="BT114">
            <v>63</v>
          </cell>
          <cell r="BU114">
            <v>62.5</v>
          </cell>
          <cell r="BV114">
            <v>62.5</v>
          </cell>
          <cell r="BW114">
            <v>62.5</v>
          </cell>
          <cell r="BX114">
            <v>62.5</v>
          </cell>
          <cell r="BY114">
            <v>62</v>
          </cell>
          <cell r="BZ114">
            <v>62</v>
          </cell>
          <cell r="CA114">
            <v>63.5</v>
          </cell>
          <cell r="CB114">
            <v>62</v>
          </cell>
          <cell r="CC114">
            <v>62</v>
          </cell>
          <cell r="CD114">
            <v>60</v>
          </cell>
          <cell r="CE114">
            <v>59</v>
          </cell>
          <cell r="CF114">
            <v>59</v>
          </cell>
          <cell r="CG114">
            <v>60</v>
          </cell>
          <cell r="CH114">
            <v>59.5</v>
          </cell>
          <cell r="CI114">
            <v>57</v>
          </cell>
          <cell r="CJ114">
            <v>62</v>
          </cell>
          <cell r="CK114">
            <v>62</v>
          </cell>
          <cell r="CL114">
            <v>61.5</v>
          </cell>
          <cell r="CM114">
            <v>61.5</v>
          </cell>
          <cell r="CN114">
            <v>63</v>
          </cell>
          <cell r="CO114">
            <v>63.5</v>
          </cell>
          <cell r="CP114">
            <v>65.5</v>
          </cell>
          <cell r="CQ114">
            <v>66</v>
          </cell>
          <cell r="CR114">
            <v>67.5</v>
          </cell>
          <cell r="CS114">
            <v>67.5</v>
          </cell>
          <cell r="CT114">
            <v>77</v>
          </cell>
          <cell r="CU114">
            <v>76</v>
          </cell>
          <cell r="CV114">
            <v>76.5</v>
          </cell>
          <cell r="CW114">
            <v>76</v>
          </cell>
          <cell r="CX114">
            <v>75.5</v>
          </cell>
          <cell r="CY114">
            <v>75</v>
          </cell>
          <cell r="CZ114">
            <v>74.5</v>
          </cell>
          <cell r="DA114">
            <v>77</v>
          </cell>
          <cell r="DB114">
            <v>77</v>
          </cell>
          <cell r="DC114">
            <v>75</v>
          </cell>
          <cell r="DD114">
            <v>75</v>
          </cell>
          <cell r="DE114">
            <v>75.5</v>
          </cell>
          <cell r="DF114">
            <v>75.5</v>
          </cell>
          <cell r="DG114">
            <v>75.5</v>
          </cell>
          <cell r="DH114">
            <v>75.5</v>
          </cell>
          <cell r="DI114">
            <v>75.5</v>
          </cell>
          <cell r="DJ114">
            <v>75.5</v>
          </cell>
          <cell r="DK114">
            <v>75.5</v>
          </cell>
          <cell r="DL114">
            <v>77.5</v>
          </cell>
          <cell r="DM114">
            <v>77.5</v>
          </cell>
          <cell r="DN114">
            <v>76.5</v>
          </cell>
          <cell r="DO114">
            <v>76.5</v>
          </cell>
          <cell r="DP114">
            <v>76.5</v>
          </cell>
          <cell r="DQ114">
            <v>76.5</v>
          </cell>
          <cell r="DR114">
            <v>75</v>
          </cell>
          <cell r="DS114">
            <v>73.5</v>
          </cell>
          <cell r="DT114">
            <v>73.5</v>
          </cell>
          <cell r="DU114">
            <v>73.5</v>
          </cell>
          <cell r="DV114">
            <v>73.5</v>
          </cell>
          <cell r="DW114">
            <v>73.5</v>
          </cell>
          <cell r="DX114">
            <v>72.5</v>
          </cell>
          <cell r="DY114">
            <v>72.5</v>
          </cell>
          <cell r="DZ114">
            <v>72.5</v>
          </cell>
          <cell r="EA114">
            <v>73</v>
          </cell>
          <cell r="EB114">
            <v>74</v>
          </cell>
          <cell r="EC114">
            <v>73.5</v>
          </cell>
          <cell r="ED114">
            <v>73.5</v>
          </cell>
          <cell r="EE114">
            <v>73.5</v>
          </cell>
          <cell r="EF114">
            <v>73.5</v>
          </cell>
          <cell r="EG114">
            <v>74</v>
          </cell>
          <cell r="EH114">
            <v>74</v>
          </cell>
          <cell r="EI114">
            <v>74.5</v>
          </cell>
          <cell r="EJ114">
            <v>73</v>
          </cell>
          <cell r="EK114">
            <v>73</v>
          </cell>
          <cell r="EL114">
            <v>74</v>
          </cell>
          <cell r="EM114">
            <v>73.5</v>
          </cell>
          <cell r="EN114">
            <v>73.5</v>
          </cell>
          <cell r="EO114">
            <v>73.5</v>
          </cell>
          <cell r="EP114">
            <v>73</v>
          </cell>
          <cell r="EQ114">
            <v>73</v>
          </cell>
          <cell r="ER114">
            <v>73</v>
          </cell>
          <cell r="ES114">
            <v>73</v>
          </cell>
          <cell r="ET114">
            <v>75</v>
          </cell>
          <cell r="EU114">
            <v>75.5</v>
          </cell>
          <cell r="EV114">
            <v>75</v>
          </cell>
          <cell r="EW114">
            <v>75</v>
          </cell>
          <cell r="EX114">
            <v>75</v>
          </cell>
          <cell r="EY114">
            <v>75</v>
          </cell>
          <cell r="EZ114">
            <v>76</v>
          </cell>
          <cell r="FA114">
            <v>73</v>
          </cell>
          <cell r="FB114">
            <v>73.5</v>
          </cell>
          <cell r="FC114">
            <v>74.5</v>
          </cell>
          <cell r="FD114">
            <v>75</v>
          </cell>
          <cell r="FE114">
            <v>75</v>
          </cell>
          <cell r="FF114">
            <v>75</v>
          </cell>
          <cell r="FG114">
            <v>75</v>
          </cell>
          <cell r="FH114">
            <v>76.5</v>
          </cell>
          <cell r="FI114">
            <v>77.5</v>
          </cell>
          <cell r="FJ114">
            <v>76.8</v>
          </cell>
          <cell r="FK114">
            <v>75.7</v>
          </cell>
          <cell r="FL114">
            <v>74</v>
          </cell>
          <cell r="FM114">
            <v>74</v>
          </cell>
          <cell r="FN114">
            <v>74</v>
          </cell>
          <cell r="FO114">
            <v>74</v>
          </cell>
          <cell r="FP114">
            <v>74</v>
          </cell>
          <cell r="FQ114">
            <v>74</v>
          </cell>
          <cell r="FR114">
            <v>74</v>
          </cell>
          <cell r="FS114">
            <v>73.5</v>
          </cell>
          <cell r="FT114">
            <v>73.5</v>
          </cell>
          <cell r="FU114">
            <v>72.2</v>
          </cell>
          <cell r="FV114">
            <v>71.7</v>
          </cell>
          <cell r="FW114">
            <v>72.7</v>
          </cell>
          <cell r="FX114">
            <v>72.7</v>
          </cell>
          <cell r="FY114">
            <v>73</v>
          </cell>
          <cell r="FZ114">
            <v>69.7</v>
          </cell>
          <cell r="GA114">
            <v>69</v>
          </cell>
          <cell r="GB114">
            <v>69</v>
          </cell>
          <cell r="GC114">
            <v>70</v>
          </cell>
          <cell r="GD114">
            <v>68.7</v>
          </cell>
          <cell r="GE114">
            <v>68.5</v>
          </cell>
          <cell r="GF114">
            <v>68.5</v>
          </cell>
          <cell r="GG114">
            <v>68.5</v>
          </cell>
          <cell r="GH114">
            <v>69.2</v>
          </cell>
          <cell r="GI114">
            <v>69.2</v>
          </cell>
          <cell r="GJ114">
            <v>68.7</v>
          </cell>
          <cell r="GK114">
            <v>68.7</v>
          </cell>
          <cell r="GL114">
            <v>71.7</v>
          </cell>
          <cell r="GM114">
            <v>71.7</v>
          </cell>
          <cell r="GN114">
            <v>73</v>
          </cell>
          <cell r="GO114">
            <v>73</v>
          </cell>
          <cell r="GP114">
            <v>73</v>
          </cell>
          <cell r="GQ114">
            <v>73</v>
          </cell>
          <cell r="GR114">
            <v>73.5</v>
          </cell>
          <cell r="GS114">
            <v>73.5</v>
          </cell>
          <cell r="GT114">
            <v>73.5</v>
          </cell>
          <cell r="GU114">
            <v>73.5</v>
          </cell>
          <cell r="GV114">
            <v>73.5</v>
          </cell>
          <cell r="GW114">
            <v>76</v>
          </cell>
          <cell r="GX114">
            <v>76.7</v>
          </cell>
          <cell r="GY114">
            <v>76.8</v>
          </cell>
          <cell r="GZ114">
            <v>76.7</v>
          </cell>
          <cell r="HA114">
            <v>80.2</v>
          </cell>
          <cell r="HB114">
            <v>79.7</v>
          </cell>
          <cell r="HC114">
            <v>80</v>
          </cell>
          <cell r="HD114">
            <v>80.7</v>
          </cell>
          <cell r="HE114">
            <v>79.7</v>
          </cell>
          <cell r="HF114">
            <v>80</v>
          </cell>
          <cell r="HG114">
            <v>78</v>
          </cell>
          <cell r="HH114">
            <v>77.2</v>
          </cell>
          <cell r="HI114">
            <v>77.2</v>
          </cell>
          <cell r="HJ114">
            <v>74.7</v>
          </cell>
          <cell r="HK114">
            <v>74.7</v>
          </cell>
          <cell r="HL114">
            <v>74.7</v>
          </cell>
          <cell r="HM114">
            <v>75.2</v>
          </cell>
          <cell r="HN114">
            <v>73.2</v>
          </cell>
          <cell r="HO114">
            <v>73.2</v>
          </cell>
          <cell r="HP114">
            <v>73.5</v>
          </cell>
          <cell r="HQ114">
            <v>73.5</v>
          </cell>
          <cell r="HR114">
            <v>73.2</v>
          </cell>
          <cell r="HS114">
            <v>73</v>
          </cell>
          <cell r="HT114">
            <v>73</v>
          </cell>
          <cell r="HU114">
            <v>72.5</v>
          </cell>
          <cell r="HV114">
            <v>76.2</v>
          </cell>
          <cell r="HW114">
            <v>76.2</v>
          </cell>
          <cell r="HX114">
            <v>76.2</v>
          </cell>
          <cell r="HY114">
            <v>76.5</v>
          </cell>
          <cell r="HZ114">
            <v>76.5</v>
          </cell>
          <cell r="IA114">
            <v>77.2</v>
          </cell>
          <cell r="IB114">
            <v>76.7</v>
          </cell>
          <cell r="IC114">
            <v>76.7</v>
          </cell>
          <cell r="ID114">
            <v>76.7</v>
          </cell>
          <cell r="IE114">
            <v>76.5</v>
          </cell>
          <cell r="IF114">
            <v>76.5</v>
          </cell>
          <cell r="IG114">
            <v>76.5</v>
          </cell>
          <cell r="IH114">
            <v>77.7</v>
          </cell>
          <cell r="II114">
            <v>77.7</v>
          </cell>
          <cell r="IJ114">
            <v>77.7</v>
          </cell>
          <cell r="IK114">
            <v>77</v>
          </cell>
          <cell r="IL114">
            <v>77</v>
          </cell>
          <cell r="IM114">
            <v>76.5</v>
          </cell>
          <cell r="IN114">
            <v>77.7</v>
          </cell>
          <cell r="IO114">
            <v>77.7</v>
          </cell>
          <cell r="IP114">
            <v>77.7</v>
          </cell>
          <cell r="IQ114">
            <v>80.2</v>
          </cell>
          <cell r="IR114">
            <v>80.2</v>
          </cell>
          <cell r="IS114">
            <v>80.5</v>
          </cell>
          <cell r="IT114">
            <v>81</v>
          </cell>
          <cell r="IU114">
            <v>81</v>
          </cell>
          <cell r="IV114">
            <v>81</v>
          </cell>
          <cell r="IW114">
            <v>81.2</v>
          </cell>
          <cell r="IX114">
            <v>81.5</v>
          </cell>
          <cell r="IY114">
            <v>81.5</v>
          </cell>
          <cell r="IZ114">
            <v>81.7</v>
          </cell>
          <cell r="JA114">
            <v>81.7</v>
          </cell>
          <cell r="JB114">
            <v>82</v>
          </cell>
          <cell r="JC114">
            <v>82.2</v>
          </cell>
          <cell r="JD114">
            <v>82.2</v>
          </cell>
          <cell r="JE114">
            <v>82.2</v>
          </cell>
          <cell r="JF114">
            <v>82.2</v>
          </cell>
          <cell r="JG114">
            <v>82.2</v>
          </cell>
          <cell r="JH114">
            <v>82.2</v>
          </cell>
          <cell r="JI114">
            <v>82</v>
          </cell>
          <cell r="JJ114">
            <v>81.7</v>
          </cell>
          <cell r="JK114">
            <v>81.7</v>
          </cell>
          <cell r="JL114">
            <v>81.7</v>
          </cell>
          <cell r="JM114">
            <v>81.7</v>
          </cell>
          <cell r="JN114">
            <v>81.7</v>
          </cell>
          <cell r="JO114">
            <v>81.2</v>
          </cell>
          <cell r="JP114">
            <v>81.5</v>
          </cell>
          <cell r="JQ114">
            <v>81.7</v>
          </cell>
          <cell r="JR114">
            <v>81.7</v>
          </cell>
          <cell r="JS114">
            <v>81.7</v>
          </cell>
          <cell r="JT114">
            <v>81.5</v>
          </cell>
          <cell r="JU114">
            <v>80.7</v>
          </cell>
          <cell r="JV114">
            <v>81</v>
          </cell>
          <cell r="JW114">
            <v>81</v>
          </cell>
          <cell r="JX114">
            <v>81</v>
          </cell>
          <cell r="JY114">
            <v>81.2</v>
          </cell>
          <cell r="JZ114">
            <v>81.2</v>
          </cell>
          <cell r="KA114">
            <v>81.2</v>
          </cell>
          <cell r="KB114">
            <v>81.2</v>
          </cell>
          <cell r="KC114">
            <v>81.2</v>
          </cell>
          <cell r="KD114">
            <v>81.2</v>
          </cell>
          <cell r="KE114">
            <v>81.2</v>
          </cell>
          <cell r="KF114">
            <v>80.5</v>
          </cell>
          <cell r="KG114">
            <v>80.2</v>
          </cell>
          <cell r="KH114">
            <v>79.5</v>
          </cell>
          <cell r="KI114">
            <v>79.5</v>
          </cell>
          <cell r="KJ114">
            <v>79.5</v>
          </cell>
          <cell r="KK114">
            <v>79.5</v>
          </cell>
          <cell r="KL114">
            <v>80.2</v>
          </cell>
          <cell r="KM114">
            <v>80.2</v>
          </cell>
          <cell r="KN114">
            <v>80.2</v>
          </cell>
          <cell r="KO114">
            <v>80.2</v>
          </cell>
          <cell r="KP114">
            <v>80.2</v>
          </cell>
          <cell r="KQ114">
            <v>76</v>
          </cell>
          <cell r="KR114">
            <v>76.2</v>
          </cell>
          <cell r="KS114">
            <v>76.2</v>
          </cell>
          <cell r="KT114">
            <v>74</v>
          </cell>
          <cell r="KU114">
            <v>74</v>
          </cell>
          <cell r="KV114">
            <v>74</v>
          </cell>
          <cell r="KW114">
            <v>73.7</v>
          </cell>
          <cell r="KX114">
            <v>73.7</v>
          </cell>
          <cell r="KY114">
            <v>73.7</v>
          </cell>
          <cell r="KZ114">
            <v>73</v>
          </cell>
          <cell r="LA114">
            <v>73</v>
          </cell>
          <cell r="LB114">
            <v>73</v>
          </cell>
          <cell r="LC114">
            <v>73</v>
          </cell>
          <cell r="LD114">
            <v>73</v>
          </cell>
          <cell r="LE114">
            <v>73.2</v>
          </cell>
          <cell r="LF114">
            <v>79.5</v>
          </cell>
          <cell r="LG114">
            <v>79.5</v>
          </cell>
          <cell r="LH114">
            <v>79.5</v>
          </cell>
          <cell r="LI114">
            <v>79.5</v>
          </cell>
          <cell r="LJ114">
            <v>79.2</v>
          </cell>
          <cell r="LK114">
            <v>79.2</v>
          </cell>
          <cell r="LL114">
            <v>80.2</v>
          </cell>
          <cell r="LM114">
            <v>80.2</v>
          </cell>
          <cell r="LN114">
            <v>80.2</v>
          </cell>
          <cell r="LO114">
            <v>80.2</v>
          </cell>
          <cell r="LP114">
            <v>79.5</v>
          </cell>
          <cell r="LQ114">
            <v>79.5</v>
          </cell>
          <cell r="LR114">
            <v>81</v>
          </cell>
          <cell r="LS114">
            <v>81</v>
          </cell>
          <cell r="LT114">
            <v>81</v>
          </cell>
          <cell r="MA114" t="str">
            <v>Panama</v>
          </cell>
          <cell r="MB114">
            <v>74.2</v>
          </cell>
          <cell r="MC114">
            <v>74.2</v>
          </cell>
        </row>
        <row r="115">
          <cell r="A115" t="str">
            <v>Senegal</v>
          </cell>
          <cell r="B115">
            <v>59</v>
          </cell>
          <cell r="C115">
            <v>59</v>
          </cell>
          <cell r="D115">
            <v>59</v>
          </cell>
          <cell r="E115">
            <v>59</v>
          </cell>
          <cell r="F115">
            <v>59</v>
          </cell>
          <cell r="G115">
            <v>54.5</v>
          </cell>
          <cell r="H115">
            <v>55</v>
          </cell>
          <cell r="I115">
            <v>55.5</v>
          </cell>
          <cell r="J115">
            <v>55.5</v>
          </cell>
          <cell r="K115">
            <v>56</v>
          </cell>
          <cell r="L115">
            <v>55.5</v>
          </cell>
          <cell r="M115">
            <v>55.5</v>
          </cell>
          <cell r="N115">
            <v>55</v>
          </cell>
          <cell r="O115">
            <v>55</v>
          </cell>
          <cell r="P115">
            <v>55</v>
          </cell>
          <cell r="Q115">
            <v>55</v>
          </cell>
          <cell r="R115">
            <v>55</v>
          </cell>
          <cell r="S115">
            <v>55</v>
          </cell>
          <cell r="T115">
            <v>55</v>
          </cell>
          <cell r="U115">
            <v>55</v>
          </cell>
          <cell r="V115">
            <v>55</v>
          </cell>
          <cell r="W115">
            <v>55</v>
          </cell>
          <cell r="X115">
            <v>55</v>
          </cell>
          <cell r="Y115">
            <v>55</v>
          </cell>
          <cell r="Z115">
            <v>55</v>
          </cell>
          <cell r="AA115">
            <v>55</v>
          </cell>
          <cell r="AB115">
            <v>55</v>
          </cell>
          <cell r="AC115">
            <v>55.5</v>
          </cell>
          <cell r="AD115">
            <v>55.5</v>
          </cell>
          <cell r="AE115">
            <v>56.5</v>
          </cell>
          <cell r="AF115">
            <v>55.5</v>
          </cell>
          <cell r="AG115">
            <v>55.5</v>
          </cell>
          <cell r="AH115">
            <v>55.5</v>
          </cell>
          <cell r="AI115">
            <v>55.5</v>
          </cell>
          <cell r="AJ115">
            <v>55.5</v>
          </cell>
          <cell r="AK115">
            <v>55.5</v>
          </cell>
          <cell r="AL115">
            <v>55.5</v>
          </cell>
          <cell r="AM115">
            <v>56</v>
          </cell>
          <cell r="AN115">
            <v>56</v>
          </cell>
          <cell r="AO115">
            <v>57</v>
          </cell>
          <cell r="AP115">
            <v>57.5</v>
          </cell>
          <cell r="AQ115">
            <v>57.5</v>
          </cell>
          <cell r="AR115">
            <v>57.5</v>
          </cell>
          <cell r="AS115">
            <v>58</v>
          </cell>
          <cell r="AT115">
            <v>58</v>
          </cell>
          <cell r="AU115">
            <v>58</v>
          </cell>
          <cell r="AV115">
            <v>58</v>
          </cell>
          <cell r="AW115">
            <v>58.5</v>
          </cell>
          <cell r="AX115">
            <v>59.5</v>
          </cell>
          <cell r="AY115">
            <v>59.5</v>
          </cell>
          <cell r="AZ115">
            <v>59</v>
          </cell>
          <cell r="BA115">
            <v>59</v>
          </cell>
          <cell r="BB115">
            <v>58.5</v>
          </cell>
          <cell r="BC115">
            <v>60.5</v>
          </cell>
          <cell r="BD115">
            <v>61</v>
          </cell>
          <cell r="BE115">
            <v>61.5</v>
          </cell>
          <cell r="BF115">
            <v>60.5</v>
          </cell>
          <cell r="BG115">
            <v>60.5</v>
          </cell>
          <cell r="BH115">
            <v>60.5</v>
          </cell>
          <cell r="BI115">
            <v>61</v>
          </cell>
          <cell r="BJ115">
            <v>61</v>
          </cell>
          <cell r="BK115">
            <v>60.5</v>
          </cell>
          <cell r="BL115">
            <v>60.5</v>
          </cell>
          <cell r="BM115">
            <v>60.5</v>
          </cell>
          <cell r="BN115">
            <v>58.5</v>
          </cell>
          <cell r="BO115">
            <v>59</v>
          </cell>
          <cell r="BP115">
            <v>58</v>
          </cell>
          <cell r="BQ115">
            <v>58</v>
          </cell>
          <cell r="BR115">
            <v>57</v>
          </cell>
          <cell r="BS115">
            <v>57</v>
          </cell>
          <cell r="BT115">
            <v>56</v>
          </cell>
          <cell r="BU115">
            <v>56</v>
          </cell>
          <cell r="BV115">
            <v>56</v>
          </cell>
          <cell r="BW115">
            <v>56</v>
          </cell>
          <cell r="BX115">
            <v>56</v>
          </cell>
          <cell r="BY115">
            <v>55.5</v>
          </cell>
          <cell r="BZ115">
            <v>55.5</v>
          </cell>
          <cell r="CA115">
            <v>56</v>
          </cell>
          <cell r="CB115">
            <v>56</v>
          </cell>
          <cell r="CC115">
            <v>56</v>
          </cell>
          <cell r="CD115">
            <v>56</v>
          </cell>
          <cell r="CE115">
            <v>56</v>
          </cell>
          <cell r="CF115">
            <v>56</v>
          </cell>
          <cell r="CG115">
            <v>56.5</v>
          </cell>
          <cell r="CH115">
            <v>56.5</v>
          </cell>
          <cell r="CI115">
            <v>56</v>
          </cell>
          <cell r="CJ115">
            <v>56</v>
          </cell>
          <cell r="CK115">
            <v>56</v>
          </cell>
          <cell r="CL115">
            <v>57</v>
          </cell>
          <cell r="CM115">
            <v>57</v>
          </cell>
          <cell r="CN115">
            <v>57.5</v>
          </cell>
          <cell r="CO115">
            <v>57</v>
          </cell>
          <cell r="CP115">
            <v>57.5</v>
          </cell>
          <cell r="CQ115">
            <v>57.5</v>
          </cell>
          <cell r="CR115">
            <v>56</v>
          </cell>
          <cell r="CS115">
            <v>57</v>
          </cell>
          <cell r="CT115">
            <v>58</v>
          </cell>
          <cell r="CU115">
            <v>58</v>
          </cell>
          <cell r="CV115">
            <v>58</v>
          </cell>
          <cell r="CW115">
            <v>58</v>
          </cell>
          <cell r="CX115">
            <v>58</v>
          </cell>
          <cell r="CY115">
            <v>58</v>
          </cell>
          <cell r="CZ115">
            <v>58</v>
          </cell>
          <cell r="DA115">
            <v>58</v>
          </cell>
          <cell r="DB115">
            <v>58</v>
          </cell>
          <cell r="DC115">
            <v>57.5</v>
          </cell>
          <cell r="DD115">
            <v>57.5</v>
          </cell>
          <cell r="DE115">
            <v>58</v>
          </cell>
          <cell r="DF115">
            <v>58</v>
          </cell>
          <cell r="DG115">
            <v>58</v>
          </cell>
          <cell r="DH115">
            <v>58</v>
          </cell>
          <cell r="DI115">
            <v>57</v>
          </cell>
          <cell r="DJ115">
            <v>57</v>
          </cell>
          <cell r="DK115">
            <v>57</v>
          </cell>
          <cell r="DL115">
            <v>58</v>
          </cell>
          <cell r="DM115">
            <v>58</v>
          </cell>
          <cell r="DN115">
            <v>58</v>
          </cell>
          <cell r="DO115">
            <v>58</v>
          </cell>
          <cell r="DP115">
            <v>58.5</v>
          </cell>
          <cell r="DQ115">
            <v>58.5</v>
          </cell>
          <cell r="DR115">
            <v>58.5</v>
          </cell>
          <cell r="DS115">
            <v>58.5</v>
          </cell>
          <cell r="DT115">
            <v>58.5</v>
          </cell>
          <cell r="DU115">
            <v>58.5</v>
          </cell>
          <cell r="DV115">
            <v>58.5</v>
          </cell>
          <cell r="DW115">
            <v>58.5</v>
          </cell>
          <cell r="DX115">
            <v>55.5</v>
          </cell>
          <cell r="DY115">
            <v>55.5</v>
          </cell>
          <cell r="DZ115">
            <v>55.5</v>
          </cell>
          <cell r="EA115">
            <v>55.5</v>
          </cell>
          <cell r="EB115">
            <v>54</v>
          </cell>
          <cell r="EC115">
            <v>54</v>
          </cell>
          <cell r="ED115">
            <v>56</v>
          </cell>
          <cell r="EE115">
            <v>56</v>
          </cell>
          <cell r="EF115">
            <v>56.5</v>
          </cell>
          <cell r="EG115">
            <v>56.5</v>
          </cell>
          <cell r="EH115">
            <v>59</v>
          </cell>
          <cell r="EI115">
            <v>59.5</v>
          </cell>
          <cell r="EJ115">
            <v>59.5</v>
          </cell>
          <cell r="EK115">
            <v>59.5</v>
          </cell>
          <cell r="EL115">
            <v>59.5</v>
          </cell>
          <cell r="EM115">
            <v>59.5</v>
          </cell>
          <cell r="EN115">
            <v>59.5</v>
          </cell>
          <cell r="EO115">
            <v>60.5</v>
          </cell>
          <cell r="EP115">
            <v>61.5</v>
          </cell>
          <cell r="EQ115">
            <v>61.5</v>
          </cell>
          <cell r="ER115">
            <v>61.5</v>
          </cell>
          <cell r="ES115">
            <v>62</v>
          </cell>
          <cell r="ET115">
            <v>60.5</v>
          </cell>
          <cell r="EU115">
            <v>62</v>
          </cell>
          <cell r="EV115">
            <v>62</v>
          </cell>
          <cell r="EW115">
            <v>62</v>
          </cell>
          <cell r="EX115">
            <v>62</v>
          </cell>
          <cell r="EY115">
            <v>62</v>
          </cell>
          <cell r="EZ115">
            <v>61.5</v>
          </cell>
          <cell r="FA115">
            <v>61.5</v>
          </cell>
          <cell r="FB115">
            <v>62</v>
          </cell>
          <cell r="FC115">
            <v>62</v>
          </cell>
          <cell r="FD115">
            <v>62</v>
          </cell>
          <cell r="FE115">
            <v>63</v>
          </cell>
          <cell r="FF115">
            <v>62.5</v>
          </cell>
          <cell r="FG115">
            <v>63.5</v>
          </cell>
          <cell r="FH115">
            <v>63.5</v>
          </cell>
          <cell r="FI115">
            <v>64</v>
          </cell>
          <cell r="FJ115">
            <v>64</v>
          </cell>
          <cell r="FK115">
            <v>64</v>
          </cell>
          <cell r="FL115">
            <v>63.7</v>
          </cell>
          <cell r="FM115">
            <v>63.7</v>
          </cell>
          <cell r="FN115">
            <v>64</v>
          </cell>
          <cell r="FO115">
            <v>64.2</v>
          </cell>
          <cell r="FP115">
            <v>64.2</v>
          </cell>
          <cell r="FQ115">
            <v>65</v>
          </cell>
          <cell r="FR115">
            <v>65</v>
          </cell>
          <cell r="FS115">
            <v>64.5</v>
          </cell>
          <cell r="FT115">
            <v>64.5</v>
          </cell>
          <cell r="FU115">
            <v>64.5</v>
          </cell>
          <cell r="FV115">
            <v>62.5</v>
          </cell>
          <cell r="FW115">
            <v>63</v>
          </cell>
          <cell r="FX115">
            <v>62.2</v>
          </cell>
          <cell r="FY115">
            <v>63.2</v>
          </cell>
          <cell r="FZ115">
            <v>63.2</v>
          </cell>
          <cell r="GA115">
            <v>63</v>
          </cell>
          <cell r="GB115">
            <v>63</v>
          </cell>
          <cell r="GC115">
            <v>63.2</v>
          </cell>
          <cell r="GD115">
            <v>63.7</v>
          </cell>
          <cell r="GE115">
            <v>63.5</v>
          </cell>
          <cell r="GF115">
            <v>63.5</v>
          </cell>
          <cell r="GG115">
            <v>63</v>
          </cell>
          <cell r="GH115">
            <v>62.7</v>
          </cell>
          <cell r="GI115">
            <v>62</v>
          </cell>
          <cell r="GJ115">
            <v>63</v>
          </cell>
          <cell r="GK115">
            <v>62.5</v>
          </cell>
          <cell r="GL115">
            <v>62.7</v>
          </cell>
          <cell r="GM115">
            <v>62.5</v>
          </cell>
          <cell r="GN115">
            <v>62.5</v>
          </cell>
          <cell r="GO115">
            <v>64.7</v>
          </cell>
          <cell r="GP115">
            <v>63.5</v>
          </cell>
          <cell r="GQ115">
            <v>63.5</v>
          </cell>
          <cell r="GR115">
            <v>63.7</v>
          </cell>
          <cell r="GS115">
            <v>63.7</v>
          </cell>
          <cell r="GT115">
            <v>63</v>
          </cell>
          <cell r="GU115">
            <v>62.7</v>
          </cell>
          <cell r="GV115">
            <v>62</v>
          </cell>
          <cell r="GW115">
            <v>62.5</v>
          </cell>
          <cell r="GX115">
            <v>64.2</v>
          </cell>
          <cell r="GY115">
            <v>64.8</v>
          </cell>
          <cell r="GZ115">
            <v>64.7</v>
          </cell>
          <cell r="HA115">
            <v>64.7</v>
          </cell>
          <cell r="HB115">
            <v>65</v>
          </cell>
          <cell r="HC115">
            <v>65.7</v>
          </cell>
          <cell r="HD115">
            <v>66</v>
          </cell>
          <cell r="HE115">
            <v>66.2</v>
          </cell>
          <cell r="HF115">
            <v>66.2</v>
          </cell>
          <cell r="HG115">
            <v>66.2</v>
          </cell>
          <cell r="HH115">
            <v>66.2</v>
          </cell>
          <cell r="HI115">
            <v>66.2</v>
          </cell>
          <cell r="HJ115">
            <v>66.5</v>
          </cell>
          <cell r="HK115">
            <v>66.2</v>
          </cell>
          <cell r="HL115">
            <v>66.5</v>
          </cell>
          <cell r="HM115">
            <v>66.5</v>
          </cell>
          <cell r="HN115">
            <v>66</v>
          </cell>
          <cell r="HO115">
            <v>66</v>
          </cell>
          <cell r="HP115">
            <v>66</v>
          </cell>
          <cell r="HQ115">
            <v>65.7</v>
          </cell>
          <cell r="HR115">
            <v>66</v>
          </cell>
          <cell r="HS115">
            <v>66</v>
          </cell>
          <cell r="HT115">
            <v>64.7</v>
          </cell>
          <cell r="HU115">
            <v>65.5</v>
          </cell>
          <cell r="HV115">
            <v>65</v>
          </cell>
          <cell r="HW115">
            <v>65</v>
          </cell>
          <cell r="HX115">
            <v>65</v>
          </cell>
          <cell r="HY115">
            <v>65</v>
          </cell>
          <cell r="HZ115">
            <v>65</v>
          </cell>
          <cell r="IA115">
            <v>65</v>
          </cell>
          <cell r="IB115">
            <v>65.2</v>
          </cell>
          <cell r="IC115">
            <v>65.2</v>
          </cell>
          <cell r="ID115">
            <v>64.7</v>
          </cell>
          <cell r="IE115">
            <v>64.7</v>
          </cell>
          <cell r="IF115">
            <v>64.7</v>
          </cell>
          <cell r="IG115">
            <v>64.7</v>
          </cell>
          <cell r="IH115">
            <v>64.7</v>
          </cell>
          <cell r="II115">
            <v>64.7</v>
          </cell>
          <cell r="IJ115">
            <v>64.7</v>
          </cell>
          <cell r="IK115">
            <v>64.7</v>
          </cell>
          <cell r="IL115">
            <v>65</v>
          </cell>
          <cell r="IM115">
            <v>64.7</v>
          </cell>
          <cell r="IN115">
            <v>64.7</v>
          </cell>
          <cell r="IO115">
            <v>64.7</v>
          </cell>
          <cell r="IP115">
            <v>64.5</v>
          </cell>
          <cell r="IQ115">
            <v>64.7</v>
          </cell>
          <cell r="IR115">
            <v>64.7</v>
          </cell>
          <cell r="IS115">
            <v>64.7</v>
          </cell>
          <cell r="IT115">
            <v>64.7</v>
          </cell>
          <cell r="IU115">
            <v>64.7</v>
          </cell>
          <cell r="IV115">
            <v>64.7</v>
          </cell>
          <cell r="IW115">
            <v>64.7</v>
          </cell>
          <cell r="IX115">
            <v>65.2</v>
          </cell>
          <cell r="IY115">
            <v>65.2</v>
          </cell>
          <cell r="IZ115">
            <v>65</v>
          </cell>
          <cell r="JA115">
            <v>65</v>
          </cell>
          <cell r="JB115">
            <v>65</v>
          </cell>
          <cell r="JC115">
            <v>64.7</v>
          </cell>
          <cell r="JD115">
            <v>64.5</v>
          </cell>
          <cell r="JE115">
            <v>63.7</v>
          </cell>
          <cell r="JF115">
            <v>64.2</v>
          </cell>
          <cell r="JG115">
            <v>64.2</v>
          </cell>
          <cell r="JH115">
            <v>64.2</v>
          </cell>
          <cell r="JI115">
            <v>64.5</v>
          </cell>
          <cell r="JJ115">
            <v>64.7</v>
          </cell>
          <cell r="JK115">
            <v>64.7</v>
          </cell>
          <cell r="JL115">
            <v>64.7</v>
          </cell>
          <cell r="JM115">
            <v>64.5</v>
          </cell>
          <cell r="JN115">
            <v>64.5</v>
          </cell>
          <cell r="JO115">
            <v>64.5</v>
          </cell>
          <cell r="JP115">
            <v>64.2</v>
          </cell>
          <cell r="JQ115">
            <v>64.5</v>
          </cell>
          <cell r="JR115">
            <v>64.5</v>
          </cell>
          <cell r="JS115">
            <v>64.5</v>
          </cell>
          <cell r="JT115">
            <v>65</v>
          </cell>
          <cell r="JU115">
            <v>65</v>
          </cell>
          <cell r="JV115">
            <v>65</v>
          </cell>
          <cell r="JW115">
            <v>64.5</v>
          </cell>
          <cell r="JX115">
            <v>65</v>
          </cell>
          <cell r="JY115">
            <v>65</v>
          </cell>
          <cell r="JZ115">
            <v>65</v>
          </cell>
          <cell r="KA115">
            <v>65</v>
          </cell>
          <cell r="KB115">
            <v>64.7</v>
          </cell>
          <cell r="KC115">
            <v>64.7</v>
          </cell>
          <cell r="KD115">
            <v>64.7</v>
          </cell>
          <cell r="KE115">
            <v>64.7</v>
          </cell>
          <cell r="KF115">
            <v>64.5</v>
          </cell>
          <cell r="KG115">
            <v>64.2</v>
          </cell>
          <cell r="KH115">
            <v>64.2</v>
          </cell>
          <cell r="KI115">
            <v>64</v>
          </cell>
          <cell r="KJ115">
            <v>61.5</v>
          </cell>
          <cell r="KK115">
            <v>61.7</v>
          </cell>
          <cell r="KL115">
            <v>61.7</v>
          </cell>
          <cell r="KM115">
            <v>61.2</v>
          </cell>
          <cell r="KN115">
            <v>61.2</v>
          </cell>
          <cell r="KO115">
            <v>61.5</v>
          </cell>
          <cell r="KP115">
            <v>61</v>
          </cell>
          <cell r="KQ115">
            <v>59.5</v>
          </cell>
          <cell r="KR115">
            <v>60.2</v>
          </cell>
          <cell r="KS115">
            <v>59.7</v>
          </cell>
          <cell r="KT115">
            <v>59.7</v>
          </cell>
          <cell r="KU115">
            <v>60.5</v>
          </cell>
          <cell r="KV115">
            <v>60.7</v>
          </cell>
          <cell r="KW115">
            <v>60.7</v>
          </cell>
          <cell r="KX115">
            <v>60.5</v>
          </cell>
          <cell r="KY115">
            <v>60.2</v>
          </cell>
          <cell r="KZ115">
            <v>60.5</v>
          </cell>
          <cell r="LA115">
            <v>60.5</v>
          </cell>
          <cell r="LB115">
            <v>60.2</v>
          </cell>
          <cell r="LC115">
            <v>60.5</v>
          </cell>
          <cell r="LD115">
            <v>60.5</v>
          </cell>
          <cell r="LE115">
            <v>60.5</v>
          </cell>
          <cell r="LF115">
            <v>59.5</v>
          </cell>
          <cell r="LG115">
            <v>59</v>
          </cell>
          <cell r="LH115">
            <v>60</v>
          </cell>
          <cell r="LI115">
            <v>59</v>
          </cell>
          <cell r="LJ115">
            <v>59.5</v>
          </cell>
          <cell r="LK115">
            <v>60.2</v>
          </cell>
          <cell r="LL115">
            <v>60.2</v>
          </cell>
          <cell r="LM115">
            <v>61</v>
          </cell>
          <cell r="LN115">
            <v>64.5</v>
          </cell>
          <cell r="LO115">
            <v>64.5</v>
          </cell>
          <cell r="LP115">
            <v>64</v>
          </cell>
          <cell r="LQ115">
            <v>63.7</v>
          </cell>
          <cell r="LR115">
            <v>63.5</v>
          </cell>
          <cell r="LS115">
            <v>64.2</v>
          </cell>
          <cell r="LT115">
            <v>63.7</v>
          </cell>
          <cell r="MA115" t="str">
            <v>Papua New Guinea</v>
          </cell>
          <cell r="MB115">
            <v>62.2</v>
          </cell>
          <cell r="MC115">
            <v>62.2</v>
          </cell>
        </row>
        <row r="116">
          <cell r="A116" t="str">
            <v>Serbia</v>
          </cell>
          <cell r="B116" t="str">
            <v xml:space="preserve"> </v>
          </cell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  <cell r="N116" t="str">
            <v xml:space="preserve"> </v>
          </cell>
          <cell r="O116" t="str">
            <v xml:space="preserve"> </v>
          </cell>
          <cell r="P116" t="str">
            <v xml:space="preserve"> </v>
          </cell>
          <cell r="Q116" t="str">
            <v xml:space="preserve"> </v>
          </cell>
          <cell r="R116" t="str">
            <v xml:space="preserve"> </v>
          </cell>
          <cell r="S116" t="str">
            <v xml:space="preserve"> </v>
          </cell>
          <cell r="T116" t="str">
            <v xml:space="preserve"> </v>
          </cell>
          <cell r="U116" t="str">
            <v xml:space="preserve"> </v>
          </cell>
          <cell r="V116" t="str">
            <v xml:space="preserve"> </v>
          </cell>
          <cell r="W116" t="str">
            <v xml:space="preserve"> </v>
          </cell>
          <cell r="X116" t="str">
            <v xml:space="preserve"> 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 t="str">
            <v xml:space="preserve"> </v>
          </cell>
          <cell r="AC116" t="str">
            <v xml:space="preserve"> 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  <cell r="AG116" t="str">
            <v xml:space="preserve"> </v>
          </cell>
          <cell r="AH116" t="str">
            <v xml:space="preserve"> </v>
          </cell>
          <cell r="AI116" t="str">
            <v xml:space="preserve"> </v>
          </cell>
          <cell r="AJ116" t="str">
            <v xml:space="preserve"> </v>
          </cell>
          <cell r="AK116" t="str">
            <v xml:space="preserve"> </v>
          </cell>
          <cell r="AL116" t="str">
            <v xml:space="preserve"> </v>
          </cell>
          <cell r="AM116" t="str">
            <v xml:space="preserve"> </v>
          </cell>
          <cell r="AN116" t="str">
            <v xml:space="preserve"> </v>
          </cell>
          <cell r="AO116" t="str">
            <v xml:space="preserve"> </v>
          </cell>
          <cell r="AP116" t="str">
            <v xml:space="preserve"> </v>
          </cell>
          <cell r="AQ116" t="str">
            <v xml:space="preserve"> </v>
          </cell>
          <cell r="AR116" t="str">
            <v xml:space="preserve"> </v>
          </cell>
          <cell r="AS116" t="str">
            <v xml:space="preserve"> </v>
          </cell>
          <cell r="AT116" t="str">
            <v xml:space="preserve"> </v>
          </cell>
          <cell r="AU116" t="str">
            <v xml:space="preserve"> </v>
          </cell>
          <cell r="AV116" t="str">
            <v xml:space="preserve"> </v>
          </cell>
          <cell r="AW116" t="str">
            <v xml:space="preserve"> </v>
          </cell>
          <cell r="AX116" t="str">
            <v xml:space="preserve"> </v>
          </cell>
          <cell r="AY116" t="str">
            <v xml:space="preserve"> </v>
          </cell>
          <cell r="AZ116" t="str">
            <v xml:space="preserve"> </v>
          </cell>
          <cell r="BA116" t="str">
            <v xml:space="preserve"> </v>
          </cell>
          <cell r="BB116" t="str">
            <v xml:space="preserve"> </v>
          </cell>
          <cell r="BC116" t="str">
            <v xml:space="preserve"> </v>
          </cell>
          <cell r="BD116" t="str">
            <v xml:space="preserve"> </v>
          </cell>
          <cell r="BE116" t="str">
            <v xml:space="preserve"> </v>
          </cell>
          <cell r="BF116" t="str">
            <v xml:space="preserve"> </v>
          </cell>
          <cell r="BG116" t="str">
            <v xml:space="preserve"> </v>
          </cell>
          <cell r="BH116" t="str">
            <v xml:space="preserve"> </v>
          </cell>
          <cell r="BI116" t="str">
            <v xml:space="preserve"> </v>
          </cell>
          <cell r="BJ116" t="str">
            <v xml:space="preserve"> </v>
          </cell>
          <cell r="BK116" t="str">
            <v xml:space="preserve"> </v>
          </cell>
          <cell r="BL116" t="str">
            <v xml:space="preserve"> </v>
          </cell>
          <cell r="BM116" t="str">
            <v xml:space="preserve"> </v>
          </cell>
          <cell r="BN116" t="str">
            <v xml:space="preserve"> </v>
          </cell>
          <cell r="BO116" t="str">
            <v xml:space="preserve"> </v>
          </cell>
          <cell r="BP116" t="str">
            <v xml:space="preserve"> </v>
          </cell>
          <cell r="BQ116" t="str">
            <v xml:space="preserve"> </v>
          </cell>
          <cell r="BR116" t="str">
            <v xml:space="preserve"> </v>
          </cell>
          <cell r="BS116" t="str">
            <v xml:space="preserve"> </v>
          </cell>
          <cell r="BT116" t="str">
            <v xml:space="preserve"> </v>
          </cell>
          <cell r="BU116" t="str">
            <v xml:space="preserve"> </v>
          </cell>
          <cell r="BV116" t="str">
            <v xml:space="preserve"> </v>
          </cell>
          <cell r="BW116" t="str">
            <v xml:space="preserve"> </v>
          </cell>
          <cell r="BX116" t="str">
            <v xml:space="preserve"> </v>
          </cell>
          <cell r="BY116" t="str">
            <v xml:space="preserve"> </v>
          </cell>
          <cell r="BZ116" t="str">
            <v xml:space="preserve"> </v>
          </cell>
          <cell r="CA116" t="str">
            <v xml:space="preserve"> </v>
          </cell>
          <cell r="CB116" t="str">
            <v xml:space="preserve"> </v>
          </cell>
          <cell r="CC116" t="str">
            <v xml:space="preserve"> </v>
          </cell>
          <cell r="CD116" t="str">
            <v xml:space="preserve"> </v>
          </cell>
          <cell r="CE116" t="str">
            <v xml:space="preserve"> </v>
          </cell>
          <cell r="CF116" t="str">
            <v xml:space="preserve"> </v>
          </cell>
          <cell r="CG116" t="str">
            <v xml:space="preserve"> </v>
          </cell>
          <cell r="CH116" t="str">
            <v xml:space="preserve"> </v>
          </cell>
          <cell r="CI116" t="str">
            <v xml:space="preserve"> </v>
          </cell>
          <cell r="CJ116" t="str">
            <v xml:space="preserve"> </v>
          </cell>
          <cell r="CK116" t="str">
            <v xml:space="preserve"> </v>
          </cell>
          <cell r="CL116" t="str">
            <v xml:space="preserve"> </v>
          </cell>
          <cell r="CM116" t="str">
            <v xml:space="preserve"> </v>
          </cell>
          <cell r="CN116" t="str">
            <v xml:space="preserve"> </v>
          </cell>
          <cell r="CO116" t="str">
            <v xml:space="preserve"> </v>
          </cell>
          <cell r="CP116" t="str">
            <v xml:space="preserve"> </v>
          </cell>
          <cell r="CQ116" t="str">
            <v xml:space="preserve"> </v>
          </cell>
          <cell r="CR116" t="str">
            <v xml:space="preserve"> </v>
          </cell>
          <cell r="CS116" t="str">
            <v xml:space="preserve"> </v>
          </cell>
          <cell r="CT116" t="str">
            <v xml:space="preserve"> </v>
          </cell>
          <cell r="CU116" t="str">
            <v xml:space="preserve"> </v>
          </cell>
          <cell r="CV116" t="str">
            <v xml:space="preserve"> </v>
          </cell>
          <cell r="CW116" t="str">
            <v xml:space="preserve"> </v>
          </cell>
          <cell r="CX116" t="str">
            <v xml:space="preserve"> </v>
          </cell>
          <cell r="CY116" t="str">
            <v xml:space="preserve"> </v>
          </cell>
          <cell r="CZ116" t="str">
            <v xml:space="preserve"> </v>
          </cell>
          <cell r="DA116" t="str">
            <v xml:space="preserve"> </v>
          </cell>
          <cell r="DB116" t="str">
            <v xml:space="preserve"> </v>
          </cell>
          <cell r="DC116" t="str">
            <v xml:space="preserve"> </v>
          </cell>
          <cell r="DD116" t="str">
            <v xml:space="preserve"> </v>
          </cell>
          <cell r="DE116" t="str">
            <v xml:space="preserve"> </v>
          </cell>
          <cell r="DF116" t="str">
            <v xml:space="preserve"> </v>
          </cell>
          <cell r="DG116" t="str">
            <v xml:space="preserve"> </v>
          </cell>
          <cell r="DH116" t="str">
            <v xml:space="preserve"> </v>
          </cell>
          <cell r="DI116" t="str">
            <v xml:space="preserve"> </v>
          </cell>
          <cell r="DJ116" t="str">
            <v xml:space="preserve"> </v>
          </cell>
          <cell r="DK116" t="str">
            <v xml:space="preserve"> </v>
          </cell>
          <cell r="DL116" t="str">
            <v xml:space="preserve"> </v>
          </cell>
          <cell r="DM116" t="str">
            <v xml:space="preserve"> </v>
          </cell>
          <cell r="DN116" t="str">
            <v xml:space="preserve"> </v>
          </cell>
          <cell r="DO116" t="str">
            <v xml:space="preserve"> </v>
          </cell>
          <cell r="DP116" t="str">
            <v xml:space="preserve"> </v>
          </cell>
          <cell r="DQ116" t="str">
            <v xml:space="preserve"> </v>
          </cell>
          <cell r="DR116" t="str">
            <v xml:space="preserve"> </v>
          </cell>
          <cell r="DS116" t="str">
            <v xml:space="preserve"> </v>
          </cell>
          <cell r="DT116" t="str">
            <v xml:space="preserve"> </v>
          </cell>
          <cell r="DU116" t="str">
            <v xml:space="preserve"> </v>
          </cell>
          <cell r="DV116" t="str">
            <v xml:space="preserve"> </v>
          </cell>
          <cell r="DW116" t="str">
            <v xml:space="preserve"> </v>
          </cell>
          <cell r="DX116" t="str">
            <v xml:space="preserve"> </v>
          </cell>
          <cell r="DY116" t="str">
            <v xml:space="preserve"> </v>
          </cell>
          <cell r="DZ116" t="str">
            <v xml:space="preserve"> </v>
          </cell>
          <cell r="EA116" t="str">
            <v xml:space="preserve"> </v>
          </cell>
          <cell r="EB116" t="str">
            <v xml:space="preserve"> </v>
          </cell>
          <cell r="EC116" t="str">
            <v xml:space="preserve"> </v>
          </cell>
          <cell r="ED116" t="str">
            <v xml:space="preserve"> </v>
          </cell>
          <cell r="EE116" t="str">
            <v xml:space="preserve"> </v>
          </cell>
          <cell r="EF116" t="str">
            <v xml:space="preserve"> </v>
          </cell>
          <cell r="EG116" t="str">
            <v xml:space="preserve"> </v>
          </cell>
          <cell r="EH116" t="str">
            <v xml:space="preserve"> </v>
          </cell>
          <cell r="EI116" t="str">
            <v xml:space="preserve"> </v>
          </cell>
          <cell r="EJ116" t="str">
            <v xml:space="preserve"> </v>
          </cell>
          <cell r="EK116" t="str">
            <v xml:space="preserve"> </v>
          </cell>
          <cell r="EL116" t="str">
            <v xml:space="preserve"> </v>
          </cell>
          <cell r="EM116" t="str">
            <v xml:space="preserve"> </v>
          </cell>
          <cell r="EN116" t="str">
            <v xml:space="preserve"> </v>
          </cell>
          <cell r="EO116" t="str">
            <v xml:space="preserve"> </v>
          </cell>
          <cell r="EP116" t="str">
            <v xml:space="preserve"> </v>
          </cell>
          <cell r="EQ116" t="str">
            <v xml:space="preserve"> </v>
          </cell>
          <cell r="ER116" t="str">
            <v xml:space="preserve"> </v>
          </cell>
          <cell r="ES116" t="str">
            <v xml:space="preserve"> </v>
          </cell>
          <cell r="ET116" t="str">
            <v xml:space="preserve"> </v>
          </cell>
          <cell r="EU116" t="str">
            <v xml:space="preserve"> </v>
          </cell>
          <cell r="EV116" t="str">
            <v xml:space="preserve"> </v>
          </cell>
          <cell r="EW116" t="str">
            <v xml:space="preserve"> </v>
          </cell>
          <cell r="EX116" t="str">
            <v xml:space="preserve"> </v>
          </cell>
          <cell r="EY116" t="str">
            <v xml:space="preserve"> </v>
          </cell>
          <cell r="EZ116" t="str">
            <v xml:space="preserve"> </v>
          </cell>
          <cell r="FA116" t="str">
            <v xml:space="preserve"> </v>
          </cell>
          <cell r="FB116" t="str">
            <v xml:space="preserve"> </v>
          </cell>
          <cell r="FC116" t="str">
            <v xml:space="preserve"> </v>
          </cell>
          <cell r="FD116" t="str">
            <v xml:space="preserve"> </v>
          </cell>
          <cell r="FE116" t="str">
            <v xml:space="preserve"> </v>
          </cell>
          <cell r="FF116" t="str">
            <v xml:space="preserve"> </v>
          </cell>
          <cell r="FG116" t="str">
            <v xml:space="preserve"> </v>
          </cell>
          <cell r="FH116" t="str">
            <v xml:space="preserve"> </v>
          </cell>
          <cell r="FI116" t="str">
            <v xml:space="preserve"> </v>
          </cell>
          <cell r="FJ116" t="str">
            <v xml:space="preserve"> </v>
          </cell>
          <cell r="FK116" t="str">
            <v xml:space="preserve"> </v>
          </cell>
          <cell r="FL116" t="str">
            <v xml:space="preserve"> </v>
          </cell>
          <cell r="FM116" t="str">
            <v xml:space="preserve"> </v>
          </cell>
          <cell r="FN116" t="str">
            <v xml:space="preserve"> </v>
          </cell>
          <cell r="FO116" t="str">
            <v xml:space="preserve"> </v>
          </cell>
          <cell r="FP116" t="str">
            <v xml:space="preserve"> </v>
          </cell>
          <cell r="FQ116" t="str">
            <v xml:space="preserve"> </v>
          </cell>
          <cell r="FR116" t="str">
            <v xml:space="preserve"> </v>
          </cell>
          <cell r="FS116" t="str">
            <v xml:space="preserve"> </v>
          </cell>
          <cell r="FT116" t="str">
            <v xml:space="preserve"> </v>
          </cell>
          <cell r="FU116" t="str">
            <v xml:space="preserve"> </v>
          </cell>
          <cell r="FV116" t="str">
            <v xml:space="preserve"> </v>
          </cell>
          <cell r="FW116" t="str">
            <v xml:space="preserve"> </v>
          </cell>
          <cell r="FX116" t="str">
            <v xml:space="preserve"> </v>
          </cell>
          <cell r="FY116" t="str">
            <v xml:space="preserve"> </v>
          </cell>
          <cell r="FZ116" t="str">
            <v xml:space="preserve"> </v>
          </cell>
          <cell r="GA116" t="str">
            <v xml:space="preserve"> </v>
          </cell>
          <cell r="GB116" t="str">
            <v xml:space="preserve"> </v>
          </cell>
          <cell r="GC116" t="str">
            <v xml:space="preserve"> </v>
          </cell>
          <cell r="GD116" t="str">
            <v xml:space="preserve"> </v>
          </cell>
          <cell r="GE116" t="str">
            <v xml:space="preserve"> </v>
          </cell>
          <cell r="GF116" t="str">
            <v xml:space="preserve"> </v>
          </cell>
          <cell r="GG116" t="str">
            <v xml:space="preserve"> </v>
          </cell>
          <cell r="GH116" t="str">
            <v xml:space="preserve"> </v>
          </cell>
          <cell r="GI116" t="str">
            <v xml:space="preserve"> </v>
          </cell>
          <cell r="GJ116" t="str">
            <v xml:space="preserve"> </v>
          </cell>
          <cell r="GK116" t="str">
            <v xml:space="preserve"> </v>
          </cell>
          <cell r="GL116" t="str">
            <v xml:space="preserve"> </v>
          </cell>
          <cell r="GM116" t="str">
            <v xml:space="preserve"> </v>
          </cell>
          <cell r="GN116" t="str">
            <v xml:space="preserve"> </v>
          </cell>
          <cell r="GO116" t="str">
            <v xml:space="preserve"> </v>
          </cell>
          <cell r="GP116" t="str">
            <v xml:space="preserve"> </v>
          </cell>
          <cell r="GQ116" t="str">
            <v xml:space="preserve"> </v>
          </cell>
          <cell r="GR116" t="str">
            <v xml:space="preserve"> </v>
          </cell>
          <cell r="GS116" t="str">
            <v xml:space="preserve"> </v>
          </cell>
          <cell r="GT116" t="str">
            <v xml:space="preserve"> </v>
          </cell>
          <cell r="GU116" t="str">
            <v xml:space="preserve"> </v>
          </cell>
          <cell r="GV116" t="str">
            <v xml:space="preserve"> </v>
          </cell>
          <cell r="GW116" t="str">
            <v xml:space="preserve"> </v>
          </cell>
          <cell r="GX116" t="str">
            <v xml:space="preserve"> </v>
          </cell>
          <cell r="GY116" t="str">
            <v xml:space="preserve"> </v>
          </cell>
          <cell r="GZ116" t="str">
            <v xml:space="preserve"> </v>
          </cell>
          <cell r="HA116" t="str">
            <v xml:space="preserve"> </v>
          </cell>
          <cell r="HB116" t="str">
            <v xml:space="preserve"> </v>
          </cell>
          <cell r="HC116" t="str">
            <v xml:space="preserve"> </v>
          </cell>
          <cell r="HD116" t="str">
            <v xml:space="preserve"> </v>
          </cell>
          <cell r="HE116" t="str">
            <v xml:space="preserve"> </v>
          </cell>
          <cell r="HF116" t="str">
            <v xml:space="preserve"> </v>
          </cell>
          <cell r="HG116" t="str">
            <v xml:space="preserve"> </v>
          </cell>
          <cell r="HH116" t="str">
            <v xml:space="preserve"> </v>
          </cell>
          <cell r="HI116" t="str">
            <v xml:space="preserve"> </v>
          </cell>
          <cell r="HJ116" t="str">
            <v xml:space="preserve"> </v>
          </cell>
          <cell r="HK116" t="str">
            <v xml:space="preserve"> </v>
          </cell>
          <cell r="HL116" t="str">
            <v xml:space="preserve"> </v>
          </cell>
          <cell r="HM116" t="str">
            <v xml:space="preserve"> </v>
          </cell>
          <cell r="HN116" t="str">
            <v xml:space="preserve"> </v>
          </cell>
          <cell r="HO116" t="str">
            <v xml:space="preserve"> </v>
          </cell>
          <cell r="HP116" t="str">
            <v xml:space="preserve"> </v>
          </cell>
          <cell r="HQ116" t="str">
            <v xml:space="preserve"> </v>
          </cell>
          <cell r="HR116" t="str">
            <v xml:space="preserve"> </v>
          </cell>
          <cell r="HS116" t="str">
            <v xml:space="preserve"> </v>
          </cell>
          <cell r="HT116" t="str">
            <v xml:space="preserve"> </v>
          </cell>
          <cell r="HU116" t="str">
            <v xml:space="preserve"> </v>
          </cell>
          <cell r="HV116" t="str">
            <v xml:space="preserve"> </v>
          </cell>
          <cell r="HW116" t="str">
            <v xml:space="preserve"> </v>
          </cell>
          <cell r="HX116" t="str">
            <v xml:space="preserve"> </v>
          </cell>
          <cell r="HY116" t="str">
            <v xml:space="preserve"> </v>
          </cell>
          <cell r="HZ116" t="str">
            <v xml:space="preserve"> </v>
          </cell>
          <cell r="IA116" t="str">
            <v xml:space="preserve"> </v>
          </cell>
          <cell r="IB116" t="str">
            <v xml:space="preserve"> </v>
          </cell>
          <cell r="IC116" t="str">
            <v xml:space="preserve"> </v>
          </cell>
          <cell r="ID116" t="str">
            <v xml:space="preserve"> </v>
          </cell>
          <cell r="IE116" t="str">
            <v xml:space="preserve"> </v>
          </cell>
          <cell r="IF116" t="str">
            <v xml:space="preserve"> </v>
          </cell>
          <cell r="IG116" t="str">
            <v xml:space="preserve"> </v>
          </cell>
          <cell r="IH116" t="str">
            <v xml:space="preserve"> </v>
          </cell>
          <cell r="II116" t="str">
            <v xml:space="preserve"> </v>
          </cell>
          <cell r="IJ116" t="str">
            <v xml:space="preserve"> </v>
          </cell>
          <cell r="IK116" t="str">
            <v xml:space="preserve"> </v>
          </cell>
          <cell r="IL116" t="str">
            <v xml:space="preserve"> </v>
          </cell>
          <cell r="IM116" t="str">
            <v xml:space="preserve"> </v>
          </cell>
          <cell r="IN116" t="str">
            <v xml:space="preserve"> </v>
          </cell>
          <cell r="IO116" t="str">
            <v xml:space="preserve"> </v>
          </cell>
          <cell r="IP116" t="str">
            <v xml:space="preserve"> </v>
          </cell>
          <cell r="IQ116" t="str">
            <v xml:space="preserve"> </v>
          </cell>
          <cell r="IR116" t="str">
            <v xml:space="preserve"> </v>
          </cell>
          <cell r="IS116" t="str">
            <v xml:space="preserve"> </v>
          </cell>
          <cell r="IT116" t="str">
            <v xml:space="preserve"> </v>
          </cell>
          <cell r="IU116" t="str">
            <v xml:space="preserve"> </v>
          </cell>
          <cell r="IV116" t="str">
            <v xml:space="preserve"> </v>
          </cell>
          <cell r="IW116" t="str">
            <v xml:space="preserve"> </v>
          </cell>
          <cell r="IX116" t="str">
            <v xml:space="preserve"> </v>
          </cell>
          <cell r="IY116" t="str">
            <v xml:space="preserve"> </v>
          </cell>
          <cell r="IZ116" t="str">
            <v xml:space="preserve"> </v>
          </cell>
          <cell r="JA116" t="str">
            <v xml:space="preserve"> </v>
          </cell>
          <cell r="JB116" t="str">
            <v xml:space="preserve"> </v>
          </cell>
          <cell r="JC116" t="str">
            <v xml:space="preserve"> </v>
          </cell>
          <cell r="JD116" t="str">
            <v xml:space="preserve"> </v>
          </cell>
          <cell r="JE116" t="str">
            <v xml:space="preserve"> </v>
          </cell>
          <cell r="JF116" t="str">
            <v xml:space="preserve"> </v>
          </cell>
          <cell r="JG116" t="str">
            <v xml:space="preserve"> </v>
          </cell>
          <cell r="JH116" t="str">
            <v xml:space="preserve"> </v>
          </cell>
          <cell r="JI116" t="str">
            <v xml:space="preserve"> </v>
          </cell>
          <cell r="JJ116" t="str">
            <v xml:space="preserve"> </v>
          </cell>
          <cell r="JK116" t="str">
            <v xml:space="preserve"> </v>
          </cell>
          <cell r="JL116">
            <v>57.5</v>
          </cell>
          <cell r="JM116">
            <v>65</v>
          </cell>
          <cell r="JN116">
            <v>65</v>
          </cell>
          <cell r="JO116">
            <v>64.5</v>
          </cell>
          <cell r="JP116">
            <v>64.7</v>
          </cell>
          <cell r="JQ116">
            <v>64.2</v>
          </cell>
          <cell r="JR116">
            <v>64</v>
          </cell>
          <cell r="JS116">
            <v>65</v>
          </cell>
          <cell r="JT116">
            <v>65</v>
          </cell>
          <cell r="JU116">
            <v>65.2</v>
          </cell>
          <cell r="JV116">
            <v>64</v>
          </cell>
          <cell r="JW116">
            <v>65.7</v>
          </cell>
          <cell r="JX116">
            <v>65.7</v>
          </cell>
          <cell r="JY116">
            <v>65.7</v>
          </cell>
          <cell r="JZ116">
            <v>65.7</v>
          </cell>
          <cell r="KA116">
            <v>65.7</v>
          </cell>
          <cell r="KB116">
            <v>65.7</v>
          </cell>
          <cell r="KC116">
            <v>65.5</v>
          </cell>
          <cell r="KD116">
            <v>65.2</v>
          </cell>
          <cell r="KE116">
            <v>62.7</v>
          </cell>
          <cell r="KF116">
            <v>60.7</v>
          </cell>
          <cell r="KG116">
            <v>59.7</v>
          </cell>
          <cell r="KH116">
            <v>60</v>
          </cell>
          <cell r="KI116">
            <v>60</v>
          </cell>
          <cell r="KJ116">
            <v>61.7</v>
          </cell>
          <cell r="KK116">
            <v>62.2</v>
          </cell>
          <cell r="KL116">
            <v>62.2</v>
          </cell>
          <cell r="KM116">
            <v>61.2</v>
          </cell>
          <cell r="KN116">
            <v>61.2</v>
          </cell>
          <cell r="KO116">
            <v>61</v>
          </cell>
          <cell r="KP116">
            <v>60</v>
          </cell>
          <cell r="KQ116">
            <v>59.2</v>
          </cell>
          <cell r="KR116">
            <v>59.2</v>
          </cell>
          <cell r="KS116">
            <v>59.7</v>
          </cell>
          <cell r="KT116">
            <v>59.7</v>
          </cell>
          <cell r="KU116">
            <v>60</v>
          </cell>
          <cell r="KV116">
            <v>60.2</v>
          </cell>
          <cell r="KW116">
            <v>60.5</v>
          </cell>
          <cell r="KX116">
            <v>62.5</v>
          </cell>
          <cell r="KY116">
            <v>59</v>
          </cell>
          <cell r="KZ116">
            <v>59</v>
          </cell>
          <cell r="LA116">
            <v>59</v>
          </cell>
          <cell r="LB116">
            <v>59</v>
          </cell>
          <cell r="LC116">
            <v>59.5</v>
          </cell>
          <cell r="LD116">
            <v>59.5</v>
          </cell>
          <cell r="LE116">
            <v>59.5</v>
          </cell>
          <cell r="LF116">
            <v>57.7</v>
          </cell>
          <cell r="LG116">
            <v>57</v>
          </cell>
          <cell r="LH116">
            <v>57.5</v>
          </cell>
          <cell r="LI116">
            <v>57</v>
          </cell>
          <cell r="LJ116">
            <v>57.2</v>
          </cell>
          <cell r="LK116">
            <v>57.5</v>
          </cell>
          <cell r="LL116">
            <v>57.7</v>
          </cell>
          <cell r="LM116">
            <v>62.2</v>
          </cell>
          <cell r="LN116">
            <v>63.2</v>
          </cell>
          <cell r="LO116">
            <v>63.7</v>
          </cell>
          <cell r="LP116">
            <v>63.7</v>
          </cell>
          <cell r="LQ116">
            <v>62.7</v>
          </cell>
          <cell r="LR116">
            <v>62.2</v>
          </cell>
          <cell r="LS116">
            <v>62.5</v>
          </cell>
          <cell r="LT116">
            <v>62.7</v>
          </cell>
          <cell r="MA116" t="str">
            <v>Paraguay</v>
          </cell>
          <cell r="MB116">
            <v>66.7</v>
          </cell>
          <cell r="MC116">
            <v>66.7</v>
          </cell>
        </row>
        <row r="117">
          <cell r="A117" t="str">
            <v>Serbia-Montenegro</v>
          </cell>
          <cell r="B117">
            <v>51</v>
          </cell>
          <cell r="C117">
            <v>51</v>
          </cell>
          <cell r="D117">
            <v>53</v>
          </cell>
          <cell r="E117">
            <v>52.5</v>
          </cell>
          <cell r="F117">
            <v>54</v>
          </cell>
          <cell r="G117">
            <v>53.5</v>
          </cell>
          <cell r="H117">
            <v>54</v>
          </cell>
          <cell r="I117">
            <v>53</v>
          </cell>
          <cell r="J117">
            <v>55</v>
          </cell>
          <cell r="K117">
            <v>54.5</v>
          </cell>
          <cell r="L117">
            <v>55</v>
          </cell>
          <cell r="M117">
            <v>55</v>
          </cell>
          <cell r="N117">
            <v>54</v>
          </cell>
          <cell r="O117">
            <v>54</v>
          </cell>
          <cell r="P117">
            <v>55</v>
          </cell>
          <cell r="Q117">
            <v>55.5</v>
          </cell>
          <cell r="R117">
            <v>55</v>
          </cell>
          <cell r="S117">
            <v>55</v>
          </cell>
          <cell r="T117">
            <v>55</v>
          </cell>
          <cell r="U117">
            <v>55</v>
          </cell>
          <cell r="V117">
            <v>55.5</v>
          </cell>
          <cell r="W117">
            <v>55.5</v>
          </cell>
          <cell r="X117">
            <v>55.5</v>
          </cell>
          <cell r="Y117">
            <v>53</v>
          </cell>
          <cell r="Z117">
            <v>53</v>
          </cell>
          <cell r="AA117">
            <v>52.5</v>
          </cell>
          <cell r="AB117">
            <v>51.5</v>
          </cell>
          <cell r="AC117">
            <v>51.5</v>
          </cell>
          <cell r="AD117">
            <v>50.5</v>
          </cell>
          <cell r="AE117">
            <v>50.5</v>
          </cell>
          <cell r="AF117">
            <v>50.5</v>
          </cell>
          <cell r="AG117">
            <v>51</v>
          </cell>
          <cell r="AH117">
            <v>51</v>
          </cell>
          <cell r="AI117">
            <v>50.5</v>
          </cell>
          <cell r="AJ117">
            <v>50</v>
          </cell>
          <cell r="AK117">
            <v>50</v>
          </cell>
          <cell r="AL117">
            <v>50</v>
          </cell>
          <cell r="AM117">
            <v>50</v>
          </cell>
          <cell r="AN117">
            <v>49.5</v>
          </cell>
          <cell r="AO117">
            <v>48.5</v>
          </cell>
          <cell r="AP117">
            <v>48.5</v>
          </cell>
          <cell r="AQ117">
            <v>48.5</v>
          </cell>
          <cell r="AR117">
            <v>48.5</v>
          </cell>
          <cell r="AS117">
            <v>48</v>
          </cell>
          <cell r="AT117">
            <v>47</v>
          </cell>
          <cell r="AU117">
            <v>47</v>
          </cell>
          <cell r="AV117">
            <v>47</v>
          </cell>
          <cell r="AW117">
            <v>46</v>
          </cell>
          <cell r="AX117">
            <v>46</v>
          </cell>
          <cell r="AY117">
            <v>45.5</v>
          </cell>
          <cell r="AZ117">
            <v>45</v>
          </cell>
          <cell r="BA117">
            <v>40.5</v>
          </cell>
          <cell r="BB117">
            <v>41</v>
          </cell>
          <cell r="BC117">
            <v>42.5</v>
          </cell>
          <cell r="BD117">
            <v>43</v>
          </cell>
          <cell r="BE117">
            <v>42.5</v>
          </cell>
          <cell r="BF117">
            <v>42.5</v>
          </cell>
          <cell r="BG117">
            <v>40.5</v>
          </cell>
          <cell r="BH117">
            <v>40</v>
          </cell>
          <cell r="BI117">
            <v>40.5</v>
          </cell>
          <cell r="BJ117">
            <v>41</v>
          </cell>
          <cell r="BK117">
            <v>40.5</v>
          </cell>
          <cell r="BL117">
            <v>41</v>
          </cell>
          <cell r="BM117">
            <v>41.5</v>
          </cell>
          <cell r="BN117">
            <v>41</v>
          </cell>
          <cell r="BO117">
            <v>41.5</v>
          </cell>
          <cell r="BP117">
            <v>42</v>
          </cell>
          <cell r="BQ117">
            <v>42</v>
          </cell>
          <cell r="BR117">
            <v>42.5</v>
          </cell>
          <cell r="BS117">
            <v>43</v>
          </cell>
          <cell r="BT117">
            <v>43.5</v>
          </cell>
          <cell r="BU117">
            <v>43.5</v>
          </cell>
          <cell r="BV117">
            <v>43</v>
          </cell>
          <cell r="BW117">
            <v>43</v>
          </cell>
          <cell r="BX117">
            <v>43</v>
          </cell>
          <cell r="BY117">
            <v>46</v>
          </cell>
          <cell r="BZ117">
            <v>46</v>
          </cell>
          <cell r="CA117">
            <v>45.5</v>
          </cell>
          <cell r="CB117">
            <v>46</v>
          </cell>
          <cell r="CC117">
            <v>46</v>
          </cell>
          <cell r="CD117">
            <v>44.5</v>
          </cell>
          <cell r="CE117">
            <v>44</v>
          </cell>
          <cell r="CF117">
            <v>44</v>
          </cell>
          <cell r="CG117">
            <v>45.5</v>
          </cell>
          <cell r="CH117">
            <v>46.5</v>
          </cell>
          <cell r="CI117">
            <v>47</v>
          </cell>
          <cell r="CJ117">
            <v>46.5</v>
          </cell>
          <cell r="CK117">
            <v>47</v>
          </cell>
          <cell r="CL117">
            <v>47</v>
          </cell>
          <cell r="CM117">
            <v>48.5</v>
          </cell>
          <cell r="CN117">
            <v>47</v>
          </cell>
          <cell r="CO117">
            <v>46.5</v>
          </cell>
          <cell r="CP117">
            <v>42.5</v>
          </cell>
          <cell r="CQ117">
            <v>41.5</v>
          </cell>
          <cell r="CR117">
            <v>40</v>
          </cell>
          <cell r="CS117">
            <v>36</v>
          </cell>
          <cell r="CT117">
            <v>34.5</v>
          </cell>
          <cell r="CU117">
            <v>34.5</v>
          </cell>
          <cell r="CV117">
            <v>34</v>
          </cell>
          <cell r="CW117">
            <v>34</v>
          </cell>
          <cell r="CX117">
            <v>32.5</v>
          </cell>
          <cell r="CY117">
            <v>32</v>
          </cell>
          <cell r="CZ117">
            <v>33</v>
          </cell>
          <cell r="DA117">
            <v>32.5</v>
          </cell>
          <cell r="DB117">
            <v>32.5</v>
          </cell>
          <cell r="DC117">
            <v>32.5</v>
          </cell>
          <cell r="DD117">
            <v>32.5</v>
          </cell>
          <cell r="DE117">
            <v>33</v>
          </cell>
          <cell r="DF117">
            <v>32.5</v>
          </cell>
          <cell r="DG117">
            <v>32.5</v>
          </cell>
          <cell r="DH117">
            <v>32.5</v>
          </cell>
          <cell r="DI117">
            <v>32.5</v>
          </cell>
          <cell r="DJ117">
            <v>32.5</v>
          </cell>
          <cell r="DK117">
            <v>33.5</v>
          </cell>
          <cell r="DL117">
            <v>33</v>
          </cell>
          <cell r="DM117">
            <v>33</v>
          </cell>
          <cell r="DN117">
            <v>40.5</v>
          </cell>
          <cell r="DO117">
            <v>40.5</v>
          </cell>
          <cell r="DP117">
            <v>40.5</v>
          </cell>
          <cell r="DQ117">
            <v>41</v>
          </cell>
          <cell r="DR117">
            <v>41</v>
          </cell>
          <cell r="DS117">
            <v>41</v>
          </cell>
          <cell r="DT117">
            <v>41</v>
          </cell>
          <cell r="DU117">
            <v>41</v>
          </cell>
          <cell r="DV117">
            <v>41</v>
          </cell>
          <cell r="DW117">
            <v>41</v>
          </cell>
          <cell r="DX117">
            <v>41</v>
          </cell>
          <cell r="DY117">
            <v>41</v>
          </cell>
          <cell r="DZ117">
            <v>41</v>
          </cell>
          <cell r="EA117">
            <v>44</v>
          </cell>
          <cell r="EB117">
            <v>44</v>
          </cell>
          <cell r="EC117">
            <v>46</v>
          </cell>
          <cell r="ED117">
            <v>46</v>
          </cell>
          <cell r="EE117">
            <v>46</v>
          </cell>
          <cell r="EF117">
            <v>46.5</v>
          </cell>
          <cell r="EG117">
            <v>46.5</v>
          </cell>
          <cell r="EH117">
            <v>46.5</v>
          </cell>
          <cell r="EI117">
            <v>46</v>
          </cell>
          <cell r="EJ117">
            <v>47.5</v>
          </cell>
          <cell r="EK117">
            <v>47.5</v>
          </cell>
          <cell r="EL117">
            <v>49.5</v>
          </cell>
          <cell r="EM117">
            <v>48.5</v>
          </cell>
          <cell r="EN117">
            <v>48.5</v>
          </cell>
          <cell r="EO117">
            <v>51</v>
          </cell>
          <cell r="EP117">
            <v>51</v>
          </cell>
          <cell r="EQ117">
            <v>51</v>
          </cell>
          <cell r="ER117">
            <v>51</v>
          </cell>
          <cell r="ES117">
            <v>51.5</v>
          </cell>
          <cell r="ET117">
            <v>39.5</v>
          </cell>
          <cell r="EU117">
            <v>53</v>
          </cell>
          <cell r="EV117">
            <v>54</v>
          </cell>
          <cell r="EW117">
            <v>56.5</v>
          </cell>
          <cell r="EX117">
            <v>56.5</v>
          </cell>
          <cell r="EY117">
            <v>57.5</v>
          </cell>
          <cell r="EZ117">
            <v>55</v>
          </cell>
          <cell r="FA117">
            <v>53.5</v>
          </cell>
          <cell r="FB117">
            <v>53</v>
          </cell>
          <cell r="FC117">
            <v>52.5</v>
          </cell>
          <cell r="FD117">
            <v>50.5</v>
          </cell>
          <cell r="FE117">
            <v>53</v>
          </cell>
          <cell r="FF117">
            <v>53</v>
          </cell>
          <cell r="FG117">
            <v>50</v>
          </cell>
          <cell r="FH117">
            <v>50</v>
          </cell>
          <cell r="FI117">
            <v>51.5</v>
          </cell>
          <cell r="FJ117">
            <v>54.8</v>
          </cell>
          <cell r="FK117">
            <v>53.7</v>
          </cell>
          <cell r="FL117">
            <v>52.2</v>
          </cell>
          <cell r="FM117">
            <v>53.2</v>
          </cell>
          <cell r="FN117">
            <v>52.5</v>
          </cell>
          <cell r="FO117">
            <v>52.5</v>
          </cell>
          <cell r="FP117">
            <v>51</v>
          </cell>
          <cell r="FQ117">
            <v>50.2</v>
          </cell>
          <cell r="FR117">
            <v>45.5</v>
          </cell>
          <cell r="FS117">
            <v>39.200000000000003</v>
          </cell>
          <cell r="FT117">
            <v>39.200000000000003</v>
          </cell>
          <cell r="FU117">
            <v>38.700000000000003</v>
          </cell>
          <cell r="FV117">
            <v>38.200000000000003</v>
          </cell>
          <cell r="FW117">
            <v>37.700000000000003</v>
          </cell>
          <cell r="FX117">
            <v>38.5</v>
          </cell>
          <cell r="FY117">
            <v>38.700000000000003</v>
          </cell>
          <cell r="FZ117">
            <v>38.200000000000003</v>
          </cell>
          <cell r="GA117">
            <v>41</v>
          </cell>
          <cell r="GB117">
            <v>41</v>
          </cell>
          <cell r="GC117">
            <v>38</v>
          </cell>
          <cell r="GD117">
            <v>37.1</v>
          </cell>
          <cell r="GE117">
            <v>35.1</v>
          </cell>
          <cell r="GF117">
            <v>35.1</v>
          </cell>
          <cell r="GG117">
            <v>43.6</v>
          </cell>
          <cell r="GH117">
            <v>44.2</v>
          </cell>
          <cell r="GI117">
            <v>44.2</v>
          </cell>
          <cell r="GJ117">
            <v>43.7</v>
          </cell>
          <cell r="GK117">
            <v>43.2</v>
          </cell>
          <cell r="GL117">
            <v>42.7</v>
          </cell>
          <cell r="GM117">
            <v>43.2</v>
          </cell>
          <cell r="GN117">
            <v>43.2</v>
          </cell>
          <cell r="GO117">
            <v>43.2</v>
          </cell>
          <cell r="GP117">
            <v>43.2</v>
          </cell>
          <cell r="GQ117">
            <v>42.7</v>
          </cell>
          <cell r="GR117">
            <v>42.7</v>
          </cell>
          <cell r="GS117">
            <v>42.7</v>
          </cell>
          <cell r="GT117">
            <v>42.7</v>
          </cell>
          <cell r="GU117">
            <v>39.200000000000003</v>
          </cell>
          <cell r="GV117">
            <v>44.2</v>
          </cell>
          <cell r="GW117">
            <v>45.5</v>
          </cell>
          <cell r="GX117">
            <v>51.7</v>
          </cell>
          <cell r="GY117">
            <v>42.3</v>
          </cell>
          <cell r="GZ117">
            <v>47.7</v>
          </cell>
          <cell r="HA117">
            <v>53.7</v>
          </cell>
          <cell r="HB117">
            <v>53.7</v>
          </cell>
          <cell r="HC117">
            <v>48</v>
          </cell>
          <cell r="HD117">
            <v>45.2</v>
          </cell>
          <cell r="HE117">
            <v>45.2</v>
          </cell>
          <cell r="HF117">
            <v>44.5</v>
          </cell>
          <cell r="HG117">
            <v>45.5</v>
          </cell>
          <cell r="HH117">
            <v>46</v>
          </cell>
          <cell r="HI117">
            <v>46</v>
          </cell>
          <cell r="HJ117">
            <v>45.5</v>
          </cell>
          <cell r="HK117">
            <v>45.5</v>
          </cell>
          <cell r="HL117">
            <v>45.5</v>
          </cell>
          <cell r="HM117">
            <v>45.2</v>
          </cell>
          <cell r="HN117">
            <v>50</v>
          </cell>
          <cell r="HO117">
            <v>49.5</v>
          </cell>
          <cell r="HP117">
            <v>50.2</v>
          </cell>
          <cell r="HQ117">
            <v>49.7</v>
          </cell>
          <cell r="HR117">
            <v>50</v>
          </cell>
          <cell r="HS117">
            <v>50.7</v>
          </cell>
          <cell r="HT117">
            <v>50.5</v>
          </cell>
          <cell r="HU117">
            <v>50</v>
          </cell>
          <cell r="HV117">
            <v>50</v>
          </cell>
          <cell r="HW117">
            <v>51.2</v>
          </cell>
          <cell r="HX117">
            <v>51.2</v>
          </cell>
          <cell r="HY117">
            <v>52.2</v>
          </cell>
          <cell r="HZ117">
            <v>52.2</v>
          </cell>
          <cell r="IA117">
            <v>55.2</v>
          </cell>
          <cell r="IB117">
            <v>55.5</v>
          </cell>
          <cell r="IC117">
            <v>55.5</v>
          </cell>
          <cell r="ID117">
            <v>55.2</v>
          </cell>
          <cell r="IE117">
            <v>55.2</v>
          </cell>
          <cell r="IF117">
            <v>55.2</v>
          </cell>
          <cell r="IG117">
            <v>54.2</v>
          </cell>
          <cell r="IH117">
            <v>54.7</v>
          </cell>
          <cell r="II117">
            <v>54.7</v>
          </cell>
          <cell r="IJ117">
            <v>55.2</v>
          </cell>
          <cell r="IK117">
            <v>55</v>
          </cell>
          <cell r="IL117">
            <v>54.2</v>
          </cell>
          <cell r="IM117">
            <v>55</v>
          </cell>
          <cell r="IN117">
            <v>58</v>
          </cell>
          <cell r="IO117">
            <v>58.2</v>
          </cell>
          <cell r="IP117">
            <v>58.2</v>
          </cell>
          <cell r="IQ117">
            <v>58.2</v>
          </cell>
          <cell r="IR117">
            <v>58.2</v>
          </cell>
          <cell r="IS117">
            <v>58.2</v>
          </cell>
          <cell r="IT117">
            <v>57.5</v>
          </cell>
          <cell r="IU117">
            <v>57.5</v>
          </cell>
          <cell r="IV117">
            <v>57.5</v>
          </cell>
          <cell r="IW117">
            <v>56.2</v>
          </cell>
          <cell r="IX117">
            <v>56.2</v>
          </cell>
          <cell r="IY117">
            <v>55.7</v>
          </cell>
          <cell r="IZ117">
            <v>55.2</v>
          </cell>
          <cell r="JA117">
            <v>55.2</v>
          </cell>
          <cell r="JB117">
            <v>55.2</v>
          </cell>
          <cell r="JC117">
            <v>55</v>
          </cell>
          <cell r="JD117">
            <v>54.7</v>
          </cell>
          <cell r="JE117">
            <v>54.7</v>
          </cell>
          <cell r="JF117">
            <v>55</v>
          </cell>
          <cell r="JG117">
            <v>54.7</v>
          </cell>
          <cell r="JH117">
            <v>56</v>
          </cell>
          <cell r="JI117">
            <v>56.5</v>
          </cell>
          <cell r="JJ117">
            <v>57.5</v>
          </cell>
          <cell r="JK117">
            <v>57.5</v>
          </cell>
          <cell r="JL117" t="str">
            <v xml:space="preserve"> </v>
          </cell>
          <cell r="JM117" t="str">
            <v xml:space="preserve"> </v>
          </cell>
          <cell r="JN117" t="str">
            <v xml:space="preserve"> </v>
          </cell>
          <cell r="JO117" t="str">
            <v xml:space="preserve"> </v>
          </cell>
          <cell r="JP117" t="str">
            <v xml:space="preserve"> </v>
          </cell>
          <cell r="JQ117" t="str">
            <v xml:space="preserve"> </v>
          </cell>
          <cell r="JR117" t="str">
            <v xml:space="preserve"> </v>
          </cell>
          <cell r="JS117" t="str">
            <v xml:space="preserve"> </v>
          </cell>
          <cell r="JT117" t="str">
            <v xml:space="preserve"> </v>
          </cell>
          <cell r="JU117" t="str">
            <v xml:space="preserve"> </v>
          </cell>
          <cell r="JV117" t="str">
            <v xml:space="preserve"> </v>
          </cell>
          <cell r="JW117" t="str">
            <v xml:space="preserve"> </v>
          </cell>
          <cell r="JX117" t="str">
            <v xml:space="preserve"> </v>
          </cell>
          <cell r="JY117" t="str">
            <v xml:space="preserve"> </v>
          </cell>
          <cell r="JZ117" t="str">
            <v xml:space="preserve"> </v>
          </cell>
          <cell r="KA117" t="str">
            <v xml:space="preserve"> </v>
          </cell>
          <cell r="KB117" t="str">
            <v xml:space="preserve"> </v>
          </cell>
          <cell r="KC117" t="str">
            <v xml:space="preserve"> </v>
          </cell>
          <cell r="KD117" t="str">
            <v xml:space="preserve"> </v>
          </cell>
          <cell r="KE117" t="str">
            <v xml:space="preserve"> </v>
          </cell>
          <cell r="KF117" t="str">
            <v xml:space="preserve"> </v>
          </cell>
          <cell r="KG117" t="str">
            <v xml:space="preserve"> </v>
          </cell>
          <cell r="KH117" t="str">
            <v xml:space="preserve"> </v>
          </cell>
          <cell r="KI117" t="str">
            <v xml:space="preserve"> </v>
          </cell>
          <cell r="KJ117" t="str">
            <v xml:space="preserve"> </v>
          </cell>
          <cell r="KK117" t="str">
            <v xml:space="preserve"> </v>
          </cell>
          <cell r="KL117" t="str">
            <v xml:space="preserve"> </v>
          </cell>
          <cell r="KM117" t="str">
            <v xml:space="preserve"> </v>
          </cell>
          <cell r="KN117" t="str">
            <v xml:space="preserve"> </v>
          </cell>
          <cell r="KO117" t="str">
            <v xml:space="preserve"> </v>
          </cell>
          <cell r="KP117" t="str">
            <v xml:space="preserve"> </v>
          </cell>
          <cell r="KQ117" t="str">
            <v xml:space="preserve"> </v>
          </cell>
          <cell r="KR117" t="str">
            <v xml:space="preserve"> </v>
          </cell>
          <cell r="KS117" t="str">
            <v xml:space="preserve"> </v>
          </cell>
          <cell r="KT117" t="str">
            <v xml:space="preserve"> </v>
          </cell>
          <cell r="KU117" t="str">
            <v xml:space="preserve"> </v>
          </cell>
          <cell r="KV117" t="str">
            <v xml:space="preserve"> </v>
          </cell>
          <cell r="KW117" t="str">
            <v xml:space="preserve"> </v>
          </cell>
          <cell r="KX117" t="str">
            <v xml:space="preserve"> </v>
          </cell>
          <cell r="KY117" t="str">
            <v xml:space="preserve"> </v>
          </cell>
          <cell r="KZ117" t="str">
            <v xml:space="preserve"> </v>
          </cell>
          <cell r="LA117" t="str">
            <v xml:space="preserve"> </v>
          </cell>
          <cell r="LB117" t="str">
            <v xml:space="preserve"> </v>
          </cell>
          <cell r="LC117" t="str">
            <v xml:space="preserve"> </v>
          </cell>
          <cell r="LD117" t="str">
            <v xml:space="preserve"> </v>
          </cell>
          <cell r="LE117" t="str">
            <v xml:space="preserve"> </v>
          </cell>
          <cell r="LF117" t="str">
            <v xml:space="preserve"> </v>
          </cell>
          <cell r="LG117" t="str">
            <v xml:space="preserve"> </v>
          </cell>
          <cell r="LH117" t="str">
            <v xml:space="preserve"> </v>
          </cell>
          <cell r="LI117" t="str">
            <v xml:space="preserve"> </v>
          </cell>
          <cell r="LJ117" t="str">
            <v xml:space="preserve"> </v>
          </cell>
          <cell r="LK117" t="str">
            <v xml:space="preserve"> </v>
          </cell>
          <cell r="LL117" t="str">
            <v xml:space="preserve"> </v>
          </cell>
          <cell r="LM117" t="str">
            <v xml:space="preserve"> </v>
          </cell>
          <cell r="LN117" t="str">
            <v xml:space="preserve"> </v>
          </cell>
          <cell r="LO117" t="str">
            <v xml:space="preserve"> </v>
          </cell>
          <cell r="LP117" t="str">
            <v xml:space="preserve"> </v>
          </cell>
          <cell r="LQ117" t="str">
            <v xml:space="preserve"> </v>
          </cell>
          <cell r="MA117" t="str">
            <v>Peru</v>
          </cell>
          <cell r="MB117">
            <v>72.5</v>
          </cell>
          <cell r="MC117">
            <v>72.5</v>
          </cell>
        </row>
        <row r="118">
          <cell r="A118" t="str">
            <v>Sierra Leone</v>
          </cell>
          <cell r="B118" t="str">
            <v xml:space="preserve"> 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>
            <v>44.5</v>
          </cell>
          <cell r="O118">
            <v>44.5</v>
          </cell>
          <cell r="P118">
            <v>44.5</v>
          </cell>
          <cell r="Q118">
            <v>49.5</v>
          </cell>
          <cell r="R118">
            <v>48.5</v>
          </cell>
          <cell r="S118">
            <v>48.5</v>
          </cell>
          <cell r="T118">
            <v>48</v>
          </cell>
          <cell r="U118">
            <v>48</v>
          </cell>
          <cell r="V118">
            <v>48</v>
          </cell>
          <cell r="W118">
            <v>48</v>
          </cell>
          <cell r="X118">
            <v>48</v>
          </cell>
          <cell r="Y118">
            <v>47.5</v>
          </cell>
          <cell r="Z118">
            <v>47.5</v>
          </cell>
          <cell r="AA118">
            <v>47.5</v>
          </cell>
          <cell r="AB118">
            <v>48.5</v>
          </cell>
          <cell r="AC118">
            <v>47.5</v>
          </cell>
          <cell r="AD118">
            <v>48</v>
          </cell>
          <cell r="AE118">
            <v>48.5</v>
          </cell>
          <cell r="AF118">
            <v>48.5</v>
          </cell>
          <cell r="AG118">
            <v>48.5</v>
          </cell>
          <cell r="AH118">
            <v>48.5</v>
          </cell>
          <cell r="AI118">
            <v>48.5</v>
          </cell>
          <cell r="AJ118">
            <v>48.5</v>
          </cell>
          <cell r="AK118">
            <v>48.5</v>
          </cell>
          <cell r="AL118">
            <v>48.5</v>
          </cell>
          <cell r="AM118">
            <v>48</v>
          </cell>
          <cell r="AN118">
            <v>47.5</v>
          </cell>
          <cell r="AO118">
            <v>47.5</v>
          </cell>
          <cell r="AP118">
            <v>47.5</v>
          </cell>
          <cell r="AQ118">
            <v>47.5</v>
          </cell>
          <cell r="AR118">
            <v>47</v>
          </cell>
          <cell r="AS118">
            <v>48.5</v>
          </cell>
          <cell r="AT118">
            <v>48</v>
          </cell>
          <cell r="AU118">
            <v>48</v>
          </cell>
          <cell r="AV118">
            <v>48</v>
          </cell>
          <cell r="AW118">
            <v>48</v>
          </cell>
          <cell r="AX118">
            <v>48</v>
          </cell>
          <cell r="AY118">
            <v>48</v>
          </cell>
          <cell r="AZ118">
            <v>48</v>
          </cell>
          <cell r="BA118">
            <v>48</v>
          </cell>
          <cell r="BB118">
            <v>48</v>
          </cell>
          <cell r="BC118">
            <v>48</v>
          </cell>
          <cell r="BD118">
            <v>47</v>
          </cell>
          <cell r="BE118">
            <v>46.5</v>
          </cell>
          <cell r="BF118">
            <v>46.5</v>
          </cell>
          <cell r="BG118">
            <v>46.5</v>
          </cell>
          <cell r="BH118">
            <v>44.5</v>
          </cell>
          <cell r="BI118">
            <v>44.5</v>
          </cell>
          <cell r="BJ118">
            <v>44.5</v>
          </cell>
          <cell r="BK118">
            <v>44.5</v>
          </cell>
          <cell r="BL118">
            <v>45</v>
          </cell>
          <cell r="BM118">
            <v>45.5</v>
          </cell>
          <cell r="BN118">
            <v>45</v>
          </cell>
          <cell r="BO118">
            <v>46</v>
          </cell>
          <cell r="BP118">
            <v>46</v>
          </cell>
          <cell r="BQ118">
            <v>46.5</v>
          </cell>
          <cell r="BR118">
            <v>47</v>
          </cell>
          <cell r="BS118">
            <v>46</v>
          </cell>
          <cell r="BT118">
            <v>46</v>
          </cell>
          <cell r="BU118">
            <v>45</v>
          </cell>
          <cell r="BV118">
            <v>45.5</v>
          </cell>
          <cell r="BW118">
            <v>46.5</v>
          </cell>
          <cell r="BX118">
            <v>46.5</v>
          </cell>
          <cell r="BY118">
            <v>46</v>
          </cell>
          <cell r="BZ118">
            <v>46</v>
          </cell>
          <cell r="CA118">
            <v>45.5</v>
          </cell>
          <cell r="CB118">
            <v>45</v>
          </cell>
          <cell r="CC118">
            <v>45</v>
          </cell>
          <cell r="CD118">
            <v>44.5</v>
          </cell>
          <cell r="CE118">
            <v>45.5</v>
          </cell>
          <cell r="CF118">
            <v>45.5</v>
          </cell>
          <cell r="CG118">
            <v>45</v>
          </cell>
          <cell r="CH118">
            <v>45</v>
          </cell>
          <cell r="CI118">
            <v>44</v>
          </cell>
          <cell r="CJ118">
            <v>44</v>
          </cell>
          <cell r="CK118">
            <v>44</v>
          </cell>
          <cell r="CL118">
            <v>42.5</v>
          </cell>
          <cell r="CM118">
            <v>42</v>
          </cell>
          <cell r="CN118">
            <v>39</v>
          </cell>
          <cell r="CO118">
            <v>39</v>
          </cell>
          <cell r="CP118">
            <v>39</v>
          </cell>
          <cell r="CQ118">
            <v>34.5</v>
          </cell>
          <cell r="CR118">
            <v>34.5</v>
          </cell>
          <cell r="CS118">
            <v>33</v>
          </cell>
          <cell r="CT118">
            <v>31.5</v>
          </cell>
          <cell r="CU118">
            <v>31.5</v>
          </cell>
          <cell r="CV118">
            <v>31</v>
          </cell>
          <cell r="CW118">
            <v>30</v>
          </cell>
          <cell r="CX118">
            <v>30</v>
          </cell>
          <cell r="CY118">
            <v>26.5</v>
          </cell>
          <cell r="CZ118">
            <v>26.5</v>
          </cell>
          <cell r="DA118">
            <v>26.5</v>
          </cell>
          <cell r="DB118">
            <v>26.5</v>
          </cell>
          <cell r="DC118">
            <v>26.5</v>
          </cell>
          <cell r="DD118">
            <v>26.5</v>
          </cell>
          <cell r="DE118">
            <v>26.5</v>
          </cell>
          <cell r="DF118">
            <v>27</v>
          </cell>
          <cell r="DG118">
            <v>27</v>
          </cell>
          <cell r="DH118">
            <v>27</v>
          </cell>
          <cell r="DI118">
            <v>27</v>
          </cell>
          <cell r="DJ118">
            <v>27</v>
          </cell>
          <cell r="DK118">
            <v>27</v>
          </cell>
          <cell r="DL118">
            <v>31.5</v>
          </cell>
          <cell r="DM118">
            <v>31.5</v>
          </cell>
          <cell r="DN118">
            <v>33</v>
          </cell>
          <cell r="DO118">
            <v>33</v>
          </cell>
          <cell r="DP118">
            <v>33</v>
          </cell>
          <cell r="DQ118">
            <v>33</v>
          </cell>
          <cell r="DR118">
            <v>32</v>
          </cell>
          <cell r="DS118">
            <v>33.5</v>
          </cell>
          <cell r="DT118">
            <v>33.5</v>
          </cell>
          <cell r="DU118">
            <v>32.5</v>
          </cell>
          <cell r="DV118">
            <v>32.5</v>
          </cell>
          <cell r="DW118">
            <v>32.5</v>
          </cell>
          <cell r="DX118">
            <v>32</v>
          </cell>
          <cell r="DY118">
            <v>32</v>
          </cell>
          <cell r="DZ118">
            <v>32</v>
          </cell>
          <cell r="EA118">
            <v>32</v>
          </cell>
          <cell r="EB118">
            <v>34.5</v>
          </cell>
          <cell r="EC118">
            <v>34.5</v>
          </cell>
          <cell r="ED118">
            <v>35</v>
          </cell>
          <cell r="EE118">
            <v>35</v>
          </cell>
          <cell r="EF118">
            <v>35</v>
          </cell>
          <cell r="EG118">
            <v>34.5</v>
          </cell>
          <cell r="EH118">
            <v>34.5</v>
          </cell>
          <cell r="EI118">
            <v>35</v>
          </cell>
          <cell r="EJ118">
            <v>35</v>
          </cell>
          <cell r="EK118">
            <v>34.5</v>
          </cell>
          <cell r="EL118">
            <v>35.5</v>
          </cell>
          <cell r="EM118">
            <v>35.5</v>
          </cell>
          <cell r="EN118">
            <v>35.5</v>
          </cell>
          <cell r="EO118">
            <v>35.5</v>
          </cell>
          <cell r="EP118">
            <v>35.5</v>
          </cell>
          <cell r="EQ118">
            <v>36</v>
          </cell>
          <cell r="ER118">
            <v>37</v>
          </cell>
          <cell r="ES118">
            <v>35.5</v>
          </cell>
          <cell r="ET118">
            <v>43</v>
          </cell>
          <cell r="EU118">
            <v>40</v>
          </cell>
          <cell r="EV118">
            <v>40.5</v>
          </cell>
          <cell r="EW118">
            <v>41</v>
          </cell>
          <cell r="EX118">
            <v>40</v>
          </cell>
          <cell r="EY118">
            <v>40</v>
          </cell>
          <cell r="EZ118">
            <v>45</v>
          </cell>
          <cell r="FA118">
            <v>45</v>
          </cell>
          <cell r="FB118">
            <v>45.5</v>
          </cell>
          <cell r="FC118">
            <v>45.5</v>
          </cell>
          <cell r="FD118">
            <v>46.5</v>
          </cell>
          <cell r="FE118">
            <v>46</v>
          </cell>
          <cell r="FF118">
            <v>45.5</v>
          </cell>
          <cell r="FG118">
            <v>42.5</v>
          </cell>
          <cell r="FH118">
            <v>39</v>
          </cell>
          <cell r="FI118">
            <v>42</v>
          </cell>
          <cell r="FJ118">
            <v>46.8</v>
          </cell>
          <cell r="FK118">
            <v>44.2</v>
          </cell>
          <cell r="FL118">
            <v>44.5</v>
          </cell>
          <cell r="FM118">
            <v>43.7</v>
          </cell>
          <cell r="FN118">
            <v>43.7</v>
          </cell>
          <cell r="FO118">
            <v>38</v>
          </cell>
          <cell r="FP118">
            <v>32.700000000000003</v>
          </cell>
          <cell r="FQ118">
            <v>36.200000000000003</v>
          </cell>
          <cell r="FR118">
            <v>36.200000000000003</v>
          </cell>
          <cell r="FS118">
            <v>36.200000000000003</v>
          </cell>
          <cell r="FT118">
            <v>33</v>
          </cell>
          <cell r="FU118">
            <v>33.5</v>
          </cell>
          <cell r="FV118">
            <v>33.200000000000003</v>
          </cell>
          <cell r="FW118">
            <v>32.5</v>
          </cell>
          <cell r="FX118">
            <v>30.2</v>
          </cell>
          <cell r="FY118">
            <v>31</v>
          </cell>
          <cell r="FZ118">
            <v>30.5</v>
          </cell>
          <cell r="GA118">
            <v>29.5</v>
          </cell>
          <cell r="GB118">
            <v>28.7</v>
          </cell>
          <cell r="GC118">
            <v>31</v>
          </cell>
          <cell r="GD118">
            <v>31.2</v>
          </cell>
          <cell r="GE118">
            <v>32.200000000000003</v>
          </cell>
          <cell r="GF118">
            <v>32.299999999999997</v>
          </cell>
          <cell r="GG118">
            <v>37.799999999999997</v>
          </cell>
          <cell r="GH118">
            <v>37.5</v>
          </cell>
          <cell r="GI118">
            <v>36.5</v>
          </cell>
          <cell r="GJ118">
            <v>31.5</v>
          </cell>
          <cell r="GK118">
            <v>31</v>
          </cell>
          <cell r="GL118">
            <v>36.5</v>
          </cell>
          <cell r="GM118">
            <v>36.700000000000003</v>
          </cell>
          <cell r="GN118">
            <v>37.5</v>
          </cell>
          <cell r="GO118">
            <v>37.700000000000003</v>
          </cell>
          <cell r="GP118">
            <v>37.700000000000003</v>
          </cell>
          <cell r="GQ118">
            <v>35</v>
          </cell>
          <cell r="GR118">
            <v>34.700000000000003</v>
          </cell>
          <cell r="GS118">
            <v>38</v>
          </cell>
          <cell r="GT118">
            <v>36.700000000000003</v>
          </cell>
          <cell r="GU118">
            <v>37.200000000000003</v>
          </cell>
          <cell r="GV118">
            <v>37.200000000000003</v>
          </cell>
          <cell r="GW118">
            <v>37.700000000000003</v>
          </cell>
          <cell r="GX118">
            <v>35.700000000000003</v>
          </cell>
          <cell r="GY118">
            <v>41.3</v>
          </cell>
          <cell r="GZ118">
            <v>41</v>
          </cell>
          <cell r="HA118">
            <v>42.5</v>
          </cell>
          <cell r="HB118">
            <v>42.7</v>
          </cell>
          <cell r="HC118">
            <v>42.2</v>
          </cell>
          <cell r="HD118">
            <v>43.5</v>
          </cell>
          <cell r="HE118">
            <v>44</v>
          </cell>
          <cell r="HF118">
            <v>48</v>
          </cell>
          <cell r="HG118">
            <v>48.2</v>
          </cell>
          <cell r="HH118">
            <v>48.2</v>
          </cell>
          <cell r="HI118">
            <v>48.5</v>
          </cell>
          <cell r="HJ118">
            <v>47.7</v>
          </cell>
          <cell r="HK118">
            <v>47.5</v>
          </cell>
          <cell r="HL118">
            <v>46.7</v>
          </cell>
          <cell r="HM118">
            <v>48.2</v>
          </cell>
          <cell r="HN118">
            <v>47.7</v>
          </cell>
          <cell r="HO118">
            <v>51.2</v>
          </cell>
          <cell r="HP118">
            <v>51.5</v>
          </cell>
          <cell r="HQ118">
            <v>52.2</v>
          </cell>
          <cell r="HR118">
            <v>52.2</v>
          </cell>
          <cell r="HS118">
            <v>52.2</v>
          </cell>
          <cell r="HT118">
            <v>52.2</v>
          </cell>
          <cell r="HU118">
            <v>52.2</v>
          </cell>
          <cell r="HV118">
            <v>52.2</v>
          </cell>
          <cell r="HW118">
            <v>52</v>
          </cell>
          <cell r="HX118">
            <v>52.2</v>
          </cell>
          <cell r="HY118">
            <v>51.7</v>
          </cell>
          <cell r="HZ118">
            <v>51.5</v>
          </cell>
          <cell r="IA118">
            <v>51.7</v>
          </cell>
          <cell r="IB118">
            <v>51.7</v>
          </cell>
          <cell r="IC118">
            <v>51.2</v>
          </cell>
          <cell r="ID118">
            <v>51.2</v>
          </cell>
          <cell r="IE118">
            <v>51.2</v>
          </cell>
          <cell r="IF118">
            <v>50.7</v>
          </cell>
          <cell r="IG118">
            <v>51</v>
          </cell>
          <cell r="IH118">
            <v>51</v>
          </cell>
          <cell r="II118">
            <v>52.2</v>
          </cell>
          <cell r="IJ118">
            <v>53</v>
          </cell>
          <cell r="IK118">
            <v>53</v>
          </cell>
          <cell r="IL118">
            <v>53.2</v>
          </cell>
          <cell r="IM118">
            <v>53.7</v>
          </cell>
          <cell r="IN118">
            <v>56.5</v>
          </cell>
          <cell r="IO118">
            <v>57</v>
          </cell>
          <cell r="IP118">
            <v>58.2</v>
          </cell>
          <cell r="IQ118">
            <v>58.2</v>
          </cell>
          <cell r="IR118">
            <v>58.2</v>
          </cell>
          <cell r="IS118">
            <v>58.2</v>
          </cell>
          <cell r="IT118">
            <v>57.7</v>
          </cell>
          <cell r="IU118">
            <v>57.7</v>
          </cell>
          <cell r="IV118">
            <v>57.2</v>
          </cell>
          <cell r="IW118">
            <v>57.2</v>
          </cell>
          <cell r="IX118">
            <v>57.2</v>
          </cell>
          <cell r="IY118">
            <v>56</v>
          </cell>
          <cell r="IZ118">
            <v>56</v>
          </cell>
          <cell r="JA118">
            <v>55.7</v>
          </cell>
          <cell r="JB118">
            <v>55.5</v>
          </cell>
          <cell r="JC118">
            <v>55.5</v>
          </cell>
          <cell r="JD118">
            <v>55.5</v>
          </cell>
          <cell r="JE118">
            <v>55</v>
          </cell>
          <cell r="JF118">
            <v>55.2</v>
          </cell>
          <cell r="JG118">
            <v>55.2</v>
          </cell>
          <cell r="JH118">
            <v>55.2</v>
          </cell>
          <cell r="JI118">
            <v>55</v>
          </cell>
          <cell r="JJ118">
            <v>56.5</v>
          </cell>
          <cell r="JK118">
            <v>56.5</v>
          </cell>
          <cell r="JL118">
            <v>56.5</v>
          </cell>
          <cell r="JM118">
            <v>56.5</v>
          </cell>
          <cell r="JN118">
            <v>56.5</v>
          </cell>
          <cell r="JO118">
            <v>56.5</v>
          </cell>
          <cell r="JP118">
            <v>56.5</v>
          </cell>
          <cell r="JQ118">
            <v>56.5</v>
          </cell>
          <cell r="JR118">
            <v>56.5</v>
          </cell>
          <cell r="JS118">
            <v>60</v>
          </cell>
          <cell r="JT118">
            <v>60</v>
          </cell>
          <cell r="JU118">
            <v>60</v>
          </cell>
          <cell r="JV118">
            <v>60</v>
          </cell>
          <cell r="JW118">
            <v>60</v>
          </cell>
          <cell r="JX118">
            <v>60</v>
          </cell>
          <cell r="JY118">
            <v>60</v>
          </cell>
          <cell r="JZ118">
            <v>59.5</v>
          </cell>
          <cell r="KA118">
            <v>60</v>
          </cell>
          <cell r="KB118">
            <v>60</v>
          </cell>
          <cell r="KC118">
            <v>60</v>
          </cell>
          <cell r="KD118">
            <v>59.7</v>
          </cell>
          <cell r="KE118">
            <v>66.5</v>
          </cell>
          <cell r="KF118">
            <v>66.5</v>
          </cell>
          <cell r="KG118">
            <v>66.5</v>
          </cell>
          <cell r="KH118">
            <v>66.5</v>
          </cell>
          <cell r="KI118">
            <v>66.5</v>
          </cell>
          <cell r="KJ118">
            <v>66.5</v>
          </cell>
          <cell r="KK118">
            <v>66.5</v>
          </cell>
          <cell r="KL118">
            <v>66.5</v>
          </cell>
          <cell r="KM118">
            <v>66.2</v>
          </cell>
          <cell r="KN118">
            <v>66.2</v>
          </cell>
          <cell r="KO118">
            <v>66.5</v>
          </cell>
          <cell r="KP118">
            <v>66.2</v>
          </cell>
          <cell r="KQ118">
            <v>66.2</v>
          </cell>
          <cell r="KR118">
            <v>66.5</v>
          </cell>
          <cell r="KS118">
            <v>66.2</v>
          </cell>
          <cell r="KT118">
            <v>66</v>
          </cell>
          <cell r="KU118">
            <v>66</v>
          </cell>
          <cell r="KV118">
            <v>65.7</v>
          </cell>
          <cell r="KW118">
            <v>65</v>
          </cell>
          <cell r="KX118">
            <v>57.7</v>
          </cell>
          <cell r="KY118">
            <v>57.7</v>
          </cell>
          <cell r="KZ118">
            <v>57.5</v>
          </cell>
          <cell r="LA118">
            <v>57.5</v>
          </cell>
          <cell r="LB118">
            <v>57.5</v>
          </cell>
          <cell r="LC118">
            <v>57.5</v>
          </cell>
          <cell r="LD118">
            <v>57.7</v>
          </cell>
          <cell r="LE118">
            <v>58</v>
          </cell>
          <cell r="LF118">
            <v>58.2</v>
          </cell>
          <cell r="LG118">
            <v>58.5</v>
          </cell>
          <cell r="LH118">
            <v>59.5</v>
          </cell>
          <cell r="LI118">
            <v>59.5</v>
          </cell>
          <cell r="LJ118">
            <v>59.2</v>
          </cell>
          <cell r="LK118">
            <v>59.5</v>
          </cell>
          <cell r="LL118">
            <v>59.5</v>
          </cell>
          <cell r="LM118">
            <v>64.2</v>
          </cell>
          <cell r="LN118">
            <v>64</v>
          </cell>
          <cell r="LO118">
            <v>64.2</v>
          </cell>
          <cell r="LP118">
            <v>63.2</v>
          </cell>
          <cell r="LQ118">
            <v>63.2</v>
          </cell>
          <cell r="LR118">
            <v>62.7</v>
          </cell>
          <cell r="LS118">
            <v>62.7</v>
          </cell>
          <cell r="LT118">
            <v>63</v>
          </cell>
          <cell r="MA118" t="str">
            <v>Philippines</v>
          </cell>
          <cell r="MB118">
            <v>71.5</v>
          </cell>
          <cell r="MC118">
            <v>71.5</v>
          </cell>
        </row>
        <row r="119">
          <cell r="A119" t="str">
            <v>Singapore</v>
          </cell>
          <cell r="B119">
            <v>85</v>
          </cell>
          <cell r="C119">
            <v>85</v>
          </cell>
          <cell r="D119">
            <v>85</v>
          </cell>
          <cell r="E119">
            <v>85</v>
          </cell>
          <cell r="F119">
            <v>85.5</v>
          </cell>
          <cell r="G119">
            <v>85</v>
          </cell>
          <cell r="H119">
            <v>85</v>
          </cell>
          <cell r="I119">
            <v>84.5</v>
          </cell>
          <cell r="J119">
            <v>84.5</v>
          </cell>
          <cell r="K119">
            <v>84.5</v>
          </cell>
          <cell r="L119">
            <v>83.5</v>
          </cell>
          <cell r="M119">
            <v>83</v>
          </cell>
          <cell r="N119">
            <v>82.5</v>
          </cell>
          <cell r="O119">
            <v>82.5</v>
          </cell>
          <cell r="P119">
            <v>82</v>
          </cell>
          <cell r="Q119">
            <v>81</v>
          </cell>
          <cell r="R119">
            <v>81</v>
          </cell>
          <cell r="S119">
            <v>81</v>
          </cell>
          <cell r="T119">
            <v>81.5</v>
          </cell>
          <cell r="U119">
            <v>81</v>
          </cell>
          <cell r="V119">
            <v>80.5</v>
          </cell>
          <cell r="W119">
            <v>78.5</v>
          </cell>
          <cell r="X119">
            <v>78.5</v>
          </cell>
          <cell r="Y119">
            <v>77.5</v>
          </cell>
          <cell r="Z119">
            <v>77</v>
          </cell>
          <cell r="AA119">
            <v>77</v>
          </cell>
          <cell r="AB119">
            <v>77</v>
          </cell>
          <cell r="AC119">
            <v>77</v>
          </cell>
          <cell r="AD119">
            <v>77.5</v>
          </cell>
          <cell r="AE119">
            <v>77.5</v>
          </cell>
          <cell r="AF119">
            <v>78.5</v>
          </cell>
          <cell r="AG119">
            <v>78</v>
          </cell>
          <cell r="AH119">
            <v>77.5</v>
          </cell>
          <cell r="AI119">
            <v>77</v>
          </cell>
          <cell r="AJ119">
            <v>77</v>
          </cell>
          <cell r="AK119">
            <v>77</v>
          </cell>
          <cell r="AL119">
            <v>77</v>
          </cell>
          <cell r="AM119">
            <v>77.5</v>
          </cell>
          <cell r="AN119">
            <v>77.5</v>
          </cell>
          <cell r="AO119">
            <v>78</v>
          </cell>
          <cell r="AP119">
            <v>78.5</v>
          </cell>
          <cell r="AQ119">
            <v>78</v>
          </cell>
          <cell r="AR119">
            <v>78.5</v>
          </cell>
          <cell r="AS119">
            <v>78.5</v>
          </cell>
          <cell r="AT119">
            <v>79</v>
          </cell>
          <cell r="AU119">
            <v>78.5</v>
          </cell>
          <cell r="AV119">
            <v>78.5</v>
          </cell>
          <cell r="AW119">
            <v>78.5</v>
          </cell>
          <cell r="AX119">
            <v>80</v>
          </cell>
          <cell r="AY119">
            <v>79</v>
          </cell>
          <cell r="AZ119">
            <v>78.5</v>
          </cell>
          <cell r="BA119">
            <v>78.5</v>
          </cell>
          <cell r="BB119">
            <v>78</v>
          </cell>
          <cell r="BC119">
            <v>77.5</v>
          </cell>
          <cell r="BD119">
            <v>76.5</v>
          </cell>
          <cell r="BE119">
            <v>77.5</v>
          </cell>
          <cell r="BF119">
            <v>77.5</v>
          </cell>
          <cell r="BG119">
            <v>78</v>
          </cell>
          <cell r="BH119">
            <v>78.5</v>
          </cell>
          <cell r="BI119">
            <v>78</v>
          </cell>
          <cell r="BJ119">
            <v>78.5</v>
          </cell>
          <cell r="BK119">
            <v>79.5</v>
          </cell>
          <cell r="BL119">
            <v>80</v>
          </cell>
          <cell r="BM119">
            <v>80</v>
          </cell>
          <cell r="BN119">
            <v>80</v>
          </cell>
          <cell r="BO119">
            <v>80</v>
          </cell>
          <cell r="BP119">
            <v>79.5</v>
          </cell>
          <cell r="BQ119">
            <v>79</v>
          </cell>
          <cell r="BR119">
            <v>75.5</v>
          </cell>
          <cell r="BS119">
            <v>79</v>
          </cell>
          <cell r="BT119">
            <v>79</v>
          </cell>
          <cell r="BU119">
            <v>80.5</v>
          </cell>
          <cell r="BV119">
            <v>81</v>
          </cell>
          <cell r="BW119">
            <v>82</v>
          </cell>
          <cell r="BX119">
            <v>82.5</v>
          </cell>
          <cell r="BY119">
            <v>83.5</v>
          </cell>
          <cell r="BZ119">
            <v>83.5</v>
          </cell>
          <cell r="CA119">
            <v>84</v>
          </cell>
          <cell r="CB119">
            <v>84</v>
          </cell>
          <cell r="CC119">
            <v>84</v>
          </cell>
          <cell r="CD119">
            <v>83</v>
          </cell>
          <cell r="CE119">
            <v>83.5</v>
          </cell>
          <cell r="CF119">
            <v>84</v>
          </cell>
          <cell r="CG119">
            <v>84</v>
          </cell>
          <cell r="CH119">
            <v>84</v>
          </cell>
          <cell r="CI119">
            <v>83.5</v>
          </cell>
          <cell r="CJ119">
            <v>83</v>
          </cell>
          <cell r="CK119">
            <v>83</v>
          </cell>
          <cell r="CL119">
            <v>83.5</v>
          </cell>
          <cell r="CM119">
            <v>83.5</v>
          </cell>
          <cell r="CN119">
            <v>83.5</v>
          </cell>
          <cell r="CO119">
            <v>83.5</v>
          </cell>
          <cell r="CP119">
            <v>84</v>
          </cell>
          <cell r="CQ119">
            <v>84</v>
          </cell>
          <cell r="CR119">
            <v>84</v>
          </cell>
          <cell r="CS119">
            <v>84</v>
          </cell>
          <cell r="CT119">
            <v>84.5</v>
          </cell>
          <cell r="CU119">
            <v>84</v>
          </cell>
          <cell r="CV119">
            <v>84</v>
          </cell>
          <cell r="CW119">
            <v>83</v>
          </cell>
          <cell r="CX119">
            <v>83</v>
          </cell>
          <cell r="CY119">
            <v>83</v>
          </cell>
          <cell r="CZ119">
            <v>83.5</v>
          </cell>
          <cell r="DA119">
            <v>83</v>
          </cell>
          <cell r="DB119">
            <v>83</v>
          </cell>
          <cell r="DC119">
            <v>82.5</v>
          </cell>
          <cell r="DD119">
            <v>82</v>
          </cell>
          <cell r="DE119">
            <v>84</v>
          </cell>
          <cell r="DF119">
            <v>84</v>
          </cell>
          <cell r="DG119">
            <v>84</v>
          </cell>
          <cell r="DH119">
            <v>84</v>
          </cell>
          <cell r="DI119">
            <v>84</v>
          </cell>
          <cell r="DJ119">
            <v>84</v>
          </cell>
          <cell r="DK119">
            <v>84</v>
          </cell>
          <cell r="DL119">
            <v>84</v>
          </cell>
          <cell r="DM119">
            <v>84</v>
          </cell>
          <cell r="DN119">
            <v>84</v>
          </cell>
          <cell r="DO119">
            <v>84</v>
          </cell>
          <cell r="DP119">
            <v>84</v>
          </cell>
          <cell r="DQ119">
            <v>84</v>
          </cell>
          <cell r="DR119">
            <v>84.5</v>
          </cell>
          <cell r="DS119">
            <v>83</v>
          </cell>
          <cell r="DT119">
            <v>83</v>
          </cell>
          <cell r="DU119">
            <v>85.5</v>
          </cell>
          <cell r="DV119">
            <v>85.5</v>
          </cell>
          <cell r="DW119">
            <v>86.5</v>
          </cell>
          <cell r="DX119">
            <v>86</v>
          </cell>
          <cell r="DY119">
            <v>86</v>
          </cell>
          <cell r="DZ119">
            <v>86</v>
          </cell>
          <cell r="EA119">
            <v>86</v>
          </cell>
          <cell r="EB119">
            <v>85.5</v>
          </cell>
          <cell r="EC119">
            <v>85.5</v>
          </cell>
          <cell r="ED119">
            <v>85.5</v>
          </cell>
          <cell r="EE119">
            <v>85.5</v>
          </cell>
          <cell r="EF119">
            <v>85.5</v>
          </cell>
          <cell r="EG119">
            <v>85.5</v>
          </cell>
          <cell r="EH119">
            <v>85.5</v>
          </cell>
          <cell r="EI119">
            <v>85.5</v>
          </cell>
          <cell r="EJ119">
            <v>85.5</v>
          </cell>
          <cell r="EK119">
            <v>86</v>
          </cell>
          <cell r="EL119">
            <v>86</v>
          </cell>
          <cell r="EM119">
            <v>86</v>
          </cell>
          <cell r="EN119">
            <v>85.5</v>
          </cell>
          <cell r="EO119">
            <v>86</v>
          </cell>
          <cell r="EP119">
            <v>86</v>
          </cell>
          <cell r="EQ119">
            <v>85.5</v>
          </cell>
          <cell r="ER119">
            <v>88</v>
          </cell>
          <cell r="ES119">
            <v>89</v>
          </cell>
          <cell r="ET119">
            <v>88</v>
          </cell>
          <cell r="EU119">
            <v>89</v>
          </cell>
          <cell r="EV119">
            <v>89.5</v>
          </cell>
          <cell r="EW119">
            <v>90</v>
          </cell>
          <cell r="EX119">
            <v>90</v>
          </cell>
          <cell r="EY119">
            <v>90</v>
          </cell>
          <cell r="EZ119">
            <v>91</v>
          </cell>
          <cell r="FA119">
            <v>91</v>
          </cell>
          <cell r="FB119">
            <v>91</v>
          </cell>
          <cell r="FC119">
            <v>91</v>
          </cell>
          <cell r="FD119">
            <v>91</v>
          </cell>
          <cell r="FE119">
            <v>90.5</v>
          </cell>
          <cell r="FF119">
            <v>90</v>
          </cell>
          <cell r="FG119">
            <v>90</v>
          </cell>
          <cell r="FH119">
            <v>90</v>
          </cell>
          <cell r="FI119">
            <v>91.8</v>
          </cell>
          <cell r="FJ119">
            <v>92.5</v>
          </cell>
          <cell r="FK119">
            <v>92.5</v>
          </cell>
          <cell r="FL119">
            <v>91.7</v>
          </cell>
          <cell r="FM119">
            <v>91.2</v>
          </cell>
          <cell r="FN119">
            <v>90.2</v>
          </cell>
          <cell r="FO119">
            <v>90</v>
          </cell>
          <cell r="FP119">
            <v>90.7</v>
          </cell>
          <cell r="FQ119">
            <v>91.2</v>
          </cell>
          <cell r="FR119">
            <v>91.5</v>
          </cell>
          <cell r="FS119">
            <v>90</v>
          </cell>
          <cell r="FT119">
            <v>89.5</v>
          </cell>
          <cell r="FU119">
            <v>88.7</v>
          </cell>
          <cell r="FV119">
            <v>88.5</v>
          </cell>
          <cell r="FW119">
            <v>88.5</v>
          </cell>
          <cell r="FX119">
            <v>88.5</v>
          </cell>
          <cell r="FY119">
            <v>89.2</v>
          </cell>
          <cell r="FZ119">
            <v>89.2</v>
          </cell>
          <cell r="GA119">
            <v>87.5</v>
          </cell>
          <cell r="GB119">
            <v>87.5</v>
          </cell>
          <cell r="GC119">
            <v>84.7</v>
          </cell>
          <cell r="GD119">
            <v>87.7</v>
          </cell>
          <cell r="GE119">
            <v>87.9</v>
          </cell>
          <cell r="GF119">
            <v>88</v>
          </cell>
          <cell r="GG119">
            <v>87.9</v>
          </cell>
          <cell r="GH119">
            <v>88.7</v>
          </cell>
          <cell r="GI119">
            <v>89</v>
          </cell>
          <cell r="GJ119">
            <v>89</v>
          </cell>
          <cell r="GK119">
            <v>89.2</v>
          </cell>
          <cell r="GL119">
            <v>88</v>
          </cell>
          <cell r="GM119">
            <v>89</v>
          </cell>
          <cell r="GN119">
            <v>89</v>
          </cell>
          <cell r="GO119">
            <v>89</v>
          </cell>
          <cell r="GP119">
            <v>89</v>
          </cell>
          <cell r="GQ119">
            <v>90.7</v>
          </cell>
          <cell r="GR119">
            <v>90.7</v>
          </cell>
          <cell r="GS119">
            <v>90.7</v>
          </cell>
          <cell r="GT119">
            <v>90.7</v>
          </cell>
          <cell r="GU119">
            <v>90.7</v>
          </cell>
          <cell r="GV119">
            <v>90.5</v>
          </cell>
          <cell r="GW119">
            <v>90.5</v>
          </cell>
          <cell r="GX119">
            <v>90.5</v>
          </cell>
          <cell r="GY119">
            <v>90.5</v>
          </cell>
          <cell r="GZ119">
            <v>90.2</v>
          </cell>
          <cell r="HA119">
            <v>91.5</v>
          </cell>
          <cell r="HB119">
            <v>91.7</v>
          </cell>
          <cell r="HC119">
            <v>92.5</v>
          </cell>
          <cell r="HD119">
            <v>92.2</v>
          </cell>
          <cell r="HE119">
            <v>89.5</v>
          </cell>
          <cell r="HF119">
            <v>92.2</v>
          </cell>
          <cell r="HG119">
            <v>89.2</v>
          </cell>
          <cell r="HH119">
            <v>89.5</v>
          </cell>
          <cell r="HI119">
            <v>89.2</v>
          </cell>
          <cell r="HJ119">
            <v>91</v>
          </cell>
          <cell r="HK119">
            <v>91</v>
          </cell>
          <cell r="HL119">
            <v>91.2</v>
          </cell>
          <cell r="HM119">
            <v>91.5</v>
          </cell>
          <cell r="HN119">
            <v>91</v>
          </cell>
          <cell r="HO119">
            <v>91</v>
          </cell>
          <cell r="HP119">
            <v>90.2</v>
          </cell>
          <cell r="HQ119">
            <v>90</v>
          </cell>
          <cell r="HR119">
            <v>90</v>
          </cell>
          <cell r="HS119">
            <v>90</v>
          </cell>
          <cell r="HT119">
            <v>90</v>
          </cell>
          <cell r="HU119">
            <v>90</v>
          </cell>
          <cell r="HV119">
            <v>89.7</v>
          </cell>
          <cell r="HW119">
            <v>89.7</v>
          </cell>
          <cell r="HX119">
            <v>89.2</v>
          </cell>
          <cell r="HY119">
            <v>89.2</v>
          </cell>
          <cell r="HZ119">
            <v>88.5</v>
          </cell>
          <cell r="IA119">
            <v>88.5</v>
          </cell>
          <cell r="IB119">
            <v>88.2</v>
          </cell>
          <cell r="IC119">
            <v>88.2</v>
          </cell>
          <cell r="ID119">
            <v>88.2</v>
          </cell>
          <cell r="IE119">
            <v>87.5</v>
          </cell>
          <cell r="IF119">
            <v>87.5</v>
          </cell>
          <cell r="IG119">
            <v>87.5</v>
          </cell>
          <cell r="IH119">
            <v>87.5</v>
          </cell>
          <cell r="II119">
            <v>87.5</v>
          </cell>
          <cell r="IJ119">
            <v>87.5</v>
          </cell>
          <cell r="IK119">
            <v>87.7</v>
          </cell>
          <cell r="IL119">
            <v>87.7</v>
          </cell>
          <cell r="IM119">
            <v>88</v>
          </cell>
          <cell r="IN119">
            <v>90</v>
          </cell>
          <cell r="IO119">
            <v>90</v>
          </cell>
          <cell r="IP119">
            <v>89.5</v>
          </cell>
          <cell r="IQ119">
            <v>89.7</v>
          </cell>
          <cell r="IR119">
            <v>89.7</v>
          </cell>
          <cell r="IS119">
            <v>89.7</v>
          </cell>
          <cell r="IT119">
            <v>88.2</v>
          </cell>
          <cell r="IU119">
            <v>88.2</v>
          </cell>
          <cell r="IV119">
            <v>88.2</v>
          </cell>
          <cell r="IW119">
            <v>88.2</v>
          </cell>
          <cell r="IX119">
            <v>87.7</v>
          </cell>
          <cell r="IY119">
            <v>87.7</v>
          </cell>
          <cell r="IZ119">
            <v>88</v>
          </cell>
          <cell r="JA119">
            <v>88</v>
          </cell>
          <cell r="JB119">
            <v>88</v>
          </cell>
          <cell r="JC119">
            <v>88</v>
          </cell>
          <cell r="JD119">
            <v>88</v>
          </cell>
          <cell r="JE119">
            <v>88</v>
          </cell>
          <cell r="JF119">
            <v>87.7</v>
          </cell>
          <cell r="JG119">
            <v>88</v>
          </cell>
          <cell r="JH119">
            <v>88</v>
          </cell>
          <cell r="JI119">
            <v>88</v>
          </cell>
          <cell r="JJ119">
            <v>88</v>
          </cell>
          <cell r="JK119">
            <v>88.5</v>
          </cell>
          <cell r="JL119">
            <v>88.5</v>
          </cell>
          <cell r="JM119">
            <v>88.7</v>
          </cell>
          <cell r="JN119">
            <v>88.7</v>
          </cell>
          <cell r="JO119">
            <v>88.7</v>
          </cell>
          <cell r="JP119">
            <v>88.7</v>
          </cell>
          <cell r="JQ119">
            <v>88.7</v>
          </cell>
          <cell r="JR119">
            <v>88</v>
          </cell>
          <cell r="JS119">
            <v>88</v>
          </cell>
          <cell r="JT119">
            <v>88</v>
          </cell>
          <cell r="JU119">
            <v>88</v>
          </cell>
          <cell r="JV119">
            <v>88</v>
          </cell>
          <cell r="JW119">
            <v>88</v>
          </cell>
          <cell r="JX119">
            <v>88</v>
          </cell>
          <cell r="JY119">
            <v>88</v>
          </cell>
          <cell r="JZ119">
            <v>88</v>
          </cell>
          <cell r="KA119">
            <v>88</v>
          </cell>
          <cell r="KB119">
            <v>88</v>
          </cell>
          <cell r="KC119">
            <v>88</v>
          </cell>
          <cell r="KD119">
            <v>87.7</v>
          </cell>
          <cell r="KE119">
            <v>87</v>
          </cell>
          <cell r="KF119">
            <v>87</v>
          </cell>
          <cell r="KG119">
            <v>87</v>
          </cell>
          <cell r="KH119">
            <v>87</v>
          </cell>
          <cell r="KI119">
            <v>87.2</v>
          </cell>
          <cell r="KJ119">
            <v>87</v>
          </cell>
          <cell r="KK119">
            <v>87.2</v>
          </cell>
          <cell r="KL119">
            <v>87.2</v>
          </cell>
          <cell r="KM119">
            <v>87</v>
          </cell>
          <cell r="KN119">
            <v>86.7</v>
          </cell>
          <cell r="KO119">
            <v>86.7</v>
          </cell>
          <cell r="KP119">
            <v>86.7</v>
          </cell>
          <cell r="KQ119">
            <v>86</v>
          </cell>
          <cell r="KR119">
            <v>85.7</v>
          </cell>
          <cell r="KS119">
            <v>86.2</v>
          </cell>
          <cell r="KT119">
            <v>82</v>
          </cell>
          <cell r="KU119">
            <v>82</v>
          </cell>
          <cell r="KV119">
            <v>82.2</v>
          </cell>
          <cell r="KW119">
            <v>82.2</v>
          </cell>
          <cell r="KX119">
            <v>82.2</v>
          </cell>
          <cell r="KY119">
            <v>82.2</v>
          </cell>
          <cell r="KZ119">
            <v>82.2</v>
          </cell>
          <cell r="LA119">
            <v>82.2</v>
          </cell>
          <cell r="LB119">
            <v>82.5</v>
          </cell>
          <cell r="LC119">
            <v>82.5</v>
          </cell>
          <cell r="LD119">
            <v>82.5</v>
          </cell>
          <cell r="LE119">
            <v>82.5</v>
          </cell>
          <cell r="LF119">
            <v>82.5</v>
          </cell>
          <cell r="LG119">
            <v>82.5</v>
          </cell>
          <cell r="LH119">
            <v>82.5</v>
          </cell>
          <cell r="LI119">
            <v>82.5</v>
          </cell>
          <cell r="LJ119">
            <v>88.2</v>
          </cell>
          <cell r="LK119">
            <v>88.2</v>
          </cell>
          <cell r="LL119">
            <v>88.2</v>
          </cell>
          <cell r="LM119">
            <v>88.2</v>
          </cell>
          <cell r="LN119">
            <v>88.5</v>
          </cell>
          <cell r="LO119">
            <v>88.5</v>
          </cell>
          <cell r="LP119">
            <v>88.5</v>
          </cell>
          <cell r="LQ119">
            <v>87.7</v>
          </cell>
          <cell r="LR119">
            <v>87.7</v>
          </cell>
          <cell r="LS119">
            <v>87.2</v>
          </cell>
          <cell r="LT119">
            <v>87.2</v>
          </cell>
          <cell r="MA119" t="str">
            <v>Poland</v>
          </cell>
          <cell r="MB119">
            <v>73.5</v>
          </cell>
          <cell r="MC119">
            <v>73.5</v>
          </cell>
        </row>
        <row r="120">
          <cell r="A120" t="str">
            <v>Slovakia</v>
          </cell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  <cell r="N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T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X120" t="str">
            <v xml:space="preserve"> 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 t="str">
            <v xml:space="preserve"> </v>
          </cell>
          <cell r="AC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  <cell r="AP120" t="str">
            <v xml:space="preserve"> </v>
          </cell>
          <cell r="AQ120" t="str">
            <v xml:space="preserve"> </v>
          </cell>
          <cell r="AR120" t="str">
            <v xml:space="preserve"> </v>
          </cell>
          <cell r="AS120" t="str">
            <v xml:space="preserve"> </v>
          </cell>
          <cell r="AT120" t="str">
            <v xml:space="preserve"> </v>
          </cell>
          <cell r="AU120" t="str">
            <v xml:space="preserve"> </v>
          </cell>
          <cell r="AV120" t="str">
            <v xml:space="preserve"> </v>
          </cell>
          <cell r="AW120" t="str">
            <v xml:space="preserve"> </v>
          </cell>
          <cell r="AX120" t="str">
            <v xml:space="preserve"> </v>
          </cell>
          <cell r="AY120" t="str">
            <v xml:space="preserve"> </v>
          </cell>
          <cell r="AZ120" t="str">
            <v xml:space="preserve"> </v>
          </cell>
          <cell r="BA120" t="str">
            <v xml:space="preserve"> </v>
          </cell>
          <cell r="BB120" t="str">
            <v xml:space="preserve"> </v>
          </cell>
          <cell r="BC120" t="str">
            <v xml:space="preserve"> </v>
          </cell>
          <cell r="BD120" t="str">
            <v xml:space="preserve"> </v>
          </cell>
          <cell r="BE120" t="str">
            <v xml:space="preserve"> </v>
          </cell>
          <cell r="BF120" t="str">
            <v xml:space="preserve"> </v>
          </cell>
          <cell r="BG120" t="str">
            <v xml:space="preserve"> </v>
          </cell>
          <cell r="BH120" t="str">
            <v xml:space="preserve"> </v>
          </cell>
          <cell r="BI120" t="str">
            <v xml:space="preserve"> </v>
          </cell>
          <cell r="BJ120" t="str">
            <v xml:space="preserve"> </v>
          </cell>
          <cell r="BK120" t="str">
            <v xml:space="preserve"> </v>
          </cell>
          <cell r="BL120" t="str">
            <v xml:space="preserve"> </v>
          </cell>
          <cell r="BM120" t="str">
            <v xml:space="preserve"> </v>
          </cell>
          <cell r="BN120" t="str">
            <v xml:space="preserve"> </v>
          </cell>
          <cell r="BO120" t="str">
            <v xml:space="preserve"> </v>
          </cell>
          <cell r="BP120" t="str">
            <v xml:space="preserve"> </v>
          </cell>
          <cell r="BQ120" t="str">
            <v xml:space="preserve"> </v>
          </cell>
          <cell r="BR120" t="str">
            <v xml:space="preserve"> </v>
          </cell>
          <cell r="BS120" t="str">
            <v xml:space="preserve"> </v>
          </cell>
          <cell r="BT120" t="str">
            <v xml:space="preserve"> </v>
          </cell>
          <cell r="BU120" t="str">
            <v xml:space="preserve"> </v>
          </cell>
          <cell r="BV120" t="str">
            <v xml:space="preserve"> </v>
          </cell>
          <cell r="BW120" t="str">
            <v xml:space="preserve"> </v>
          </cell>
          <cell r="BX120" t="str">
            <v xml:space="preserve"> </v>
          </cell>
          <cell r="BY120" t="str">
            <v xml:space="preserve"> </v>
          </cell>
          <cell r="BZ120" t="str">
            <v xml:space="preserve"> </v>
          </cell>
          <cell r="CA120" t="str">
            <v xml:space="preserve"> </v>
          </cell>
          <cell r="CB120" t="str">
            <v xml:space="preserve"> </v>
          </cell>
          <cell r="CC120" t="str">
            <v xml:space="preserve"> </v>
          </cell>
          <cell r="CD120" t="str">
            <v xml:space="preserve"> </v>
          </cell>
          <cell r="CE120" t="str">
            <v xml:space="preserve"> </v>
          </cell>
          <cell r="CF120" t="str">
            <v xml:space="preserve"> </v>
          </cell>
          <cell r="CG120" t="str">
            <v xml:space="preserve"> </v>
          </cell>
          <cell r="CH120" t="str">
            <v xml:space="preserve"> </v>
          </cell>
          <cell r="CI120" t="str">
            <v xml:space="preserve"> </v>
          </cell>
          <cell r="CJ120" t="str">
            <v xml:space="preserve"> </v>
          </cell>
          <cell r="CK120" t="str">
            <v xml:space="preserve"> </v>
          </cell>
          <cell r="CL120" t="str">
            <v xml:space="preserve"> </v>
          </cell>
          <cell r="CM120" t="str">
            <v xml:space="preserve"> </v>
          </cell>
          <cell r="CN120" t="str">
            <v xml:space="preserve"> </v>
          </cell>
          <cell r="CO120" t="str">
            <v xml:space="preserve"> </v>
          </cell>
          <cell r="CP120" t="str">
            <v xml:space="preserve"> </v>
          </cell>
          <cell r="CQ120" t="str">
            <v xml:space="preserve"> </v>
          </cell>
          <cell r="CR120" t="str">
            <v xml:space="preserve"> </v>
          </cell>
          <cell r="CS120" t="str">
            <v xml:space="preserve"> </v>
          </cell>
          <cell r="CT120" t="str">
            <v xml:space="preserve"> </v>
          </cell>
          <cell r="CU120" t="str">
            <v xml:space="preserve"> </v>
          </cell>
          <cell r="CV120" t="str">
            <v xml:space="preserve"> </v>
          </cell>
          <cell r="CW120" t="str">
            <v xml:space="preserve"> </v>
          </cell>
          <cell r="CX120" t="str">
            <v xml:space="preserve"> </v>
          </cell>
          <cell r="CY120" t="str">
            <v xml:space="preserve"> </v>
          </cell>
          <cell r="CZ120" t="str">
            <v xml:space="preserve"> </v>
          </cell>
          <cell r="DA120" t="str">
            <v xml:space="preserve"> </v>
          </cell>
          <cell r="DB120" t="str">
            <v xml:space="preserve"> </v>
          </cell>
          <cell r="DC120" t="str">
            <v xml:space="preserve"> </v>
          </cell>
          <cell r="DD120" t="str">
            <v xml:space="preserve"> </v>
          </cell>
          <cell r="DE120" t="str">
            <v xml:space="preserve"> </v>
          </cell>
          <cell r="DF120">
            <v>69.5</v>
          </cell>
          <cell r="DG120">
            <v>69.5</v>
          </cell>
          <cell r="DH120">
            <v>69.5</v>
          </cell>
          <cell r="DI120">
            <v>69.5</v>
          </cell>
          <cell r="DJ120">
            <v>71</v>
          </cell>
          <cell r="DK120">
            <v>71</v>
          </cell>
          <cell r="DL120">
            <v>73</v>
          </cell>
          <cell r="DM120">
            <v>73</v>
          </cell>
          <cell r="DN120">
            <v>73</v>
          </cell>
          <cell r="DO120">
            <v>72.5</v>
          </cell>
          <cell r="DP120">
            <v>72.5</v>
          </cell>
          <cell r="DQ120">
            <v>72.5</v>
          </cell>
          <cell r="DR120">
            <v>72.5</v>
          </cell>
          <cell r="DS120">
            <v>71.5</v>
          </cell>
          <cell r="DT120">
            <v>71.5</v>
          </cell>
          <cell r="DU120">
            <v>70.5</v>
          </cell>
          <cell r="DV120">
            <v>70.5</v>
          </cell>
          <cell r="DW120">
            <v>71.5</v>
          </cell>
          <cell r="DX120">
            <v>70</v>
          </cell>
          <cell r="DY120">
            <v>71.5</v>
          </cell>
          <cell r="DZ120">
            <v>71.5</v>
          </cell>
          <cell r="EA120">
            <v>71</v>
          </cell>
          <cell r="EB120">
            <v>72.5</v>
          </cell>
          <cell r="EC120">
            <v>72.5</v>
          </cell>
          <cell r="ED120">
            <v>73</v>
          </cell>
          <cell r="EE120">
            <v>73</v>
          </cell>
          <cell r="EF120">
            <v>73</v>
          </cell>
          <cell r="EG120">
            <v>73.5</v>
          </cell>
          <cell r="EH120">
            <v>74.5</v>
          </cell>
          <cell r="EI120">
            <v>75</v>
          </cell>
          <cell r="EJ120">
            <v>77</v>
          </cell>
          <cell r="EK120">
            <v>77</v>
          </cell>
          <cell r="EL120">
            <v>77.5</v>
          </cell>
          <cell r="EM120">
            <v>79</v>
          </cell>
          <cell r="EN120">
            <v>77.5</v>
          </cell>
          <cell r="EO120">
            <v>77.5</v>
          </cell>
          <cell r="EP120">
            <v>78</v>
          </cell>
          <cell r="EQ120">
            <v>78</v>
          </cell>
          <cell r="ER120">
            <v>78</v>
          </cell>
          <cell r="ES120">
            <v>77.5</v>
          </cell>
          <cell r="ET120">
            <v>73</v>
          </cell>
          <cell r="EU120">
            <v>79</v>
          </cell>
          <cell r="EV120">
            <v>79</v>
          </cell>
          <cell r="EW120">
            <v>78</v>
          </cell>
          <cell r="EX120">
            <v>78</v>
          </cell>
          <cell r="EY120">
            <v>79</v>
          </cell>
          <cell r="EZ120">
            <v>78</v>
          </cell>
          <cell r="FA120">
            <v>78.5</v>
          </cell>
          <cell r="FB120">
            <v>78.5</v>
          </cell>
          <cell r="FC120">
            <v>78.5</v>
          </cell>
          <cell r="FD120">
            <v>79</v>
          </cell>
          <cell r="FE120">
            <v>79.5</v>
          </cell>
          <cell r="FF120">
            <v>79.5</v>
          </cell>
          <cell r="FG120">
            <v>78.5</v>
          </cell>
          <cell r="FH120">
            <v>78.3</v>
          </cell>
          <cell r="FI120">
            <v>79.3</v>
          </cell>
          <cell r="FJ120">
            <v>75.5</v>
          </cell>
          <cell r="FK120">
            <v>75.7</v>
          </cell>
          <cell r="FL120">
            <v>75.7</v>
          </cell>
          <cell r="FM120">
            <v>76</v>
          </cell>
          <cell r="FN120">
            <v>76</v>
          </cell>
          <cell r="FO120">
            <v>75.5</v>
          </cell>
          <cell r="FP120">
            <v>75.7</v>
          </cell>
          <cell r="FQ120">
            <v>76.2</v>
          </cell>
          <cell r="FR120">
            <v>76.7</v>
          </cell>
          <cell r="FS120">
            <v>76.7</v>
          </cell>
          <cell r="FT120">
            <v>76.7</v>
          </cell>
          <cell r="FU120">
            <v>76.7</v>
          </cell>
          <cell r="FV120">
            <v>76.7</v>
          </cell>
          <cell r="FW120">
            <v>75.5</v>
          </cell>
          <cell r="FX120">
            <v>77</v>
          </cell>
          <cell r="FY120">
            <v>78</v>
          </cell>
          <cell r="FZ120">
            <v>78</v>
          </cell>
          <cell r="GA120">
            <v>77.7</v>
          </cell>
          <cell r="GB120">
            <v>77.7</v>
          </cell>
          <cell r="GC120">
            <v>77.7</v>
          </cell>
          <cell r="GD120">
            <v>75.7</v>
          </cell>
          <cell r="GE120">
            <v>74.5</v>
          </cell>
          <cell r="GF120">
            <v>74.5</v>
          </cell>
          <cell r="GG120">
            <v>70.8</v>
          </cell>
          <cell r="GH120">
            <v>71.7</v>
          </cell>
          <cell r="GI120">
            <v>71.7</v>
          </cell>
          <cell r="GJ120">
            <v>72.5</v>
          </cell>
          <cell r="GK120">
            <v>72</v>
          </cell>
          <cell r="GL120">
            <v>72.5</v>
          </cell>
          <cell r="GM120">
            <v>73.2</v>
          </cell>
          <cell r="GN120">
            <v>72.2</v>
          </cell>
          <cell r="GO120">
            <v>72.5</v>
          </cell>
          <cell r="GP120">
            <v>72.7</v>
          </cell>
          <cell r="GQ120">
            <v>72.2</v>
          </cell>
          <cell r="GR120">
            <v>72.7</v>
          </cell>
          <cell r="GS120">
            <v>71.7</v>
          </cell>
          <cell r="GT120">
            <v>71</v>
          </cell>
          <cell r="GU120">
            <v>70.2</v>
          </cell>
          <cell r="GV120">
            <v>69.5</v>
          </cell>
          <cell r="GW120">
            <v>71.5</v>
          </cell>
          <cell r="GX120">
            <v>73</v>
          </cell>
          <cell r="GY120">
            <v>73.5</v>
          </cell>
          <cell r="GZ120">
            <v>74</v>
          </cell>
          <cell r="HA120">
            <v>75</v>
          </cell>
          <cell r="HB120">
            <v>75.2</v>
          </cell>
          <cell r="HC120">
            <v>73.5</v>
          </cell>
          <cell r="HD120">
            <v>74</v>
          </cell>
          <cell r="HE120">
            <v>74.5</v>
          </cell>
          <cell r="HF120">
            <v>73.7</v>
          </cell>
          <cell r="HG120">
            <v>74</v>
          </cell>
          <cell r="HH120">
            <v>73.2</v>
          </cell>
          <cell r="HI120">
            <v>73.2</v>
          </cell>
          <cell r="HJ120">
            <v>73.2</v>
          </cell>
          <cell r="HK120">
            <v>73.5</v>
          </cell>
          <cell r="HL120">
            <v>73.5</v>
          </cell>
          <cell r="HM120">
            <v>73.5</v>
          </cell>
          <cell r="HN120">
            <v>73.5</v>
          </cell>
          <cell r="HO120">
            <v>73.5</v>
          </cell>
          <cell r="HP120">
            <v>73.7</v>
          </cell>
          <cell r="HQ120">
            <v>73.7</v>
          </cell>
          <cell r="HR120">
            <v>73.7</v>
          </cell>
          <cell r="HS120">
            <v>75.7</v>
          </cell>
          <cell r="HT120">
            <v>75.7</v>
          </cell>
          <cell r="HU120">
            <v>75.7</v>
          </cell>
          <cell r="HV120">
            <v>74.7</v>
          </cell>
          <cell r="HW120">
            <v>74.7</v>
          </cell>
          <cell r="HX120">
            <v>74.5</v>
          </cell>
          <cell r="HY120">
            <v>75</v>
          </cell>
          <cell r="HZ120">
            <v>75</v>
          </cell>
          <cell r="IA120">
            <v>74.2</v>
          </cell>
          <cell r="IB120">
            <v>75</v>
          </cell>
          <cell r="IC120">
            <v>75</v>
          </cell>
          <cell r="ID120">
            <v>75.5</v>
          </cell>
          <cell r="IE120">
            <v>74.2</v>
          </cell>
          <cell r="IF120">
            <v>74.5</v>
          </cell>
          <cell r="IG120">
            <v>74.5</v>
          </cell>
          <cell r="IH120">
            <v>74.5</v>
          </cell>
          <cell r="II120">
            <v>74.7</v>
          </cell>
          <cell r="IJ120">
            <v>74.2</v>
          </cell>
          <cell r="IK120">
            <v>74.7</v>
          </cell>
          <cell r="IL120">
            <v>74.7</v>
          </cell>
          <cell r="IM120">
            <v>76.5</v>
          </cell>
          <cell r="IN120">
            <v>75.2</v>
          </cell>
          <cell r="IO120">
            <v>75</v>
          </cell>
          <cell r="IP120">
            <v>75</v>
          </cell>
          <cell r="IQ120">
            <v>76</v>
          </cell>
          <cell r="IR120">
            <v>76.5</v>
          </cell>
          <cell r="IS120">
            <v>76.2</v>
          </cell>
          <cell r="IT120">
            <v>76.5</v>
          </cell>
          <cell r="IU120">
            <v>76.7</v>
          </cell>
          <cell r="IV120">
            <v>76.5</v>
          </cell>
          <cell r="IW120">
            <v>75.2</v>
          </cell>
          <cell r="IX120">
            <v>75.2</v>
          </cell>
          <cell r="IY120">
            <v>75.7</v>
          </cell>
          <cell r="IZ120">
            <v>75</v>
          </cell>
          <cell r="JA120">
            <v>75.2</v>
          </cell>
          <cell r="JB120">
            <v>75.2</v>
          </cell>
          <cell r="JC120">
            <v>74.5</v>
          </cell>
          <cell r="JD120">
            <v>74.2</v>
          </cell>
          <cell r="JE120">
            <v>74</v>
          </cell>
          <cell r="JF120">
            <v>74.5</v>
          </cell>
          <cell r="JG120">
            <v>74</v>
          </cell>
          <cell r="JH120">
            <v>74.5</v>
          </cell>
          <cell r="JI120">
            <v>74.5</v>
          </cell>
          <cell r="JJ120">
            <v>74.5</v>
          </cell>
          <cell r="JK120">
            <v>74.5</v>
          </cell>
          <cell r="JL120">
            <v>75.7</v>
          </cell>
          <cell r="JM120">
            <v>75.5</v>
          </cell>
          <cell r="JN120">
            <v>75.7</v>
          </cell>
          <cell r="JO120">
            <v>75.5</v>
          </cell>
          <cell r="JP120">
            <v>76</v>
          </cell>
          <cell r="JQ120">
            <v>76</v>
          </cell>
          <cell r="JR120">
            <v>76</v>
          </cell>
          <cell r="JS120">
            <v>76.5</v>
          </cell>
          <cell r="JT120">
            <v>76.2</v>
          </cell>
          <cell r="JU120">
            <v>76.7</v>
          </cell>
          <cell r="JV120">
            <v>76.7</v>
          </cell>
          <cell r="JW120">
            <v>77</v>
          </cell>
          <cell r="JX120">
            <v>76.7</v>
          </cell>
          <cell r="JY120">
            <v>76.7</v>
          </cell>
          <cell r="JZ120">
            <v>76.5</v>
          </cell>
          <cell r="KA120">
            <v>76.5</v>
          </cell>
          <cell r="KB120">
            <v>76.5</v>
          </cell>
          <cell r="KC120">
            <v>76.5</v>
          </cell>
          <cell r="KD120">
            <v>76.7</v>
          </cell>
          <cell r="KE120">
            <v>76.7</v>
          </cell>
          <cell r="KF120">
            <v>76</v>
          </cell>
          <cell r="KG120">
            <v>76.2</v>
          </cell>
          <cell r="KH120">
            <v>77</v>
          </cell>
          <cell r="KI120">
            <v>77.2</v>
          </cell>
          <cell r="KJ120">
            <v>76.7</v>
          </cell>
          <cell r="KK120">
            <v>77.2</v>
          </cell>
          <cell r="KL120">
            <v>77.5</v>
          </cell>
          <cell r="KM120">
            <v>77.2</v>
          </cell>
          <cell r="KN120">
            <v>77</v>
          </cell>
          <cell r="KO120">
            <v>76.7</v>
          </cell>
          <cell r="KP120">
            <v>75.5</v>
          </cell>
          <cell r="KQ120">
            <v>74.2</v>
          </cell>
          <cell r="KR120">
            <v>74.2</v>
          </cell>
          <cell r="KS120">
            <v>74.7</v>
          </cell>
          <cell r="KT120">
            <v>75</v>
          </cell>
          <cell r="KU120">
            <v>75</v>
          </cell>
          <cell r="KV120">
            <v>75.5</v>
          </cell>
          <cell r="KW120">
            <v>75.7</v>
          </cell>
          <cell r="KX120">
            <v>71.7</v>
          </cell>
          <cell r="KY120">
            <v>71.7</v>
          </cell>
          <cell r="KZ120">
            <v>72</v>
          </cell>
          <cell r="LA120">
            <v>72</v>
          </cell>
          <cell r="LB120">
            <v>71.7</v>
          </cell>
          <cell r="LC120">
            <v>72</v>
          </cell>
          <cell r="LD120">
            <v>72</v>
          </cell>
          <cell r="LE120">
            <v>72</v>
          </cell>
          <cell r="LF120">
            <v>70.5</v>
          </cell>
          <cell r="LG120">
            <v>70</v>
          </cell>
          <cell r="LH120">
            <v>71</v>
          </cell>
          <cell r="LI120">
            <v>70.2</v>
          </cell>
          <cell r="LJ120">
            <v>70.5</v>
          </cell>
          <cell r="LK120">
            <v>71.2</v>
          </cell>
          <cell r="LL120">
            <v>71</v>
          </cell>
          <cell r="LM120">
            <v>70.7</v>
          </cell>
          <cell r="LN120">
            <v>71.2</v>
          </cell>
          <cell r="LO120">
            <v>75.2</v>
          </cell>
          <cell r="LP120">
            <v>75.2</v>
          </cell>
          <cell r="LQ120">
            <v>74.7</v>
          </cell>
          <cell r="LR120">
            <v>74.5</v>
          </cell>
          <cell r="LS120">
            <v>74.7</v>
          </cell>
          <cell r="LT120">
            <v>74.5</v>
          </cell>
          <cell r="MA120" t="str">
            <v>Portugal</v>
          </cell>
          <cell r="MB120">
            <v>69.5</v>
          </cell>
          <cell r="MC120">
            <v>69.5</v>
          </cell>
        </row>
        <row r="121">
          <cell r="A121" t="str">
            <v>Slovenia</v>
          </cell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  <cell r="N121" t="str">
            <v xml:space="preserve"> </v>
          </cell>
          <cell r="O121" t="str">
            <v xml:space="preserve"> </v>
          </cell>
          <cell r="P121" t="str">
            <v xml:space="preserve"> </v>
          </cell>
          <cell r="Q121" t="str">
            <v xml:space="preserve"> </v>
          </cell>
          <cell r="R121" t="str">
            <v xml:space="preserve"> </v>
          </cell>
          <cell r="S121" t="str">
            <v xml:space="preserve"> </v>
          </cell>
          <cell r="T121" t="str">
            <v xml:space="preserve"> </v>
          </cell>
          <cell r="U121" t="str">
            <v xml:space="preserve"> </v>
          </cell>
          <cell r="V121" t="str">
            <v xml:space="preserve"> </v>
          </cell>
          <cell r="W121" t="str">
            <v xml:space="preserve"> </v>
          </cell>
          <cell r="X121" t="str">
            <v xml:space="preserve"> 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  <cell r="AG121" t="str">
            <v xml:space="preserve"> </v>
          </cell>
          <cell r="AH121" t="str">
            <v xml:space="preserve"> </v>
          </cell>
          <cell r="AI121" t="str">
            <v xml:space="preserve"> </v>
          </cell>
          <cell r="AJ121" t="str">
            <v xml:space="preserve"> </v>
          </cell>
          <cell r="AK121" t="str">
            <v xml:space="preserve"> </v>
          </cell>
          <cell r="AL121" t="str">
            <v xml:space="preserve"> </v>
          </cell>
          <cell r="AM121" t="str">
            <v xml:space="preserve"> </v>
          </cell>
          <cell r="AN121" t="str">
            <v xml:space="preserve"> </v>
          </cell>
          <cell r="AO121" t="str">
            <v xml:space="preserve"> </v>
          </cell>
          <cell r="AP121" t="str">
            <v xml:space="preserve"> </v>
          </cell>
          <cell r="AQ121" t="str">
            <v xml:space="preserve"> </v>
          </cell>
          <cell r="AR121" t="str">
            <v xml:space="preserve"> </v>
          </cell>
          <cell r="AS121" t="str">
            <v xml:space="preserve"> </v>
          </cell>
          <cell r="AT121" t="str">
            <v xml:space="preserve"> </v>
          </cell>
          <cell r="AU121" t="str">
            <v xml:space="preserve"> </v>
          </cell>
          <cell r="AV121" t="str">
            <v xml:space="preserve"> </v>
          </cell>
          <cell r="AW121" t="str">
            <v xml:space="preserve"> </v>
          </cell>
          <cell r="AX121" t="str">
            <v xml:space="preserve"> </v>
          </cell>
          <cell r="AY121" t="str">
            <v xml:space="preserve"> </v>
          </cell>
          <cell r="AZ121" t="str">
            <v xml:space="preserve"> </v>
          </cell>
          <cell r="BA121" t="str">
            <v xml:space="preserve"> </v>
          </cell>
          <cell r="BB121" t="str">
            <v xml:space="preserve"> </v>
          </cell>
          <cell r="BC121" t="str">
            <v xml:space="preserve"> </v>
          </cell>
          <cell r="BD121" t="str">
            <v xml:space="preserve"> </v>
          </cell>
          <cell r="BE121" t="str">
            <v xml:space="preserve"> </v>
          </cell>
          <cell r="BF121" t="str">
            <v xml:space="preserve"> </v>
          </cell>
          <cell r="BG121" t="str">
            <v xml:space="preserve"> </v>
          </cell>
          <cell r="BH121" t="str">
            <v xml:space="preserve"> </v>
          </cell>
          <cell r="BI121" t="str">
            <v xml:space="preserve"> </v>
          </cell>
          <cell r="BJ121" t="str">
            <v xml:space="preserve"> </v>
          </cell>
          <cell r="BK121" t="str">
            <v xml:space="preserve"> </v>
          </cell>
          <cell r="BL121" t="str">
            <v xml:space="preserve"> </v>
          </cell>
          <cell r="BM121" t="str">
            <v xml:space="preserve"> </v>
          </cell>
          <cell r="BN121" t="str">
            <v xml:space="preserve"> </v>
          </cell>
          <cell r="BO121" t="str">
            <v xml:space="preserve"> </v>
          </cell>
          <cell r="BP121" t="str">
            <v xml:space="preserve"> </v>
          </cell>
          <cell r="BQ121" t="str">
            <v xml:space="preserve"> </v>
          </cell>
          <cell r="BR121" t="str">
            <v xml:space="preserve"> </v>
          </cell>
          <cell r="BS121" t="str">
            <v xml:space="preserve"> </v>
          </cell>
          <cell r="BT121" t="str">
            <v xml:space="preserve"> </v>
          </cell>
          <cell r="BU121" t="str">
            <v xml:space="preserve"> </v>
          </cell>
          <cell r="BV121" t="str">
            <v xml:space="preserve"> </v>
          </cell>
          <cell r="BW121" t="str">
            <v xml:space="preserve"> </v>
          </cell>
          <cell r="BX121" t="str">
            <v xml:space="preserve"> </v>
          </cell>
          <cell r="BY121" t="str">
            <v xml:space="preserve"> </v>
          </cell>
          <cell r="BZ121" t="str">
            <v xml:space="preserve"> </v>
          </cell>
          <cell r="CA121" t="str">
            <v xml:space="preserve"> </v>
          </cell>
          <cell r="CB121" t="str">
            <v xml:space="preserve"> </v>
          </cell>
          <cell r="CC121" t="str">
            <v xml:space="preserve"> </v>
          </cell>
          <cell r="CD121" t="str">
            <v xml:space="preserve"> </v>
          </cell>
          <cell r="CE121" t="str">
            <v xml:space="preserve"> </v>
          </cell>
          <cell r="CF121" t="str">
            <v xml:space="preserve"> </v>
          </cell>
          <cell r="CG121" t="str">
            <v xml:space="preserve"> </v>
          </cell>
          <cell r="CH121" t="str">
            <v xml:space="preserve"> </v>
          </cell>
          <cell r="CI121" t="str">
            <v xml:space="preserve"> </v>
          </cell>
          <cell r="CJ121" t="str">
            <v xml:space="preserve"> </v>
          </cell>
          <cell r="CK121" t="str">
            <v xml:space="preserve"> </v>
          </cell>
          <cell r="CL121" t="str">
            <v xml:space="preserve"> </v>
          </cell>
          <cell r="CM121" t="str">
            <v xml:space="preserve"> </v>
          </cell>
          <cell r="CN121" t="str">
            <v xml:space="preserve"> </v>
          </cell>
          <cell r="CO121" t="str">
            <v xml:space="preserve"> </v>
          </cell>
          <cell r="CP121" t="str">
            <v xml:space="preserve"> </v>
          </cell>
          <cell r="CQ121" t="str">
            <v xml:space="preserve"> </v>
          </cell>
          <cell r="CR121" t="str">
            <v xml:space="preserve"> </v>
          </cell>
          <cell r="CS121" t="str">
            <v xml:space="preserve"> </v>
          </cell>
          <cell r="CT121" t="str">
            <v xml:space="preserve"> </v>
          </cell>
          <cell r="CU121" t="str">
            <v xml:space="preserve"> </v>
          </cell>
          <cell r="CV121" t="str">
            <v xml:space="preserve"> </v>
          </cell>
          <cell r="CW121" t="str">
            <v xml:space="preserve"> </v>
          </cell>
          <cell r="CX121" t="str">
            <v xml:space="preserve"> </v>
          </cell>
          <cell r="CY121" t="str">
            <v xml:space="preserve"> </v>
          </cell>
          <cell r="CZ121" t="str">
            <v xml:space="preserve"> </v>
          </cell>
          <cell r="DA121" t="str">
            <v xml:space="preserve"> </v>
          </cell>
          <cell r="DB121" t="str">
            <v xml:space="preserve"> </v>
          </cell>
          <cell r="DC121" t="str">
            <v xml:space="preserve"> </v>
          </cell>
          <cell r="DD121" t="str">
            <v xml:space="preserve"> </v>
          </cell>
          <cell r="DE121" t="str">
            <v xml:space="preserve"> </v>
          </cell>
          <cell r="DF121" t="str">
            <v xml:space="preserve"> </v>
          </cell>
          <cell r="DG121" t="str">
            <v xml:space="preserve"> </v>
          </cell>
          <cell r="DH121" t="str">
            <v xml:space="preserve"> </v>
          </cell>
          <cell r="DI121" t="str">
            <v xml:space="preserve"> </v>
          </cell>
          <cell r="DJ121" t="str">
            <v xml:space="preserve"> </v>
          </cell>
          <cell r="DK121" t="str">
            <v xml:space="preserve"> </v>
          </cell>
          <cell r="DL121" t="str">
            <v xml:space="preserve"> </v>
          </cell>
          <cell r="DM121" t="str">
            <v xml:space="preserve"> </v>
          </cell>
          <cell r="DN121" t="str">
            <v xml:space="preserve"> </v>
          </cell>
          <cell r="DO121" t="str">
            <v xml:space="preserve"> </v>
          </cell>
          <cell r="DP121" t="str">
            <v xml:space="preserve"> </v>
          </cell>
          <cell r="DQ121" t="str">
            <v xml:space="preserve"> </v>
          </cell>
          <cell r="DR121" t="str">
            <v xml:space="preserve"> </v>
          </cell>
          <cell r="DS121" t="str">
            <v xml:space="preserve"> </v>
          </cell>
          <cell r="DT121" t="str">
            <v xml:space="preserve"> </v>
          </cell>
          <cell r="DU121" t="str">
            <v xml:space="preserve"> </v>
          </cell>
          <cell r="DV121" t="str">
            <v xml:space="preserve"> </v>
          </cell>
          <cell r="DW121" t="str">
            <v xml:space="preserve"> </v>
          </cell>
          <cell r="DX121" t="str">
            <v xml:space="preserve"> </v>
          </cell>
          <cell r="DY121" t="str">
            <v xml:space="preserve"> </v>
          </cell>
          <cell r="DZ121" t="str">
            <v xml:space="preserve"> </v>
          </cell>
          <cell r="EA121" t="str">
            <v xml:space="preserve"> </v>
          </cell>
          <cell r="EB121" t="str">
            <v xml:space="preserve"> </v>
          </cell>
          <cell r="EC121" t="str">
            <v xml:space="preserve"> </v>
          </cell>
          <cell r="ED121" t="str">
            <v xml:space="preserve"> </v>
          </cell>
          <cell r="EE121" t="str">
            <v xml:space="preserve"> </v>
          </cell>
          <cell r="EF121" t="str">
            <v xml:space="preserve"> </v>
          </cell>
          <cell r="EG121" t="str">
            <v xml:space="preserve"> </v>
          </cell>
          <cell r="EH121" t="str">
            <v xml:space="preserve"> </v>
          </cell>
          <cell r="EI121" t="str">
            <v xml:space="preserve"> </v>
          </cell>
          <cell r="EJ121" t="str">
            <v xml:space="preserve"> </v>
          </cell>
          <cell r="EK121" t="str">
            <v xml:space="preserve"> </v>
          </cell>
          <cell r="EL121" t="str">
            <v xml:space="preserve"> </v>
          </cell>
          <cell r="EM121" t="str">
            <v xml:space="preserve"> </v>
          </cell>
          <cell r="EN121" t="str">
            <v xml:space="preserve"> </v>
          </cell>
          <cell r="EO121" t="str">
            <v xml:space="preserve"> </v>
          </cell>
          <cell r="EP121" t="str">
            <v xml:space="preserve"> </v>
          </cell>
          <cell r="EQ121" t="str">
            <v xml:space="preserve"> </v>
          </cell>
          <cell r="ER121" t="str">
            <v xml:space="preserve"> </v>
          </cell>
          <cell r="ES121" t="str">
            <v xml:space="preserve"> </v>
          </cell>
          <cell r="ET121" t="str">
            <v xml:space="preserve"> </v>
          </cell>
          <cell r="EU121" t="str">
            <v xml:space="preserve"> </v>
          </cell>
          <cell r="EV121" t="str">
            <v xml:space="preserve"> </v>
          </cell>
          <cell r="EW121" t="str">
            <v xml:space="preserve"> </v>
          </cell>
          <cell r="EX121" t="str">
            <v xml:space="preserve"> </v>
          </cell>
          <cell r="EY121" t="str">
            <v xml:space="preserve"> </v>
          </cell>
          <cell r="EZ121" t="str">
            <v xml:space="preserve"> </v>
          </cell>
          <cell r="FA121" t="str">
            <v xml:space="preserve"> </v>
          </cell>
          <cell r="FB121" t="str">
            <v xml:space="preserve"> </v>
          </cell>
          <cell r="FC121" t="str">
            <v xml:space="preserve"> </v>
          </cell>
          <cell r="FD121" t="str">
            <v xml:space="preserve"> </v>
          </cell>
          <cell r="FE121" t="str">
            <v xml:space="preserve"> </v>
          </cell>
          <cell r="FF121" t="str">
            <v xml:space="preserve"> </v>
          </cell>
          <cell r="FG121" t="str">
            <v xml:space="preserve"> </v>
          </cell>
          <cell r="FH121" t="str">
            <v xml:space="preserve"> </v>
          </cell>
          <cell r="FI121" t="str">
            <v xml:space="preserve"> </v>
          </cell>
          <cell r="FJ121" t="str">
            <v xml:space="preserve"> </v>
          </cell>
          <cell r="FK121" t="str">
            <v xml:space="preserve"> </v>
          </cell>
          <cell r="FL121" t="str">
            <v xml:space="preserve"> </v>
          </cell>
          <cell r="FM121" t="str">
            <v xml:space="preserve"> </v>
          </cell>
          <cell r="FN121" t="str">
            <v xml:space="preserve"> </v>
          </cell>
          <cell r="FO121" t="str">
            <v xml:space="preserve"> </v>
          </cell>
          <cell r="FP121" t="str">
            <v xml:space="preserve"> </v>
          </cell>
          <cell r="FQ121" t="str">
            <v xml:space="preserve"> </v>
          </cell>
          <cell r="FR121" t="str">
            <v xml:space="preserve"> </v>
          </cell>
          <cell r="FS121" t="str">
            <v xml:space="preserve"> </v>
          </cell>
          <cell r="FT121" t="str">
            <v xml:space="preserve"> </v>
          </cell>
          <cell r="FU121" t="str">
            <v xml:space="preserve"> </v>
          </cell>
          <cell r="FV121" t="str">
            <v xml:space="preserve"> </v>
          </cell>
          <cell r="FW121" t="str">
            <v xml:space="preserve"> </v>
          </cell>
          <cell r="FX121" t="str">
            <v xml:space="preserve"> </v>
          </cell>
          <cell r="FY121">
            <v>80</v>
          </cell>
          <cell r="FZ121">
            <v>80</v>
          </cell>
          <cell r="GA121">
            <v>79.5</v>
          </cell>
          <cell r="GB121">
            <v>79.5</v>
          </cell>
          <cell r="GC121">
            <v>79.2</v>
          </cell>
          <cell r="GD121">
            <v>79.5</v>
          </cell>
          <cell r="GE121">
            <v>78.8</v>
          </cell>
          <cell r="GF121">
            <v>78.8</v>
          </cell>
          <cell r="GG121">
            <v>78.8</v>
          </cell>
          <cell r="GH121">
            <v>79.2</v>
          </cell>
          <cell r="GI121">
            <v>78</v>
          </cell>
          <cell r="GJ121">
            <v>78.7</v>
          </cell>
          <cell r="GK121">
            <v>78</v>
          </cell>
          <cell r="GL121">
            <v>79.7</v>
          </cell>
          <cell r="GM121">
            <v>80.2</v>
          </cell>
          <cell r="GN121">
            <v>79.7</v>
          </cell>
          <cell r="GO121">
            <v>77.2</v>
          </cell>
          <cell r="GP121">
            <v>76.2</v>
          </cell>
          <cell r="GQ121">
            <v>76.5</v>
          </cell>
          <cell r="GR121">
            <v>77.7</v>
          </cell>
          <cell r="GS121">
            <v>77</v>
          </cell>
          <cell r="GT121">
            <v>75.2</v>
          </cell>
          <cell r="GU121">
            <v>75</v>
          </cell>
          <cell r="GV121">
            <v>75.5</v>
          </cell>
          <cell r="GW121">
            <v>75.7</v>
          </cell>
          <cell r="GX121">
            <v>76.2</v>
          </cell>
          <cell r="GY121">
            <v>76.8</v>
          </cell>
          <cell r="GZ121">
            <v>77</v>
          </cell>
          <cell r="HA121">
            <v>75.5</v>
          </cell>
          <cell r="HB121">
            <v>76.7</v>
          </cell>
          <cell r="HC121">
            <v>78.2</v>
          </cell>
          <cell r="HD121">
            <v>78.2</v>
          </cell>
          <cell r="HE121">
            <v>78.5</v>
          </cell>
          <cell r="HF121">
            <v>79.2</v>
          </cell>
          <cell r="HG121">
            <v>79.5</v>
          </cell>
          <cell r="HH121">
            <v>79</v>
          </cell>
          <cell r="HI121">
            <v>78.7</v>
          </cell>
          <cell r="HJ121">
            <v>78.5</v>
          </cell>
          <cell r="HK121">
            <v>78</v>
          </cell>
          <cell r="HL121">
            <v>78.5</v>
          </cell>
          <cell r="HM121">
            <v>78.7</v>
          </cell>
          <cell r="HN121">
            <v>78.7</v>
          </cell>
          <cell r="HO121">
            <v>78.7</v>
          </cell>
          <cell r="HP121">
            <v>80</v>
          </cell>
          <cell r="HQ121">
            <v>80</v>
          </cell>
          <cell r="HR121">
            <v>80</v>
          </cell>
          <cell r="HS121">
            <v>79.7</v>
          </cell>
          <cell r="HT121">
            <v>79.7</v>
          </cell>
          <cell r="HU121">
            <v>80.2</v>
          </cell>
          <cell r="HV121">
            <v>80</v>
          </cell>
          <cell r="HW121">
            <v>79.7</v>
          </cell>
          <cell r="HX121">
            <v>79.7</v>
          </cell>
          <cell r="HY121">
            <v>80</v>
          </cell>
          <cell r="HZ121">
            <v>80.2</v>
          </cell>
          <cell r="IA121">
            <v>79.2</v>
          </cell>
          <cell r="IB121">
            <v>79.5</v>
          </cell>
          <cell r="IC121">
            <v>79.5</v>
          </cell>
          <cell r="ID121">
            <v>79.7</v>
          </cell>
          <cell r="IE121">
            <v>79.5</v>
          </cell>
          <cell r="IF121">
            <v>80.2</v>
          </cell>
          <cell r="IG121">
            <v>80.2</v>
          </cell>
          <cell r="IH121">
            <v>80.2</v>
          </cell>
          <cell r="II121">
            <v>80.2</v>
          </cell>
          <cell r="IJ121">
            <v>79.7</v>
          </cell>
          <cell r="IK121">
            <v>80</v>
          </cell>
          <cell r="IL121">
            <v>80</v>
          </cell>
          <cell r="IM121">
            <v>79.5</v>
          </cell>
          <cell r="IN121">
            <v>79.5</v>
          </cell>
          <cell r="IO121">
            <v>78.7</v>
          </cell>
          <cell r="IP121">
            <v>78.7</v>
          </cell>
          <cell r="IQ121">
            <v>79</v>
          </cell>
          <cell r="IR121">
            <v>78.2</v>
          </cell>
          <cell r="IS121">
            <v>78.5</v>
          </cell>
          <cell r="IT121">
            <v>80</v>
          </cell>
          <cell r="IU121">
            <v>80</v>
          </cell>
          <cell r="IV121">
            <v>80</v>
          </cell>
          <cell r="IW121">
            <v>80</v>
          </cell>
          <cell r="IX121">
            <v>80</v>
          </cell>
          <cell r="IY121">
            <v>80</v>
          </cell>
          <cell r="IZ121">
            <v>80</v>
          </cell>
          <cell r="JA121">
            <v>80</v>
          </cell>
          <cell r="JB121">
            <v>80</v>
          </cell>
          <cell r="JC121">
            <v>80</v>
          </cell>
          <cell r="JD121">
            <v>79.5</v>
          </cell>
          <cell r="JE121">
            <v>78.2</v>
          </cell>
          <cell r="JF121">
            <v>78.7</v>
          </cell>
          <cell r="JG121">
            <v>78.7</v>
          </cell>
          <cell r="JH121">
            <v>78.7</v>
          </cell>
          <cell r="JI121">
            <v>79</v>
          </cell>
          <cell r="JJ121">
            <v>79.7</v>
          </cell>
          <cell r="JK121">
            <v>79.7</v>
          </cell>
          <cell r="JL121">
            <v>79</v>
          </cell>
          <cell r="JM121">
            <v>79.2</v>
          </cell>
          <cell r="JN121">
            <v>79</v>
          </cell>
          <cell r="JO121">
            <v>79</v>
          </cell>
          <cell r="JP121">
            <v>79</v>
          </cell>
          <cell r="JQ121">
            <v>78.7</v>
          </cell>
          <cell r="JR121">
            <v>79</v>
          </cell>
          <cell r="JS121">
            <v>77.7</v>
          </cell>
          <cell r="JT121">
            <v>77.7</v>
          </cell>
          <cell r="JU121">
            <v>77.7</v>
          </cell>
          <cell r="JV121">
            <v>77.7</v>
          </cell>
          <cell r="JW121">
            <v>77.7</v>
          </cell>
          <cell r="JX121">
            <v>77.5</v>
          </cell>
          <cell r="JY121">
            <v>77.5</v>
          </cell>
          <cell r="JZ121">
            <v>77.5</v>
          </cell>
          <cell r="KA121">
            <v>77.2</v>
          </cell>
          <cell r="KB121">
            <v>77</v>
          </cell>
          <cell r="KC121">
            <v>76.5</v>
          </cell>
          <cell r="KD121">
            <v>75.7</v>
          </cell>
          <cell r="KE121">
            <v>75.7</v>
          </cell>
          <cell r="KF121">
            <v>75.7</v>
          </cell>
          <cell r="KG121">
            <v>75.7</v>
          </cell>
          <cell r="KH121">
            <v>75.7</v>
          </cell>
          <cell r="KI121">
            <v>75.7</v>
          </cell>
          <cell r="KJ121">
            <v>75.7</v>
          </cell>
          <cell r="KK121">
            <v>76</v>
          </cell>
          <cell r="KL121">
            <v>76</v>
          </cell>
          <cell r="KM121">
            <v>74.7</v>
          </cell>
          <cell r="KN121">
            <v>75.2</v>
          </cell>
          <cell r="KO121">
            <v>76.2</v>
          </cell>
          <cell r="KP121">
            <v>75.7</v>
          </cell>
          <cell r="KQ121">
            <v>74.5</v>
          </cell>
          <cell r="KR121">
            <v>74.5</v>
          </cell>
          <cell r="KS121">
            <v>75</v>
          </cell>
          <cell r="KT121">
            <v>75.5</v>
          </cell>
          <cell r="KU121">
            <v>76</v>
          </cell>
          <cell r="KV121">
            <v>76</v>
          </cell>
          <cell r="KW121">
            <v>76.7</v>
          </cell>
          <cell r="KX121">
            <v>76.7</v>
          </cell>
          <cell r="KY121">
            <v>72</v>
          </cell>
          <cell r="KZ121">
            <v>71.7</v>
          </cell>
          <cell r="LA121">
            <v>72</v>
          </cell>
          <cell r="LB121">
            <v>71.5</v>
          </cell>
          <cell r="LC121">
            <v>72</v>
          </cell>
          <cell r="LD121">
            <v>72</v>
          </cell>
          <cell r="LE121">
            <v>71.7</v>
          </cell>
          <cell r="LF121">
            <v>70.5</v>
          </cell>
          <cell r="LG121">
            <v>70.2</v>
          </cell>
          <cell r="LH121">
            <v>71.2</v>
          </cell>
          <cell r="LI121">
            <v>70.5</v>
          </cell>
          <cell r="LJ121">
            <v>70.7</v>
          </cell>
          <cell r="LK121">
            <v>71.5</v>
          </cell>
          <cell r="LL121">
            <v>71.2</v>
          </cell>
          <cell r="LM121">
            <v>73.5</v>
          </cell>
          <cell r="LN121">
            <v>74.7</v>
          </cell>
          <cell r="LO121">
            <v>74.7</v>
          </cell>
          <cell r="LP121">
            <v>74.7</v>
          </cell>
          <cell r="LQ121">
            <v>74.5</v>
          </cell>
          <cell r="LR121">
            <v>74.2</v>
          </cell>
          <cell r="LS121">
            <v>74.5</v>
          </cell>
          <cell r="LT121">
            <v>74.5</v>
          </cell>
          <cell r="MA121" t="str">
            <v>Qatar</v>
          </cell>
          <cell r="MB121">
            <v>80.2</v>
          </cell>
          <cell r="MC121">
            <v>80.2</v>
          </cell>
        </row>
        <row r="122">
          <cell r="A122" t="str">
            <v>Somalia</v>
          </cell>
          <cell r="B122" t="str">
            <v xml:space="preserve"> </v>
          </cell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>
            <v>40.5</v>
          </cell>
          <cell r="O122">
            <v>40.5</v>
          </cell>
          <cell r="P122">
            <v>40.5</v>
          </cell>
          <cell r="Q122">
            <v>39</v>
          </cell>
          <cell r="R122">
            <v>38</v>
          </cell>
          <cell r="S122">
            <v>37</v>
          </cell>
          <cell r="T122">
            <v>37</v>
          </cell>
          <cell r="U122">
            <v>37</v>
          </cell>
          <cell r="V122">
            <v>36</v>
          </cell>
          <cell r="W122">
            <v>36</v>
          </cell>
          <cell r="X122">
            <v>35</v>
          </cell>
          <cell r="Y122">
            <v>34.5</v>
          </cell>
          <cell r="Z122">
            <v>34.5</v>
          </cell>
          <cell r="AA122">
            <v>34</v>
          </cell>
          <cell r="AB122">
            <v>35.5</v>
          </cell>
          <cell r="AC122">
            <v>40.5</v>
          </cell>
          <cell r="AD122">
            <v>40.5</v>
          </cell>
          <cell r="AE122">
            <v>40.5</v>
          </cell>
          <cell r="AF122">
            <v>40.5</v>
          </cell>
          <cell r="AG122">
            <v>40.5</v>
          </cell>
          <cell r="AH122">
            <v>40.5</v>
          </cell>
          <cell r="AI122">
            <v>40.5</v>
          </cell>
          <cell r="AJ122">
            <v>40</v>
          </cell>
          <cell r="AK122">
            <v>40</v>
          </cell>
          <cell r="AL122">
            <v>40</v>
          </cell>
          <cell r="AM122">
            <v>40</v>
          </cell>
          <cell r="AN122">
            <v>39.5</v>
          </cell>
          <cell r="AO122">
            <v>39</v>
          </cell>
          <cell r="AP122">
            <v>39</v>
          </cell>
          <cell r="AQ122">
            <v>39.5</v>
          </cell>
          <cell r="AR122">
            <v>39.5</v>
          </cell>
          <cell r="AS122">
            <v>39.5</v>
          </cell>
          <cell r="AT122">
            <v>39.5</v>
          </cell>
          <cell r="AU122">
            <v>37.5</v>
          </cell>
          <cell r="AV122">
            <v>37.5</v>
          </cell>
          <cell r="AW122">
            <v>37.5</v>
          </cell>
          <cell r="AX122">
            <v>39</v>
          </cell>
          <cell r="AY122">
            <v>37.5</v>
          </cell>
          <cell r="AZ122">
            <v>37.5</v>
          </cell>
          <cell r="BA122">
            <v>37.5</v>
          </cell>
          <cell r="BB122">
            <v>37.5</v>
          </cell>
          <cell r="BC122">
            <v>37.5</v>
          </cell>
          <cell r="BD122">
            <v>37.5</v>
          </cell>
          <cell r="BE122">
            <v>37.5</v>
          </cell>
          <cell r="BF122">
            <v>37.5</v>
          </cell>
          <cell r="BG122">
            <v>37.5</v>
          </cell>
          <cell r="BH122">
            <v>38</v>
          </cell>
          <cell r="BI122">
            <v>36.5</v>
          </cell>
          <cell r="BJ122">
            <v>35.5</v>
          </cell>
          <cell r="BK122">
            <v>35.5</v>
          </cell>
          <cell r="BL122">
            <v>35.5</v>
          </cell>
          <cell r="BM122">
            <v>35.5</v>
          </cell>
          <cell r="BN122">
            <v>34.5</v>
          </cell>
          <cell r="BO122">
            <v>39</v>
          </cell>
          <cell r="BP122">
            <v>39</v>
          </cell>
          <cell r="BQ122">
            <v>39</v>
          </cell>
          <cell r="BR122">
            <v>38.5</v>
          </cell>
          <cell r="BS122">
            <v>38.5</v>
          </cell>
          <cell r="BT122">
            <v>37.5</v>
          </cell>
          <cell r="BU122">
            <v>37.5</v>
          </cell>
          <cell r="BV122">
            <v>34.5</v>
          </cell>
          <cell r="BW122">
            <v>33</v>
          </cell>
          <cell r="BX122">
            <v>32.5</v>
          </cell>
          <cell r="BY122">
            <v>31.5</v>
          </cell>
          <cell r="BZ122">
            <v>31.5</v>
          </cell>
          <cell r="CA122">
            <v>32</v>
          </cell>
          <cell r="CB122">
            <v>31.5</v>
          </cell>
          <cell r="CC122">
            <v>31.5</v>
          </cell>
          <cell r="CD122">
            <v>32</v>
          </cell>
          <cell r="CE122">
            <v>26.5</v>
          </cell>
          <cell r="CF122">
            <v>56.5</v>
          </cell>
          <cell r="CG122">
            <v>26.5</v>
          </cell>
          <cell r="CH122">
            <v>22.5</v>
          </cell>
          <cell r="CI122">
            <v>22.5</v>
          </cell>
          <cell r="CJ122">
            <v>22</v>
          </cell>
          <cell r="CK122">
            <v>22</v>
          </cell>
          <cell r="CL122">
            <v>22</v>
          </cell>
          <cell r="CM122">
            <v>20.5</v>
          </cell>
          <cell r="CN122">
            <v>19.5</v>
          </cell>
          <cell r="CO122">
            <v>19.5</v>
          </cell>
          <cell r="CP122">
            <v>19.5</v>
          </cell>
          <cell r="CQ122">
            <v>19.5</v>
          </cell>
          <cell r="CR122">
            <v>19.5</v>
          </cell>
          <cell r="CS122">
            <v>19.5</v>
          </cell>
          <cell r="CT122">
            <v>18</v>
          </cell>
          <cell r="CU122">
            <v>18</v>
          </cell>
          <cell r="CV122">
            <v>18</v>
          </cell>
          <cell r="CW122">
            <v>18</v>
          </cell>
          <cell r="CX122">
            <v>18</v>
          </cell>
          <cell r="CY122">
            <v>18</v>
          </cell>
          <cell r="CZ122">
            <v>18</v>
          </cell>
          <cell r="DA122">
            <v>17.5</v>
          </cell>
          <cell r="DB122">
            <v>17.5</v>
          </cell>
          <cell r="DC122">
            <v>14.5</v>
          </cell>
          <cell r="DD122">
            <v>14.5</v>
          </cell>
          <cell r="DE122">
            <v>14.5</v>
          </cell>
          <cell r="DF122">
            <v>13</v>
          </cell>
          <cell r="DG122">
            <v>13</v>
          </cell>
          <cell r="DH122">
            <v>13</v>
          </cell>
          <cell r="DI122">
            <v>14</v>
          </cell>
          <cell r="DJ122">
            <v>14</v>
          </cell>
          <cell r="DK122">
            <v>14</v>
          </cell>
          <cell r="DL122">
            <v>14</v>
          </cell>
          <cell r="DM122">
            <v>14</v>
          </cell>
          <cell r="DN122">
            <v>14</v>
          </cell>
          <cell r="DO122">
            <v>14</v>
          </cell>
          <cell r="DP122">
            <v>14</v>
          </cell>
          <cell r="DQ122">
            <v>14</v>
          </cell>
          <cell r="DR122">
            <v>19</v>
          </cell>
          <cell r="DS122">
            <v>19</v>
          </cell>
          <cell r="DT122">
            <v>19</v>
          </cell>
          <cell r="DU122">
            <v>19</v>
          </cell>
          <cell r="DV122">
            <v>19</v>
          </cell>
          <cell r="DW122">
            <v>19</v>
          </cell>
          <cell r="DX122">
            <v>19</v>
          </cell>
          <cell r="DY122">
            <v>19</v>
          </cell>
          <cell r="DZ122">
            <v>19</v>
          </cell>
          <cell r="EA122">
            <v>19</v>
          </cell>
          <cell r="EB122">
            <v>19</v>
          </cell>
          <cell r="EC122">
            <v>19</v>
          </cell>
          <cell r="ED122">
            <v>19.5</v>
          </cell>
          <cell r="EE122">
            <v>19.5</v>
          </cell>
          <cell r="EF122">
            <v>19.5</v>
          </cell>
          <cell r="EG122">
            <v>19.5</v>
          </cell>
          <cell r="EH122">
            <v>22</v>
          </cell>
          <cell r="EI122">
            <v>23</v>
          </cell>
          <cell r="EJ122">
            <v>23</v>
          </cell>
          <cell r="EK122">
            <v>23</v>
          </cell>
          <cell r="EL122">
            <v>23</v>
          </cell>
          <cell r="EM122">
            <v>23</v>
          </cell>
          <cell r="EN122">
            <v>23</v>
          </cell>
          <cell r="EO122">
            <v>23</v>
          </cell>
          <cell r="EP122">
            <v>23.5</v>
          </cell>
          <cell r="EQ122">
            <v>23.5</v>
          </cell>
          <cell r="ER122">
            <v>23.5</v>
          </cell>
          <cell r="ES122">
            <v>23.5</v>
          </cell>
          <cell r="ET122">
            <v>29</v>
          </cell>
          <cell r="EU122">
            <v>25</v>
          </cell>
          <cell r="EV122">
            <v>25</v>
          </cell>
          <cell r="EW122">
            <v>25</v>
          </cell>
          <cell r="EX122">
            <v>26</v>
          </cell>
          <cell r="EY122">
            <v>26</v>
          </cell>
          <cell r="EZ122">
            <v>26.5</v>
          </cell>
          <cell r="FA122">
            <v>26.5</v>
          </cell>
          <cell r="FB122">
            <v>26</v>
          </cell>
          <cell r="FC122">
            <v>26</v>
          </cell>
          <cell r="FD122">
            <v>26</v>
          </cell>
          <cell r="FE122">
            <v>26</v>
          </cell>
          <cell r="FF122">
            <v>26</v>
          </cell>
          <cell r="FG122">
            <v>26</v>
          </cell>
          <cell r="FH122">
            <v>26.5</v>
          </cell>
          <cell r="FI122">
            <v>28</v>
          </cell>
          <cell r="FJ122">
            <v>36</v>
          </cell>
          <cell r="FK122">
            <v>33.200000000000003</v>
          </cell>
          <cell r="FL122">
            <v>31.7</v>
          </cell>
          <cell r="FM122">
            <v>33.200000000000003</v>
          </cell>
          <cell r="FN122">
            <v>33.200000000000003</v>
          </cell>
          <cell r="FO122">
            <v>33.200000000000003</v>
          </cell>
          <cell r="FP122">
            <v>33.200000000000003</v>
          </cell>
          <cell r="FQ122">
            <v>33.200000000000003</v>
          </cell>
          <cell r="FR122">
            <v>33.200000000000003</v>
          </cell>
          <cell r="FS122">
            <v>33.700000000000003</v>
          </cell>
          <cell r="FT122">
            <v>33.200000000000003</v>
          </cell>
          <cell r="FU122">
            <v>33.200000000000003</v>
          </cell>
          <cell r="FV122">
            <v>33.700000000000003</v>
          </cell>
          <cell r="FW122">
            <v>33.700000000000003</v>
          </cell>
          <cell r="FX122">
            <v>33.700000000000003</v>
          </cell>
          <cell r="FY122">
            <v>33.5</v>
          </cell>
          <cell r="FZ122">
            <v>33.5</v>
          </cell>
          <cell r="GA122">
            <v>33.5</v>
          </cell>
          <cell r="GB122">
            <v>33.5</v>
          </cell>
          <cell r="GC122">
            <v>34</v>
          </cell>
          <cell r="GD122">
            <v>34</v>
          </cell>
          <cell r="GE122">
            <v>39.200000000000003</v>
          </cell>
          <cell r="GF122">
            <v>39.299999999999997</v>
          </cell>
          <cell r="GG122">
            <v>38.299999999999997</v>
          </cell>
          <cell r="GH122">
            <v>38.200000000000003</v>
          </cell>
          <cell r="GI122">
            <v>38</v>
          </cell>
          <cell r="GJ122">
            <v>38.200000000000003</v>
          </cell>
          <cell r="GK122">
            <v>38.200000000000003</v>
          </cell>
          <cell r="GL122">
            <v>38.200000000000003</v>
          </cell>
          <cell r="GM122">
            <v>40.700000000000003</v>
          </cell>
          <cell r="GN122">
            <v>39.700000000000003</v>
          </cell>
          <cell r="GO122">
            <v>39.700000000000003</v>
          </cell>
          <cell r="GP122">
            <v>40.200000000000003</v>
          </cell>
          <cell r="GQ122">
            <v>41.2</v>
          </cell>
          <cell r="GR122">
            <v>41.2</v>
          </cell>
          <cell r="GS122">
            <v>41.2</v>
          </cell>
          <cell r="GT122">
            <v>41.2</v>
          </cell>
          <cell r="GU122">
            <v>42.2</v>
          </cell>
          <cell r="GV122">
            <v>44.2</v>
          </cell>
          <cell r="GW122">
            <v>44.7</v>
          </cell>
          <cell r="GX122">
            <v>51.7</v>
          </cell>
          <cell r="GY122">
            <v>49.3</v>
          </cell>
          <cell r="GZ122">
            <v>49.2</v>
          </cell>
          <cell r="HA122">
            <v>47.5</v>
          </cell>
          <cell r="HB122">
            <v>46.5</v>
          </cell>
          <cell r="HC122">
            <v>46.5</v>
          </cell>
          <cell r="HD122">
            <v>47.2</v>
          </cell>
          <cell r="HE122">
            <v>47.2</v>
          </cell>
          <cell r="HF122">
            <v>47.2</v>
          </cell>
          <cell r="HG122">
            <v>46.5</v>
          </cell>
          <cell r="HH122">
            <v>45</v>
          </cell>
          <cell r="HI122">
            <v>43.5</v>
          </cell>
          <cell r="HJ122">
            <v>43.2</v>
          </cell>
          <cell r="HK122">
            <v>42.7</v>
          </cell>
          <cell r="HL122">
            <v>42.7</v>
          </cell>
          <cell r="HM122">
            <v>43</v>
          </cell>
          <cell r="HN122">
            <v>43</v>
          </cell>
          <cell r="HO122">
            <v>43</v>
          </cell>
          <cell r="HP122">
            <v>43</v>
          </cell>
          <cell r="HQ122">
            <v>43</v>
          </cell>
          <cell r="HR122">
            <v>43</v>
          </cell>
          <cell r="HS122">
            <v>43</v>
          </cell>
          <cell r="HT122">
            <v>44.5</v>
          </cell>
          <cell r="HU122">
            <v>44.5</v>
          </cell>
          <cell r="HV122">
            <v>44.5</v>
          </cell>
          <cell r="HW122">
            <v>44.5</v>
          </cell>
          <cell r="HX122">
            <v>44.5</v>
          </cell>
          <cell r="HY122">
            <v>44.5</v>
          </cell>
          <cell r="HZ122">
            <v>44.5</v>
          </cell>
          <cell r="IA122">
            <v>44.5</v>
          </cell>
          <cell r="IB122">
            <v>45.5</v>
          </cell>
          <cell r="IC122">
            <v>45.5</v>
          </cell>
          <cell r="ID122">
            <v>45.5</v>
          </cell>
          <cell r="IE122">
            <v>45.5</v>
          </cell>
          <cell r="IF122">
            <v>45.5</v>
          </cell>
          <cell r="IG122">
            <v>45.5</v>
          </cell>
          <cell r="IH122">
            <v>45.5</v>
          </cell>
          <cell r="II122">
            <v>45.5</v>
          </cell>
          <cell r="IJ122">
            <v>46</v>
          </cell>
          <cell r="IK122">
            <v>46</v>
          </cell>
          <cell r="IL122">
            <v>46</v>
          </cell>
          <cell r="IM122">
            <v>43.7</v>
          </cell>
          <cell r="IN122">
            <v>43.7</v>
          </cell>
          <cell r="IO122">
            <v>43.7</v>
          </cell>
          <cell r="IP122">
            <v>43.7</v>
          </cell>
          <cell r="IQ122">
            <v>43.5</v>
          </cell>
          <cell r="IR122">
            <v>43.7</v>
          </cell>
          <cell r="IS122">
            <v>43.2</v>
          </cell>
          <cell r="IT122">
            <v>43.5</v>
          </cell>
          <cell r="IU122">
            <v>43.2</v>
          </cell>
          <cell r="IV122">
            <v>43.2</v>
          </cell>
          <cell r="IW122">
            <v>43.2</v>
          </cell>
          <cell r="IX122">
            <v>43.2</v>
          </cell>
          <cell r="IY122">
            <v>17</v>
          </cell>
          <cell r="IZ122">
            <v>17.7</v>
          </cell>
          <cell r="JA122">
            <v>18</v>
          </cell>
          <cell r="JB122">
            <v>17.7</v>
          </cell>
          <cell r="JC122">
            <v>16.5</v>
          </cell>
          <cell r="JD122">
            <v>17.5</v>
          </cell>
          <cell r="JE122">
            <v>15.7</v>
          </cell>
          <cell r="JF122">
            <v>15.5</v>
          </cell>
          <cell r="JG122">
            <v>15.7</v>
          </cell>
          <cell r="JH122">
            <v>15.7</v>
          </cell>
          <cell r="JI122">
            <v>14.5</v>
          </cell>
          <cell r="JJ122">
            <v>15.5</v>
          </cell>
          <cell r="JK122">
            <v>15.5</v>
          </cell>
          <cell r="JL122">
            <v>15.5</v>
          </cell>
          <cell r="JM122">
            <v>15</v>
          </cell>
          <cell r="JN122">
            <v>15.7</v>
          </cell>
          <cell r="JO122">
            <v>16.5</v>
          </cell>
          <cell r="JP122">
            <v>16.5</v>
          </cell>
          <cell r="JQ122">
            <v>16.7</v>
          </cell>
          <cell r="JR122">
            <v>16.7</v>
          </cell>
          <cell r="JS122">
            <v>17.5</v>
          </cell>
          <cell r="JT122">
            <v>40</v>
          </cell>
          <cell r="JU122">
            <v>39.700000000000003</v>
          </cell>
          <cell r="JV122">
            <v>39.700000000000003</v>
          </cell>
          <cell r="JW122">
            <v>39.700000000000003</v>
          </cell>
          <cell r="JX122">
            <v>39.700000000000003</v>
          </cell>
          <cell r="JY122">
            <v>39.700000000000003</v>
          </cell>
          <cell r="JZ122">
            <v>39.700000000000003</v>
          </cell>
          <cell r="KA122">
            <v>39.700000000000003</v>
          </cell>
          <cell r="KB122">
            <v>39.5</v>
          </cell>
          <cell r="KC122">
            <v>39.5</v>
          </cell>
          <cell r="KD122">
            <v>39.5</v>
          </cell>
          <cell r="KE122">
            <v>39.5</v>
          </cell>
          <cell r="KF122">
            <v>39.200000000000003</v>
          </cell>
          <cell r="KG122">
            <v>39.200000000000003</v>
          </cell>
          <cell r="KH122">
            <v>39.200000000000003</v>
          </cell>
          <cell r="KI122">
            <v>39.200000000000003</v>
          </cell>
          <cell r="KJ122">
            <v>39.200000000000003</v>
          </cell>
          <cell r="KK122">
            <v>39.200000000000003</v>
          </cell>
          <cell r="KL122">
            <v>39.5</v>
          </cell>
          <cell r="KM122">
            <v>39.200000000000003</v>
          </cell>
          <cell r="KN122">
            <v>39.200000000000003</v>
          </cell>
          <cell r="KO122">
            <v>39.200000000000003</v>
          </cell>
          <cell r="KP122">
            <v>39.200000000000003</v>
          </cell>
          <cell r="KQ122">
            <v>39.700000000000003</v>
          </cell>
          <cell r="KR122">
            <v>39.700000000000003</v>
          </cell>
          <cell r="KS122">
            <v>39.700000000000003</v>
          </cell>
          <cell r="KT122">
            <v>39.700000000000003</v>
          </cell>
          <cell r="KU122">
            <v>39.700000000000003</v>
          </cell>
          <cell r="KV122">
            <v>39.700000000000003</v>
          </cell>
          <cell r="KW122">
            <v>39.700000000000003</v>
          </cell>
          <cell r="KX122">
            <v>37.200000000000003</v>
          </cell>
          <cell r="KY122">
            <v>37.200000000000003</v>
          </cell>
          <cell r="KZ122">
            <v>37.200000000000003</v>
          </cell>
          <cell r="LA122">
            <v>37.200000000000003</v>
          </cell>
          <cell r="LB122">
            <v>36.700000000000003</v>
          </cell>
          <cell r="LC122">
            <v>36.700000000000003</v>
          </cell>
          <cell r="LD122">
            <v>36.5</v>
          </cell>
          <cell r="LE122">
            <v>36.5</v>
          </cell>
          <cell r="LF122">
            <v>36.200000000000003</v>
          </cell>
          <cell r="LG122">
            <v>36.200000000000003</v>
          </cell>
          <cell r="LH122">
            <v>36</v>
          </cell>
          <cell r="LI122">
            <v>36.200000000000003</v>
          </cell>
          <cell r="LJ122">
            <v>36.200000000000003</v>
          </cell>
          <cell r="LK122">
            <v>36.200000000000003</v>
          </cell>
          <cell r="LL122">
            <v>36.200000000000003</v>
          </cell>
          <cell r="LM122">
            <v>37.200000000000003</v>
          </cell>
          <cell r="LN122">
            <v>41.5</v>
          </cell>
          <cell r="LO122">
            <v>41.2</v>
          </cell>
          <cell r="LP122">
            <v>41.2</v>
          </cell>
          <cell r="LQ122">
            <v>41.5</v>
          </cell>
          <cell r="LR122">
            <v>41.5</v>
          </cell>
          <cell r="LS122">
            <v>41.5</v>
          </cell>
          <cell r="LT122">
            <v>41.5</v>
          </cell>
          <cell r="MA122" t="str">
            <v>Romania</v>
          </cell>
          <cell r="MB122">
            <v>66.2</v>
          </cell>
          <cell r="MC122">
            <v>66.2</v>
          </cell>
        </row>
        <row r="123">
          <cell r="A123" t="str">
            <v>South Africa</v>
          </cell>
          <cell r="B123">
            <v>66</v>
          </cell>
          <cell r="C123">
            <v>66</v>
          </cell>
          <cell r="D123">
            <v>67</v>
          </cell>
          <cell r="E123">
            <v>67.5</v>
          </cell>
          <cell r="F123">
            <v>67.5</v>
          </cell>
          <cell r="G123">
            <v>68</v>
          </cell>
          <cell r="H123">
            <v>68</v>
          </cell>
          <cell r="I123">
            <v>68.5</v>
          </cell>
          <cell r="J123">
            <v>66</v>
          </cell>
          <cell r="K123">
            <v>66</v>
          </cell>
          <cell r="L123">
            <v>63.5</v>
          </cell>
          <cell r="M123">
            <v>63</v>
          </cell>
          <cell r="N123">
            <v>62.5</v>
          </cell>
          <cell r="O123">
            <v>62</v>
          </cell>
          <cell r="P123">
            <v>60.5</v>
          </cell>
          <cell r="Q123">
            <v>59</v>
          </cell>
          <cell r="R123">
            <v>58.5</v>
          </cell>
          <cell r="S123">
            <v>58.5</v>
          </cell>
          <cell r="T123">
            <v>57.5</v>
          </cell>
          <cell r="U123">
            <v>57</v>
          </cell>
          <cell r="V123">
            <v>55</v>
          </cell>
          <cell r="W123">
            <v>54.5</v>
          </cell>
          <cell r="X123">
            <v>54.5</v>
          </cell>
          <cell r="Y123">
            <v>54</v>
          </cell>
          <cell r="Z123">
            <v>53.5</v>
          </cell>
          <cell r="AA123">
            <v>54</v>
          </cell>
          <cell r="AB123">
            <v>55</v>
          </cell>
          <cell r="AC123">
            <v>55</v>
          </cell>
          <cell r="AD123">
            <v>54.5</v>
          </cell>
          <cell r="AE123">
            <v>53</v>
          </cell>
          <cell r="AF123">
            <v>52.5</v>
          </cell>
          <cell r="AG123">
            <v>52.5</v>
          </cell>
          <cell r="AH123">
            <v>52.5</v>
          </cell>
          <cell r="AI123">
            <v>52</v>
          </cell>
          <cell r="AJ123">
            <v>51.5</v>
          </cell>
          <cell r="AK123">
            <v>51.5</v>
          </cell>
          <cell r="AL123">
            <v>51.5</v>
          </cell>
          <cell r="AM123">
            <v>51.5</v>
          </cell>
          <cell r="AN123">
            <v>50.5</v>
          </cell>
          <cell r="AO123">
            <v>52</v>
          </cell>
          <cell r="AP123">
            <v>55.5</v>
          </cell>
          <cell r="AQ123">
            <v>57.5</v>
          </cell>
          <cell r="AR123">
            <v>57</v>
          </cell>
          <cell r="AS123">
            <v>58</v>
          </cell>
          <cell r="AT123">
            <v>58</v>
          </cell>
          <cell r="AU123">
            <v>58.5</v>
          </cell>
          <cell r="AV123">
            <v>59.5</v>
          </cell>
          <cell r="AW123">
            <v>59.5</v>
          </cell>
          <cell r="AX123">
            <v>60</v>
          </cell>
          <cell r="AY123">
            <v>60</v>
          </cell>
          <cell r="AZ123">
            <v>60</v>
          </cell>
          <cell r="BA123">
            <v>60</v>
          </cell>
          <cell r="BB123">
            <v>61</v>
          </cell>
          <cell r="BC123">
            <v>61.5</v>
          </cell>
          <cell r="BD123">
            <v>61</v>
          </cell>
          <cell r="BE123">
            <v>61</v>
          </cell>
          <cell r="BF123">
            <v>61</v>
          </cell>
          <cell r="BG123">
            <v>61</v>
          </cell>
          <cell r="BH123">
            <v>60.5</v>
          </cell>
          <cell r="BI123">
            <v>60.5</v>
          </cell>
          <cell r="BJ123">
            <v>61</v>
          </cell>
          <cell r="BK123">
            <v>61</v>
          </cell>
          <cell r="BL123">
            <v>61</v>
          </cell>
          <cell r="BM123">
            <v>61</v>
          </cell>
          <cell r="BN123">
            <v>61.5</v>
          </cell>
          <cell r="BO123">
            <v>61.5</v>
          </cell>
          <cell r="BP123">
            <v>61.5</v>
          </cell>
          <cell r="BQ123">
            <v>61.5</v>
          </cell>
          <cell r="BR123">
            <v>61.5</v>
          </cell>
          <cell r="BS123">
            <v>61.5</v>
          </cell>
          <cell r="BT123">
            <v>62</v>
          </cell>
          <cell r="BU123">
            <v>62.5</v>
          </cell>
          <cell r="BV123">
            <v>61</v>
          </cell>
          <cell r="BW123">
            <v>61</v>
          </cell>
          <cell r="BX123">
            <v>60.5</v>
          </cell>
          <cell r="BY123">
            <v>60.5</v>
          </cell>
          <cell r="BZ123">
            <v>60</v>
          </cell>
          <cell r="CA123">
            <v>60.5</v>
          </cell>
          <cell r="CB123">
            <v>60</v>
          </cell>
          <cell r="CC123">
            <v>60</v>
          </cell>
          <cell r="CD123">
            <v>59.5</v>
          </cell>
          <cell r="CE123">
            <v>59.5</v>
          </cell>
          <cell r="CF123">
            <v>59.5</v>
          </cell>
          <cell r="CG123">
            <v>59</v>
          </cell>
          <cell r="CH123">
            <v>60</v>
          </cell>
          <cell r="CI123">
            <v>60.5</v>
          </cell>
          <cell r="CJ123">
            <v>61</v>
          </cell>
          <cell r="CK123">
            <v>60.5</v>
          </cell>
          <cell r="CL123">
            <v>59.5</v>
          </cell>
          <cell r="CM123">
            <v>59.5</v>
          </cell>
          <cell r="CN123">
            <v>59.5</v>
          </cell>
          <cell r="CO123">
            <v>59.5</v>
          </cell>
          <cell r="CP123">
            <v>59.5</v>
          </cell>
          <cell r="CQ123">
            <v>59.5</v>
          </cell>
          <cell r="CR123">
            <v>59.5</v>
          </cell>
          <cell r="CS123">
            <v>60</v>
          </cell>
          <cell r="CT123">
            <v>65</v>
          </cell>
          <cell r="CU123">
            <v>65</v>
          </cell>
          <cell r="CV123">
            <v>65</v>
          </cell>
          <cell r="CW123">
            <v>66</v>
          </cell>
          <cell r="CX123">
            <v>66</v>
          </cell>
          <cell r="CY123">
            <v>66</v>
          </cell>
          <cell r="CZ123">
            <v>66.5</v>
          </cell>
          <cell r="DA123">
            <v>66.5</v>
          </cell>
          <cell r="DB123">
            <v>66.5</v>
          </cell>
          <cell r="DC123">
            <v>66.5</v>
          </cell>
          <cell r="DD123">
            <v>66.5</v>
          </cell>
          <cell r="DE123">
            <v>68.5</v>
          </cell>
          <cell r="DF123">
            <v>68.5</v>
          </cell>
          <cell r="DG123">
            <v>68.5</v>
          </cell>
          <cell r="DH123">
            <v>68.5</v>
          </cell>
          <cell r="DI123">
            <v>68.5</v>
          </cell>
          <cell r="DJ123">
            <v>68.5</v>
          </cell>
          <cell r="DK123">
            <v>68</v>
          </cell>
          <cell r="DL123">
            <v>70</v>
          </cell>
          <cell r="DM123">
            <v>70</v>
          </cell>
          <cell r="DN123">
            <v>70</v>
          </cell>
          <cell r="DO123">
            <v>70.5</v>
          </cell>
          <cell r="DP123">
            <v>70.5</v>
          </cell>
          <cell r="DQ123">
            <v>70</v>
          </cell>
          <cell r="DR123">
            <v>70</v>
          </cell>
          <cell r="DS123">
            <v>70</v>
          </cell>
          <cell r="DT123">
            <v>69.5</v>
          </cell>
          <cell r="DU123">
            <v>69.5</v>
          </cell>
          <cell r="DV123">
            <v>69.5</v>
          </cell>
          <cell r="DW123">
            <v>73</v>
          </cell>
          <cell r="DX123">
            <v>74</v>
          </cell>
          <cell r="DY123">
            <v>76.5</v>
          </cell>
          <cell r="DZ123">
            <v>76</v>
          </cell>
          <cell r="EA123">
            <v>76</v>
          </cell>
          <cell r="EB123">
            <v>75</v>
          </cell>
          <cell r="EC123">
            <v>75.5</v>
          </cell>
          <cell r="ED123">
            <v>75</v>
          </cell>
          <cell r="EE123">
            <v>75</v>
          </cell>
          <cell r="EF123">
            <v>73.5</v>
          </cell>
          <cell r="EG123">
            <v>73.5</v>
          </cell>
          <cell r="EH123">
            <v>74</v>
          </cell>
          <cell r="EI123">
            <v>75</v>
          </cell>
          <cell r="EJ123">
            <v>75.5</v>
          </cell>
          <cell r="EK123">
            <v>75.5</v>
          </cell>
          <cell r="EL123">
            <v>76</v>
          </cell>
          <cell r="EM123">
            <v>76.5</v>
          </cell>
          <cell r="EN123">
            <v>76.5</v>
          </cell>
          <cell r="EO123">
            <v>76.5</v>
          </cell>
          <cell r="EP123">
            <v>76</v>
          </cell>
          <cell r="EQ123">
            <v>76</v>
          </cell>
          <cell r="ER123">
            <v>76</v>
          </cell>
          <cell r="ES123">
            <v>76.5</v>
          </cell>
          <cell r="ET123">
            <v>76</v>
          </cell>
          <cell r="EU123">
            <v>75.5</v>
          </cell>
          <cell r="EV123">
            <v>75.5</v>
          </cell>
          <cell r="EW123">
            <v>76</v>
          </cell>
          <cell r="EX123">
            <v>75</v>
          </cell>
          <cell r="EY123">
            <v>74.5</v>
          </cell>
          <cell r="EZ123">
            <v>73.5</v>
          </cell>
          <cell r="FA123">
            <v>72.5</v>
          </cell>
          <cell r="FB123">
            <v>72.5</v>
          </cell>
          <cell r="FC123">
            <v>72.5</v>
          </cell>
          <cell r="FD123">
            <v>72.5</v>
          </cell>
          <cell r="FE123">
            <v>72.5</v>
          </cell>
          <cell r="FF123">
            <v>73.5</v>
          </cell>
          <cell r="FG123">
            <v>75.5</v>
          </cell>
          <cell r="FH123">
            <v>75.3</v>
          </cell>
          <cell r="FI123">
            <v>76.5</v>
          </cell>
          <cell r="FJ123">
            <v>74</v>
          </cell>
          <cell r="FK123">
            <v>75</v>
          </cell>
          <cell r="FL123">
            <v>75</v>
          </cell>
          <cell r="FM123">
            <v>74.5</v>
          </cell>
          <cell r="FN123">
            <v>74.5</v>
          </cell>
          <cell r="FO123">
            <v>73.7</v>
          </cell>
          <cell r="FP123">
            <v>74</v>
          </cell>
          <cell r="FQ123">
            <v>73.2</v>
          </cell>
          <cell r="FR123">
            <v>72.5</v>
          </cell>
          <cell r="FS123">
            <v>72</v>
          </cell>
          <cell r="FT123">
            <v>70.7</v>
          </cell>
          <cell r="FU123">
            <v>69.7</v>
          </cell>
          <cell r="FV123">
            <v>68.7</v>
          </cell>
          <cell r="FW123">
            <v>68</v>
          </cell>
          <cell r="FX123">
            <v>67.5</v>
          </cell>
          <cell r="FY123">
            <v>68</v>
          </cell>
          <cell r="FZ123">
            <v>66.7</v>
          </cell>
          <cell r="GA123">
            <v>68.7</v>
          </cell>
          <cell r="GB123">
            <v>68.2</v>
          </cell>
          <cell r="GC123">
            <v>67.2</v>
          </cell>
          <cell r="GD123">
            <v>66.400000000000006</v>
          </cell>
          <cell r="GE123">
            <v>66.900000000000006</v>
          </cell>
          <cell r="GF123">
            <v>66.900000000000006</v>
          </cell>
          <cell r="GG123">
            <v>68.7</v>
          </cell>
          <cell r="GH123">
            <v>69.5</v>
          </cell>
          <cell r="GI123">
            <v>69.5</v>
          </cell>
          <cell r="GJ123">
            <v>69</v>
          </cell>
          <cell r="GK123">
            <v>69.5</v>
          </cell>
          <cell r="GL123">
            <v>70.5</v>
          </cell>
          <cell r="GM123">
            <v>70</v>
          </cell>
          <cell r="GN123">
            <v>70.5</v>
          </cell>
          <cell r="GO123">
            <v>70</v>
          </cell>
          <cell r="GP123">
            <v>69.7</v>
          </cell>
          <cell r="GQ123">
            <v>68.2</v>
          </cell>
          <cell r="GR123">
            <v>68.7</v>
          </cell>
          <cell r="GS123">
            <v>69</v>
          </cell>
          <cell r="GT123">
            <v>69</v>
          </cell>
          <cell r="GU123">
            <v>68.5</v>
          </cell>
          <cell r="GV123">
            <v>68</v>
          </cell>
          <cell r="GW123">
            <v>68</v>
          </cell>
          <cell r="GX123">
            <v>68.5</v>
          </cell>
          <cell r="GY123">
            <v>68.5</v>
          </cell>
          <cell r="GZ123">
            <v>69</v>
          </cell>
          <cell r="HA123">
            <v>72</v>
          </cell>
          <cell r="HB123">
            <v>73</v>
          </cell>
          <cell r="HC123">
            <v>72.7</v>
          </cell>
          <cell r="HD123">
            <v>72.5</v>
          </cell>
          <cell r="HE123">
            <v>72</v>
          </cell>
          <cell r="HF123">
            <v>72.7</v>
          </cell>
          <cell r="HG123">
            <v>72.2</v>
          </cell>
          <cell r="HH123">
            <v>70.7</v>
          </cell>
          <cell r="HI123">
            <v>68.7</v>
          </cell>
          <cell r="HJ123">
            <v>68</v>
          </cell>
          <cell r="HK123">
            <v>68</v>
          </cell>
          <cell r="HL123">
            <v>67.2</v>
          </cell>
          <cell r="HM123">
            <v>67.2</v>
          </cell>
          <cell r="HN123">
            <v>67.2</v>
          </cell>
          <cell r="HO123">
            <v>67.7</v>
          </cell>
          <cell r="HP123">
            <v>67.7</v>
          </cell>
          <cell r="HQ123">
            <v>67.5</v>
          </cell>
          <cell r="HR123">
            <v>66.7</v>
          </cell>
          <cell r="HS123">
            <v>67.5</v>
          </cell>
          <cell r="HT123">
            <v>69.7</v>
          </cell>
          <cell r="HU123">
            <v>68.7</v>
          </cell>
          <cell r="HV123">
            <v>68.2</v>
          </cell>
          <cell r="HW123">
            <v>68.7</v>
          </cell>
          <cell r="HX123">
            <v>68.2</v>
          </cell>
          <cell r="HY123">
            <v>68.5</v>
          </cell>
          <cell r="HZ123">
            <v>68.7</v>
          </cell>
          <cell r="IA123">
            <v>69</v>
          </cell>
          <cell r="IB123">
            <v>69.2</v>
          </cell>
          <cell r="IC123">
            <v>68.5</v>
          </cell>
          <cell r="ID123">
            <v>68.5</v>
          </cell>
          <cell r="IE123">
            <v>68.7</v>
          </cell>
          <cell r="IF123">
            <v>69.7</v>
          </cell>
          <cell r="IG123">
            <v>70.7</v>
          </cell>
          <cell r="IH123">
            <v>70.2</v>
          </cell>
          <cell r="II123">
            <v>71.5</v>
          </cell>
          <cell r="IJ123">
            <v>73</v>
          </cell>
          <cell r="IK123">
            <v>73</v>
          </cell>
          <cell r="IL123">
            <v>73.2</v>
          </cell>
          <cell r="IM123">
            <v>74.2</v>
          </cell>
          <cell r="IN123">
            <v>74</v>
          </cell>
          <cell r="IO123">
            <v>73.7</v>
          </cell>
          <cell r="IP123">
            <v>73.5</v>
          </cell>
          <cell r="IQ123">
            <v>73.2</v>
          </cell>
          <cell r="IR123">
            <v>73.2</v>
          </cell>
          <cell r="IS123">
            <v>73.7</v>
          </cell>
          <cell r="IT123">
            <v>73.2</v>
          </cell>
          <cell r="IU123">
            <v>73.2</v>
          </cell>
          <cell r="IV123">
            <v>73.2</v>
          </cell>
          <cell r="IW123">
            <v>73.5</v>
          </cell>
          <cell r="IX123">
            <v>73.5</v>
          </cell>
          <cell r="IY123">
            <v>73.2</v>
          </cell>
          <cell r="IZ123">
            <v>72.7</v>
          </cell>
          <cell r="JA123">
            <v>73.5</v>
          </cell>
          <cell r="JB123">
            <v>74</v>
          </cell>
          <cell r="JC123">
            <v>74</v>
          </cell>
          <cell r="JD123">
            <v>73.5</v>
          </cell>
          <cell r="JE123">
            <v>72.7</v>
          </cell>
          <cell r="JF123">
            <v>73.5</v>
          </cell>
          <cell r="JG123">
            <v>73.5</v>
          </cell>
          <cell r="JH123">
            <v>73.2</v>
          </cell>
          <cell r="JI123">
            <v>73</v>
          </cell>
          <cell r="JJ123">
            <v>73</v>
          </cell>
          <cell r="JK123">
            <v>74</v>
          </cell>
          <cell r="JL123">
            <v>73.5</v>
          </cell>
          <cell r="JM123">
            <v>73.7</v>
          </cell>
          <cell r="JN123">
            <v>73</v>
          </cell>
          <cell r="JO123">
            <v>72.2</v>
          </cell>
          <cell r="JP123">
            <v>72.5</v>
          </cell>
          <cell r="JQ123">
            <v>73</v>
          </cell>
          <cell r="JR123">
            <v>72</v>
          </cell>
          <cell r="JS123">
            <v>72</v>
          </cell>
          <cell r="JT123">
            <v>71.7</v>
          </cell>
          <cell r="JU123">
            <v>71.5</v>
          </cell>
          <cell r="JV123">
            <v>71.5</v>
          </cell>
          <cell r="JW123">
            <v>73.5</v>
          </cell>
          <cell r="JX123">
            <v>74</v>
          </cell>
          <cell r="JY123">
            <v>73.7</v>
          </cell>
          <cell r="JZ123">
            <v>73.7</v>
          </cell>
          <cell r="KA123">
            <v>73.7</v>
          </cell>
          <cell r="KB123">
            <v>73.7</v>
          </cell>
          <cell r="KC123">
            <v>73.7</v>
          </cell>
          <cell r="KD123">
            <v>73</v>
          </cell>
          <cell r="KE123">
            <v>73</v>
          </cell>
          <cell r="KF123">
            <v>73</v>
          </cell>
          <cell r="KG123">
            <v>73</v>
          </cell>
          <cell r="KH123">
            <v>72.7</v>
          </cell>
          <cell r="KI123">
            <v>71.7</v>
          </cell>
          <cell r="KJ123">
            <v>71.7</v>
          </cell>
          <cell r="KK123">
            <v>72.2</v>
          </cell>
          <cell r="KL123">
            <v>71.7</v>
          </cell>
          <cell r="KM123">
            <v>68.7</v>
          </cell>
          <cell r="KN123">
            <v>68.7</v>
          </cell>
          <cell r="KO123">
            <v>66.7</v>
          </cell>
          <cell r="KP123">
            <v>67.2</v>
          </cell>
          <cell r="KQ123">
            <v>68</v>
          </cell>
          <cell r="KR123">
            <v>68.2</v>
          </cell>
          <cell r="KS123">
            <v>69.2</v>
          </cell>
          <cell r="KT123">
            <v>72.2</v>
          </cell>
          <cell r="KU123">
            <v>72.2</v>
          </cell>
          <cell r="KV123">
            <v>71.7</v>
          </cell>
          <cell r="KW123">
            <v>70.7</v>
          </cell>
          <cell r="KX123">
            <v>67</v>
          </cell>
          <cell r="KY123">
            <v>66.7</v>
          </cell>
          <cell r="KZ123">
            <v>67</v>
          </cell>
          <cell r="LA123">
            <v>67.2</v>
          </cell>
          <cell r="LB123">
            <v>70</v>
          </cell>
          <cell r="LC123">
            <v>70.2</v>
          </cell>
          <cell r="LD123">
            <v>70.5</v>
          </cell>
          <cell r="LE123">
            <v>70.7</v>
          </cell>
          <cell r="LF123">
            <v>71</v>
          </cell>
          <cell r="LG123">
            <v>71</v>
          </cell>
          <cell r="LH123">
            <v>70.7</v>
          </cell>
          <cell r="LI123">
            <v>69.2</v>
          </cell>
          <cell r="LJ123">
            <v>69.2</v>
          </cell>
          <cell r="LK123">
            <v>69.2</v>
          </cell>
          <cell r="LL123">
            <v>69.2</v>
          </cell>
          <cell r="LM123">
            <v>69.2</v>
          </cell>
          <cell r="LN123">
            <v>69.2</v>
          </cell>
          <cell r="LO123">
            <v>70.2</v>
          </cell>
          <cell r="LP123">
            <v>70.2</v>
          </cell>
          <cell r="LQ123">
            <v>70</v>
          </cell>
          <cell r="LR123">
            <v>69.7</v>
          </cell>
          <cell r="LS123">
            <v>69.7</v>
          </cell>
          <cell r="LT123">
            <v>70</v>
          </cell>
          <cell r="MA123" t="str">
            <v>Russia</v>
          </cell>
          <cell r="MB123">
            <v>73.7</v>
          </cell>
          <cell r="MC123">
            <v>73.7</v>
          </cell>
        </row>
        <row r="124">
          <cell r="A124" t="str">
            <v>Spain</v>
          </cell>
          <cell r="B124">
            <v>70</v>
          </cell>
          <cell r="C124">
            <v>70</v>
          </cell>
          <cell r="D124">
            <v>70</v>
          </cell>
          <cell r="E124">
            <v>69.5</v>
          </cell>
          <cell r="F124">
            <v>69.5</v>
          </cell>
          <cell r="G124">
            <v>70</v>
          </cell>
          <cell r="H124">
            <v>70</v>
          </cell>
          <cell r="I124">
            <v>69.5</v>
          </cell>
          <cell r="J124">
            <v>69.5</v>
          </cell>
          <cell r="K124">
            <v>68</v>
          </cell>
          <cell r="L124">
            <v>67.5</v>
          </cell>
          <cell r="M124">
            <v>69</v>
          </cell>
          <cell r="N124">
            <v>69.5</v>
          </cell>
          <cell r="O124">
            <v>69.5</v>
          </cell>
          <cell r="P124">
            <v>69.5</v>
          </cell>
          <cell r="Q124">
            <v>71.5</v>
          </cell>
          <cell r="R124">
            <v>71.5</v>
          </cell>
          <cell r="S124">
            <v>71</v>
          </cell>
          <cell r="T124">
            <v>71.5</v>
          </cell>
          <cell r="U124">
            <v>70.5</v>
          </cell>
          <cell r="V124">
            <v>70.5</v>
          </cell>
          <cell r="W124">
            <v>70.5</v>
          </cell>
          <cell r="X124">
            <v>70.5</v>
          </cell>
          <cell r="Y124">
            <v>70.5</v>
          </cell>
          <cell r="Z124">
            <v>71</v>
          </cell>
          <cell r="AA124">
            <v>71</v>
          </cell>
          <cell r="AB124">
            <v>71</v>
          </cell>
          <cell r="AC124">
            <v>72.5</v>
          </cell>
          <cell r="AD124">
            <v>73</v>
          </cell>
          <cell r="AE124">
            <v>75.5</v>
          </cell>
          <cell r="AF124">
            <v>76</v>
          </cell>
          <cell r="AG124">
            <v>76</v>
          </cell>
          <cell r="AH124">
            <v>76</v>
          </cell>
          <cell r="AI124">
            <v>75.5</v>
          </cell>
          <cell r="AJ124">
            <v>76</v>
          </cell>
          <cell r="AK124">
            <v>76</v>
          </cell>
          <cell r="AL124">
            <v>76</v>
          </cell>
          <cell r="AM124">
            <v>75.5</v>
          </cell>
          <cell r="AN124">
            <v>75.5</v>
          </cell>
          <cell r="AO124">
            <v>75.5</v>
          </cell>
          <cell r="AP124">
            <v>76.5</v>
          </cell>
          <cell r="AQ124">
            <v>76</v>
          </cell>
          <cell r="AR124">
            <v>76</v>
          </cell>
          <cell r="AS124">
            <v>76</v>
          </cell>
          <cell r="AT124">
            <v>75.5</v>
          </cell>
          <cell r="AU124">
            <v>75.5</v>
          </cell>
          <cell r="AV124">
            <v>75</v>
          </cell>
          <cell r="AW124">
            <v>76</v>
          </cell>
          <cell r="AX124">
            <v>76</v>
          </cell>
          <cell r="AY124">
            <v>75.5</v>
          </cell>
          <cell r="AZ124">
            <v>76</v>
          </cell>
          <cell r="BA124">
            <v>76.5</v>
          </cell>
          <cell r="BB124">
            <v>76.5</v>
          </cell>
          <cell r="BC124">
            <v>76.5</v>
          </cell>
          <cell r="BD124">
            <v>76.5</v>
          </cell>
          <cell r="BE124">
            <v>76.5</v>
          </cell>
          <cell r="BF124">
            <v>77</v>
          </cell>
          <cell r="BG124">
            <v>77</v>
          </cell>
          <cell r="BH124">
            <v>77</v>
          </cell>
          <cell r="BI124">
            <v>77</v>
          </cell>
          <cell r="BJ124">
            <v>76</v>
          </cell>
          <cell r="BK124">
            <v>75</v>
          </cell>
          <cell r="BL124">
            <v>75</v>
          </cell>
          <cell r="BM124">
            <v>76</v>
          </cell>
          <cell r="BN124">
            <v>76</v>
          </cell>
          <cell r="BO124">
            <v>76.5</v>
          </cell>
          <cell r="BP124">
            <v>76</v>
          </cell>
          <cell r="BQ124">
            <v>76</v>
          </cell>
          <cell r="BR124">
            <v>75</v>
          </cell>
          <cell r="BS124">
            <v>75</v>
          </cell>
          <cell r="BT124">
            <v>75</v>
          </cell>
          <cell r="BU124">
            <v>75</v>
          </cell>
          <cell r="BV124">
            <v>75</v>
          </cell>
          <cell r="BW124">
            <v>72.5</v>
          </cell>
          <cell r="BX124">
            <v>73.5</v>
          </cell>
          <cell r="BY124">
            <v>73.5</v>
          </cell>
          <cell r="BZ124">
            <v>73.5</v>
          </cell>
          <cell r="CA124">
            <v>74</v>
          </cell>
          <cell r="CB124">
            <v>73.5</v>
          </cell>
          <cell r="CC124">
            <v>73.5</v>
          </cell>
          <cell r="CD124">
            <v>72.5</v>
          </cell>
          <cell r="CE124">
            <v>71.5</v>
          </cell>
          <cell r="CF124">
            <v>71.5</v>
          </cell>
          <cell r="CG124">
            <v>71.5</v>
          </cell>
          <cell r="CH124">
            <v>71.5</v>
          </cell>
          <cell r="CI124">
            <v>71.5</v>
          </cell>
          <cell r="CJ124">
            <v>71.5</v>
          </cell>
          <cell r="CK124">
            <v>72.5</v>
          </cell>
          <cell r="CL124">
            <v>71.5</v>
          </cell>
          <cell r="CM124">
            <v>71.5</v>
          </cell>
          <cell r="CN124">
            <v>71.5</v>
          </cell>
          <cell r="CO124">
            <v>71</v>
          </cell>
          <cell r="CP124">
            <v>71</v>
          </cell>
          <cell r="CQ124">
            <v>72</v>
          </cell>
          <cell r="CR124">
            <v>73</v>
          </cell>
          <cell r="CS124">
            <v>75</v>
          </cell>
          <cell r="CT124">
            <v>77.5</v>
          </cell>
          <cell r="CU124">
            <v>77.5</v>
          </cell>
          <cell r="CV124">
            <v>77.5</v>
          </cell>
          <cell r="CW124">
            <v>77.5</v>
          </cell>
          <cell r="CX124">
            <v>77.5</v>
          </cell>
          <cell r="CY124">
            <v>77.5</v>
          </cell>
          <cell r="CZ124">
            <v>77.5</v>
          </cell>
          <cell r="DA124">
            <v>77</v>
          </cell>
          <cell r="DB124">
            <v>77</v>
          </cell>
          <cell r="DC124">
            <v>75.5</v>
          </cell>
          <cell r="DD124">
            <v>76</v>
          </cell>
          <cell r="DE124">
            <v>78</v>
          </cell>
          <cell r="DF124">
            <v>78.5</v>
          </cell>
          <cell r="DG124">
            <v>78.5</v>
          </cell>
          <cell r="DH124">
            <v>78.5</v>
          </cell>
          <cell r="DI124">
            <v>75</v>
          </cell>
          <cell r="DJ124">
            <v>75.5</v>
          </cell>
          <cell r="DK124">
            <v>75.5</v>
          </cell>
          <cell r="DL124">
            <v>76</v>
          </cell>
          <cell r="DM124">
            <v>76</v>
          </cell>
          <cell r="DN124">
            <v>76</v>
          </cell>
          <cell r="DO124">
            <v>77</v>
          </cell>
          <cell r="DP124">
            <v>77</v>
          </cell>
          <cell r="DQ124">
            <v>77</v>
          </cell>
          <cell r="DR124">
            <v>77</v>
          </cell>
          <cell r="DS124">
            <v>77</v>
          </cell>
          <cell r="DT124">
            <v>77</v>
          </cell>
          <cell r="DU124">
            <v>77</v>
          </cell>
          <cell r="DV124">
            <v>76.5</v>
          </cell>
          <cell r="DW124">
            <v>75.5</v>
          </cell>
          <cell r="DX124">
            <v>76</v>
          </cell>
          <cell r="DY124">
            <v>76</v>
          </cell>
          <cell r="DZ124">
            <v>75.5</v>
          </cell>
          <cell r="EA124">
            <v>75.5</v>
          </cell>
          <cell r="EB124">
            <v>75.5</v>
          </cell>
          <cell r="EC124">
            <v>76</v>
          </cell>
          <cell r="ED124">
            <v>75</v>
          </cell>
          <cell r="EE124">
            <v>75</v>
          </cell>
          <cell r="EF124">
            <v>75</v>
          </cell>
          <cell r="EG124">
            <v>75</v>
          </cell>
          <cell r="EH124">
            <v>75</v>
          </cell>
          <cell r="EI124">
            <v>75</v>
          </cell>
          <cell r="EJ124">
            <v>74.5</v>
          </cell>
          <cell r="EK124">
            <v>75</v>
          </cell>
          <cell r="EL124">
            <v>74.5</v>
          </cell>
          <cell r="EM124">
            <v>74</v>
          </cell>
          <cell r="EN124">
            <v>75.5</v>
          </cell>
          <cell r="EO124">
            <v>76</v>
          </cell>
          <cell r="EP124">
            <v>76</v>
          </cell>
          <cell r="EQ124">
            <v>76</v>
          </cell>
          <cell r="ER124">
            <v>75.5</v>
          </cell>
          <cell r="ES124">
            <v>76</v>
          </cell>
          <cell r="ET124">
            <v>75</v>
          </cell>
          <cell r="EU124">
            <v>78.5</v>
          </cell>
          <cell r="EV124">
            <v>79.5</v>
          </cell>
          <cell r="EW124">
            <v>80</v>
          </cell>
          <cell r="EX124">
            <v>80</v>
          </cell>
          <cell r="EY124">
            <v>80</v>
          </cell>
          <cell r="EZ124">
            <v>80.5</v>
          </cell>
          <cell r="FA124">
            <v>80.5</v>
          </cell>
          <cell r="FB124">
            <v>81</v>
          </cell>
          <cell r="FC124">
            <v>81</v>
          </cell>
          <cell r="FD124">
            <v>81</v>
          </cell>
          <cell r="FE124">
            <v>81.5</v>
          </cell>
          <cell r="FF124">
            <v>81.5</v>
          </cell>
          <cell r="FG124">
            <v>81.5</v>
          </cell>
          <cell r="FH124">
            <v>81.5</v>
          </cell>
          <cell r="FI124">
            <v>82.5</v>
          </cell>
          <cell r="FJ124">
            <v>80.3</v>
          </cell>
          <cell r="FK124">
            <v>80.5</v>
          </cell>
          <cell r="FL124">
            <v>80.7</v>
          </cell>
          <cell r="FM124">
            <v>81.2</v>
          </cell>
          <cell r="FN124">
            <v>78.5</v>
          </cell>
          <cell r="FO124">
            <v>78</v>
          </cell>
          <cell r="FP124">
            <v>78.5</v>
          </cell>
          <cell r="FQ124">
            <v>79</v>
          </cell>
          <cell r="FR124">
            <v>78.7</v>
          </cell>
          <cell r="FS124">
            <v>79</v>
          </cell>
          <cell r="FT124">
            <v>79.2</v>
          </cell>
          <cell r="FU124">
            <v>79.2</v>
          </cell>
          <cell r="FV124">
            <v>79.2</v>
          </cell>
          <cell r="FW124">
            <v>79.7</v>
          </cell>
          <cell r="FX124">
            <v>79.7</v>
          </cell>
          <cell r="FY124">
            <v>79.7</v>
          </cell>
          <cell r="FZ124">
            <v>79.7</v>
          </cell>
          <cell r="GA124">
            <v>79.5</v>
          </cell>
          <cell r="GB124">
            <v>79</v>
          </cell>
          <cell r="GC124">
            <v>79</v>
          </cell>
          <cell r="GD124">
            <v>77</v>
          </cell>
          <cell r="GE124">
            <v>76.8</v>
          </cell>
          <cell r="GF124">
            <v>76.8</v>
          </cell>
          <cell r="GG124">
            <v>76.3</v>
          </cell>
          <cell r="GH124">
            <v>76.7</v>
          </cell>
          <cell r="GI124">
            <v>75.7</v>
          </cell>
          <cell r="GJ124">
            <v>76.5</v>
          </cell>
          <cell r="GK124">
            <v>76</v>
          </cell>
          <cell r="GL124">
            <v>75</v>
          </cell>
          <cell r="GM124">
            <v>76.2</v>
          </cell>
          <cell r="GN124">
            <v>75.7</v>
          </cell>
          <cell r="GO124">
            <v>78</v>
          </cell>
          <cell r="GP124">
            <v>77</v>
          </cell>
          <cell r="GQ124">
            <v>77.5</v>
          </cell>
          <cell r="GR124">
            <v>79</v>
          </cell>
          <cell r="GS124">
            <v>79.5</v>
          </cell>
          <cell r="GT124">
            <v>78.7</v>
          </cell>
          <cell r="GU124">
            <v>78.2</v>
          </cell>
          <cell r="GV124">
            <v>78.5</v>
          </cell>
          <cell r="GW124">
            <v>79</v>
          </cell>
          <cell r="GX124">
            <v>79.7</v>
          </cell>
          <cell r="GY124">
            <v>80.5</v>
          </cell>
          <cell r="GZ124">
            <v>79.7</v>
          </cell>
          <cell r="HA124">
            <v>80.7</v>
          </cell>
          <cell r="HB124">
            <v>80.7</v>
          </cell>
          <cell r="HC124">
            <v>80.2</v>
          </cell>
          <cell r="HD124">
            <v>80.2</v>
          </cell>
          <cell r="HE124">
            <v>80.5</v>
          </cell>
          <cell r="HF124">
            <v>80.2</v>
          </cell>
          <cell r="HG124">
            <v>80.2</v>
          </cell>
          <cell r="HH124">
            <v>80.7</v>
          </cell>
          <cell r="HI124">
            <v>80.5</v>
          </cell>
          <cell r="HJ124">
            <v>80.5</v>
          </cell>
          <cell r="HK124">
            <v>80.2</v>
          </cell>
          <cell r="HL124">
            <v>80.7</v>
          </cell>
          <cell r="HM124">
            <v>79.7</v>
          </cell>
          <cell r="HN124">
            <v>80.7</v>
          </cell>
          <cell r="HO124">
            <v>81</v>
          </cell>
          <cell r="HP124">
            <v>81</v>
          </cell>
          <cell r="HQ124">
            <v>80.2</v>
          </cell>
          <cell r="HR124">
            <v>80.7</v>
          </cell>
          <cell r="HS124">
            <v>80.7</v>
          </cell>
          <cell r="HT124">
            <v>80.7</v>
          </cell>
          <cell r="HU124">
            <v>80.7</v>
          </cell>
          <cell r="HV124">
            <v>80.7</v>
          </cell>
          <cell r="HW124">
            <v>80.7</v>
          </cell>
          <cell r="HX124">
            <v>80.2</v>
          </cell>
          <cell r="HY124">
            <v>80.2</v>
          </cell>
          <cell r="HZ124">
            <v>80</v>
          </cell>
          <cell r="IA124">
            <v>81</v>
          </cell>
          <cell r="IB124">
            <v>81</v>
          </cell>
          <cell r="IC124">
            <v>81</v>
          </cell>
          <cell r="ID124">
            <v>80</v>
          </cell>
          <cell r="IE124">
            <v>80</v>
          </cell>
          <cell r="IF124">
            <v>80</v>
          </cell>
          <cell r="IG124">
            <v>79.7</v>
          </cell>
          <cell r="IH124">
            <v>79.2</v>
          </cell>
          <cell r="II124">
            <v>79.2</v>
          </cell>
          <cell r="IJ124">
            <v>79</v>
          </cell>
          <cell r="IK124">
            <v>77.2</v>
          </cell>
          <cell r="IL124">
            <v>78.5</v>
          </cell>
          <cell r="IM124">
            <v>79.7</v>
          </cell>
          <cell r="IN124">
            <v>79.7</v>
          </cell>
          <cell r="IO124">
            <v>79.7</v>
          </cell>
          <cell r="IP124">
            <v>79.5</v>
          </cell>
          <cell r="IQ124">
            <v>79.2</v>
          </cell>
          <cell r="IR124">
            <v>80</v>
          </cell>
          <cell r="IS124">
            <v>79.2</v>
          </cell>
          <cell r="IT124">
            <v>79.2</v>
          </cell>
          <cell r="IU124">
            <v>79</v>
          </cell>
          <cell r="IV124">
            <v>79</v>
          </cell>
          <cell r="IW124">
            <v>79</v>
          </cell>
          <cell r="IX124">
            <v>78.7</v>
          </cell>
          <cell r="IY124">
            <v>78</v>
          </cell>
          <cell r="IZ124">
            <v>78</v>
          </cell>
          <cell r="JA124">
            <v>78</v>
          </cell>
          <cell r="JB124">
            <v>78</v>
          </cell>
          <cell r="JC124">
            <v>78</v>
          </cell>
          <cell r="JD124">
            <v>77.7</v>
          </cell>
          <cell r="JE124">
            <v>77</v>
          </cell>
          <cell r="JF124">
            <v>77.2</v>
          </cell>
          <cell r="JG124">
            <v>77.2</v>
          </cell>
          <cell r="JH124">
            <v>77.2</v>
          </cell>
          <cell r="JI124">
            <v>78.2</v>
          </cell>
          <cell r="JJ124">
            <v>78.5</v>
          </cell>
          <cell r="JK124">
            <v>79</v>
          </cell>
          <cell r="JL124">
            <v>79</v>
          </cell>
          <cell r="JM124">
            <v>78.7</v>
          </cell>
          <cell r="JN124">
            <v>78.7</v>
          </cell>
          <cell r="JO124">
            <v>78.7</v>
          </cell>
          <cell r="JP124">
            <v>78.7</v>
          </cell>
          <cell r="JQ124">
            <v>78.7</v>
          </cell>
          <cell r="JR124">
            <v>78</v>
          </cell>
          <cell r="JS124">
            <v>77.7</v>
          </cell>
          <cell r="JT124">
            <v>77.7</v>
          </cell>
          <cell r="JU124">
            <v>77.7</v>
          </cell>
          <cell r="JV124">
            <v>77.7</v>
          </cell>
          <cell r="JW124">
            <v>77.2</v>
          </cell>
          <cell r="JX124">
            <v>77.2</v>
          </cell>
          <cell r="JY124">
            <v>77.5</v>
          </cell>
          <cell r="JZ124">
            <v>77.5</v>
          </cell>
          <cell r="KA124">
            <v>77.5</v>
          </cell>
          <cell r="KB124">
            <v>77.5</v>
          </cell>
          <cell r="KC124">
            <v>77.5</v>
          </cell>
          <cell r="KD124">
            <v>76.5</v>
          </cell>
          <cell r="KE124">
            <v>76.2</v>
          </cell>
          <cell r="KF124">
            <v>76</v>
          </cell>
          <cell r="KG124">
            <v>76.2</v>
          </cell>
          <cell r="KH124">
            <v>76</v>
          </cell>
          <cell r="KI124">
            <v>75.7</v>
          </cell>
          <cell r="KJ124">
            <v>75.5</v>
          </cell>
          <cell r="KK124">
            <v>75.7</v>
          </cell>
          <cell r="KL124">
            <v>75.5</v>
          </cell>
          <cell r="KM124">
            <v>75</v>
          </cell>
          <cell r="KN124">
            <v>74.7</v>
          </cell>
          <cell r="KO124">
            <v>75</v>
          </cell>
          <cell r="KP124">
            <v>72.5</v>
          </cell>
          <cell r="KQ124">
            <v>71.2</v>
          </cell>
          <cell r="KR124">
            <v>70.5</v>
          </cell>
          <cell r="KS124">
            <v>71</v>
          </cell>
          <cell r="KT124">
            <v>71.2</v>
          </cell>
          <cell r="KU124">
            <v>71.5</v>
          </cell>
          <cell r="KV124">
            <v>72</v>
          </cell>
          <cell r="KW124">
            <v>72.2</v>
          </cell>
          <cell r="KX124">
            <v>72</v>
          </cell>
          <cell r="KY124">
            <v>71.7</v>
          </cell>
          <cell r="KZ124">
            <v>72</v>
          </cell>
          <cell r="LA124">
            <v>71.7</v>
          </cell>
          <cell r="LB124">
            <v>70.7</v>
          </cell>
          <cell r="LC124">
            <v>71</v>
          </cell>
          <cell r="LD124">
            <v>70.7</v>
          </cell>
          <cell r="LE124">
            <v>70.7</v>
          </cell>
          <cell r="LF124">
            <v>69</v>
          </cell>
          <cell r="LG124">
            <v>68.2</v>
          </cell>
          <cell r="LH124">
            <v>68.7</v>
          </cell>
          <cell r="LI124">
            <v>68</v>
          </cell>
          <cell r="LJ124">
            <v>68.5</v>
          </cell>
          <cell r="LK124">
            <v>69</v>
          </cell>
          <cell r="LL124">
            <v>68.7</v>
          </cell>
          <cell r="LM124">
            <v>67.7</v>
          </cell>
          <cell r="LN124">
            <v>70</v>
          </cell>
          <cell r="LO124">
            <v>70</v>
          </cell>
          <cell r="LP124">
            <v>70</v>
          </cell>
          <cell r="LQ124">
            <v>69.7</v>
          </cell>
          <cell r="LR124">
            <v>69.7</v>
          </cell>
          <cell r="LS124">
            <v>69.5</v>
          </cell>
          <cell r="LT124">
            <v>68.2</v>
          </cell>
          <cell r="MA124" t="str">
            <v>Saudi Arabia</v>
          </cell>
          <cell r="MB124">
            <v>81</v>
          </cell>
          <cell r="MC124">
            <v>81</v>
          </cell>
        </row>
        <row r="125">
          <cell r="A125" t="str">
            <v>Sri Lanka</v>
          </cell>
          <cell r="B125">
            <v>56</v>
          </cell>
          <cell r="C125">
            <v>56</v>
          </cell>
          <cell r="D125">
            <v>56</v>
          </cell>
          <cell r="E125">
            <v>55.5</v>
          </cell>
          <cell r="F125">
            <v>56.5</v>
          </cell>
          <cell r="G125">
            <v>51</v>
          </cell>
          <cell r="H125">
            <v>50.5</v>
          </cell>
          <cell r="I125">
            <v>49.5</v>
          </cell>
          <cell r="J125">
            <v>49</v>
          </cell>
          <cell r="K125">
            <v>48</v>
          </cell>
          <cell r="L125">
            <v>48</v>
          </cell>
          <cell r="M125">
            <v>47.5</v>
          </cell>
          <cell r="N125">
            <v>46.5</v>
          </cell>
          <cell r="O125">
            <v>46</v>
          </cell>
          <cell r="P125">
            <v>46</v>
          </cell>
          <cell r="Q125">
            <v>47</v>
          </cell>
          <cell r="R125">
            <v>46.5</v>
          </cell>
          <cell r="S125">
            <v>45.5</v>
          </cell>
          <cell r="T125">
            <v>45.5</v>
          </cell>
          <cell r="U125">
            <v>47.5</v>
          </cell>
          <cell r="V125">
            <v>46</v>
          </cell>
          <cell r="W125">
            <v>46</v>
          </cell>
          <cell r="X125">
            <v>46</v>
          </cell>
          <cell r="Y125">
            <v>46</v>
          </cell>
          <cell r="Z125">
            <v>48</v>
          </cell>
          <cell r="AA125">
            <v>48</v>
          </cell>
          <cell r="AB125">
            <v>49.5</v>
          </cell>
          <cell r="AC125">
            <v>49.5</v>
          </cell>
          <cell r="AD125">
            <v>46</v>
          </cell>
          <cell r="AE125">
            <v>44.5</v>
          </cell>
          <cell r="AF125">
            <v>44</v>
          </cell>
          <cell r="AG125">
            <v>44</v>
          </cell>
          <cell r="AH125">
            <v>44.5</v>
          </cell>
          <cell r="AI125">
            <v>44</v>
          </cell>
          <cell r="AJ125">
            <v>43.5</v>
          </cell>
          <cell r="AK125">
            <v>43.5</v>
          </cell>
          <cell r="AL125">
            <v>43.5</v>
          </cell>
          <cell r="AM125">
            <v>42</v>
          </cell>
          <cell r="AN125">
            <v>44.5</v>
          </cell>
          <cell r="AO125">
            <v>43.5</v>
          </cell>
          <cell r="AP125">
            <v>42</v>
          </cell>
          <cell r="AQ125">
            <v>41.5</v>
          </cell>
          <cell r="AR125">
            <v>41.5</v>
          </cell>
          <cell r="AS125">
            <v>43.5</v>
          </cell>
          <cell r="AT125">
            <v>44.5</v>
          </cell>
          <cell r="AU125">
            <v>44.5</v>
          </cell>
          <cell r="AV125">
            <v>44</v>
          </cell>
          <cell r="AW125">
            <v>44</v>
          </cell>
          <cell r="AX125">
            <v>42</v>
          </cell>
          <cell r="AY125">
            <v>42</v>
          </cell>
          <cell r="AZ125">
            <v>42</v>
          </cell>
          <cell r="BA125">
            <v>42</v>
          </cell>
          <cell r="BB125">
            <v>41.5</v>
          </cell>
          <cell r="BC125">
            <v>41.5</v>
          </cell>
          <cell r="BD125">
            <v>42.5</v>
          </cell>
          <cell r="BE125">
            <v>43.5</v>
          </cell>
          <cell r="BF125">
            <v>43</v>
          </cell>
          <cell r="BG125">
            <v>42.5</v>
          </cell>
          <cell r="BH125">
            <v>39.5</v>
          </cell>
          <cell r="BI125">
            <v>38.5</v>
          </cell>
          <cell r="BJ125">
            <v>38.5</v>
          </cell>
          <cell r="BK125">
            <v>38.5</v>
          </cell>
          <cell r="BL125">
            <v>39</v>
          </cell>
          <cell r="BM125">
            <v>39</v>
          </cell>
          <cell r="BN125">
            <v>38</v>
          </cell>
          <cell r="BO125">
            <v>37.5</v>
          </cell>
          <cell r="BP125">
            <v>38</v>
          </cell>
          <cell r="BQ125">
            <v>37</v>
          </cell>
          <cell r="BR125">
            <v>36</v>
          </cell>
          <cell r="BS125">
            <v>36</v>
          </cell>
          <cell r="BT125">
            <v>36</v>
          </cell>
          <cell r="BU125">
            <v>36</v>
          </cell>
          <cell r="BV125">
            <v>37</v>
          </cell>
          <cell r="BW125">
            <v>37</v>
          </cell>
          <cell r="BX125">
            <v>37</v>
          </cell>
          <cell r="BY125">
            <v>38.5</v>
          </cell>
          <cell r="BZ125">
            <v>38.5</v>
          </cell>
          <cell r="CA125">
            <v>41.5</v>
          </cell>
          <cell r="CB125">
            <v>41.5</v>
          </cell>
          <cell r="CC125">
            <v>41.5</v>
          </cell>
          <cell r="CD125">
            <v>41</v>
          </cell>
          <cell r="CE125">
            <v>41</v>
          </cell>
          <cell r="CF125">
            <v>41</v>
          </cell>
          <cell r="CG125">
            <v>42.5</v>
          </cell>
          <cell r="CH125">
            <v>43.5</v>
          </cell>
          <cell r="CI125">
            <v>44</v>
          </cell>
          <cell r="CJ125">
            <v>43</v>
          </cell>
          <cell r="CK125">
            <v>43.5</v>
          </cell>
          <cell r="CL125">
            <v>44</v>
          </cell>
          <cell r="CM125">
            <v>46.5</v>
          </cell>
          <cell r="CN125">
            <v>47.5</v>
          </cell>
          <cell r="CO125">
            <v>47.5</v>
          </cell>
          <cell r="CP125">
            <v>49</v>
          </cell>
          <cell r="CQ125">
            <v>49</v>
          </cell>
          <cell r="CR125">
            <v>49</v>
          </cell>
          <cell r="CS125">
            <v>49.5</v>
          </cell>
          <cell r="CT125">
            <v>49</v>
          </cell>
          <cell r="CU125">
            <v>49</v>
          </cell>
          <cell r="CV125">
            <v>50</v>
          </cell>
          <cell r="CW125">
            <v>50</v>
          </cell>
          <cell r="CX125">
            <v>50</v>
          </cell>
          <cell r="CY125">
            <v>50.5</v>
          </cell>
          <cell r="CZ125">
            <v>50.5</v>
          </cell>
          <cell r="DA125">
            <v>51.5</v>
          </cell>
          <cell r="DB125">
            <v>51.5</v>
          </cell>
          <cell r="DC125">
            <v>51</v>
          </cell>
          <cell r="DD125">
            <v>51</v>
          </cell>
          <cell r="DE125">
            <v>53.5</v>
          </cell>
          <cell r="DF125">
            <v>54.5</v>
          </cell>
          <cell r="DG125">
            <v>54</v>
          </cell>
          <cell r="DH125">
            <v>56</v>
          </cell>
          <cell r="DI125">
            <v>57</v>
          </cell>
          <cell r="DJ125">
            <v>54.5</v>
          </cell>
          <cell r="DK125">
            <v>55</v>
          </cell>
          <cell r="DL125">
            <v>59</v>
          </cell>
          <cell r="DM125">
            <v>59</v>
          </cell>
          <cell r="DN125">
            <v>59</v>
          </cell>
          <cell r="DO125">
            <v>59</v>
          </cell>
          <cell r="DP125">
            <v>59</v>
          </cell>
          <cell r="DQ125">
            <v>58.5</v>
          </cell>
          <cell r="DR125">
            <v>59.5</v>
          </cell>
          <cell r="DS125">
            <v>61</v>
          </cell>
          <cell r="DT125">
            <v>61</v>
          </cell>
          <cell r="DU125">
            <v>60.5</v>
          </cell>
          <cell r="DV125">
            <v>61</v>
          </cell>
          <cell r="DW125">
            <v>61.5</v>
          </cell>
          <cell r="DX125">
            <v>62</v>
          </cell>
          <cell r="DY125">
            <v>61.5</v>
          </cell>
          <cell r="DZ125">
            <v>61.5</v>
          </cell>
          <cell r="EA125">
            <v>61.5</v>
          </cell>
          <cell r="EB125">
            <v>61.5</v>
          </cell>
          <cell r="EC125">
            <v>61.5</v>
          </cell>
          <cell r="ED125">
            <v>65.5</v>
          </cell>
          <cell r="EE125">
            <v>65.5</v>
          </cell>
          <cell r="EF125">
            <v>65.5</v>
          </cell>
          <cell r="EG125">
            <v>66</v>
          </cell>
          <cell r="EH125">
            <v>69</v>
          </cell>
          <cell r="EI125">
            <v>69.5</v>
          </cell>
          <cell r="EJ125">
            <v>69.5</v>
          </cell>
          <cell r="EK125">
            <v>67.5</v>
          </cell>
          <cell r="EL125">
            <v>67.5</v>
          </cell>
          <cell r="EM125">
            <v>67.5</v>
          </cell>
          <cell r="EN125">
            <v>64.5</v>
          </cell>
          <cell r="EO125">
            <v>64</v>
          </cell>
          <cell r="EP125">
            <v>64</v>
          </cell>
          <cell r="EQ125">
            <v>65</v>
          </cell>
          <cell r="ER125">
            <v>66.5</v>
          </cell>
          <cell r="ES125">
            <v>66.5</v>
          </cell>
          <cell r="ET125">
            <v>64</v>
          </cell>
          <cell r="EU125">
            <v>67</v>
          </cell>
          <cell r="EV125">
            <v>68</v>
          </cell>
          <cell r="EW125">
            <v>66</v>
          </cell>
          <cell r="EX125">
            <v>65</v>
          </cell>
          <cell r="EY125">
            <v>64</v>
          </cell>
          <cell r="EZ125">
            <v>62.5</v>
          </cell>
          <cell r="FA125">
            <v>62.5</v>
          </cell>
          <cell r="FB125">
            <v>63</v>
          </cell>
          <cell r="FC125">
            <v>63</v>
          </cell>
          <cell r="FD125">
            <v>64</v>
          </cell>
          <cell r="FE125">
            <v>64</v>
          </cell>
          <cell r="FF125">
            <v>64.5</v>
          </cell>
          <cell r="FG125">
            <v>64.5</v>
          </cell>
          <cell r="FH125">
            <v>64.3</v>
          </cell>
          <cell r="FI125">
            <v>69.3</v>
          </cell>
          <cell r="FJ125">
            <v>64.3</v>
          </cell>
          <cell r="FK125">
            <v>65.5</v>
          </cell>
          <cell r="FL125">
            <v>65.2</v>
          </cell>
          <cell r="FM125">
            <v>64.2</v>
          </cell>
          <cell r="FN125">
            <v>63.7</v>
          </cell>
          <cell r="FO125">
            <v>64.2</v>
          </cell>
          <cell r="FP125">
            <v>64.5</v>
          </cell>
          <cell r="FQ125">
            <v>63.5</v>
          </cell>
          <cell r="FR125">
            <v>63</v>
          </cell>
          <cell r="FS125">
            <v>62.7</v>
          </cell>
          <cell r="FT125">
            <v>62</v>
          </cell>
          <cell r="FU125">
            <v>62.2</v>
          </cell>
          <cell r="FV125">
            <v>62.2</v>
          </cell>
          <cell r="FW125">
            <v>61.7</v>
          </cell>
          <cell r="FX125">
            <v>61.7</v>
          </cell>
          <cell r="FY125">
            <v>63.2</v>
          </cell>
          <cell r="FZ125">
            <v>62.5</v>
          </cell>
          <cell r="GA125">
            <v>63.7</v>
          </cell>
          <cell r="GB125">
            <v>63</v>
          </cell>
          <cell r="GC125">
            <v>63</v>
          </cell>
          <cell r="GD125">
            <v>62.8</v>
          </cell>
          <cell r="GE125">
            <v>63</v>
          </cell>
          <cell r="GF125">
            <v>63.1</v>
          </cell>
          <cell r="GG125">
            <v>63.6</v>
          </cell>
          <cell r="GH125">
            <v>64.2</v>
          </cell>
          <cell r="GI125">
            <v>63</v>
          </cell>
          <cell r="GJ125">
            <v>64.2</v>
          </cell>
          <cell r="GK125">
            <v>59.7</v>
          </cell>
          <cell r="GL125">
            <v>60.7</v>
          </cell>
          <cell r="GM125">
            <v>60.5</v>
          </cell>
          <cell r="GN125">
            <v>60.2</v>
          </cell>
          <cell r="GO125">
            <v>60.5</v>
          </cell>
          <cell r="GP125">
            <v>60.5</v>
          </cell>
          <cell r="GQ125">
            <v>59.7</v>
          </cell>
          <cell r="GR125">
            <v>59.2</v>
          </cell>
          <cell r="GS125">
            <v>59.7</v>
          </cell>
          <cell r="GT125">
            <v>58.7</v>
          </cell>
          <cell r="GU125">
            <v>58.5</v>
          </cell>
          <cell r="GV125">
            <v>59</v>
          </cell>
          <cell r="GW125">
            <v>59</v>
          </cell>
          <cell r="GX125">
            <v>58</v>
          </cell>
          <cell r="GY125">
            <v>58.5</v>
          </cell>
          <cell r="GZ125">
            <v>58.5</v>
          </cell>
          <cell r="HA125">
            <v>61.2</v>
          </cell>
          <cell r="HB125">
            <v>60.2</v>
          </cell>
          <cell r="HC125">
            <v>60</v>
          </cell>
          <cell r="HD125">
            <v>61</v>
          </cell>
          <cell r="HE125">
            <v>60</v>
          </cell>
          <cell r="HF125">
            <v>59.2</v>
          </cell>
          <cell r="HG125">
            <v>59.5</v>
          </cell>
          <cell r="HH125">
            <v>57.7</v>
          </cell>
          <cell r="HI125">
            <v>57</v>
          </cell>
          <cell r="HJ125">
            <v>59.7</v>
          </cell>
          <cell r="HK125">
            <v>61.5</v>
          </cell>
          <cell r="HL125">
            <v>63</v>
          </cell>
          <cell r="HM125">
            <v>63.7</v>
          </cell>
          <cell r="HN125">
            <v>64</v>
          </cell>
          <cell r="HO125">
            <v>64.5</v>
          </cell>
          <cell r="HP125">
            <v>64</v>
          </cell>
          <cell r="HQ125">
            <v>63.7</v>
          </cell>
          <cell r="HR125">
            <v>63.7</v>
          </cell>
          <cell r="HS125">
            <v>63.2</v>
          </cell>
          <cell r="HT125">
            <v>63.5</v>
          </cell>
          <cell r="HU125">
            <v>63.2</v>
          </cell>
          <cell r="HV125">
            <v>63.2</v>
          </cell>
          <cell r="HW125">
            <v>63.2</v>
          </cell>
          <cell r="HX125">
            <v>64</v>
          </cell>
          <cell r="HY125">
            <v>63.7</v>
          </cell>
          <cell r="HZ125">
            <v>63.5</v>
          </cell>
          <cell r="IA125">
            <v>64</v>
          </cell>
          <cell r="IB125">
            <v>63.7</v>
          </cell>
          <cell r="IC125">
            <v>63.7</v>
          </cell>
          <cell r="ID125">
            <v>63.5</v>
          </cell>
          <cell r="IE125">
            <v>63.5</v>
          </cell>
          <cell r="IF125">
            <v>61.7</v>
          </cell>
          <cell r="IG125">
            <v>61.7</v>
          </cell>
          <cell r="IH125">
            <v>61.5</v>
          </cell>
          <cell r="II125">
            <v>60.2</v>
          </cell>
          <cell r="IJ125">
            <v>60.5</v>
          </cell>
          <cell r="IK125">
            <v>61.7</v>
          </cell>
          <cell r="IL125">
            <v>61.7</v>
          </cell>
          <cell r="IM125">
            <v>61.7</v>
          </cell>
          <cell r="IN125">
            <v>61.7</v>
          </cell>
          <cell r="IO125">
            <v>61.5</v>
          </cell>
          <cell r="IP125">
            <v>61.7</v>
          </cell>
          <cell r="IQ125">
            <v>61.5</v>
          </cell>
          <cell r="IR125">
            <v>61.2</v>
          </cell>
          <cell r="IS125">
            <v>61.2</v>
          </cell>
          <cell r="IT125">
            <v>57.5</v>
          </cell>
          <cell r="IU125">
            <v>57.7</v>
          </cell>
          <cell r="IV125">
            <v>60.5</v>
          </cell>
          <cell r="IW125">
            <v>60.5</v>
          </cell>
          <cell r="IX125">
            <v>60.2</v>
          </cell>
          <cell r="IY125">
            <v>59.7</v>
          </cell>
          <cell r="IZ125">
            <v>59.5</v>
          </cell>
          <cell r="JA125">
            <v>59.5</v>
          </cell>
          <cell r="JB125">
            <v>59.2</v>
          </cell>
          <cell r="JC125">
            <v>59.2</v>
          </cell>
          <cell r="JD125">
            <v>59.2</v>
          </cell>
          <cell r="JE125">
            <v>60.5</v>
          </cell>
          <cell r="JF125">
            <v>60.2</v>
          </cell>
          <cell r="JG125">
            <v>60.5</v>
          </cell>
          <cell r="JH125">
            <v>62.2</v>
          </cell>
          <cell r="JI125">
            <v>62.2</v>
          </cell>
          <cell r="JJ125">
            <v>62</v>
          </cell>
          <cell r="JK125">
            <v>62</v>
          </cell>
          <cell r="JL125">
            <v>62</v>
          </cell>
          <cell r="JM125">
            <v>62</v>
          </cell>
          <cell r="JN125">
            <v>60.7</v>
          </cell>
          <cell r="JO125">
            <v>60.7</v>
          </cell>
          <cell r="JP125">
            <v>60.5</v>
          </cell>
          <cell r="JQ125">
            <v>60.7</v>
          </cell>
          <cell r="JR125">
            <v>55.7</v>
          </cell>
          <cell r="JS125">
            <v>55.7</v>
          </cell>
          <cell r="JT125">
            <v>55.7</v>
          </cell>
          <cell r="JU125">
            <v>62.7</v>
          </cell>
          <cell r="JV125">
            <v>62.2</v>
          </cell>
          <cell r="JW125">
            <v>62.5</v>
          </cell>
          <cell r="JX125">
            <v>62.2</v>
          </cell>
          <cell r="JY125">
            <v>61.5</v>
          </cell>
          <cell r="JZ125">
            <v>61.7</v>
          </cell>
          <cell r="KA125">
            <v>61.7</v>
          </cell>
          <cell r="KB125">
            <v>62</v>
          </cell>
          <cell r="KC125">
            <v>62</v>
          </cell>
          <cell r="KD125">
            <v>62</v>
          </cell>
          <cell r="KE125">
            <v>62</v>
          </cell>
          <cell r="KF125">
            <v>61.7</v>
          </cell>
          <cell r="KG125">
            <v>61.7</v>
          </cell>
          <cell r="KH125">
            <v>62</v>
          </cell>
          <cell r="KI125">
            <v>62</v>
          </cell>
          <cell r="KJ125">
            <v>62</v>
          </cell>
          <cell r="KK125">
            <v>64.2</v>
          </cell>
          <cell r="KL125">
            <v>64.2</v>
          </cell>
          <cell r="KM125">
            <v>64.2</v>
          </cell>
          <cell r="KN125">
            <v>64.2</v>
          </cell>
          <cell r="KO125">
            <v>64.2</v>
          </cell>
          <cell r="KP125">
            <v>59.5</v>
          </cell>
          <cell r="KQ125">
            <v>59.5</v>
          </cell>
          <cell r="KR125">
            <v>59.5</v>
          </cell>
          <cell r="KS125">
            <v>59.2</v>
          </cell>
          <cell r="KT125">
            <v>60.2</v>
          </cell>
          <cell r="KU125">
            <v>63.2</v>
          </cell>
          <cell r="KV125">
            <v>63.2</v>
          </cell>
          <cell r="KW125">
            <v>63.7</v>
          </cell>
          <cell r="KX125">
            <v>63.5</v>
          </cell>
          <cell r="KY125">
            <v>64</v>
          </cell>
          <cell r="KZ125">
            <v>64</v>
          </cell>
          <cell r="LA125">
            <v>64</v>
          </cell>
          <cell r="LB125">
            <v>64.2</v>
          </cell>
          <cell r="LC125">
            <v>64.7</v>
          </cell>
          <cell r="LD125">
            <v>64.5</v>
          </cell>
          <cell r="LE125">
            <v>64.5</v>
          </cell>
          <cell r="LF125">
            <v>64.2</v>
          </cell>
          <cell r="LG125">
            <v>64.2</v>
          </cell>
          <cell r="LH125">
            <v>63.5</v>
          </cell>
          <cell r="LI125">
            <v>63.5</v>
          </cell>
          <cell r="LJ125">
            <v>63.2</v>
          </cell>
          <cell r="LK125">
            <v>63.2</v>
          </cell>
          <cell r="LL125">
            <v>64.2</v>
          </cell>
          <cell r="LM125">
            <v>64.2</v>
          </cell>
          <cell r="LN125">
            <v>64.2</v>
          </cell>
          <cell r="LO125">
            <v>64.2</v>
          </cell>
          <cell r="LP125">
            <v>64.2</v>
          </cell>
          <cell r="LQ125">
            <v>64.2</v>
          </cell>
          <cell r="LR125">
            <v>64.2</v>
          </cell>
          <cell r="LS125">
            <v>64.2</v>
          </cell>
          <cell r="LT125">
            <v>65</v>
          </cell>
          <cell r="MA125" t="str">
            <v>Senegal</v>
          </cell>
          <cell r="MB125">
            <v>63.7</v>
          </cell>
          <cell r="MC125">
            <v>63.7</v>
          </cell>
        </row>
        <row r="126">
          <cell r="A126" t="str">
            <v>Sudan</v>
          </cell>
          <cell r="B126">
            <v>37</v>
          </cell>
          <cell r="C126">
            <v>36</v>
          </cell>
          <cell r="D126">
            <v>38</v>
          </cell>
          <cell r="E126">
            <v>38</v>
          </cell>
          <cell r="F126">
            <v>36.5</v>
          </cell>
          <cell r="G126">
            <v>35.5</v>
          </cell>
          <cell r="H126">
            <v>35.5</v>
          </cell>
          <cell r="I126">
            <v>35.5</v>
          </cell>
          <cell r="J126">
            <v>35.5</v>
          </cell>
          <cell r="K126">
            <v>35.5</v>
          </cell>
          <cell r="L126">
            <v>36</v>
          </cell>
          <cell r="M126">
            <v>36</v>
          </cell>
          <cell r="N126">
            <v>35</v>
          </cell>
          <cell r="O126">
            <v>35</v>
          </cell>
          <cell r="P126">
            <v>35</v>
          </cell>
          <cell r="Q126">
            <v>32</v>
          </cell>
          <cell r="R126">
            <v>33</v>
          </cell>
          <cell r="S126">
            <v>31.5</v>
          </cell>
          <cell r="T126">
            <v>32.5</v>
          </cell>
          <cell r="U126">
            <v>32.5</v>
          </cell>
          <cell r="V126">
            <v>33</v>
          </cell>
          <cell r="W126">
            <v>33</v>
          </cell>
          <cell r="X126">
            <v>33</v>
          </cell>
          <cell r="Y126">
            <v>33</v>
          </cell>
          <cell r="Z126">
            <v>33</v>
          </cell>
          <cell r="AA126">
            <v>32.5</v>
          </cell>
          <cell r="AB126">
            <v>32</v>
          </cell>
          <cell r="AC126">
            <v>33</v>
          </cell>
          <cell r="AD126">
            <v>33</v>
          </cell>
          <cell r="AE126">
            <v>33.5</v>
          </cell>
          <cell r="AF126">
            <v>35</v>
          </cell>
          <cell r="AG126">
            <v>35</v>
          </cell>
          <cell r="AH126">
            <v>35</v>
          </cell>
          <cell r="AI126">
            <v>35</v>
          </cell>
          <cell r="AJ126">
            <v>35</v>
          </cell>
          <cell r="AK126">
            <v>35</v>
          </cell>
          <cell r="AL126">
            <v>35</v>
          </cell>
          <cell r="AM126">
            <v>31.5</v>
          </cell>
          <cell r="AN126">
            <v>31.5</v>
          </cell>
          <cell r="AO126">
            <v>31.5</v>
          </cell>
          <cell r="AP126">
            <v>34</v>
          </cell>
          <cell r="AQ126">
            <v>33.5</v>
          </cell>
          <cell r="AR126">
            <v>33.5</v>
          </cell>
          <cell r="AS126">
            <v>33.5</v>
          </cell>
          <cell r="AT126">
            <v>33.5</v>
          </cell>
          <cell r="AU126">
            <v>34</v>
          </cell>
          <cell r="AV126">
            <v>35</v>
          </cell>
          <cell r="AW126">
            <v>35</v>
          </cell>
          <cell r="AX126">
            <v>36</v>
          </cell>
          <cell r="AY126">
            <v>35.5</v>
          </cell>
          <cell r="AZ126">
            <v>34</v>
          </cell>
          <cell r="BA126">
            <v>33</v>
          </cell>
          <cell r="BB126">
            <v>32</v>
          </cell>
          <cell r="BC126">
            <v>32.5</v>
          </cell>
          <cell r="BD126">
            <v>32</v>
          </cell>
          <cell r="BE126">
            <v>30</v>
          </cell>
          <cell r="BF126">
            <v>25</v>
          </cell>
          <cell r="BG126">
            <v>26</v>
          </cell>
          <cell r="BH126">
            <v>24</v>
          </cell>
          <cell r="BI126">
            <v>25.5</v>
          </cell>
          <cell r="BJ126">
            <v>24</v>
          </cell>
          <cell r="BK126">
            <v>23.5</v>
          </cell>
          <cell r="BL126">
            <v>23.5</v>
          </cell>
          <cell r="BM126">
            <v>23</v>
          </cell>
          <cell r="BN126">
            <v>23</v>
          </cell>
          <cell r="BO126">
            <v>23.5</v>
          </cell>
          <cell r="BP126">
            <v>24</v>
          </cell>
          <cell r="BQ126">
            <v>25</v>
          </cell>
          <cell r="BR126">
            <v>27</v>
          </cell>
          <cell r="BS126">
            <v>26.5</v>
          </cell>
          <cell r="BT126">
            <v>25.5</v>
          </cell>
          <cell r="BU126">
            <v>25</v>
          </cell>
          <cell r="BV126">
            <v>26</v>
          </cell>
          <cell r="BW126">
            <v>25</v>
          </cell>
          <cell r="BX126">
            <v>25</v>
          </cell>
          <cell r="BY126">
            <v>22</v>
          </cell>
          <cell r="BZ126">
            <v>22</v>
          </cell>
          <cell r="CA126">
            <v>18.5</v>
          </cell>
          <cell r="CB126">
            <v>18.5</v>
          </cell>
          <cell r="CC126">
            <v>18.5</v>
          </cell>
          <cell r="CD126">
            <v>19.5</v>
          </cell>
          <cell r="CE126">
            <v>23</v>
          </cell>
          <cell r="CF126">
            <v>23</v>
          </cell>
          <cell r="CG126">
            <v>23</v>
          </cell>
          <cell r="CH126">
            <v>24</v>
          </cell>
          <cell r="CI126">
            <v>24</v>
          </cell>
          <cell r="CJ126">
            <v>24</v>
          </cell>
          <cell r="CK126">
            <v>24</v>
          </cell>
          <cell r="CL126">
            <v>24</v>
          </cell>
          <cell r="CM126">
            <v>24</v>
          </cell>
          <cell r="CN126">
            <v>24</v>
          </cell>
          <cell r="CO126">
            <v>24</v>
          </cell>
          <cell r="CP126">
            <v>24</v>
          </cell>
          <cell r="CQ126">
            <v>23.5</v>
          </cell>
          <cell r="CR126">
            <v>24</v>
          </cell>
          <cell r="CS126">
            <v>23.5</v>
          </cell>
          <cell r="CT126">
            <v>30.5</v>
          </cell>
          <cell r="CU126">
            <v>30.5</v>
          </cell>
          <cell r="CV126">
            <v>30.5</v>
          </cell>
          <cell r="CW126">
            <v>27.5</v>
          </cell>
          <cell r="CX126">
            <v>27</v>
          </cell>
          <cell r="CY126">
            <v>27</v>
          </cell>
          <cell r="CZ126">
            <v>26.5</v>
          </cell>
          <cell r="DA126">
            <v>28.5</v>
          </cell>
          <cell r="DB126">
            <v>28.5</v>
          </cell>
          <cell r="DC126">
            <v>25</v>
          </cell>
          <cell r="DD126">
            <v>25</v>
          </cell>
          <cell r="DE126">
            <v>25</v>
          </cell>
          <cell r="DF126">
            <v>23</v>
          </cell>
          <cell r="DG126">
            <v>23</v>
          </cell>
          <cell r="DH126">
            <v>23</v>
          </cell>
          <cell r="DI126">
            <v>27</v>
          </cell>
          <cell r="DJ126">
            <v>27.5</v>
          </cell>
          <cell r="DK126">
            <v>27.5</v>
          </cell>
          <cell r="DL126">
            <v>28</v>
          </cell>
          <cell r="DM126">
            <v>28</v>
          </cell>
          <cell r="DN126">
            <v>27</v>
          </cell>
          <cell r="DO126">
            <v>27</v>
          </cell>
          <cell r="DP126">
            <v>26.5</v>
          </cell>
          <cell r="DQ126">
            <v>26.5</v>
          </cell>
          <cell r="DR126">
            <v>26.5</v>
          </cell>
          <cell r="DS126">
            <v>26.5</v>
          </cell>
          <cell r="DT126">
            <v>26.5</v>
          </cell>
          <cell r="DU126">
            <v>26.5</v>
          </cell>
          <cell r="DV126">
            <v>26.5</v>
          </cell>
          <cell r="DW126">
            <v>27.5</v>
          </cell>
          <cell r="DX126">
            <v>26.5</v>
          </cell>
          <cell r="DY126">
            <v>29</v>
          </cell>
          <cell r="DZ126">
            <v>29</v>
          </cell>
          <cell r="EA126">
            <v>29</v>
          </cell>
          <cell r="EB126">
            <v>29</v>
          </cell>
          <cell r="EC126">
            <v>29</v>
          </cell>
          <cell r="ED126">
            <v>29</v>
          </cell>
          <cell r="EE126">
            <v>29</v>
          </cell>
          <cell r="EF126">
            <v>29.5</v>
          </cell>
          <cell r="EG126">
            <v>29.5</v>
          </cell>
          <cell r="EH126">
            <v>29.5</v>
          </cell>
          <cell r="EI126">
            <v>29.5</v>
          </cell>
          <cell r="EJ126">
            <v>30.5</v>
          </cell>
          <cell r="EK126">
            <v>29.5</v>
          </cell>
          <cell r="EL126">
            <v>31.5</v>
          </cell>
          <cell r="EM126">
            <v>30.5</v>
          </cell>
          <cell r="EN126">
            <v>31</v>
          </cell>
          <cell r="EO126">
            <v>29.5</v>
          </cell>
          <cell r="EP126">
            <v>28</v>
          </cell>
          <cell r="EQ126">
            <v>27.5</v>
          </cell>
          <cell r="ER126">
            <v>27.5</v>
          </cell>
          <cell r="ES126">
            <v>32</v>
          </cell>
          <cell r="ET126">
            <v>32</v>
          </cell>
          <cell r="EU126">
            <v>33</v>
          </cell>
          <cell r="EV126">
            <v>34.5</v>
          </cell>
          <cell r="EW126">
            <v>34.5</v>
          </cell>
          <cell r="EX126">
            <v>34.5</v>
          </cell>
          <cell r="EY126">
            <v>34.5</v>
          </cell>
          <cell r="EZ126">
            <v>32</v>
          </cell>
          <cell r="FA126">
            <v>32.5</v>
          </cell>
          <cell r="FB126">
            <v>32.5</v>
          </cell>
          <cell r="FC126">
            <v>31.5</v>
          </cell>
          <cell r="FD126">
            <v>30</v>
          </cell>
          <cell r="FE126">
            <v>28.5</v>
          </cell>
          <cell r="FF126">
            <v>28</v>
          </cell>
          <cell r="FG126">
            <v>29.5</v>
          </cell>
          <cell r="FH126">
            <v>30.8</v>
          </cell>
          <cell r="FI126">
            <v>33.299999999999997</v>
          </cell>
          <cell r="FJ126">
            <v>37.5</v>
          </cell>
          <cell r="FK126">
            <v>37.700000000000003</v>
          </cell>
          <cell r="FL126">
            <v>38.4</v>
          </cell>
          <cell r="FM126">
            <v>39</v>
          </cell>
          <cell r="FN126">
            <v>39.700000000000003</v>
          </cell>
          <cell r="FO126">
            <v>41.5</v>
          </cell>
          <cell r="FP126">
            <v>41.5</v>
          </cell>
          <cell r="FQ126">
            <v>41.5</v>
          </cell>
          <cell r="FR126">
            <v>42.2</v>
          </cell>
          <cell r="FS126">
            <v>41.7</v>
          </cell>
          <cell r="FT126">
            <v>41.2</v>
          </cell>
          <cell r="FU126">
            <v>40.200000000000003</v>
          </cell>
          <cell r="FV126">
            <v>39.700000000000003</v>
          </cell>
          <cell r="FW126">
            <v>39.200000000000003</v>
          </cell>
          <cell r="FX126">
            <v>42.7</v>
          </cell>
          <cell r="FY126">
            <v>43.2</v>
          </cell>
          <cell r="FZ126">
            <v>44.5</v>
          </cell>
          <cell r="GA126">
            <v>45.2</v>
          </cell>
          <cell r="GB126">
            <v>46.2</v>
          </cell>
          <cell r="GC126">
            <v>44.2</v>
          </cell>
          <cell r="GD126">
            <v>43.7</v>
          </cell>
          <cell r="GE126">
            <v>42.2</v>
          </cell>
          <cell r="GF126">
            <v>42.3</v>
          </cell>
          <cell r="GG126">
            <v>39.299999999999997</v>
          </cell>
          <cell r="GH126">
            <v>40</v>
          </cell>
          <cell r="GI126">
            <v>40.200000000000003</v>
          </cell>
          <cell r="GJ126">
            <v>48.5</v>
          </cell>
          <cell r="GK126">
            <v>48.5</v>
          </cell>
          <cell r="GL126">
            <v>41.7</v>
          </cell>
          <cell r="GM126">
            <v>46.2</v>
          </cell>
          <cell r="GN126">
            <v>46.2</v>
          </cell>
          <cell r="GO126">
            <v>46.2</v>
          </cell>
          <cell r="GP126">
            <v>48.7</v>
          </cell>
          <cell r="GQ126">
            <v>49.2</v>
          </cell>
          <cell r="GR126">
            <v>48.7</v>
          </cell>
          <cell r="GS126">
            <v>48.7</v>
          </cell>
          <cell r="GT126">
            <v>48.7</v>
          </cell>
          <cell r="GU126">
            <v>48.7</v>
          </cell>
          <cell r="GV126">
            <v>48.7</v>
          </cell>
          <cell r="GW126">
            <v>49.5</v>
          </cell>
          <cell r="GX126">
            <v>49.5</v>
          </cell>
          <cell r="GY126">
            <v>49.5</v>
          </cell>
          <cell r="GZ126">
            <v>49.5</v>
          </cell>
          <cell r="HA126">
            <v>52</v>
          </cell>
          <cell r="HB126">
            <v>55.2</v>
          </cell>
          <cell r="HC126">
            <v>55.2</v>
          </cell>
          <cell r="HD126">
            <v>55</v>
          </cell>
          <cell r="HE126">
            <v>55</v>
          </cell>
          <cell r="HF126">
            <v>52.7</v>
          </cell>
          <cell r="HG126">
            <v>52.7</v>
          </cell>
          <cell r="HH126">
            <v>53.2</v>
          </cell>
          <cell r="HI126">
            <v>54</v>
          </cell>
          <cell r="HJ126">
            <v>54.2</v>
          </cell>
          <cell r="HK126">
            <v>54.7</v>
          </cell>
          <cell r="HL126">
            <v>54</v>
          </cell>
          <cell r="HM126">
            <v>54</v>
          </cell>
          <cell r="HN126">
            <v>54</v>
          </cell>
          <cell r="HO126">
            <v>54</v>
          </cell>
          <cell r="HP126">
            <v>54</v>
          </cell>
          <cell r="HQ126">
            <v>54.5</v>
          </cell>
          <cell r="HR126">
            <v>54</v>
          </cell>
          <cell r="HS126">
            <v>54.2</v>
          </cell>
          <cell r="HT126">
            <v>54.2</v>
          </cell>
          <cell r="HU126">
            <v>54.2</v>
          </cell>
          <cell r="HV126">
            <v>54.2</v>
          </cell>
          <cell r="HW126">
            <v>54.2</v>
          </cell>
          <cell r="HX126">
            <v>54.5</v>
          </cell>
          <cell r="HY126">
            <v>55.2</v>
          </cell>
          <cell r="HZ126">
            <v>55.2</v>
          </cell>
          <cell r="IA126">
            <v>55.2</v>
          </cell>
          <cell r="IB126">
            <v>55</v>
          </cell>
          <cell r="IC126">
            <v>55</v>
          </cell>
          <cell r="ID126">
            <v>54.2</v>
          </cell>
          <cell r="IE126">
            <v>54.2</v>
          </cell>
          <cell r="IF126">
            <v>54.2</v>
          </cell>
          <cell r="IG126">
            <v>54.5</v>
          </cell>
          <cell r="IH126">
            <v>56</v>
          </cell>
          <cell r="II126">
            <v>56</v>
          </cell>
          <cell r="IJ126">
            <v>57.2</v>
          </cell>
          <cell r="IK126">
            <v>57.2</v>
          </cell>
          <cell r="IL126">
            <v>57.2</v>
          </cell>
          <cell r="IM126">
            <v>56.7</v>
          </cell>
          <cell r="IN126">
            <v>56.7</v>
          </cell>
          <cell r="IO126">
            <v>56.7</v>
          </cell>
          <cell r="IP126">
            <v>56.7</v>
          </cell>
          <cell r="IQ126">
            <v>56.7</v>
          </cell>
          <cell r="IR126">
            <v>56.5</v>
          </cell>
          <cell r="IS126">
            <v>56.2</v>
          </cell>
          <cell r="IT126">
            <v>56.5</v>
          </cell>
          <cell r="IU126">
            <v>56.5</v>
          </cell>
          <cell r="IV126">
            <v>56.2</v>
          </cell>
          <cell r="IW126">
            <v>56.2</v>
          </cell>
          <cell r="IX126">
            <v>57.2</v>
          </cell>
          <cell r="IY126">
            <v>57.5</v>
          </cell>
          <cell r="IZ126">
            <v>57.5</v>
          </cell>
          <cell r="JA126">
            <v>56.7</v>
          </cell>
          <cell r="JB126">
            <v>57.2</v>
          </cell>
          <cell r="JC126">
            <v>57</v>
          </cell>
          <cell r="JD126">
            <v>57</v>
          </cell>
          <cell r="JE126">
            <v>57</v>
          </cell>
          <cell r="JF126">
            <v>57</v>
          </cell>
          <cell r="JG126">
            <v>57</v>
          </cell>
          <cell r="JH126">
            <v>57.2</v>
          </cell>
          <cell r="JI126">
            <v>57.2</v>
          </cell>
          <cell r="JJ126">
            <v>57.2</v>
          </cell>
          <cell r="JK126">
            <v>57.2</v>
          </cell>
          <cell r="JL126">
            <v>57</v>
          </cell>
          <cell r="JM126">
            <v>56.7</v>
          </cell>
          <cell r="JN126">
            <v>56.7</v>
          </cell>
          <cell r="JO126">
            <v>60</v>
          </cell>
          <cell r="JP126">
            <v>56.5</v>
          </cell>
          <cell r="JQ126">
            <v>56.2</v>
          </cell>
          <cell r="JR126">
            <v>56.2</v>
          </cell>
          <cell r="JS126">
            <v>56</v>
          </cell>
          <cell r="JT126">
            <v>56.2</v>
          </cell>
          <cell r="JU126">
            <v>56.5</v>
          </cell>
          <cell r="JV126">
            <v>56.5</v>
          </cell>
          <cell r="JW126">
            <v>56.5</v>
          </cell>
          <cell r="JX126">
            <v>56.5</v>
          </cell>
          <cell r="JY126">
            <v>56.2</v>
          </cell>
          <cell r="JZ126">
            <v>56.2</v>
          </cell>
          <cell r="KA126">
            <v>56.2</v>
          </cell>
          <cell r="KB126">
            <v>55.5</v>
          </cell>
          <cell r="KC126">
            <v>55.5</v>
          </cell>
          <cell r="KD126">
            <v>55.2</v>
          </cell>
          <cell r="KE126">
            <v>55.2</v>
          </cell>
          <cell r="KF126">
            <v>55.2</v>
          </cell>
          <cell r="KG126">
            <v>55.2</v>
          </cell>
          <cell r="KH126">
            <v>55.2</v>
          </cell>
          <cell r="KI126">
            <v>54.5</v>
          </cell>
          <cell r="KJ126">
            <v>54.5</v>
          </cell>
          <cell r="KK126">
            <v>54.7</v>
          </cell>
          <cell r="KL126">
            <v>54.2</v>
          </cell>
          <cell r="KM126">
            <v>54</v>
          </cell>
          <cell r="KN126">
            <v>55.5</v>
          </cell>
          <cell r="KO126">
            <v>55.7</v>
          </cell>
          <cell r="KP126">
            <v>55.2</v>
          </cell>
          <cell r="KQ126">
            <v>55.2</v>
          </cell>
          <cell r="KR126">
            <v>55.2</v>
          </cell>
          <cell r="KS126">
            <v>54</v>
          </cell>
          <cell r="KT126">
            <v>53</v>
          </cell>
          <cell r="KU126">
            <v>52.5</v>
          </cell>
          <cell r="KV126">
            <v>52.7</v>
          </cell>
          <cell r="KW126">
            <v>53.2</v>
          </cell>
          <cell r="KX126">
            <v>53.7</v>
          </cell>
          <cell r="KY126">
            <v>54</v>
          </cell>
          <cell r="KZ126">
            <v>53.5</v>
          </cell>
          <cell r="LA126">
            <v>53.2</v>
          </cell>
          <cell r="LB126">
            <v>53.2</v>
          </cell>
          <cell r="LC126">
            <v>53.2</v>
          </cell>
          <cell r="LD126">
            <v>53</v>
          </cell>
          <cell r="LE126">
            <v>53.2</v>
          </cell>
          <cell r="LF126">
            <v>49.5</v>
          </cell>
          <cell r="LG126">
            <v>49.5</v>
          </cell>
          <cell r="LH126">
            <v>52.7</v>
          </cell>
          <cell r="LI126">
            <v>52.5</v>
          </cell>
          <cell r="LJ126">
            <v>52.5</v>
          </cell>
          <cell r="LK126">
            <v>52.5</v>
          </cell>
          <cell r="LL126">
            <v>52.5</v>
          </cell>
          <cell r="LM126">
            <v>52</v>
          </cell>
          <cell r="LN126">
            <v>52</v>
          </cell>
          <cell r="LO126">
            <v>51</v>
          </cell>
          <cell r="LP126">
            <v>49.7</v>
          </cell>
          <cell r="LQ126">
            <v>49.7</v>
          </cell>
          <cell r="LR126">
            <v>49.7</v>
          </cell>
          <cell r="LS126">
            <v>50.2</v>
          </cell>
          <cell r="LT126">
            <v>50.2</v>
          </cell>
          <cell r="MA126" t="str">
            <v>Serbia</v>
          </cell>
          <cell r="MB126">
            <v>62.7</v>
          </cell>
          <cell r="MC126">
            <v>62.7</v>
          </cell>
        </row>
        <row r="127">
          <cell r="A127" t="str">
            <v>Suriname</v>
          </cell>
          <cell r="B127" t="str">
            <v xml:space="preserve"> </v>
          </cell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  <cell r="N127" t="str">
            <v xml:space="preserve"> </v>
          </cell>
          <cell r="O127" t="str">
            <v xml:space="preserve"> </v>
          </cell>
          <cell r="P127" t="str">
            <v xml:space="preserve"> </v>
          </cell>
          <cell r="Q127" t="str">
            <v xml:space="preserve"> </v>
          </cell>
          <cell r="R127" t="str">
            <v xml:space="preserve"> </v>
          </cell>
          <cell r="S127" t="str">
            <v xml:space="preserve"> </v>
          </cell>
          <cell r="T127" t="str">
            <v xml:space="preserve"> </v>
          </cell>
          <cell r="U127" t="str">
            <v xml:space="preserve"> </v>
          </cell>
          <cell r="V127">
            <v>47</v>
          </cell>
          <cell r="W127">
            <v>47</v>
          </cell>
          <cell r="X127">
            <v>47</v>
          </cell>
          <cell r="Y127">
            <v>47</v>
          </cell>
          <cell r="Z127">
            <v>47</v>
          </cell>
          <cell r="AA127">
            <v>47</v>
          </cell>
          <cell r="AB127">
            <v>47</v>
          </cell>
          <cell r="AC127">
            <v>46.5</v>
          </cell>
          <cell r="AD127">
            <v>46.5</v>
          </cell>
          <cell r="AE127">
            <v>46.5</v>
          </cell>
          <cell r="AF127">
            <v>47.5</v>
          </cell>
          <cell r="AG127">
            <v>47.5</v>
          </cell>
          <cell r="AH127">
            <v>47.5</v>
          </cell>
          <cell r="AI127">
            <v>47.5</v>
          </cell>
          <cell r="AJ127">
            <v>46</v>
          </cell>
          <cell r="AK127">
            <v>46</v>
          </cell>
          <cell r="AL127">
            <v>46</v>
          </cell>
          <cell r="AM127">
            <v>45</v>
          </cell>
          <cell r="AN127">
            <v>44.5</v>
          </cell>
          <cell r="AO127">
            <v>44.5</v>
          </cell>
          <cell r="AP127">
            <v>44</v>
          </cell>
          <cell r="AQ127">
            <v>43</v>
          </cell>
          <cell r="AR127">
            <v>43</v>
          </cell>
          <cell r="AS127">
            <v>43.5</v>
          </cell>
          <cell r="AT127">
            <v>43.5</v>
          </cell>
          <cell r="AU127">
            <v>43.5</v>
          </cell>
          <cell r="AV127">
            <v>44</v>
          </cell>
          <cell r="AW127">
            <v>44</v>
          </cell>
          <cell r="AX127">
            <v>44</v>
          </cell>
          <cell r="AY127">
            <v>44</v>
          </cell>
          <cell r="AZ127">
            <v>44</v>
          </cell>
          <cell r="BA127">
            <v>44</v>
          </cell>
          <cell r="BB127">
            <v>41</v>
          </cell>
          <cell r="BC127">
            <v>41</v>
          </cell>
          <cell r="BD127">
            <v>41</v>
          </cell>
          <cell r="BE127">
            <v>43</v>
          </cell>
          <cell r="BF127">
            <v>43</v>
          </cell>
          <cell r="BG127">
            <v>43</v>
          </cell>
          <cell r="BH127">
            <v>42</v>
          </cell>
          <cell r="BI127">
            <v>43.5</v>
          </cell>
          <cell r="BJ127">
            <v>43.5</v>
          </cell>
          <cell r="BK127">
            <v>43</v>
          </cell>
          <cell r="BL127">
            <v>43</v>
          </cell>
          <cell r="BM127">
            <v>43.5</v>
          </cell>
          <cell r="BN127">
            <v>43</v>
          </cell>
          <cell r="BO127">
            <v>43.5</v>
          </cell>
          <cell r="BP127">
            <v>43</v>
          </cell>
          <cell r="BQ127">
            <v>43.5</v>
          </cell>
          <cell r="BR127">
            <v>43.5</v>
          </cell>
          <cell r="BS127">
            <v>43.5</v>
          </cell>
          <cell r="BT127">
            <v>43.5</v>
          </cell>
          <cell r="BU127">
            <v>43.5</v>
          </cell>
          <cell r="BV127">
            <v>43.5</v>
          </cell>
          <cell r="BW127">
            <v>43.5</v>
          </cell>
          <cell r="BX127">
            <v>44</v>
          </cell>
          <cell r="BY127">
            <v>43.5</v>
          </cell>
          <cell r="BZ127">
            <v>44</v>
          </cell>
          <cell r="CA127">
            <v>45.5</v>
          </cell>
          <cell r="CB127">
            <v>45.5</v>
          </cell>
          <cell r="CC127">
            <v>45.5</v>
          </cell>
          <cell r="CD127">
            <v>48.5</v>
          </cell>
          <cell r="CE127">
            <v>49.5</v>
          </cell>
          <cell r="CF127">
            <v>49.5</v>
          </cell>
          <cell r="CG127">
            <v>49.5</v>
          </cell>
          <cell r="CH127">
            <v>49</v>
          </cell>
          <cell r="CI127">
            <v>49</v>
          </cell>
          <cell r="CJ127">
            <v>49</v>
          </cell>
          <cell r="CK127">
            <v>49</v>
          </cell>
          <cell r="CL127">
            <v>48</v>
          </cell>
          <cell r="CM127">
            <v>47.5</v>
          </cell>
          <cell r="CN127">
            <v>47.5</v>
          </cell>
          <cell r="CO127">
            <v>47.5</v>
          </cell>
          <cell r="CP127">
            <v>47.5</v>
          </cell>
          <cell r="CQ127">
            <v>47.5</v>
          </cell>
          <cell r="CR127">
            <v>47.5</v>
          </cell>
          <cell r="CS127">
            <v>50</v>
          </cell>
          <cell r="CT127">
            <v>49.5</v>
          </cell>
          <cell r="CU127">
            <v>48.5</v>
          </cell>
          <cell r="CV127">
            <v>48.5</v>
          </cell>
          <cell r="CW127">
            <v>49</v>
          </cell>
          <cell r="CX127">
            <v>49</v>
          </cell>
          <cell r="CY127">
            <v>49</v>
          </cell>
          <cell r="CZ127">
            <v>46</v>
          </cell>
          <cell r="DA127">
            <v>46</v>
          </cell>
          <cell r="DB127">
            <v>46</v>
          </cell>
          <cell r="DC127">
            <v>46</v>
          </cell>
          <cell r="DD127">
            <v>46</v>
          </cell>
          <cell r="DE127">
            <v>47</v>
          </cell>
          <cell r="DF127">
            <v>47</v>
          </cell>
          <cell r="DG127">
            <v>47</v>
          </cell>
          <cell r="DH127">
            <v>47</v>
          </cell>
          <cell r="DI127">
            <v>47</v>
          </cell>
          <cell r="DJ127">
            <v>47</v>
          </cell>
          <cell r="DK127">
            <v>47</v>
          </cell>
          <cell r="DL127">
            <v>47</v>
          </cell>
          <cell r="DM127">
            <v>47</v>
          </cell>
          <cell r="DN127">
            <v>47</v>
          </cell>
          <cell r="DO127">
            <v>53</v>
          </cell>
          <cell r="DP127">
            <v>53</v>
          </cell>
          <cell r="DQ127">
            <v>53</v>
          </cell>
          <cell r="DR127">
            <v>54</v>
          </cell>
          <cell r="DS127">
            <v>54</v>
          </cell>
          <cell r="DT127">
            <v>54</v>
          </cell>
          <cell r="DU127">
            <v>54</v>
          </cell>
          <cell r="DV127">
            <v>54</v>
          </cell>
          <cell r="DW127">
            <v>51.5</v>
          </cell>
          <cell r="DX127">
            <v>51.5</v>
          </cell>
          <cell r="DY127">
            <v>53.5</v>
          </cell>
          <cell r="DZ127">
            <v>56</v>
          </cell>
          <cell r="EA127">
            <v>56</v>
          </cell>
          <cell r="EB127">
            <v>55</v>
          </cell>
          <cell r="EC127">
            <v>55</v>
          </cell>
          <cell r="ED127">
            <v>53.5</v>
          </cell>
          <cell r="EE127">
            <v>55</v>
          </cell>
          <cell r="EF127">
            <v>55</v>
          </cell>
          <cell r="EG127">
            <v>55</v>
          </cell>
          <cell r="EH127">
            <v>55</v>
          </cell>
          <cell r="EI127">
            <v>55</v>
          </cell>
          <cell r="EJ127">
            <v>55</v>
          </cell>
          <cell r="EK127">
            <v>56</v>
          </cell>
          <cell r="EL127">
            <v>56</v>
          </cell>
          <cell r="EM127">
            <v>56</v>
          </cell>
          <cell r="EN127">
            <v>56.5</v>
          </cell>
          <cell r="EO127">
            <v>56.5</v>
          </cell>
          <cell r="EP127">
            <v>56.5</v>
          </cell>
          <cell r="EQ127">
            <v>56.5</v>
          </cell>
          <cell r="ER127">
            <v>56</v>
          </cell>
          <cell r="ES127">
            <v>58</v>
          </cell>
          <cell r="ET127">
            <v>65</v>
          </cell>
          <cell r="EU127">
            <v>60.5</v>
          </cell>
          <cell r="EV127">
            <v>61</v>
          </cell>
          <cell r="EW127">
            <v>63</v>
          </cell>
          <cell r="EX127">
            <v>63</v>
          </cell>
          <cell r="EY127">
            <v>66.5</v>
          </cell>
          <cell r="EZ127">
            <v>65.5</v>
          </cell>
          <cell r="FA127">
            <v>65.5</v>
          </cell>
          <cell r="FB127">
            <v>66</v>
          </cell>
          <cell r="FC127">
            <v>66</v>
          </cell>
          <cell r="FD127">
            <v>66</v>
          </cell>
          <cell r="FE127">
            <v>65.5</v>
          </cell>
          <cell r="FF127">
            <v>65.5</v>
          </cell>
          <cell r="FG127">
            <v>65.5</v>
          </cell>
          <cell r="FH127">
            <v>65.5</v>
          </cell>
          <cell r="FI127">
            <v>67</v>
          </cell>
          <cell r="FJ127">
            <v>73.5</v>
          </cell>
          <cell r="FK127">
            <v>72.5</v>
          </cell>
          <cell r="FL127">
            <v>72.5</v>
          </cell>
          <cell r="FM127">
            <v>72.5</v>
          </cell>
          <cell r="FN127">
            <v>65.7</v>
          </cell>
          <cell r="FO127">
            <v>67.5</v>
          </cell>
          <cell r="FP127">
            <v>67.5</v>
          </cell>
          <cell r="FQ127">
            <v>67.2</v>
          </cell>
          <cell r="FR127">
            <v>67.2</v>
          </cell>
          <cell r="FS127">
            <v>67.2</v>
          </cell>
          <cell r="FT127">
            <v>67.2</v>
          </cell>
          <cell r="FU127">
            <v>66.7</v>
          </cell>
          <cell r="FV127">
            <v>67.2</v>
          </cell>
          <cell r="FW127">
            <v>67.2</v>
          </cell>
          <cell r="FX127">
            <v>67</v>
          </cell>
          <cell r="FY127">
            <v>67.2</v>
          </cell>
          <cell r="FZ127">
            <v>71.2</v>
          </cell>
          <cell r="GA127">
            <v>71.2</v>
          </cell>
          <cell r="GB127">
            <v>71.2</v>
          </cell>
          <cell r="GC127">
            <v>71.2</v>
          </cell>
          <cell r="GD127">
            <v>70.5</v>
          </cell>
          <cell r="GE127">
            <v>67</v>
          </cell>
          <cell r="GF127">
            <v>67</v>
          </cell>
          <cell r="GG127">
            <v>66</v>
          </cell>
          <cell r="GH127">
            <v>57.7</v>
          </cell>
          <cell r="GI127">
            <v>57.2</v>
          </cell>
          <cell r="GJ127">
            <v>56.5</v>
          </cell>
          <cell r="GK127">
            <v>56.5</v>
          </cell>
          <cell r="GL127">
            <v>60</v>
          </cell>
          <cell r="GM127">
            <v>59.2</v>
          </cell>
          <cell r="GN127">
            <v>59.2</v>
          </cell>
          <cell r="GO127">
            <v>59.2</v>
          </cell>
          <cell r="GP127">
            <v>59.2</v>
          </cell>
          <cell r="GQ127">
            <v>60.7</v>
          </cell>
          <cell r="GR127">
            <v>61.2</v>
          </cell>
          <cell r="GS127">
            <v>65</v>
          </cell>
          <cell r="GT127">
            <v>65</v>
          </cell>
          <cell r="GU127">
            <v>66.2</v>
          </cell>
          <cell r="GV127">
            <v>64.5</v>
          </cell>
          <cell r="GW127">
            <v>64.5</v>
          </cell>
          <cell r="GX127">
            <v>65.7</v>
          </cell>
          <cell r="GY127">
            <v>67.5</v>
          </cell>
          <cell r="GZ127">
            <v>67</v>
          </cell>
          <cell r="HA127">
            <v>67.7</v>
          </cell>
          <cell r="HB127">
            <v>67.5</v>
          </cell>
          <cell r="HC127">
            <v>63</v>
          </cell>
          <cell r="HD127">
            <v>64</v>
          </cell>
          <cell r="HE127">
            <v>64</v>
          </cell>
          <cell r="HF127">
            <v>62.2</v>
          </cell>
          <cell r="HG127">
            <v>64.2</v>
          </cell>
          <cell r="HH127">
            <v>60.7</v>
          </cell>
          <cell r="HI127">
            <v>60.7</v>
          </cell>
          <cell r="HJ127">
            <v>60.7</v>
          </cell>
          <cell r="HK127">
            <v>63</v>
          </cell>
          <cell r="HL127">
            <v>63</v>
          </cell>
          <cell r="HM127">
            <v>63</v>
          </cell>
          <cell r="HN127">
            <v>63</v>
          </cell>
          <cell r="HO127">
            <v>63</v>
          </cell>
          <cell r="HP127">
            <v>63</v>
          </cell>
          <cell r="HQ127">
            <v>62.7</v>
          </cell>
          <cell r="HR127">
            <v>62.7</v>
          </cell>
          <cell r="HS127">
            <v>62.7</v>
          </cell>
          <cell r="HT127">
            <v>62.7</v>
          </cell>
          <cell r="HU127">
            <v>61.7</v>
          </cell>
          <cell r="HV127">
            <v>66.7</v>
          </cell>
          <cell r="HW127">
            <v>61.5</v>
          </cell>
          <cell r="HX127">
            <v>61.5</v>
          </cell>
          <cell r="HY127">
            <v>60.2</v>
          </cell>
          <cell r="HZ127">
            <v>65.5</v>
          </cell>
          <cell r="IA127">
            <v>65.5</v>
          </cell>
          <cell r="IB127">
            <v>65.5</v>
          </cell>
          <cell r="IC127">
            <v>65.2</v>
          </cell>
          <cell r="ID127">
            <v>65.2</v>
          </cell>
          <cell r="IE127">
            <v>65.2</v>
          </cell>
          <cell r="IF127">
            <v>65.5</v>
          </cell>
          <cell r="IG127">
            <v>65.5</v>
          </cell>
          <cell r="IH127">
            <v>65.5</v>
          </cell>
          <cell r="II127">
            <v>65.5</v>
          </cell>
          <cell r="IJ127">
            <v>66.7</v>
          </cell>
          <cell r="IK127">
            <v>66.7</v>
          </cell>
          <cell r="IL127">
            <v>67</v>
          </cell>
          <cell r="IM127">
            <v>67.5</v>
          </cell>
          <cell r="IN127">
            <v>67.5</v>
          </cell>
          <cell r="IO127">
            <v>67.2</v>
          </cell>
          <cell r="IP127">
            <v>67.2</v>
          </cell>
          <cell r="IQ127">
            <v>67.2</v>
          </cell>
          <cell r="IR127">
            <v>67.2</v>
          </cell>
          <cell r="IS127">
            <v>67</v>
          </cell>
          <cell r="IT127">
            <v>66.5</v>
          </cell>
          <cell r="IU127">
            <v>66.5</v>
          </cell>
          <cell r="IV127">
            <v>66.5</v>
          </cell>
          <cell r="IW127">
            <v>66.5</v>
          </cell>
          <cell r="IX127">
            <v>68</v>
          </cell>
          <cell r="IY127">
            <v>66.7</v>
          </cell>
          <cell r="IZ127">
            <v>66.7</v>
          </cell>
          <cell r="JA127">
            <v>66.5</v>
          </cell>
          <cell r="JB127">
            <v>66.5</v>
          </cell>
          <cell r="JC127">
            <v>67.5</v>
          </cell>
          <cell r="JD127">
            <v>67.5</v>
          </cell>
          <cell r="JE127">
            <v>67.5</v>
          </cell>
          <cell r="JF127">
            <v>67.5</v>
          </cell>
          <cell r="JG127">
            <v>67.5</v>
          </cell>
          <cell r="JH127">
            <v>67.5</v>
          </cell>
          <cell r="JI127">
            <v>67.5</v>
          </cell>
          <cell r="JJ127">
            <v>67.5</v>
          </cell>
          <cell r="JK127">
            <v>67.2</v>
          </cell>
          <cell r="JL127">
            <v>67.2</v>
          </cell>
          <cell r="JM127">
            <v>67.2</v>
          </cell>
          <cell r="JN127">
            <v>67.2</v>
          </cell>
          <cell r="JO127">
            <v>67.2</v>
          </cell>
          <cell r="JP127">
            <v>67.2</v>
          </cell>
          <cell r="JQ127">
            <v>67.2</v>
          </cell>
          <cell r="JR127">
            <v>67.2</v>
          </cell>
          <cell r="JS127">
            <v>70.2</v>
          </cell>
          <cell r="JT127">
            <v>70.2</v>
          </cell>
          <cell r="JU127">
            <v>70.2</v>
          </cell>
          <cell r="JV127">
            <v>70.2</v>
          </cell>
          <cell r="JW127">
            <v>70.2</v>
          </cell>
          <cell r="JX127">
            <v>69.2</v>
          </cell>
          <cell r="JY127">
            <v>69.2</v>
          </cell>
          <cell r="JZ127">
            <v>69.2</v>
          </cell>
          <cell r="KA127">
            <v>69.2</v>
          </cell>
          <cell r="KB127">
            <v>69.2</v>
          </cell>
          <cell r="KC127">
            <v>69.2</v>
          </cell>
          <cell r="KD127">
            <v>69.2</v>
          </cell>
          <cell r="KE127">
            <v>69.2</v>
          </cell>
          <cell r="KF127">
            <v>69.2</v>
          </cell>
          <cell r="KG127">
            <v>69.2</v>
          </cell>
          <cell r="KH127">
            <v>70.7</v>
          </cell>
          <cell r="KI127">
            <v>70.7</v>
          </cell>
          <cell r="KJ127">
            <v>70.7</v>
          </cell>
          <cell r="KK127">
            <v>70.7</v>
          </cell>
          <cell r="KL127">
            <v>70.7</v>
          </cell>
          <cell r="KM127">
            <v>68.7</v>
          </cell>
          <cell r="KN127">
            <v>68.7</v>
          </cell>
          <cell r="KO127">
            <v>68.7</v>
          </cell>
          <cell r="KP127">
            <v>68.7</v>
          </cell>
          <cell r="KQ127">
            <v>68.7</v>
          </cell>
          <cell r="KR127">
            <v>68.7</v>
          </cell>
          <cell r="KS127">
            <v>68.7</v>
          </cell>
          <cell r="KT127">
            <v>68.7</v>
          </cell>
          <cell r="KU127">
            <v>68.7</v>
          </cell>
          <cell r="KV127">
            <v>68.7</v>
          </cell>
          <cell r="KW127">
            <v>68.7</v>
          </cell>
          <cell r="KX127">
            <v>68.7</v>
          </cell>
          <cell r="KY127">
            <v>69.7</v>
          </cell>
          <cell r="KZ127">
            <v>69.7</v>
          </cell>
          <cell r="LA127">
            <v>69.7</v>
          </cell>
          <cell r="LB127">
            <v>69.7</v>
          </cell>
          <cell r="LC127">
            <v>69.7</v>
          </cell>
          <cell r="LD127">
            <v>69.7</v>
          </cell>
          <cell r="LE127">
            <v>69.7</v>
          </cell>
          <cell r="LF127">
            <v>69.7</v>
          </cell>
          <cell r="LG127">
            <v>69.7</v>
          </cell>
          <cell r="LH127">
            <v>74.2</v>
          </cell>
          <cell r="LI127">
            <v>74.2</v>
          </cell>
          <cell r="LJ127">
            <v>74.2</v>
          </cell>
          <cell r="LK127">
            <v>71.7</v>
          </cell>
          <cell r="LL127">
            <v>71.7</v>
          </cell>
          <cell r="LM127">
            <v>71.7</v>
          </cell>
          <cell r="LN127">
            <v>71.7</v>
          </cell>
          <cell r="LO127">
            <v>70</v>
          </cell>
          <cell r="LP127">
            <v>70</v>
          </cell>
          <cell r="LQ127">
            <v>70</v>
          </cell>
          <cell r="LR127">
            <v>70</v>
          </cell>
          <cell r="LS127">
            <v>70</v>
          </cell>
          <cell r="LT127">
            <v>70</v>
          </cell>
          <cell r="MA127" t="str">
            <v>Sierra Leone</v>
          </cell>
          <cell r="MB127">
            <v>63</v>
          </cell>
          <cell r="MC127">
            <v>63</v>
          </cell>
        </row>
        <row r="128">
          <cell r="A128" t="str">
            <v>Sweden</v>
          </cell>
          <cell r="B128">
            <v>86</v>
          </cell>
          <cell r="C128">
            <v>86</v>
          </cell>
          <cell r="D128">
            <v>86</v>
          </cell>
          <cell r="E128">
            <v>86</v>
          </cell>
          <cell r="F128">
            <v>86</v>
          </cell>
          <cell r="G128">
            <v>85.5</v>
          </cell>
          <cell r="H128">
            <v>85.5</v>
          </cell>
          <cell r="I128">
            <v>85.5</v>
          </cell>
          <cell r="J128">
            <v>85.5</v>
          </cell>
          <cell r="K128">
            <v>85.5</v>
          </cell>
          <cell r="L128">
            <v>85.5</v>
          </cell>
          <cell r="M128">
            <v>86.5</v>
          </cell>
          <cell r="N128">
            <v>85.5</v>
          </cell>
          <cell r="O128">
            <v>85.5</v>
          </cell>
          <cell r="P128">
            <v>85.5</v>
          </cell>
          <cell r="Q128">
            <v>85.5</v>
          </cell>
          <cell r="R128">
            <v>85.5</v>
          </cell>
          <cell r="S128">
            <v>84</v>
          </cell>
          <cell r="T128">
            <v>84</v>
          </cell>
          <cell r="U128">
            <v>84.5</v>
          </cell>
          <cell r="V128">
            <v>84.5</v>
          </cell>
          <cell r="W128">
            <v>85.5</v>
          </cell>
          <cell r="X128">
            <v>85.5</v>
          </cell>
          <cell r="Y128">
            <v>84.5</v>
          </cell>
          <cell r="Z128">
            <v>85</v>
          </cell>
          <cell r="AA128">
            <v>84.5</v>
          </cell>
          <cell r="AB128">
            <v>84</v>
          </cell>
          <cell r="AC128">
            <v>84</v>
          </cell>
          <cell r="AD128">
            <v>83.5</v>
          </cell>
          <cell r="AE128">
            <v>83.5</v>
          </cell>
          <cell r="AF128">
            <v>83.5</v>
          </cell>
          <cell r="AG128">
            <v>83.5</v>
          </cell>
          <cell r="AH128">
            <v>83</v>
          </cell>
          <cell r="AI128">
            <v>83</v>
          </cell>
          <cell r="AJ128">
            <v>84.5</v>
          </cell>
          <cell r="AK128">
            <v>84.5</v>
          </cell>
          <cell r="AL128">
            <v>84.5</v>
          </cell>
          <cell r="AM128">
            <v>84.5</v>
          </cell>
          <cell r="AN128">
            <v>86</v>
          </cell>
          <cell r="AO128">
            <v>85.5</v>
          </cell>
          <cell r="AP128">
            <v>86.5</v>
          </cell>
          <cell r="AQ128">
            <v>86.5</v>
          </cell>
          <cell r="AR128">
            <v>86.5</v>
          </cell>
          <cell r="AS128">
            <v>86</v>
          </cell>
          <cell r="AT128">
            <v>86</v>
          </cell>
          <cell r="AU128">
            <v>86</v>
          </cell>
          <cell r="AV128">
            <v>86.5</v>
          </cell>
          <cell r="AW128">
            <v>88</v>
          </cell>
          <cell r="AX128">
            <v>87.5</v>
          </cell>
          <cell r="AY128">
            <v>87</v>
          </cell>
          <cell r="AZ128">
            <v>86.5</v>
          </cell>
          <cell r="BA128">
            <v>86.5</v>
          </cell>
          <cell r="BB128">
            <v>86.5</v>
          </cell>
          <cell r="BC128">
            <v>86.5</v>
          </cell>
          <cell r="BD128">
            <v>86</v>
          </cell>
          <cell r="BE128">
            <v>86</v>
          </cell>
          <cell r="BF128">
            <v>86</v>
          </cell>
          <cell r="BG128">
            <v>86.5</v>
          </cell>
          <cell r="BH128">
            <v>86</v>
          </cell>
          <cell r="BI128">
            <v>87</v>
          </cell>
          <cell r="BJ128">
            <v>86.5</v>
          </cell>
          <cell r="BK128">
            <v>86.5</v>
          </cell>
          <cell r="BL128">
            <v>86.5</v>
          </cell>
          <cell r="BM128">
            <v>87</v>
          </cell>
          <cell r="BN128">
            <v>86.5</v>
          </cell>
          <cell r="BO128">
            <v>86.5</v>
          </cell>
          <cell r="BP128">
            <v>86</v>
          </cell>
          <cell r="BQ128">
            <v>86</v>
          </cell>
          <cell r="BR128">
            <v>85.5</v>
          </cell>
          <cell r="BS128">
            <v>85.5</v>
          </cell>
          <cell r="BT128">
            <v>86</v>
          </cell>
          <cell r="BU128">
            <v>86</v>
          </cell>
          <cell r="BV128">
            <v>86</v>
          </cell>
          <cell r="BW128">
            <v>84</v>
          </cell>
          <cell r="BX128">
            <v>84.5</v>
          </cell>
          <cell r="BY128">
            <v>84.5</v>
          </cell>
          <cell r="BZ128">
            <v>84.5</v>
          </cell>
          <cell r="CA128">
            <v>84</v>
          </cell>
          <cell r="CB128">
            <v>83.5</v>
          </cell>
          <cell r="CC128">
            <v>83.5</v>
          </cell>
          <cell r="CD128">
            <v>83</v>
          </cell>
          <cell r="CE128">
            <v>82.5</v>
          </cell>
          <cell r="CF128">
            <v>82.5</v>
          </cell>
          <cell r="CG128">
            <v>82.5</v>
          </cell>
          <cell r="CH128">
            <v>82</v>
          </cell>
          <cell r="CI128">
            <v>81.5</v>
          </cell>
          <cell r="CJ128">
            <v>81.5</v>
          </cell>
          <cell r="CK128">
            <v>81</v>
          </cell>
          <cell r="CL128">
            <v>81</v>
          </cell>
          <cell r="CM128">
            <v>81</v>
          </cell>
          <cell r="CN128">
            <v>81</v>
          </cell>
          <cell r="CO128">
            <v>81.5</v>
          </cell>
          <cell r="CP128">
            <v>82.5</v>
          </cell>
          <cell r="CQ128">
            <v>83</v>
          </cell>
          <cell r="CR128">
            <v>83.5</v>
          </cell>
          <cell r="CS128">
            <v>82.5</v>
          </cell>
          <cell r="CT128">
            <v>84</v>
          </cell>
          <cell r="CU128">
            <v>83.5</v>
          </cell>
          <cell r="CV128">
            <v>83.5</v>
          </cell>
          <cell r="CW128">
            <v>83.5</v>
          </cell>
          <cell r="CX128">
            <v>83.5</v>
          </cell>
          <cell r="CY128">
            <v>83.5</v>
          </cell>
          <cell r="CZ128">
            <v>83.5</v>
          </cell>
          <cell r="DA128">
            <v>83.5</v>
          </cell>
          <cell r="DB128">
            <v>83.5</v>
          </cell>
          <cell r="DC128">
            <v>81.5</v>
          </cell>
          <cell r="DD128">
            <v>81.5</v>
          </cell>
          <cell r="DE128">
            <v>81.5</v>
          </cell>
          <cell r="DF128">
            <v>81.5</v>
          </cell>
          <cell r="DG128">
            <v>81.5</v>
          </cell>
          <cell r="DH128">
            <v>81.5</v>
          </cell>
          <cell r="DI128">
            <v>80.5</v>
          </cell>
          <cell r="DJ128">
            <v>81.5</v>
          </cell>
          <cell r="DK128">
            <v>81.5</v>
          </cell>
          <cell r="DL128">
            <v>82</v>
          </cell>
          <cell r="DM128">
            <v>81.5</v>
          </cell>
          <cell r="DN128">
            <v>81.5</v>
          </cell>
          <cell r="DO128">
            <v>81.5</v>
          </cell>
          <cell r="DP128">
            <v>81.5</v>
          </cell>
          <cell r="DQ128">
            <v>81.5</v>
          </cell>
          <cell r="DR128">
            <v>82.5</v>
          </cell>
          <cell r="DS128">
            <v>82</v>
          </cell>
          <cell r="DT128">
            <v>82</v>
          </cell>
          <cell r="DU128">
            <v>81.5</v>
          </cell>
          <cell r="DV128">
            <v>81.5</v>
          </cell>
          <cell r="DW128">
            <v>81.5</v>
          </cell>
          <cell r="DX128">
            <v>82</v>
          </cell>
          <cell r="DY128">
            <v>82</v>
          </cell>
          <cell r="DZ128">
            <v>82</v>
          </cell>
          <cell r="EA128">
            <v>82.5</v>
          </cell>
          <cell r="EB128">
            <v>82</v>
          </cell>
          <cell r="EC128">
            <v>82</v>
          </cell>
          <cell r="ED128">
            <v>82.5</v>
          </cell>
          <cell r="EE128">
            <v>82.5</v>
          </cell>
          <cell r="EF128">
            <v>82</v>
          </cell>
          <cell r="EG128">
            <v>81.5</v>
          </cell>
          <cell r="EH128">
            <v>81.5</v>
          </cell>
          <cell r="EI128">
            <v>81.5</v>
          </cell>
          <cell r="EJ128">
            <v>81.5</v>
          </cell>
          <cell r="EK128">
            <v>82</v>
          </cell>
          <cell r="EL128">
            <v>82</v>
          </cell>
          <cell r="EM128">
            <v>82</v>
          </cell>
          <cell r="EN128">
            <v>79</v>
          </cell>
          <cell r="EO128">
            <v>79</v>
          </cell>
          <cell r="EP128">
            <v>79.5</v>
          </cell>
          <cell r="EQ128">
            <v>79.5</v>
          </cell>
          <cell r="ER128">
            <v>80</v>
          </cell>
          <cell r="ES128">
            <v>78</v>
          </cell>
          <cell r="ET128">
            <v>82</v>
          </cell>
          <cell r="EU128">
            <v>81</v>
          </cell>
          <cell r="EV128">
            <v>82</v>
          </cell>
          <cell r="EW128">
            <v>83</v>
          </cell>
          <cell r="EX128">
            <v>83</v>
          </cell>
          <cell r="EY128">
            <v>83</v>
          </cell>
          <cell r="EZ128">
            <v>83.5</v>
          </cell>
          <cell r="FA128">
            <v>84</v>
          </cell>
          <cell r="FB128">
            <v>84.5</v>
          </cell>
          <cell r="FC128">
            <v>84.5</v>
          </cell>
          <cell r="FD128">
            <v>84.5</v>
          </cell>
          <cell r="FE128">
            <v>85</v>
          </cell>
          <cell r="FF128">
            <v>84.5</v>
          </cell>
          <cell r="FG128">
            <v>84.5</v>
          </cell>
          <cell r="FH128">
            <v>84.3</v>
          </cell>
          <cell r="FI128">
            <v>84</v>
          </cell>
          <cell r="FJ128">
            <v>81.5</v>
          </cell>
          <cell r="FK128">
            <v>82</v>
          </cell>
          <cell r="FL128">
            <v>82</v>
          </cell>
          <cell r="FM128">
            <v>82.2</v>
          </cell>
          <cell r="FN128">
            <v>82</v>
          </cell>
          <cell r="FO128">
            <v>82.7</v>
          </cell>
          <cell r="FP128">
            <v>83.5</v>
          </cell>
          <cell r="FQ128">
            <v>83.7</v>
          </cell>
          <cell r="FR128">
            <v>83.7</v>
          </cell>
          <cell r="FS128">
            <v>83.7</v>
          </cell>
          <cell r="FT128">
            <v>84.5</v>
          </cell>
          <cell r="FU128">
            <v>83.7</v>
          </cell>
          <cell r="FV128">
            <v>83.7</v>
          </cell>
          <cell r="FW128">
            <v>84</v>
          </cell>
          <cell r="FX128">
            <v>83.2</v>
          </cell>
          <cell r="FY128">
            <v>83.5</v>
          </cell>
          <cell r="FZ128">
            <v>82.7</v>
          </cell>
          <cell r="GA128">
            <v>83.5</v>
          </cell>
          <cell r="GB128">
            <v>83.5</v>
          </cell>
          <cell r="GC128">
            <v>83.7</v>
          </cell>
          <cell r="GD128">
            <v>83.3</v>
          </cell>
          <cell r="GE128">
            <v>81.599999999999994</v>
          </cell>
          <cell r="GF128">
            <v>81.599999999999994</v>
          </cell>
          <cell r="GG128">
            <v>78.5</v>
          </cell>
          <cell r="GH128">
            <v>82.5</v>
          </cell>
          <cell r="GI128">
            <v>83</v>
          </cell>
          <cell r="GJ128">
            <v>83.5</v>
          </cell>
          <cell r="GK128">
            <v>83.5</v>
          </cell>
          <cell r="GL128">
            <v>84</v>
          </cell>
          <cell r="GM128">
            <v>83.7</v>
          </cell>
          <cell r="GN128">
            <v>83.7</v>
          </cell>
          <cell r="GO128">
            <v>84</v>
          </cell>
          <cell r="GP128">
            <v>83.7</v>
          </cell>
          <cell r="GQ128">
            <v>83.7</v>
          </cell>
          <cell r="GR128">
            <v>84.5</v>
          </cell>
          <cell r="GS128">
            <v>84.7</v>
          </cell>
          <cell r="GT128">
            <v>84.2</v>
          </cell>
          <cell r="GU128">
            <v>84</v>
          </cell>
          <cell r="GV128">
            <v>83.7</v>
          </cell>
          <cell r="GW128">
            <v>84</v>
          </cell>
          <cell r="GX128">
            <v>84.7</v>
          </cell>
          <cell r="GY128">
            <v>85</v>
          </cell>
          <cell r="GZ128">
            <v>84.5</v>
          </cell>
          <cell r="HA128">
            <v>85.5</v>
          </cell>
          <cell r="HB128">
            <v>87</v>
          </cell>
          <cell r="HC128">
            <v>86.5</v>
          </cell>
          <cell r="HD128">
            <v>86.7</v>
          </cell>
          <cell r="HE128">
            <v>86.7</v>
          </cell>
          <cell r="HF128">
            <v>88</v>
          </cell>
          <cell r="HG128">
            <v>84.7</v>
          </cell>
          <cell r="HH128">
            <v>85</v>
          </cell>
          <cell r="HI128">
            <v>84.2</v>
          </cell>
          <cell r="HJ128">
            <v>84.2</v>
          </cell>
          <cell r="HK128">
            <v>84.5</v>
          </cell>
          <cell r="HL128">
            <v>85</v>
          </cell>
          <cell r="HM128">
            <v>85</v>
          </cell>
          <cell r="HN128">
            <v>85</v>
          </cell>
          <cell r="HO128">
            <v>85</v>
          </cell>
          <cell r="HP128">
            <v>84.7</v>
          </cell>
          <cell r="HQ128">
            <v>84.7</v>
          </cell>
          <cell r="HR128">
            <v>83.7</v>
          </cell>
          <cell r="HS128">
            <v>84</v>
          </cell>
          <cell r="HT128">
            <v>84.5</v>
          </cell>
          <cell r="HU128">
            <v>84.5</v>
          </cell>
          <cell r="HV128">
            <v>86.7</v>
          </cell>
          <cell r="HW128">
            <v>86.7</v>
          </cell>
          <cell r="HX128">
            <v>86.7</v>
          </cell>
          <cell r="HY128">
            <v>86.5</v>
          </cell>
          <cell r="HZ128">
            <v>85.7</v>
          </cell>
          <cell r="IA128">
            <v>85.7</v>
          </cell>
          <cell r="IB128">
            <v>86.5</v>
          </cell>
          <cell r="IC128">
            <v>86.7</v>
          </cell>
          <cell r="ID128">
            <v>86.7</v>
          </cell>
          <cell r="IE128">
            <v>86.5</v>
          </cell>
          <cell r="IF128">
            <v>86.5</v>
          </cell>
          <cell r="IG128">
            <v>86.5</v>
          </cell>
          <cell r="IH128">
            <v>86.7</v>
          </cell>
          <cell r="II128">
            <v>87</v>
          </cell>
          <cell r="IJ128">
            <v>87</v>
          </cell>
          <cell r="IK128">
            <v>87</v>
          </cell>
          <cell r="IL128">
            <v>87.2</v>
          </cell>
          <cell r="IM128">
            <v>87.2</v>
          </cell>
          <cell r="IN128">
            <v>87.7</v>
          </cell>
          <cell r="IO128">
            <v>87.5</v>
          </cell>
          <cell r="IP128">
            <v>87.5</v>
          </cell>
          <cell r="IQ128">
            <v>87.7</v>
          </cell>
          <cell r="IR128">
            <v>88</v>
          </cell>
          <cell r="IS128">
            <v>88</v>
          </cell>
          <cell r="IT128">
            <v>88.5</v>
          </cell>
          <cell r="IU128">
            <v>88.5</v>
          </cell>
          <cell r="IV128">
            <v>88.5</v>
          </cell>
          <cell r="IW128">
            <v>88.5</v>
          </cell>
          <cell r="IX128">
            <v>87.7</v>
          </cell>
          <cell r="IY128">
            <v>87.7</v>
          </cell>
          <cell r="IZ128">
            <v>87</v>
          </cell>
          <cell r="JA128">
            <v>87</v>
          </cell>
          <cell r="JB128">
            <v>87</v>
          </cell>
          <cell r="JC128">
            <v>86.5</v>
          </cell>
          <cell r="JD128">
            <v>85.7</v>
          </cell>
          <cell r="JE128">
            <v>85.2</v>
          </cell>
          <cell r="JF128">
            <v>86.2</v>
          </cell>
          <cell r="JG128">
            <v>86.5</v>
          </cell>
          <cell r="JH128">
            <v>86.5</v>
          </cell>
          <cell r="JI128">
            <v>86.7</v>
          </cell>
          <cell r="JJ128">
            <v>87.2</v>
          </cell>
          <cell r="JK128">
            <v>87.2</v>
          </cell>
          <cell r="JL128">
            <v>88.2</v>
          </cell>
          <cell r="JM128">
            <v>88.2</v>
          </cell>
          <cell r="JN128">
            <v>88.2</v>
          </cell>
          <cell r="JO128">
            <v>88</v>
          </cell>
          <cell r="JP128">
            <v>88.2</v>
          </cell>
          <cell r="JQ128">
            <v>88.2</v>
          </cell>
          <cell r="JR128">
            <v>88</v>
          </cell>
          <cell r="JS128">
            <v>88.2</v>
          </cell>
          <cell r="JT128">
            <v>88.2</v>
          </cell>
          <cell r="JU128">
            <v>88.2</v>
          </cell>
          <cell r="JV128">
            <v>87.7</v>
          </cell>
          <cell r="JW128">
            <v>87.7</v>
          </cell>
          <cell r="JX128">
            <v>87.7</v>
          </cell>
          <cell r="JY128">
            <v>87.7</v>
          </cell>
          <cell r="JZ128">
            <v>87.7</v>
          </cell>
          <cell r="KA128">
            <v>87.5</v>
          </cell>
          <cell r="KB128">
            <v>87.2</v>
          </cell>
          <cell r="KC128">
            <v>87.2</v>
          </cell>
          <cell r="KD128">
            <v>87.2</v>
          </cell>
          <cell r="KE128">
            <v>87</v>
          </cell>
          <cell r="KF128">
            <v>86.7</v>
          </cell>
          <cell r="KG128">
            <v>86.7</v>
          </cell>
          <cell r="KH128">
            <v>86.7</v>
          </cell>
          <cell r="KI128">
            <v>86.7</v>
          </cell>
          <cell r="KJ128">
            <v>87</v>
          </cell>
          <cell r="KK128">
            <v>87.2</v>
          </cell>
          <cell r="KL128">
            <v>87.2</v>
          </cell>
          <cell r="KM128">
            <v>86</v>
          </cell>
          <cell r="KN128">
            <v>86</v>
          </cell>
          <cell r="KO128">
            <v>84</v>
          </cell>
          <cell r="KP128">
            <v>84</v>
          </cell>
          <cell r="KQ128">
            <v>83.2</v>
          </cell>
          <cell r="KR128">
            <v>82.7</v>
          </cell>
          <cell r="KS128">
            <v>83.5</v>
          </cell>
          <cell r="KT128">
            <v>84</v>
          </cell>
          <cell r="KU128">
            <v>85</v>
          </cell>
          <cell r="KV128">
            <v>85.5</v>
          </cell>
          <cell r="KW128">
            <v>81.7</v>
          </cell>
          <cell r="KX128">
            <v>82.2</v>
          </cell>
          <cell r="KY128">
            <v>82</v>
          </cell>
          <cell r="KZ128">
            <v>82</v>
          </cell>
          <cell r="LA128">
            <v>82.2</v>
          </cell>
          <cell r="LB128">
            <v>82</v>
          </cell>
          <cell r="LC128">
            <v>82</v>
          </cell>
          <cell r="LD128">
            <v>82</v>
          </cell>
          <cell r="LE128">
            <v>82.5</v>
          </cell>
          <cell r="LF128">
            <v>82.5</v>
          </cell>
          <cell r="LG128">
            <v>82.5</v>
          </cell>
          <cell r="LH128">
            <v>82.5</v>
          </cell>
          <cell r="LI128">
            <v>85.5</v>
          </cell>
          <cell r="LJ128">
            <v>85</v>
          </cell>
          <cell r="LK128">
            <v>85.5</v>
          </cell>
          <cell r="LL128">
            <v>85.5</v>
          </cell>
          <cell r="LM128">
            <v>85</v>
          </cell>
          <cell r="LN128">
            <v>85</v>
          </cell>
          <cell r="LO128">
            <v>85</v>
          </cell>
          <cell r="LP128">
            <v>85</v>
          </cell>
          <cell r="LQ128">
            <v>85</v>
          </cell>
          <cell r="LR128">
            <v>84.7</v>
          </cell>
          <cell r="LS128">
            <v>85.2</v>
          </cell>
          <cell r="LT128">
            <v>85.2</v>
          </cell>
          <cell r="MA128" t="str">
            <v>Singapore</v>
          </cell>
          <cell r="MB128">
            <v>87.2</v>
          </cell>
          <cell r="MC128">
            <v>87.2</v>
          </cell>
        </row>
        <row r="129">
          <cell r="A129" t="str">
            <v>Switzerland</v>
          </cell>
          <cell r="B129">
            <v>95</v>
          </cell>
          <cell r="C129">
            <v>95</v>
          </cell>
          <cell r="D129">
            <v>95</v>
          </cell>
          <cell r="E129">
            <v>94.5</v>
          </cell>
          <cell r="F129">
            <v>94.5</v>
          </cell>
          <cell r="G129">
            <v>95</v>
          </cell>
          <cell r="H129">
            <v>96</v>
          </cell>
          <cell r="I129">
            <v>96</v>
          </cell>
          <cell r="J129">
            <v>96</v>
          </cell>
          <cell r="K129">
            <v>96</v>
          </cell>
          <cell r="L129">
            <v>96</v>
          </cell>
          <cell r="M129">
            <v>96</v>
          </cell>
          <cell r="N129">
            <v>95.5</v>
          </cell>
          <cell r="O129">
            <v>95.5</v>
          </cell>
          <cell r="P129">
            <v>95</v>
          </cell>
          <cell r="Q129">
            <v>95</v>
          </cell>
          <cell r="R129">
            <v>94</v>
          </cell>
          <cell r="S129">
            <v>94.5</v>
          </cell>
          <cell r="T129">
            <v>94</v>
          </cell>
          <cell r="U129">
            <v>94</v>
          </cell>
          <cell r="V129">
            <v>94</v>
          </cell>
          <cell r="W129">
            <v>94</v>
          </cell>
          <cell r="X129">
            <v>94</v>
          </cell>
          <cell r="Y129">
            <v>94</v>
          </cell>
          <cell r="Z129">
            <v>94.5</v>
          </cell>
          <cell r="AA129">
            <v>94</v>
          </cell>
          <cell r="AB129">
            <v>94</v>
          </cell>
          <cell r="AC129">
            <v>93.5</v>
          </cell>
          <cell r="AD129">
            <v>93.5</v>
          </cell>
          <cell r="AE129">
            <v>93.5</v>
          </cell>
          <cell r="AF129">
            <v>93.5</v>
          </cell>
          <cell r="AG129">
            <v>93.5</v>
          </cell>
          <cell r="AH129">
            <v>93.5</v>
          </cell>
          <cell r="AI129">
            <v>94</v>
          </cell>
          <cell r="AJ129">
            <v>94</v>
          </cell>
          <cell r="AK129">
            <v>94</v>
          </cell>
          <cell r="AL129">
            <v>94</v>
          </cell>
          <cell r="AM129">
            <v>94</v>
          </cell>
          <cell r="AN129">
            <v>94</v>
          </cell>
          <cell r="AO129">
            <v>94</v>
          </cell>
          <cell r="AP129">
            <v>93.5</v>
          </cell>
          <cell r="AQ129">
            <v>93.5</v>
          </cell>
          <cell r="AR129">
            <v>93</v>
          </cell>
          <cell r="AS129">
            <v>93</v>
          </cell>
          <cell r="AT129">
            <v>93</v>
          </cell>
          <cell r="AU129">
            <v>93</v>
          </cell>
          <cell r="AV129">
            <v>93</v>
          </cell>
          <cell r="AW129">
            <v>93</v>
          </cell>
          <cell r="AX129">
            <v>92.5</v>
          </cell>
          <cell r="AY129">
            <v>92.5</v>
          </cell>
          <cell r="AZ129">
            <v>92.5</v>
          </cell>
          <cell r="BA129">
            <v>92.5</v>
          </cell>
          <cell r="BB129">
            <v>93</v>
          </cell>
          <cell r="BC129">
            <v>93.5</v>
          </cell>
          <cell r="BD129">
            <v>93.5</v>
          </cell>
          <cell r="BE129">
            <v>93.5</v>
          </cell>
          <cell r="BF129">
            <v>93.5</v>
          </cell>
          <cell r="BG129">
            <v>93.5</v>
          </cell>
          <cell r="BH129">
            <v>93.5</v>
          </cell>
          <cell r="BI129">
            <v>93.5</v>
          </cell>
          <cell r="BJ129">
            <v>93.5</v>
          </cell>
          <cell r="BK129">
            <v>93.5</v>
          </cell>
          <cell r="BL129">
            <v>93</v>
          </cell>
          <cell r="BM129">
            <v>93.5</v>
          </cell>
          <cell r="BN129">
            <v>93</v>
          </cell>
          <cell r="BO129">
            <v>93</v>
          </cell>
          <cell r="BP129">
            <v>93</v>
          </cell>
          <cell r="BQ129">
            <v>93</v>
          </cell>
          <cell r="BR129">
            <v>93</v>
          </cell>
          <cell r="BS129">
            <v>93</v>
          </cell>
          <cell r="BT129">
            <v>93</v>
          </cell>
          <cell r="BU129">
            <v>93</v>
          </cell>
          <cell r="BV129">
            <v>93</v>
          </cell>
          <cell r="BW129">
            <v>93</v>
          </cell>
          <cell r="BX129">
            <v>93</v>
          </cell>
          <cell r="BY129">
            <v>93</v>
          </cell>
          <cell r="BZ129">
            <v>93</v>
          </cell>
          <cell r="CA129">
            <v>92.5</v>
          </cell>
          <cell r="CB129">
            <v>92.5</v>
          </cell>
          <cell r="CC129">
            <v>92.5</v>
          </cell>
          <cell r="CD129">
            <v>92</v>
          </cell>
          <cell r="CE129">
            <v>91.5</v>
          </cell>
          <cell r="CF129">
            <v>92</v>
          </cell>
          <cell r="CG129">
            <v>92</v>
          </cell>
          <cell r="CH129">
            <v>91.5</v>
          </cell>
          <cell r="CI129">
            <v>91.5</v>
          </cell>
          <cell r="CJ129">
            <v>91.5</v>
          </cell>
          <cell r="CK129">
            <v>91.5</v>
          </cell>
          <cell r="CL129">
            <v>91.5</v>
          </cell>
          <cell r="CM129">
            <v>91.5</v>
          </cell>
          <cell r="CN129">
            <v>91.5</v>
          </cell>
          <cell r="CO129">
            <v>91.5</v>
          </cell>
          <cell r="CP129">
            <v>91.5</v>
          </cell>
          <cell r="CQ129">
            <v>91.5</v>
          </cell>
          <cell r="CR129">
            <v>91.5</v>
          </cell>
          <cell r="CS129">
            <v>91.5</v>
          </cell>
          <cell r="CT129">
            <v>92</v>
          </cell>
          <cell r="CU129">
            <v>90.5</v>
          </cell>
          <cell r="CV129">
            <v>91.5</v>
          </cell>
          <cell r="CW129">
            <v>91.5</v>
          </cell>
          <cell r="CX129">
            <v>91.5</v>
          </cell>
          <cell r="CY129">
            <v>91.5</v>
          </cell>
          <cell r="CZ129">
            <v>91.5</v>
          </cell>
          <cell r="DA129">
            <v>89.5</v>
          </cell>
          <cell r="DB129">
            <v>89.5</v>
          </cell>
          <cell r="DC129">
            <v>89.5</v>
          </cell>
          <cell r="DD129">
            <v>89.5</v>
          </cell>
          <cell r="DE129">
            <v>90</v>
          </cell>
          <cell r="DF129">
            <v>90</v>
          </cell>
          <cell r="DG129">
            <v>90</v>
          </cell>
          <cell r="DH129">
            <v>90</v>
          </cell>
          <cell r="DI129">
            <v>90</v>
          </cell>
          <cell r="DJ129">
            <v>90</v>
          </cell>
          <cell r="DK129">
            <v>90</v>
          </cell>
          <cell r="DL129">
            <v>90.5</v>
          </cell>
          <cell r="DM129">
            <v>90.5</v>
          </cell>
          <cell r="DN129">
            <v>91</v>
          </cell>
          <cell r="DO129">
            <v>91</v>
          </cell>
          <cell r="DP129">
            <v>91</v>
          </cell>
          <cell r="DQ129">
            <v>89.5</v>
          </cell>
          <cell r="DR129">
            <v>89.5</v>
          </cell>
          <cell r="DS129">
            <v>89.5</v>
          </cell>
          <cell r="DT129">
            <v>89.5</v>
          </cell>
          <cell r="DU129">
            <v>89.5</v>
          </cell>
          <cell r="DV129">
            <v>89.5</v>
          </cell>
          <cell r="DW129">
            <v>89.5</v>
          </cell>
          <cell r="DX129">
            <v>89.5</v>
          </cell>
          <cell r="DY129">
            <v>89.5</v>
          </cell>
          <cell r="DZ129">
            <v>89.5</v>
          </cell>
          <cell r="EA129">
            <v>89.5</v>
          </cell>
          <cell r="EB129">
            <v>89.5</v>
          </cell>
          <cell r="EC129">
            <v>89.5</v>
          </cell>
          <cell r="ED129">
            <v>88.5</v>
          </cell>
          <cell r="EE129">
            <v>88.5</v>
          </cell>
          <cell r="EF129">
            <v>88.5</v>
          </cell>
          <cell r="EG129">
            <v>88.5</v>
          </cell>
          <cell r="EH129">
            <v>88.5</v>
          </cell>
          <cell r="EI129">
            <v>88.5</v>
          </cell>
          <cell r="EJ129">
            <v>88.5</v>
          </cell>
          <cell r="EK129">
            <v>89</v>
          </cell>
          <cell r="EL129">
            <v>89</v>
          </cell>
          <cell r="EM129">
            <v>89</v>
          </cell>
          <cell r="EN129">
            <v>89</v>
          </cell>
          <cell r="EO129">
            <v>88.5</v>
          </cell>
          <cell r="EP129">
            <v>88.5</v>
          </cell>
          <cell r="EQ129">
            <v>88.5</v>
          </cell>
          <cell r="ER129">
            <v>88.5</v>
          </cell>
          <cell r="ES129">
            <v>88.5</v>
          </cell>
          <cell r="ET129">
            <v>88.5</v>
          </cell>
          <cell r="EU129">
            <v>91</v>
          </cell>
          <cell r="EV129">
            <v>90.5</v>
          </cell>
          <cell r="EW129">
            <v>90</v>
          </cell>
          <cell r="EX129">
            <v>89.5</v>
          </cell>
          <cell r="EY129">
            <v>89.5</v>
          </cell>
          <cell r="EZ129">
            <v>89</v>
          </cell>
          <cell r="FA129">
            <v>88.5</v>
          </cell>
          <cell r="FB129">
            <v>87</v>
          </cell>
          <cell r="FC129">
            <v>87</v>
          </cell>
          <cell r="FD129">
            <v>88.5</v>
          </cell>
          <cell r="FE129">
            <v>88</v>
          </cell>
          <cell r="FF129">
            <v>87.5</v>
          </cell>
          <cell r="FG129">
            <v>87.5</v>
          </cell>
          <cell r="FH129">
            <v>86</v>
          </cell>
          <cell r="FI129">
            <v>87.8</v>
          </cell>
          <cell r="FJ129">
            <v>86.3</v>
          </cell>
          <cell r="FK129">
            <v>86.2</v>
          </cell>
          <cell r="FL129">
            <v>86.2</v>
          </cell>
          <cell r="FM129">
            <v>87.2</v>
          </cell>
          <cell r="FN129">
            <v>87.2</v>
          </cell>
          <cell r="FO129">
            <v>88</v>
          </cell>
          <cell r="FP129">
            <v>88</v>
          </cell>
          <cell r="FQ129">
            <v>88</v>
          </cell>
          <cell r="FR129">
            <v>87.7</v>
          </cell>
          <cell r="FS129">
            <v>88.2</v>
          </cell>
          <cell r="FT129">
            <v>87.2</v>
          </cell>
          <cell r="FU129">
            <v>87.5</v>
          </cell>
          <cell r="FV129">
            <v>88</v>
          </cell>
          <cell r="FW129">
            <v>88</v>
          </cell>
          <cell r="FX129">
            <v>88</v>
          </cell>
          <cell r="FY129">
            <v>87</v>
          </cell>
          <cell r="FZ129">
            <v>87.2</v>
          </cell>
          <cell r="GA129">
            <v>87.2</v>
          </cell>
          <cell r="GB129">
            <v>87.2</v>
          </cell>
          <cell r="GC129">
            <v>87</v>
          </cell>
          <cell r="GD129">
            <v>87.1</v>
          </cell>
          <cell r="GE129">
            <v>86.8</v>
          </cell>
          <cell r="GF129">
            <v>86.9</v>
          </cell>
          <cell r="GG129">
            <v>86.8</v>
          </cell>
          <cell r="GH129">
            <v>87.2</v>
          </cell>
          <cell r="GI129">
            <v>86.2</v>
          </cell>
          <cell r="GJ129">
            <v>87.2</v>
          </cell>
          <cell r="GK129">
            <v>87</v>
          </cell>
          <cell r="GL129">
            <v>87</v>
          </cell>
          <cell r="GM129">
            <v>87.2</v>
          </cell>
          <cell r="GN129">
            <v>88.2</v>
          </cell>
          <cell r="GO129">
            <v>88.7</v>
          </cell>
          <cell r="GP129">
            <v>88.5</v>
          </cell>
          <cell r="GQ129">
            <v>88</v>
          </cell>
          <cell r="GR129">
            <v>90.2</v>
          </cell>
          <cell r="GS129">
            <v>90.2</v>
          </cell>
          <cell r="GT129">
            <v>89</v>
          </cell>
          <cell r="GU129">
            <v>89.7</v>
          </cell>
          <cell r="GV129">
            <v>88.7</v>
          </cell>
          <cell r="GW129">
            <v>89.5</v>
          </cell>
          <cell r="GX129">
            <v>88.2</v>
          </cell>
          <cell r="GY129">
            <v>88.5</v>
          </cell>
          <cell r="GZ129">
            <v>88.2</v>
          </cell>
          <cell r="HA129">
            <v>89.5</v>
          </cell>
          <cell r="HB129">
            <v>90</v>
          </cell>
          <cell r="HC129">
            <v>90.2</v>
          </cell>
          <cell r="HD129">
            <v>90</v>
          </cell>
          <cell r="HE129">
            <v>92.5</v>
          </cell>
          <cell r="HF129">
            <v>92.7</v>
          </cell>
          <cell r="HG129">
            <v>92.2</v>
          </cell>
          <cell r="HH129">
            <v>92.5</v>
          </cell>
          <cell r="HI129">
            <v>92.5</v>
          </cell>
          <cell r="HJ129">
            <v>92</v>
          </cell>
          <cell r="HK129">
            <v>91.5</v>
          </cell>
          <cell r="HL129">
            <v>91.5</v>
          </cell>
          <cell r="HM129">
            <v>91.5</v>
          </cell>
          <cell r="HN129">
            <v>91.7</v>
          </cell>
          <cell r="HO129">
            <v>91.5</v>
          </cell>
          <cell r="HP129">
            <v>91.5</v>
          </cell>
          <cell r="HQ129">
            <v>91.5</v>
          </cell>
          <cell r="HR129">
            <v>91.7</v>
          </cell>
          <cell r="HS129">
            <v>92</v>
          </cell>
          <cell r="HT129">
            <v>92</v>
          </cell>
          <cell r="HU129">
            <v>91.5</v>
          </cell>
          <cell r="HV129">
            <v>91.5</v>
          </cell>
          <cell r="HW129">
            <v>91.2</v>
          </cell>
          <cell r="HX129">
            <v>91.2</v>
          </cell>
          <cell r="HY129">
            <v>91.2</v>
          </cell>
          <cell r="HZ129">
            <v>91.7</v>
          </cell>
          <cell r="IA129">
            <v>91.5</v>
          </cell>
          <cell r="IB129">
            <v>92</v>
          </cell>
          <cell r="IC129">
            <v>91</v>
          </cell>
          <cell r="ID129">
            <v>91</v>
          </cell>
          <cell r="IE129">
            <v>91</v>
          </cell>
          <cell r="IF129">
            <v>89.5</v>
          </cell>
          <cell r="IG129">
            <v>89.5</v>
          </cell>
          <cell r="IH129">
            <v>90</v>
          </cell>
          <cell r="II129">
            <v>91</v>
          </cell>
          <cell r="IJ129">
            <v>91</v>
          </cell>
          <cell r="IK129">
            <v>91</v>
          </cell>
          <cell r="IL129">
            <v>91</v>
          </cell>
          <cell r="IM129">
            <v>91</v>
          </cell>
          <cell r="IN129">
            <v>91</v>
          </cell>
          <cell r="IO129">
            <v>91</v>
          </cell>
          <cell r="IP129">
            <v>91</v>
          </cell>
          <cell r="IQ129">
            <v>91.2</v>
          </cell>
          <cell r="IR129">
            <v>91.2</v>
          </cell>
          <cell r="IS129">
            <v>91.2</v>
          </cell>
          <cell r="IT129">
            <v>91.2</v>
          </cell>
          <cell r="IU129">
            <v>90</v>
          </cell>
          <cell r="IV129">
            <v>90</v>
          </cell>
          <cell r="IW129">
            <v>90</v>
          </cell>
          <cell r="IX129">
            <v>90</v>
          </cell>
          <cell r="IY129">
            <v>90</v>
          </cell>
          <cell r="IZ129">
            <v>90</v>
          </cell>
          <cell r="JA129">
            <v>89</v>
          </cell>
          <cell r="JB129">
            <v>89</v>
          </cell>
          <cell r="JC129">
            <v>89</v>
          </cell>
          <cell r="JD129">
            <v>88.5</v>
          </cell>
          <cell r="JE129">
            <v>88</v>
          </cell>
          <cell r="JF129">
            <v>88.5</v>
          </cell>
          <cell r="JG129">
            <v>89.2</v>
          </cell>
          <cell r="JH129">
            <v>89.2</v>
          </cell>
          <cell r="JI129">
            <v>89.2</v>
          </cell>
          <cell r="JJ129">
            <v>89.7</v>
          </cell>
          <cell r="JK129">
            <v>89.7</v>
          </cell>
          <cell r="JL129">
            <v>89.7</v>
          </cell>
          <cell r="JM129">
            <v>90.5</v>
          </cell>
          <cell r="JN129">
            <v>90.5</v>
          </cell>
          <cell r="JO129">
            <v>90.5</v>
          </cell>
          <cell r="JP129">
            <v>90.5</v>
          </cell>
          <cell r="JQ129">
            <v>90.5</v>
          </cell>
          <cell r="JR129">
            <v>90.5</v>
          </cell>
          <cell r="JS129">
            <v>90</v>
          </cell>
          <cell r="JT129">
            <v>90</v>
          </cell>
          <cell r="JU129">
            <v>90</v>
          </cell>
          <cell r="JV129">
            <v>90</v>
          </cell>
          <cell r="JW129">
            <v>89.7</v>
          </cell>
          <cell r="JX129">
            <v>89.7</v>
          </cell>
          <cell r="JY129">
            <v>90</v>
          </cell>
          <cell r="JZ129">
            <v>89.5</v>
          </cell>
          <cell r="KA129">
            <v>89.5</v>
          </cell>
          <cell r="KB129">
            <v>89.5</v>
          </cell>
          <cell r="KC129">
            <v>89.5</v>
          </cell>
          <cell r="KD129">
            <v>89.2</v>
          </cell>
          <cell r="KE129">
            <v>89</v>
          </cell>
          <cell r="KF129">
            <v>88.7</v>
          </cell>
          <cell r="KG129">
            <v>88.7</v>
          </cell>
          <cell r="KH129">
            <v>88.2</v>
          </cell>
          <cell r="KI129">
            <v>88.5</v>
          </cell>
          <cell r="KJ129">
            <v>88.5</v>
          </cell>
          <cell r="KK129">
            <v>88.7</v>
          </cell>
          <cell r="KL129">
            <v>88.7</v>
          </cell>
          <cell r="KM129">
            <v>88.7</v>
          </cell>
          <cell r="KN129">
            <v>87.7</v>
          </cell>
          <cell r="KO129">
            <v>87.7</v>
          </cell>
          <cell r="KP129">
            <v>87.5</v>
          </cell>
          <cell r="KQ129">
            <v>86.2</v>
          </cell>
          <cell r="KR129">
            <v>85.7</v>
          </cell>
          <cell r="KS129">
            <v>86.7</v>
          </cell>
          <cell r="KT129">
            <v>84.2</v>
          </cell>
          <cell r="KU129">
            <v>84.2</v>
          </cell>
          <cell r="KV129">
            <v>84.5</v>
          </cell>
          <cell r="KW129">
            <v>84</v>
          </cell>
          <cell r="KX129">
            <v>84</v>
          </cell>
          <cell r="KY129">
            <v>83.7</v>
          </cell>
          <cell r="KZ129">
            <v>84.7</v>
          </cell>
          <cell r="LA129">
            <v>85</v>
          </cell>
          <cell r="LB129">
            <v>84.7</v>
          </cell>
          <cell r="LC129">
            <v>85</v>
          </cell>
          <cell r="LD129">
            <v>85</v>
          </cell>
          <cell r="LE129">
            <v>85</v>
          </cell>
          <cell r="LF129">
            <v>88</v>
          </cell>
          <cell r="LG129">
            <v>87.5</v>
          </cell>
          <cell r="LH129">
            <v>88</v>
          </cell>
          <cell r="LI129">
            <v>88</v>
          </cell>
          <cell r="LJ129">
            <v>88</v>
          </cell>
          <cell r="LK129">
            <v>88</v>
          </cell>
          <cell r="LL129">
            <v>88</v>
          </cell>
          <cell r="LM129">
            <v>88</v>
          </cell>
          <cell r="LN129">
            <v>88</v>
          </cell>
          <cell r="LO129">
            <v>88</v>
          </cell>
          <cell r="LP129">
            <v>87.7</v>
          </cell>
          <cell r="LQ129">
            <v>86.7</v>
          </cell>
          <cell r="LR129">
            <v>87</v>
          </cell>
          <cell r="LS129">
            <v>87.5</v>
          </cell>
          <cell r="LT129">
            <v>87.5</v>
          </cell>
          <cell r="MA129" t="str">
            <v>Slovakia</v>
          </cell>
          <cell r="MB129">
            <v>74.5</v>
          </cell>
          <cell r="MC129">
            <v>74.5</v>
          </cell>
        </row>
        <row r="130">
          <cell r="A130" t="str">
            <v>Syria</v>
          </cell>
          <cell r="B130">
            <v>35</v>
          </cell>
          <cell r="C130">
            <v>35</v>
          </cell>
          <cell r="D130">
            <v>34</v>
          </cell>
          <cell r="E130">
            <v>32.5</v>
          </cell>
          <cell r="F130">
            <v>34</v>
          </cell>
          <cell r="G130">
            <v>34.5</v>
          </cell>
          <cell r="H130">
            <v>35</v>
          </cell>
          <cell r="I130">
            <v>37.5</v>
          </cell>
          <cell r="J130">
            <v>37.5</v>
          </cell>
          <cell r="K130">
            <v>37.5</v>
          </cell>
          <cell r="L130">
            <v>38</v>
          </cell>
          <cell r="M130">
            <v>38</v>
          </cell>
          <cell r="N130">
            <v>39</v>
          </cell>
          <cell r="O130">
            <v>40</v>
          </cell>
          <cell r="P130">
            <v>41</v>
          </cell>
          <cell r="Q130">
            <v>41</v>
          </cell>
          <cell r="R130">
            <v>41.5</v>
          </cell>
          <cell r="S130">
            <v>41.5</v>
          </cell>
          <cell r="T130">
            <v>42.5</v>
          </cell>
          <cell r="U130">
            <v>43</v>
          </cell>
          <cell r="V130">
            <v>43</v>
          </cell>
          <cell r="W130">
            <v>43</v>
          </cell>
          <cell r="X130">
            <v>43</v>
          </cell>
          <cell r="Y130">
            <v>43.5</v>
          </cell>
          <cell r="Z130">
            <v>43.5</v>
          </cell>
          <cell r="AA130">
            <v>43.5</v>
          </cell>
          <cell r="AB130">
            <v>43</v>
          </cell>
          <cell r="AC130">
            <v>43</v>
          </cell>
          <cell r="AD130">
            <v>43</v>
          </cell>
          <cell r="AE130">
            <v>43</v>
          </cell>
          <cell r="AF130">
            <v>42.5</v>
          </cell>
          <cell r="AG130">
            <v>43</v>
          </cell>
          <cell r="AH130">
            <v>43</v>
          </cell>
          <cell r="AI130">
            <v>43</v>
          </cell>
          <cell r="AJ130">
            <v>42</v>
          </cell>
          <cell r="AK130">
            <v>42</v>
          </cell>
          <cell r="AL130">
            <v>42</v>
          </cell>
          <cell r="AM130">
            <v>40.5</v>
          </cell>
          <cell r="AN130">
            <v>41</v>
          </cell>
          <cell r="AO130">
            <v>40</v>
          </cell>
          <cell r="AP130">
            <v>40</v>
          </cell>
          <cell r="AQ130">
            <v>40</v>
          </cell>
          <cell r="AR130">
            <v>38</v>
          </cell>
          <cell r="AS130">
            <v>38</v>
          </cell>
          <cell r="AT130">
            <v>38</v>
          </cell>
          <cell r="AU130">
            <v>38</v>
          </cell>
          <cell r="AV130">
            <v>38</v>
          </cell>
          <cell r="AW130">
            <v>38.5</v>
          </cell>
          <cell r="AX130">
            <v>39</v>
          </cell>
          <cell r="AY130">
            <v>39.5</v>
          </cell>
          <cell r="AZ130">
            <v>39.5</v>
          </cell>
          <cell r="BA130">
            <v>39.5</v>
          </cell>
          <cell r="BB130">
            <v>39</v>
          </cell>
          <cell r="BC130">
            <v>39</v>
          </cell>
          <cell r="BD130">
            <v>38.5</v>
          </cell>
          <cell r="BE130">
            <v>40</v>
          </cell>
          <cell r="BF130">
            <v>41</v>
          </cell>
          <cell r="BG130">
            <v>39</v>
          </cell>
          <cell r="BH130">
            <v>37.5</v>
          </cell>
          <cell r="BI130">
            <v>38</v>
          </cell>
          <cell r="BJ130">
            <v>37.5</v>
          </cell>
          <cell r="BK130">
            <v>37.5</v>
          </cell>
          <cell r="BL130">
            <v>38.5</v>
          </cell>
          <cell r="BM130">
            <v>39</v>
          </cell>
          <cell r="BN130">
            <v>40.5</v>
          </cell>
          <cell r="BO130">
            <v>41</v>
          </cell>
          <cell r="BP130">
            <v>40.5</v>
          </cell>
          <cell r="BQ130">
            <v>41</v>
          </cell>
          <cell r="BR130">
            <v>41</v>
          </cell>
          <cell r="BS130">
            <v>41.5</v>
          </cell>
          <cell r="BT130">
            <v>41.5</v>
          </cell>
          <cell r="BU130">
            <v>41</v>
          </cell>
          <cell r="BV130">
            <v>41</v>
          </cell>
          <cell r="BW130">
            <v>41</v>
          </cell>
          <cell r="BX130">
            <v>40.5</v>
          </cell>
          <cell r="BY130">
            <v>43.5</v>
          </cell>
          <cell r="BZ130">
            <v>43.5</v>
          </cell>
          <cell r="CA130">
            <v>44.5</v>
          </cell>
          <cell r="CB130">
            <v>44.5</v>
          </cell>
          <cell r="CC130">
            <v>44.5</v>
          </cell>
          <cell r="CD130">
            <v>46.5</v>
          </cell>
          <cell r="CE130">
            <v>48</v>
          </cell>
          <cell r="CF130">
            <v>48.5</v>
          </cell>
          <cell r="CG130">
            <v>49.5</v>
          </cell>
          <cell r="CH130">
            <v>50</v>
          </cell>
          <cell r="CI130">
            <v>49.5</v>
          </cell>
          <cell r="CJ130">
            <v>52.5</v>
          </cell>
          <cell r="CK130">
            <v>54</v>
          </cell>
          <cell r="CL130">
            <v>55.5</v>
          </cell>
          <cell r="CM130">
            <v>56</v>
          </cell>
          <cell r="CN130">
            <v>56</v>
          </cell>
          <cell r="CO130">
            <v>56</v>
          </cell>
          <cell r="CP130">
            <v>56</v>
          </cell>
          <cell r="CQ130">
            <v>56</v>
          </cell>
          <cell r="CR130">
            <v>55.5</v>
          </cell>
          <cell r="CS130">
            <v>55</v>
          </cell>
          <cell r="CT130">
            <v>60.5</v>
          </cell>
          <cell r="CU130">
            <v>60.5</v>
          </cell>
          <cell r="CV130">
            <v>60.5</v>
          </cell>
          <cell r="CW130">
            <v>60.5</v>
          </cell>
          <cell r="CX130">
            <v>60.5</v>
          </cell>
          <cell r="CY130">
            <v>60.5</v>
          </cell>
          <cell r="CZ130">
            <v>60.5</v>
          </cell>
          <cell r="DA130">
            <v>60.5</v>
          </cell>
          <cell r="DB130">
            <v>61</v>
          </cell>
          <cell r="DC130">
            <v>61</v>
          </cell>
          <cell r="DD130">
            <v>61</v>
          </cell>
          <cell r="DE130">
            <v>60</v>
          </cell>
          <cell r="DF130">
            <v>65</v>
          </cell>
          <cell r="DG130">
            <v>65</v>
          </cell>
          <cell r="DH130">
            <v>65</v>
          </cell>
          <cell r="DI130">
            <v>65</v>
          </cell>
          <cell r="DJ130">
            <v>63.5</v>
          </cell>
          <cell r="DK130">
            <v>63.5</v>
          </cell>
          <cell r="DL130">
            <v>65</v>
          </cell>
          <cell r="DM130">
            <v>65</v>
          </cell>
          <cell r="DN130">
            <v>65</v>
          </cell>
          <cell r="DO130">
            <v>66.5</v>
          </cell>
          <cell r="DP130">
            <v>66.5</v>
          </cell>
          <cell r="DQ130">
            <v>66.5</v>
          </cell>
          <cell r="DR130">
            <v>67</v>
          </cell>
          <cell r="DS130">
            <v>66.5</v>
          </cell>
          <cell r="DT130">
            <v>66.5</v>
          </cell>
          <cell r="DU130">
            <v>66.5</v>
          </cell>
          <cell r="DV130">
            <v>66.5</v>
          </cell>
          <cell r="DW130">
            <v>66.5</v>
          </cell>
          <cell r="DX130">
            <v>66.5</v>
          </cell>
          <cell r="DY130">
            <v>66.5</v>
          </cell>
          <cell r="DZ130">
            <v>66.5</v>
          </cell>
          <cell r="EA130">
            <v>66.5</v>
          </cell>
          <cell r="EB130">
            <v>66</v>
          </cell>
          <cell r="EC130">
            <v>66</v>
          </cell>
          <cell r="ED130">
            <v>66</v>
          </cell>
          <cell r="EE130">
            <v>66</v>
          </cell>
          <cell r="EF130">
            <v>67</v>
          </cell>
          <cell r="EG130">
            <v>67</v>
          </cell>
          <cell r="EH130">
            <v>67</v>
          </cell>
          <cell r="EI130">
            <v>67</v>
          </cell>
          <cell r="EJ130">
            <v>68.5</v>
          </cell>
          <cell r="EK130">
            <v>68</v>
          </cell>
          <cell r="EL130">
            <v>68</v>
          </cell>
          <cell r="EM130">
            <v>68</v>
          </cell>
          <cell r="EN130">
            <v>68</v>
          </cell>
          <cell r="EO130">
            <v>68</v>
          </cell>
          <cell r="EP130">
            <v>67.5</v>
          </cell>
          <cell r="EQ130">
            <v>67</v>
          </cell>
          <cell r="ER130">
            <v>67</v>
          </cell>
          <cell r="ES130">
            <v>67.5</v>
          </cell>
          <cell r="ET130">
            <v>69</v>
          </cell>
          <cell r="EU130">
            <v>67</v>
          </cell>
          <cell r="EV130">
            <v>67</v>
          </cell>
          <cell r="EW130">
            <v>67</v>
          </cell>
          <cell r="EX130">
            <v>67</v>
          </cell>
          <cell r="EY130">
            <v>67</v>
          </cell>
          <cell r="EZ130">
            <v>66.5</v>
          </cell>
          <cell r="FA130">
            <v>66.5</v>
          </cell>
          <cell r="FB130">
            <v>67</v>
          </cell>
          <cell r="FC130">
            <v>67</v>
          </cell>
          <cell r="FD130">
            <v>67.5</v>
          </cell>
          <cell r="FE130">
            <v>66</v>
          </cell>
          <cell r="FF130">
            <v>66</v>
          </cell>
          <cell r="FG130">
            <v>68.5</v>
          </cell>
          <cell r="FH130">
            <v>68.8</v>
          </cell>
          <cell r="FI130">
            <v>67.8</v>
          </cell>
          <cell r="FJ130">
            <v>67.5</v>
          </cell>
          <cell r="FK130">
            <v>68</v>
          </cell>
          <cell r="FL130">
            <v>68.5</v>
          </cell>
          <cell r="FM130">
            <v>68.5</v>
          </cell>
          <cell r="FN130">
            <v>69</v>
          </cell>
          <cell r="FO130">
            <v>69</v>
          </cell>
          <cell r="FP130">
            <v>69</v>
          </cell>
          <cell r="FQ130">
            <v>68.2</v>
          </cell>
          <cell r="FR130">
            <v>68.2</v>
          </cell>
          <cell r="FS130">
            <v>69</v>
          </cell>
          <cell r="FT130">
            <v>69</v>
          </cell>
          <cell r="FU130">
            <v>69</v>
          </cell>
          <cell r="FV130">
            <v>69</v>
          </cell>
          <cell r="FW130">
            <v>69.5</v>
          </cell>
          <cell r="FX130">
            <v>70.7</v>
          </cell>
          <cell r="FY130">
            <v>70.5</v>
          </cell>
          <cell r="FZ130">
            <v>71.5</v>
          </cell>
          <cell r="GA130">
            <v>71.5</v>
          </cell>
          <cell r="GB130">
            <v>71.5</v>
          </cell>
          <cell r="GC130">
            <v>71.2</v>
          </cell>
          <cell r="GD130">
            <v>70.2</v>
          </cell>
          <cell r="GE130">
            <v>70.2</v>
          </cell>
          <cell r="GF130">
            <v>70.3</v>
          </cell>
          <cell r="GG130">
            <v>70.3</v>
          </cell>
          <cell r="GH130">
            <v>71.2</v>
          </cell>
          <cell r="GI130">
            <v>72</v>
          </cell>
          <cell r="GJ130">
            <v>66.5</v>
          </cell>
          <cell r="GK130">
            <v>68.2</v>
          </cell>
          <cell r="GL130">
            <v>70.5</v>
          </cell>
          <cell r="GM130">
            <v>70.5</v>
          </cell>
          <cell r="GN130">
            <v>71</v>
          </cell>
          <cell r="GO130">
            <v>71.5</v>
          </cell>
          <cell r="GP130">
            <v>69</v>
          </cell>
          <cell r="GQ130">
            <v>68</v>
          </cell>
          <cell r="GR130">
            <v>69.2</v>
          </cell>
          <cell r="GS130">
            <v>70.2</v>
          </cell>
          <cell r="GT130">
            <v>69</v>
          </cell>
          <cell r="GU130">
            <v>69.5</v>
          </cell>
          <cell r="GV130">
            <v>67</v>
          </cell>
          <cell r="GW130">
            <v>69.2</v>
          </cell>
          <cell r="GX130">
            <v>69.5</v>
          </cell>
          <cell r="GY130">
            <v>70.5</v>
          </cell>
          <cell r="GZ130">
            <v>71.5</v>
          </cell>
          <cell r="HA130">
            <v>72.7</v>
          </cell>
          <cell r="HB130">
            <v>72.2</v>
          </cell>
          <cell r="HC130">
            <v>71.5</v>
          </cell>
          <cell r="HD130">
            <v>72.2</v>
          </cell>
          <cell r="HE130">
            <v>72</v>
          </cell>
          <cell r="HF130">
            <v>72</v>
          </cell>
          <cell r="HG130">
            <v>71.5</v>
          </cell>
          <cell r="HH130">
            <v>71.5</v>
          </cell>
          <cell r="HI130">
            <v>71.5</v>
          </cell>
          <cell r="HJ130">
            <v>71</v>
          </cell>
          <cell r="HK130">
            <v>70.2</v>
          </cell>
          <cell r="HL130">
            <v>70.2</v>
          </cell>
          <cell r="HM130">
            <v>69.2</v>
          </cell>
          <cell r="HN130">
            <v>70.2</v>
          </cell>
          <cell r="HO130">
            <v>69.7</v>
          </cell>
          <cell r="HP130">
            <v>70.7</v>
          </cell>
          <cell r="HQ130">
            <v>70.7</v>
          </cell>
          <cell r="HR130">
            <v>70.7</v>
          </cell>
          <cell r="HS130">
            <v>70.2</v>
          </cell>
          <cell r="HT130">
            <v>70.5</v>
          </cell>
          <cell r="HU130">
            <v>69.7</v>
          </cell>
          <cell r="HV130">
            <v>71.5</v>
          </cell>
          <cell r="HW130">
            <v>71.5</v>
          </cell>
          <cell r="HX130">
            <v>71.2</v>
          </cell>
          <cell r="HY130">
            <v>70.7</v>
          </cell>
          <cell r="HZ130">
            <v>70.5</v>
          </cell>
          <cell r="IA130">
            <v>70.5</v>
          </cell>
          <cell r="IB130">
            <v>70.5</v>
          </cell>
          <cell r="IC130">
            <v>70.5</v>
          </cell>
          <cell r="ID130">
            <v>70.5</v>
          </cell>
          <cell r="IE130">
            <v>70.2</v>
          </cell>
          <cell r="IF130">
            <v>70</v>
          </cell>
          <cell r="IG130">
            <v>70.2</v>
          </cell>
          <cell r="IH130">
            <v>70.5</v>
          </cell>
          <cell r="II130">
            <v>69.7</v>
          </cell>
          <cell r="IJ130">
            <v>70.2</v>
          </cell>
          <cell r="IK130">
            <v>69</v>
          </cell>
          <cell r="IL130">
            <v>68</v>
          </cell>
          <cell r="IM130">
            <v>67.2</v>
          </cell>
          <cell r="IN130">
            <v>67.5</v>
          </cell>
          <cell r="IO130">
            <v>68</v>
          </cell>
          <cell r="IP130">
            <v>68.2</v>
          </cell>
          <cell r="IQ130">
            <v>68.7</v>
          </cell>
          <cell r="IR130">
            <v>67.7</v>
          </cell>
          <cell r="IS130">
            <v>68.7</v>
          </cell>
          <cell r="IT130">
            <v>68.2</v>
          </cell>
          <cell r="IU130">
            <v>68.5</v>
          </cell>
          <cell r="IV130">
            <v>67.2</v>
          </cell>
          <cell r="IW130">
            <v>67</v>
          </cell>
          <cell r="IX130">
            <v>68.2</v>
          </cell>
          <cell r="IY130">
            <v>68.2</v>
          </cell>
          <cell r="IZ130">
            <v>67.2</v>
          </cell>
          <cell r="JA130">
            <v>67.2</v>
          </cell>
          <cell r="JB130">
            <v>66.5</v>
          </cell>
          <cell r="JC130">
            <v>67.2</v>
          </cell>
          <cell r="JD130">
            <v>67.7</v>
          </cell>
          <cell r="JE130">
            <v>67.7</v>
          </cell>
          <cell r="JF130">
            <v>67.5</v>
          </cell>
          <cell r="JG130">
            <v>67.5</v>
          </cell>
          <cell r="JH130">
            <v>67.5</v>
          </cell>
          <cell r="JI130">
            <v>66.2</v>
          </cell>
          <cell r="JJ130">
            <v>66.2</v>
          </cell>
          <cell r="JK130">
            <v>66.5</v>
          </cell>
          <cell r="JL130">
            <v>66.5</v>
          </cell>
          <cell r="JM130">
            <v>66.5</v>
          </cell>
          <cell r="JN130">
            <v>66.5</v>
          </cell>
          <cell r="JO130">
            <v>68.5</v>
          </cell>
          <cell r="JP130">
            <v>67.5</v>
          </cell>
          <cell r="JQ130">
            <v>67.5</v>
          </cell>
          <cell r="JR130">
            <v>67.5</v>
          </cell>
          <cell r="JS130">
            <v>67.5</v>
          </cell>
          <cell r="JT130">
            <v>67.5</v>
          </cell>
          <cell r="JU130">
            <v>67.5</v>
          </cell>
          <cell r="JV130">
            <v>65.2</v>
          </cell>
          <cell r="JW130">
            <v>65.2</v>
          </cell>
          <cell r="JX130">
            <v>65.2</v>
          </cell>
          <cell r="JY130">
            <v>65.2</v>
          </cell>
          <cell r="JZ130">
            <v>65.2</v>
          </cell>
          <cell r="KA130">
            <v>64.7</v>
          </cell>
          <cell r="KB130">
            <v>64</v>
          </cell>
          <cell r="KC130">
            <v>64</v>
          </cell>
          <cell r="KD130">
            <v>64</v>
          </cell>
          <cell r="KE130">
            <v>64</v>
          </cell>
          <cell r="KF130">
            <v>63.7</v>
          </cell>
          <cell r="KG130">
            <v>63.7</v>
          </cell>
          <cell r="KH130">
            <v>66.2</v>
          </cell>
          <cell r="KI130">
            <v>66.2</v>
          </cell>
          <cell r="KJ130">
            <v>66.2</v>
          </cell>
          <cell r="KK130">
            <v>66.2</v>
          </cell>
          <cell r="KL130">
            <v>66.2</v>
          </cell>
          <cell r="KM130">
            <v>65</v>
          </cell>
          <cell r="KN130">
            <v>65</v>
          </cell>
          <cell r="KO130">
            <v>65</v>
          </cell>
          <cell r="KP130">
            <v>65</v>
          </cell>
          <cell r="KQ130">
            <v>64.7</v>
          </cell>
          <cell r="KR130">
            <v>65.2</v>
          </cell>
          <cell r="KS130">
            <v>65.2</v>
          </cell>
          <cell r="KT130">
            <v>65.5</v>
          </cell>
          <cell r="KU130">
            <v>65.5</v>
          </cell>
          <cell r="KV130">
            <v>65.5</v>
          </cell>
          <cell r="KW130">
            <v>65.5</v>
          </cell>
          <cell r="KX130">
            <v>65.5</v>
          </cell>
          <cell r="KY130">
            <v>65.5</v>
          </cell>
          <cell r="KZ130">
            <v>65.5</v>
          </cell>
          <cell r="LA130">
            <v>65.5</v>
          </cell>
          <cell r="LB130">
            <v>65.7</v>
          </cell>
          <cell r="LC130">
            <v>65.7</v>
          </cell>
          <cell r="LD130">
            <v>66.7</v>
          </cell>
          <cell r="LE130">
            <v>66.7</v>
          </cell>
          <cell r="LF130">
            <v>66.7</v>
          </cell>
          <cell r="LG130">
            <v>66.7</v>
          </cell>
          <cell r="LH130">
            <v>66.7</v>
          </cell>
          <cell r="LI130">
            <v>66.7</v>
          </cell>
          <cell r="LJ130">
            <v>67.2</v>
          </cell>
          <cell r="LK130">
            <v>67.2</v>
          </cell>
          <cell r="LL130">
            <v>67.2</v>
          </cell>
          <cell r="LM130">
            <v>67.2</v>
          </cell>
          <cell r="LN130">
            <v>67</v>
          </cell>
          <cell r="LO130">
            <v>66.5</v>
          </cell>
          <cell r="LP130">
            <v>67</v>
          </cell>
          <cell r="LQ130">
            <v>67.2</v>
          </cell>
          <cell r="LR130">
            <v>65.5</v>
          </cell>
          <cell r="LS130">
            <v>63.7</v>
          </cell>
          <cell r="LT130">
            <v>62.7</v>
          </cell>
          <cell r="MA130" t="str">
            <v>Slovenia</v>
          </cell>
          <cell r="MB130">
            <v>74.5</v>
          </cell>
          <cell r="MC130">
            <v>74.5</v>
          </cell>
        </row>
        <row r="131">
          <cell r="A131" t="str">
            <v>Taiwan</v>
          </cell>
          <cell r="B131">
            <v>79</v>
          </cell>
          <cell r="C131">
            <v>78</v>
          </cell>
          <cell r="D131">
            <v>78</v>
          </cell>
          <cell r="E131">
            <v>77.5</v>
          </cell>
          <cell r="F131">
            <v>78</v>
          </cell>
          <cell r="G131">
            <v>78.5</v>
          </cell>
          <cell r="H131">
            <v>78.5</v>
          </cell>
          <cell r="I131">
            <v>78.5</v>
          </cell>
          <cell r="J131">
            <v>79</v>
          </cell>
          <cell r="K131">
            <v>79.5</v>
          </cell>
          <cell r="L131">
            <v>80.5</v>
          </cell>
          <cell r="M131">
            <v>80.5</v>
          </cell>
          <cell r="N131">
            <v>81.5</v>
          </cell>
          <cell r="O131">
            <v>83.5</v>
          </cell>
          <cell r="P131">
            <v>83</v>
          </cell>
          <cell r="Q131">
            <v>83</v>
          </cell>
          <cell r="R131">
            <v>81.5</v>
          </cell>
          <cell r="S131">
            <v>81.5</v>
          </cell>
          <cell r="T131">
            <v>80.5</v>
          </cell>
          <cell r="U131">
            <v>80.5</v>
          </cell>
          <cell r="V131">
            <v>79.5</v>
          </cell>
          <cell r="W131">
            <v>79</v>
          </cell>
          <cell r="X131">
            <v>79</v>
          </cell>
          <cell r="Y131">
            <v>78</v>
          </cell>
          <cell r="Z131">
            <v>77.5</v>
          </cell>
          <cell r="AA131">
            <v>77.5</v>
          </cell>
          <cell r="AB131">
            <v>77.5</v>
          </cell>
          <cell r="AC131">
            <v>78</v>
          </cell>
          <cell r="AD131">
            <v>78.5</v>
          </cell>
          <cell r="AE131">
            <v>79</v>
          </cell>
          <cell r="AF131">
            <v>79</v>
          </cell>
          <cell r="AG131">
            <v>79</v>
          </cell>
          <cell r="AH131">
            <v>79.5</v>
          </cell>
          <cell r="AI131">
            <v>79.5</v>
          </cell>
          <cell r="AJ131">
            <v>81.5</v>
          </cell>
          <cell r="AK131">
            <v>81.5</v>
          </cell>
          <cell r="AL131">
            <v>81.5</v>
          </cell>
          <cell r="AM131">
            <v>80.5</v>
          </cell>
          <cell r="AN131">
            <v>81</v>
          </cell>
          <cell r="AO131">
            <v>81.5</v>
          </cell>
          <cell r="AP131">
            <v>82.5</v>
          </cell>
          <cell r="AQ131">
            <v>82.5</v>
          </cell>
          <cell r="AR131">
            <v>82.5</v>
          </cell>
          <cell r="AS131">
            <v>82.5</v>
          </cell>
          <cell r="AT131">
            <v>82.5</v>
          </cell>
          <cell r="AU131">
            <v>82.5</v>
          </cell>
          <cell r="AV131">
            <v>83</v>
          </cell>
          <cell r="AW131">
            <v>83</v>
          </cell>
          <cell r="AX131">
            <v>83</v>
          </cell>
          <cell r="AY131">
            <v>84</v>
          </cell>
          <cell r="AZ131">
            <v>84</v>
          </cell>
          <cell r="BA131">
            <v>84</v>
          </cell>
          <cell r="BB131">
            <v>84.5</v>
          </cell>
          <cell r="BC131">
            <v>85</v>
          </cell>
          <cell r="BD131">
            <v>85.5</v>
          </cell>
          <cell r="BE131">
            <v>85.5</v>
          </cell>
          <cell r="BF131">
            <v>86</v>
          </cell>
          <cell r="BG131">
            <v>85.5</v>
          </cell>
          <cell r="BH131">
            <v>85.5</v>
          </cell>
          <cell r="BI131">
            <v>85.5</v>
          </cell>
          <cell r="BJ131">
            <v>85</v>
          </cell>
          <cell r="BK131">
            <v>85</v>
          </cell>
          <cell r="BL131">
            <v>85</v>
          </cell>
          <cell r="BM131">
            <v>85</v>
          </cell>
          <cell r="BN131">
            <v>85</v>
          </cell>
          <cell r="BO131">
            <v>84.5</v>
          </cell>
          <cell r="BP131">
            <v>84</v>
          </cell>
          <cell r="BQ131">
            <v>84</v>
          </cell>
          <cell r="BR131">
            <v>84</v>
          </cell>
          <cell r="BS131">
            <v>84</v>
          </cell>
          <cell r="BT131">
            <v>84</v>
          </cell>
          <cell r="BU131">
            <v>84</v>
          </cell>
          <cell r="BV131">
            <v>83.5</v>
          </cell>
          <cell r="BW131">
            <v>84</v>
          </cell>
          <cell r="BX131">
            <v>84.5</v>
          </cell>
          <cell r="BY131">
            <v>84</v>
          </cell>
          <cell r="BZ131">
            <v>84</v>
          </cell>
          <cell r="CA131">
            <v>83.5</v>
          </cell>
          <cell r="CB131">
            <v>83.5</v>
          </cell>
          <cell r="CC131">
            <v>83.5</v>
          </cell>
          <cell r="CD131">
            <v>82.5</v>
          </cell>
          <cell r="CE131">
            <v>82</v>
          </cell>
          <cell r="CF131">
            <v>81</v>
          </cell>
          <cell r="CG131">
            <v>81</v>
          </cell>
          <cell r="CH131">
            <v>81.5</v>
          </cell>
          <cell r="CI131">
            <v>81.5</v>
          </cell>
          <cell r="CJ131">
            <v>81.5</v>
          </cell>
          <cell r="CK131">
            <v>81.5</v>
          </cell>
          <cell r="CL131">
            <v>81.5</v>
          </cell>
          <cell r="CM131">
            <v>81.5</v>
          </cell>
          <cell r="CN131">
            <v>81.5</v>
          </cell>
          <cell r="CO131">
            <v>81.5</v>
          </cell>
          <cell r="CP131">
            <v>81.5</v>
          </cell>
          <cell r="CQ131">
            <v>81.5</v>
          </cell>
          <cell r="CR131">
            <v>83.5</v>
          </cell>
          <cell r="CS131">
            <v>83.5</v>
          </cell>
          <cell r="CT131">
            <v>84</v>
          </cell>
          <cell r="CU131">
            <v>84</v>
          </cell>
          <cell r="CV131">
            <v>84.5</v>
          </cell>
          <cell r="CW131">
            <v>84.5</v>
          </cell>
          <cell r="CX131">
            <v>85</v>
          </cell>
          <cell r="CY131">
            <v>85</v>
          </cell>
          <cell r="CZ131">
            <v>85</v>
          </cell>
          <cell r="DA131">
            <v>85</v>
          </cell>
          <cell r="DB131">
            <v>85</v>
          </cell>
          <cell r="DC131">
            <v>85</v>
          </cell>
          <cell r="DD131">
            <v>85</v>
          </cell>
          <cell r="DE131">
            <v>85</v>
          </cell>
          <cell r="DF131">
            <v>85</v>
          </cell>
          <cell r="DG131">
            <v>85</v>
          </cell>
          <cell r="DH131">
            <v>85</v>
          </cell>
          <cell r="DI131">
            <v>85</v>
          </cell>
          <cell r="DJ131">
            <v>84.5</v>
          </cell>
          <cell r="DK131">
            <v>84.5</v>
          </cell>
          <cell r="DL131">
            <v>85.5</v>
          </cell>
          <cell r="DM131">
            <v>85.5</v>
          </cell>
          <cell r="DN131">
            <v>85.5</v>
          </cell>
          <cell r="DO131">
            <v>85.5</v>
          </cell>
          <cell r="DP131">
            <v>85.5</v>
          </cell>
          <cell r="DQ131">
            <v>86</v>
          </cell>
          <cell r="DR131">
            <v>85.5</v>
          </cell>
          <cell r="DS131">
            <v>85.5</v>
          </cell>
          <cell r="DT131">
            <v>85.5</v>
          </cell>
          <cell r="DU131">
            <v>85.5</v>
          </cell>
          <cell r="DV131">
            <v>85.5</v>
          </cell>
          <cell r="DW131">
            <v>85.5</v>
          </cell>
          <cell r="DX131">
            <v>85.5</v>
          </cell>
          <cell r="DY131">
            <v>85.5</v>
          </cell>
          <cell r="DZ131">
            <v>85.5</v>
          </cell>
          <cell r="EA131">
            <v>85.5</v>
          </cell>
          <cell r="EB131">
            <v>85</v>
          </cell>
          <cell r="EC131">
            <v>85</v>
          </cell>
          <cell r="ED131">
            <v>84.5</v>
          </cell>
          <cell r="EE131">
            <v>84.5</v>
          </cell>
          <cell r="EF131">
            <v>84.5</v>
          </cell>
          <cell r="EG131">
            <v>84.5</v>
          </cell>
          <cell r="EH131">
            <v>84</v>
          </cell>
          <cell r="EI131">
            <v>84.5</v>
          </cell>
          <cell r="EJ131">
            <v>84.5</v>
          </cell>
          <cell r="EK131">
            <v>84.5</v>
          </cell>
          <cell r="EL131">
            <v>84.5</v>
          </cell>
          <cell r="EM131">
            <v>84.5</v>
          </cell>
          <cell r="EN131">
            <v>84.5</v>
          </cell>
          <cell r="EO131">
            <v>84.5</v>
          </cell>
          <cell r="EP131">
            <v>84.5</v>
          </cell>
          <cell r="EQ131">
            <v>84.5</v>
          </cell>
          <cell r="ER131">
            <v>83</v>
          </cell>
          <cell r="ES131">
            <v>84</v>
          </cell>
          <cell r="ET131">
            <v>84</v>
          </cell>
          <cell r="EU131">
            <v>86</v>
          </cell>
          <cell r="EV131">
            <v>86</v>
          </cell>
          <cell r="EW131">
            <v>86</v>
          </cell>
          <cell r="EX131">
            <v>86</v>
          </cell>
          <cell r="EY131">
            <v>86</v>
          </cell>
          <cell r="EZ131">
            <v>86.5</v>
          </cell>
          <cell r="FA131">
            <v>87</v>
          </cell>
          <cell r="FB131">
            <v>86</v>
          </cell>
          <cell r="FC131">
            <v>86</v>
          </cell>
          <cell r="FD131">
            <v>86.5</v>
          </cell>
          <cell r="FE131">
            <v>86.5</v>
          </cell>
          <cell r="FF131">
            <v>86.5</v>
          </cell>
          <cell r="FG131">
            <v>86.5</v>
          </cell>
          <cell r="FH131">
            <v>85.8</v>
          </cell>
          <cell r="FI131">
            <v>87.3</v>
          </cell>
          <cell r="FJ131">
            <v>85</v>
          </cell>
          <cell r="FK131">
            <v>84.5</v>
          </cell>
          <cell r="FL131">
            <v>84</v>
          </cell>
          <cell r="FM131">
            <v>83.2</v>
          </cell>
          <cell r="FN131">
            <v>82.2</v>
          </cell>
          <cell r="FO131">
            <v>81.7</v>
          </cell>
          <cell r="FP131">
            <v>82.2</v>
          </cell>
          <cell r="FQ131">
            <v>82.2</v>
          </cell>
          <cell r="FR131">
            <v>82.2</v>
          </cell>
          <cell r="FS131">
            <v>82</v>
          </cell>
          <cell r="FT131">
            <v>81.2</v>
          </cell>
          <cell r="FU131">
            <v>81</v>
          </cell>
          <cell r="FV131">
            <v>81</v>
          </cell>
          <cell r="FW131">
            <v>81.2</v>
          </cell>
          <cell r="FX131">
            <v>81</v>
          </cell>
          <cell r="FY131">
            <v>85</v>
          </cell>
          <cell r="FZ131">
            <v>85.5</v>
          </cell>
          <cell r="GA131">
            <v>85.2</v>
          </cell>
          <cell r="GB131">
            <v>85.2</v>
          </cell>
          <cell r="GC131">
            <v>84.5</v>
          </cell>
          <cell r="GD131">
            <v>83.2</v>
          </cell>
          <cell r="GE131">
            <v>83.2</v>
          </cell>
          <cell r="GF131">
            <v>83.3</v>
          </cell>
          <cell r="GG131">
            <v>82.7</v>
          </cell>
          <cell r="GH131">
            <v>83.2</v>
          </cell>
          <cell r="GI131">
            <v>84.7</v>
          </cell>
          <cell r="GJ131">
            <v>84.7</v>
          </cell>
          <cell r="GK131">
            <v>83.5</v>
          </cell>
          <cell r="GL131">
            <v>83.5</v>
          </cell>
          <cell r="GM131">
            <v>83</v>
          </cell>
          <cell r="GN131">
            <v>83</v>
          </cell>
          <cell r="GO131">
            <v>83</v>
          </cell>
          <cell r="GP131">
            <v>83</v>
          </cell>
          <cell r="GQ131">
            <v>83.5</v>
          </cell>
          <cell r="GR131">
            <v>83.5</v>
          </cell>
          <cell r="GS131">
            <v>83.7</v>
          </cell>
          <cell r="GT131">
            <v>83.7</v>
          </cell>
          <cell r="GU131">
            <v>83.5</v>
          </cell>
          <cell r="GV131">
            <v>82.5</v>
          </cell>
          <cell r="GW131">
            <v>82.5</v>
          </cell>
          <cell r="GX131">
            <v>82</v>
          </cell>
          <cell r="GY131">
            <v>81.8</v>
          </cell>
          <cell r="GZ131">
            <v>81.5</v>
          </cell>
          <cell r="HA131">
            <v>81.7</v>
          </cell>
          <cell r="HB131">
            <v>81.7</v>
          </cell>
          <cell r="HC131">
            <v>82.5</v>
          </cell>
          <cell r="HD131">
            <v>82.5</v>
          </cell>
          <cell r="HE131">
            <v>81.2</v>
          </cell>
          <cell r="HF131">
            <v>82</v>
          </cell>
          <cell r="HG131">
            <v>82.5</v>
          </cell>
          <cell r="HH131">
            <v>80.7</v>
          </cell>
          <cell r="HI131">
            <v>81.5</v>
          </cell>
          <cell r="HJ131">
            <v>82.2</v>
          </cell>
          <cell r="HK131">
            <v>82.5</v>
          </cell>
          <cell r="HL131">
            <v>82.5</v>
          </cell>
          <cell r="HM131">
            <v>82.7</v>
          </cell>
          <cell r="HN131">
            <v>82.5</v>
          </cell>
          <cell r="HO131">
            <v>82.5</v>
          </cell>
          <cell r="HP131">
            <v>82.5</v>
          </cell>
          <cell r="HQ131">
            <v>82.5</v>
          </cell>
          <cell r="HR131">
            <v>82.5</v>
          </cell>
          <cell r="HS131">
            <v>82.5</v>
          </cell>
          <cell r="HT131">
            <v>82.5</v>
          </cell>
          <cell r="HU131">
            <v>82</v>
          </cell>
          <cell r="HV131">
            <v>82</v>
          </cell>
          <cell r="HW131">
            <v>83.2</v>
          </cell>
          <cell r="HX131">
            <v>83.2</v>
          </cell>
          <cell r="HY131">
            <v>83.2</v>
          </cell>
          <cell r="HZ131">
            <v>83.2</v>
          </cell>
          <cell r="IA131">
            <v>83.2</v>
          </cell>
          <cell r="IB131">
            <v>83.2</v>
          </cell>
          <cell r="IC131">
            <v>83</v>
          </cell>
          <cell r="ID131">
            <v>83</v>
          </cell>
          <cell r="IE131">
            <v>83</v>
          </cell>
          <cell r="IF131">
            <v>83</v>
          </cell>
          <cell r="IG131">
            <v>83</v>
          </cell>
          <cell r="IH131">
            <v>83</v>
          </cell>
          <cell r="II131">
            <v>83.2</v>
          </cell>
          <cell r="IJ131">
            <v>83.2</v>
          </cell>
          <cell r="IK131">
            <v>81.7</v>
          </cell>
          <cell r="IL131">
            <v>82</v>
          </cell>
          <cell r="IM131">
            <v>82.2</v>
          </cell>
          <cell r="IN131">
            <v>82.2</v>
          </cell>
          <cell r="IO131">
            <v>84</v>
          </cell>
          <cell r="IP131">
            <v>84</v>
          </cell>
          <cell r="IQ131">
            <v>83.7</v>
          </cell>
          <cell r="IR131">
            <v>83.7</v>
          </cell>
          <cell r="IS131">
            <v>83.7</v>
          </cell>
          <cell r="IT131">
            <v>83.7</v>
          </cell>
          <cell r="IU131">
            <v>83.2</v>
          </cell>
          <cell r="IV131">
            <v>83</v>
          </cell>
          <cell r="IW131">
            <v>83</v>
          </cell>
          <cell r="IX131">
            <v>83.5</v>
          </cell>
          <cell r="IY131">
            <v>83.5</v>
          </cell>
          <cell r="IZ131">
            <v>83.5</v>
          </cell>
          <cell r="JA131">
            <v>83.7</v>
          </cell>
          <cell r="JB131">
            <v>83.7</v>
          </cell>
          <cell r="JC131">
            <v>83.7</v>
          </cell>
          <cell r="JD131">
            <v>83.5</v>
          </cell>
          <cell r="JE131">
            <v>83.5</v>
          </cell>
          <cell r="JF131">
            <v>83.2</v>
          </cell>
          <cell r="JG131">
            <v>83.2</v>
          </cell>
          <cell r="JH131">
            <v>83</v>
          </cell>
          <cell r="JI131">
            <v>82.7</v>
          </cell>
          <cell r="JJ131">
            <v>82.7</v>
          </cell>
          <cell r="JK131">
            <v>82.5</v>
          </cell>
          <cell r="JL131">
            <v>82</v>
          </cell>
          <cell r="JM131">
            <v>81.7</v>
          </cell>
          <cell r="JN131">
            <v>81.5</v>
          </cell>
          <cell r="JO131">
            <v>81.5</v>
          </cell>
          <cell r="JP131">
            <v>81.5</v>
          </cell>
          <cell r="JQ131">
            <v>80.5</v>
          </cell>
          <cell r="JR131">
            <v>80.7</v>
          </cell>
          <cell r="JS131">
            <v>80.7</v>
          </cell>
          <cell r="JT131">
            <v>80.7</v>
          </cell>
          <cell r="JU131">
            <v>80.5</v>
          </cell>
          <cell r="JV131">
            <v>81</v>
          </cell>
          <cell r="JW131">
            <v>81</v>
          </cell>
          <cell r="JX131">
            <v>81</v>
          </cell>
          <cell r="JY131">
            <v>81</v>
          </cell>
          <cell r="JZ131">
            <v>81</v>
          </cell>
          <cell r="KA131">
            <v>81.2</v>
          </cell>
          <cell r="KB131">
            <v>81.2</v>
          </cell>
          <cell r="KC131">
            <v>81.2</v>
          </cell>
          <cell r="KD131">
            <v>83</v>
          </cell>
          <cell r="KE131">
            <v>83.2</v>
          </cell>
          <cell r="KF131">
            <v>83.2</v>
          </cell>
          <cell r="KG131">
            <v>84.5</v>
          </cell>
          <cell r="KH131">
            <v>84.2</v>
          </cell>
          <cell r="KI131">
            <v>84</v>
          </cell>
          <cell r="KJ131">
            <v>83.7</v>
          </cell>
          <cell r="KK131">
            <v>83.2</v>
          </cell>
          <cell r="KL131">
            <v>83.2</v>
          </cell>
          <cell r="KM131">
            <v>83.2</v>
          </cell>
          <cell r="KN131">
            <v>82.7</v>
          </cell>
          <cell r="KO131">
            <v>83</v>
          </cell>
          <cell r="KP131">
            <v>82.7</v>
          </cell>
          <cell r="KQ131">
            <v>80.2</v>
          </cell>
          <cell r="KR131">
            <v>80</v>
          </cell>
          <cell r="KS131">
            <v>80</v>
          </cell>
          <cell r="KT131">
            <v>78.5</v>
          </cell>
          <cell r="KU131">
            <v>78.2</v>
          </cell>
          <cell r="KV131">
            <v>78.7</v>
          </cell>
          <cell r="KW131">
            <v>79</v>
          </cell>
          <cell r="KX131">
            <v>79</v>
          </cell>
          <cell r="KY131">
            <v>79.2</v>
          </cell>
          <cell r="KZ131">
            <v>80</v>
          </cell>
          <cell r="LA131">
            <v>80</v>
          </cell>
          <cell r="LB131">
            <v>80</v>
          </cell>
          <cell r="LC131">
            <v>80</v>
          </cell>
          <cell r="LD131">
            <v>80</v>
          </cell>
          <cell r="LE131">
            <v>84</v>
          </cell>
          <cell r="LF131">
            <v>84</v>
          </cell>
          <cell r="LG131">
            <v>84</v>
          </cell>
          <cell r="LH131">
            <v>83.7</v>
          </cell>
          <cell r="LI131">
            <v>83.7</v>
          </cell>
          <cell r="LJ131">
            <v>83.7</v>
          </cell>
          <cell r="LK131">
            <v>84</v>
          </cell>
          <cell r="LL131">
            <v>85.2</v>
          </cell>
          <cell r="LM131">
            <v>85.5</v>
          </cell>
          <cell r="LN131">
            <v>85.7</v>
          </cell>
          <cell r="LO131">
            <v>85.7</v>
          </cell>
          <cell r="LP131">
            <v>83.7</v>
          </cell>
          <cell r="LQ131">
            <v>83.7</v>
          </cell>
          <cell r="LR131">
            <v>84</v>
          </cell>
          <cell r="LS131">
            <v>84.2</v>
          </cell>
          <cell r="LT131">
            <v>84</v>
          </cell>
          <cell r="MA131" t="str">
            <v>Somalia</v>
          </cell>
          <cell r="MB131">
            <v>41.5</v>
          </cell>
          <cell r="MC131">
            <v>41.5</v>
          </cell>
        </row>
        <row r="132">
          <cell r="A132" t="str">
            <v>Tanzania</v>
          </cell>
          <cell r="B132">
            <v>48</v>
          </cell>
          <cell r="C132">
            <v>48</v>
          </cell>
          <cell r="D132">
            <v>48</v>
          </cell>
          <cell r="E132">
            <v>48.5</v>
          </cell>
          <cell r="F132">
            <v>47.5</v>
          </cell>
          <cell r="G132">
            <v>47</v>
          </cell>
          <cell r="H132">
            <v>47</v>
          </cell>
          <cell r="I132">
            <v>47</v>
          </cell>
          <cell r="J132">
            <v>47</v>
          </cell>
          <cell r="K132">
            <v>46</v>
          </cell>
          <cell r="L132">
            <v>46</v>
          </cell>
          <cell r="M132">
            <v>46</v>
          </cell>
          <cell r="N132">
            <v>44.5</v>
          </cell>
          <cell r="O132">
            <v>44.5</v>
          </cell>
          <cell r="P132">
            <v>44.5</v>
          </cell>
          <cell r="Q132">
            <v>45</v>
          </cell>
          <cell r="R132">
            <v>45.5</v>
          </cell>
          <cell r="S132">
            <v>45.5</v>
          </cell>
          <cell r="T132">
            <v>45.5</v>
          </cell>
          <cell r="U132">
            <v>45.5</v>
          </cell>
          <cell r="V132">
            <v>45</v>
          </cell>
          <cell r="W132">
            <v>45</v>
          </cell>
          <cell r="X132">
            <v>45</v>
          </cell>
          <cell r="Y132">
            <v>45</v>
          </cell>
          <cell r="Z132">
            <v>45</v>
          </cell>
          <cell r="AA132">
            <v>45.5</v>
          </cell>
          <cell r="AB132">
            <v>45.5</v>
          </cell>
          <cell r="AC132">
            <v>45.5</v>
          </cell>
          <cell r="AD132">
            <v>45.5</v>
          </cell>
          <cell r="AE132">
            <v>47.5</v>
          </cell>
          <cell r="AF132">
            <v>47</v>
          </cell>
          <cell r="AG132">
            <v>47.5</v>
          </cell>
          <cell r="AH132">
            <v>48.5</v>
          </cell>
          <cell r="AI132">
            <v>48.5</v>
          </cell>
          <cell r="AJ132">
            <v>49</v>
          </cell>
          <cell r="AK132">
            <v>49</v>
          </cell>
          <cell r="AL132">
            <v>49</v>
          </cell>
          <cell r="AM132">
            <v>46.5</v>
          </cell>
          <cell r="AN132">
            <v>47</v>
          </cell>
          <cell r="AO132">
            <v>47</v>
          </cell>
          <cell r="AP132">
            <v>47</v>
          </cell>
          <cell r="AQ132">
            <v>47.5</v>
          </cell>
          <cell r="AR132">
            <v>48.5</v>
          </cell>
          <cell r="AS132">
            <v>48.5</v>
          </cell>
          <cell r="AT132">
            <v>49</v>
          </cell>
          <cell r="AU132">
            <v>46</v>
          </cell>
          <cell r="AV132">
            <v>47</v>
          </cell>
          <cell r="AW132">
            <v>47</v>
          </cell>
          <cell r="AX132">
            <v>46</v>
          </cell>
          <cell r="AY132">
            <v>46.5</v>
          </cell>
          <cell r="AZ132">
            <v>46.5</v>
          </cell>
          <cell r="BA132">
            <v>46</v>
          </cell>
          <cell r="BB132">
            <v>46</v>
          </cell>
          <cell r="BC132">
            <v>52.5</v>
          </cell>
          <cell r="BD132">
            <v>52.5</v>
          </cell>
          <cell r="BE132">
            <v>52.5</v>
          </cell>
          <cell r="BF132">
            <v>54</v>
          </cell>
          <cell r="BG132">
            <v>54</v>
          </cell>
          <cell r="BH132">
            <v>53.5</v>
          </cell>
          <cell r="BI132">
            <v>53</v>
          </cell>
          <cell r="BJ132">
            <v>54</v>
          </cell>
          <cell r="BK132">
            <v>54</v>
          </cell>
          <cell r="BL132">
            <v>54</v>
          </cell>
          <cell r="BM132">
            <v>54</v>
          </cell>
          <cell r="BN132">
            <v>53.5</v>
          </cell>
          <cell r="BO132">
            <v>53</v>
          </cell>
          <cell r="BP132">
            <v>53</v>
          </cell>
          <cell r="BQ132">
            <v>53</v>
          </cell>
          <cell r="BR132">
            <v>52.5</v>
          </cell>
          <cell r="BS132">
            <v>52.5</v>
          </cell>
          <cell r="BT132">
            <v>52.5</v>
          </cell>
          <cell r="BU132">
            <v>51</v>
          </cell>
          <cell r="BV132">
            <v>51.5</v>
          </cell>
          <cell r="BW132">
            <v>51.5</v>
          </cell>
          <cell r="BX132">
            <v>52</v>
          </cell>
          <cell r="BY132">
            <v>52</v>
          </cell>
          <cell r="BZ132">
            <v>52</v>
          </cell>
          <cell r="CA132">
            <v>53</v>
          </cell>
          <cell r="CB132">
            <v>52.5</v>
          </cell>
          <cell r="CC132">
            <v>52.5</v>
          </cell>
          <cell r="CD132">
            <v>54.5</v>
          </cell>
          <cell r="CE132">
            <v>54</v>
          </cell>
          <cell r="CF132">
            <v>52.5</v>
          </cell>
          <cell r="CG132">
            <v>52.5</v>
          </cell>
          <cell r="CH132">
            <v>50.5</v>
          </cell>
          <cell r="CI132">
            <v>50.5</v>
          </cell>
          <cell r="CJ132">
            <v>50.5</v>
          </cell>
          <cell r="CK132">
            <v>50.5</v>
          </cell>
          <cell r="CL132">
            <v>52.5</v>
          </cell>
          <cell r="CM132">
            <v>52.5</v>
          </cell>
          <cell r="CN132">
            <v>52.5</v>
          </cell>
          <cell r="CO132">
            <v>53</v>
          </cell>
          <cell r="CP132">
            <v>53.5</v>
          </cell>
          <cell r="CQ132">
            <v>55</v>
          </cell>
          <cell r="CR132">
            <v>54.5</v>
          </cell>
          <cell r="CS132">
            <v>54.5</v>
          </cell>
          <cell r="CT132">
            <v>56.5</v>
          </cell>
          <cell r="CU132">
            <v>56.5</v>
          </cell>
          <cell r="CV132">
            <v>56.5</v>
          </cell>
          <cell r="CW132">
            <v>56.5</v>
          </cell>
          <cell r="CX132">
            <v>56.5</v>
          </cell>
          <cell r="CY132">
            <v>57</v>
          </cell>
          <cell r="CZ132">
            <v>57</v>
          </cell>
          <cell r="DA132">
            <v>57</v>
          </cell>
          <cell r="DB132">
            <v>57.8</v>
          </cell>
          <cell r="DC132">
            <v>56.5</v>
          </cell>
          <cell r="DD132">
            <v>56.5</v>
          </cell>
          <cell r="DE132">
            <v>57</v>
          </cell>
          <cell r="DF132">
            <v>57</v>
          </cell>
          <cell r="DG132">
            <v>57</v>
          </cell>
          <cell r="DH132">
            <v>57</v>
          </cell>
          <cell r="DI132">
            <v>57.5</v>
          </cell>
          <cell r="DJ132">
            <v>57.5</v>
          </cell>
          <cell r="DK132">
            <v>57.5</v>
          </cell>
          <cell r="DL132">
            <v>61</v>
          </cell>
          <cell r="DM132">
            <v>61</v>
          </cell>
          <cell r="DN132">
            <v>61</v>
          </cell>
          <cell r="DO132">
            <v>61</v>
          </cell>
          <cell r="DP132">
            <v>60.5</v>
          </cell>
          <cell r="DQ132">
            <v>61</v>
          </cell>
          <cell r="DR132">
            <v>59.5</v>
          </cell>
          <cell r="DS132">
            <v>59.5</v>
          </cell>
          <cell r="DT132">
            <v>59.5</v>
          </cell>
          <cell r="DU132">
            <v>59.5</v>
          </cell>
          <cell r="DV132">
            <v>59.5</v>
          </cell>
          <cell r="DW132">
            <v>59.5</v>
          </cell>
          <cell r="DX132">
            <v>59.5</v>
          </cell>
          <cell r="DY132">
            <v>59.5</v>
          </cell>
          <cell r="DZ132">
            <v>59.5</v>
          </cell>
          <cell r="EA132">
            <v>59.5</v>
          </cell>
          <cell r="EB132">
            <v>60</v>
          </cell>
          <cell r="EC132">
            <v>60</v>
          </cell>
          <cell r="ED132">
            <v>61</v>
          </cell>
          <cell r="EE132">
            <v>61</v>
          </cell>
          <cell r="EF132">
            <v>62</v>
          </cell>
          <cell r="EG132">
            <v>62</v>
          </cell>
          <cell r="EH132">
            <v>63.5</v>
          </cell>
          <cell r="EI132">
            <v>63.5</v>
          </cell>
          <cell r="EJ132">
            <v>64</v>
          </cell>
          <cell r="EK132">
            <v>62.5</v>
          </cell>
          <cell r="EL132">
            <v>63</v>
          </cell>
          <cell r="EM132">
            <v>63</v>
          </cell>
          <cell r="EN132">
            <v>63</v>
          </cell>
          <cell r="EO132">
            <v>62.5</v>
          </cell>
          <cell r="EP132">
            <v>61</v>
          </cell>
          <cell r="EQ132">
            <v>61</v>
          </cell>
          <cell r="ER132">
            <v>61</v>
          </cell>
          <cell r="ES132">
            <v>61</v>
          </cell>
          <cell r="ET132">
            <v>64</v>
          </cell>
          <cell r="EU132">
            <v>62</v>
          </cell>
          <cell r="EV132">
            <v>62</v>
          </cell>
          <cell r="EW132">
            <v>62</v>
          </cell>
          <cell r="EX132">
            <v>62</v>
          </cell>
          <cell r="EY132">
            <v>62</v>
          </cell>
          <cell r="EZ132">
            <v>62</v>
          </cell>
          <cell r="FA132">
            <v>62.5</v>
          </cell>
          <cell r="FB132">
            <v>62.5</v>
          </cell>
          <cell r="FC132">
            <v>62.5</v>
          </cell>
          <cell r="FD132">
            <v>63.5</v>
          </cell>
          <cell r="FE132">
            <v>64</v>
          </cell>
          <cell r="FF132">
            <v>64</v>
          </cell>
          <cell r="FG132">
            <v>63</v>
          </cell>
          <cell r="FH132">
            <v>63.3</v>
          </cell>
          <cell r="FI132">
            <v>66.3</v>
          </cell>
          <cell r="FJ132">
            <v>63.3</v>
          </cell>
          <cell r="FK132">
            <v>63.2</v>
          </cell>
          <cell r="FL132">
            <v>63.7</v>
          </cell>
          <cell r="FM132">
            <v>63.2</v>
          </cell>
          <cell r="FN132">
            <v>60.2</v>
          </cell>
          <cell r="FO132">
            <v>60.2</v>
          </cell>
          <cell r="FP132">
            <v>60.2</v>
          </cell>
          <cell r="FQ132">
            <v>60</v>
          </cell>
          <cell r="FR132">
            <v>60</v>
          </cell>
          <cell r="FS132">
            <v>60.2</v>
          </cell>
          <cell r="FT132">
            <v>60.2</v>
          </cell>
          <cell r="FU132">
            <v>60.2</v>
          </cell>
          <cell r="FV132">
            <v>60.7</v>
          </cell>
          <cell r="FW132">
            <v>60.7</v>
          </cell>
          <cell r="FX132">
            <v>60.7</v>
          </cell>
          <cell r="FY132">
            <v>60.7</v>
          </cell>
          <cell r="FZ132">
            <v>61</v>
          </cell>
          <cell r="GA132">
            <v>58.7</v>
          </cell>
          <cell r="GB132">
            <v>58.7</v>
          </cell>
          <cell r="GC132">
            <v>58.7</v>
          </cell>
          <cell r="GD132">
            <v>58.2</v>
          </cell>
          <cell r="GE132">
            <v>57.5</v>
          </cell>
          <cell r="GF132">
            <v>57.5</v>
          </cell>
          <cell r="GG132">
            <v>57.3</v>
          </cell>
          <cell r="GH132">
            <v>56.2</v>
          </cell>
          <cell r="GI132">
            <v>58.2</v>
          </cell>
          <cell r="GJ132">
            <v>58.7</v>
          </cell>
          <cell r="GK132">
            <v>58.5</v>
          </cell>
          <cell r="GL132">
            <v>59.2</v>
          </cell>
          <cell r="GM132">
            <v>59.2</v>
          </cell>
          <cell r="GN132">
            <v>59</v>
          </cell>
          <cell r="GO132">
            <v>59.5</v>
          </cell>
          <cell r="GP132">
            <v>59</v>
          </cell>
          <cell r="GQ132">
            <v>59.2</v>
          </cell>
          <cell r="GR132">
            <v>59.2</v>
          </cell>
          <cell r="GS132">
            <v>60</v>
          </cell>
          <cell r="GT132">
            <v>60</v>
          </cell>
          <cell r="GU132">
            <v>60.2</v>
          </cell>
          <cell r="GV132">
            <v>59.7</v>
          </cell>
          <cell r="GW132">
            <v>59.5</v>
          </cell>
          <cell r="GX132">
            <v>59.7</v>
          </cell>
          <cell r="GY132">
            <v>59.8</v>
          </cell>
          <cell r="GZ132">
            <v>59.2</v>
          </cell>
          <cell r="HA132">
            <v>60</v>
          </cell>
          <cell r="HB132">
            <v>59.2</v>
          </cell>
          <cell r="HC132">
            <v>59.2</v>
          </cell>
          <cell r="HD132">
            <v>59.5</v>
          </cell>
          <cell r="HE132">
            <v>60.2</v>
          </cell>
          <cell r="HF132">
            <v>59.5</v>
          </cell>
          <cell r="HG132">
            <v>57.5</v>
          </cell>
          <cell r="HH132">
            <v>57.7</v>
          </cell>
          <cell r="HI132">
            <v>57.5</v>
          </cell>
          <cell r="HJ132">
            <v>57.2</v>
          </cell>
          <cell r="HK132">
            <v>57</v>
          </cell>
          <cell r="HL132">
            <v>57</v>
          </cell>
          <cell r="HM132">
            <v>57.2</v>
          </cell>
          <cell r="HN132">
            <v>57.5</v>
          </cell>
          <cell r="HO132">
            <v>57.2</v>
          </cell>
          <cell r="HP132">
            <v>56.2</v>
          </cell>
          <cell r="HQ132">
            <v>57.7</v>
          </cell>
          <cell r="HR132">
            <v>57.5</v>
          </cell>
          <cell r="HS132">
            <v>57.5</v>
          </cell>
          <cell r="HT132">
            <v>58</v>
          </cell>
          <cell r="HU132">
            <v>58</v>
          </cell>
          <cell r="HV132">
            <v>58.2</v>
          </cell>
          <cell r="HW132">
            <v>58.2</v>
          </cell>
          <cell r="HX132">
            <v>57.7</v>
          </cell>
          <cell r="HY132">
            <v>58</v>
          </cell>
          <cell r="HZ132">
            <v>57.7</v>
          </cell>
          <cell r="IA132">
            <v>57.7</v>
          </cell>
          <cell r="IB132">
            <v>57.7</v>
          </cell>
          <cell r="IC132">
            <v>57.7</v>
          </cell>
          <cell r="ID132">
            <v>58</v>
          </cell>
          <cell r="IE132">
            <v>57.7</v>
          </cell>
          <cell r="IF132">
            <v>58</v>
          </cell>
          <cell r="IG132">
            <v>58</v>
          </cell>
          <cell r="IH132">
            <v>57.7</v>
          </cell>
          <cell r="II132">
            <v>58</v>
          </cell>
          <cell r="IJ132">
            <v>58</v>
          </cell>
          <cell r="IK132">
            <v>58</v>
          </cell>
          <cell r="IL132">
            <v>58</v>
          </cell>
          <cell r="IM132">
            <v>58</v>
          </cell>
          <cell r="IN132">
            <v>58</v>
          </cell>
          <cell r="IO132">
            <v>60</v>
          </cell>
          <cell r="IP132">
            <v>63.5</v>
          </cell>
          <cell r="IQ132">
            <v>63.5</v>
          </cell>
          <cell r="IR132">
            <v>63.5</v>
          </cell>
          <cell r="IS132">
            <v>63.2</v>
          </cell>
          <cell r="IT132">
            <v>63.2</v>
          </cell>
          <cell r="IU132">
            <v>63.2</v>
          </cell>
          <cell r="IV132">
            <v>63.2</v>
          </cell>
          <cell r="IW132">
            <v>63.2</v>
          </cell>
          <cell r="IX132">
            <v>63.2</v>
          </cell>
          <cell r="IY132">
            <v>63.2</v>
          </cell>
          <cell r="IZ132">
            <v>63.2</v>
          </cell>
          <cell r="JA132">
            <v>63</v>
          </cell>
          <cell r="JB132">
            <v>63.2</v>
          </cell>
          <cell r="JC132">
            <v>62.7</v>
          </cell>
          <cell r="JD132">
            <v>62.5</v>
          </cell>
          <cell r="JE132">
            <v>62</v>
          </cell>
          <cell r="JF132">
            <v>63.7</v>
          </cell>
          <cell r="JG132">
            <v>63.5</v>
          </cell>
          <cell r="JH132">
            <v>63.2</v>
          </cell>
          <cell r="JI132">
            <v>62.7</v>
          </cell>
          <cell r="JJ132">
            <v>63</v>
          </cell>
          <cell r="JK132">
            <v>63</v>
          </cell>
          <cell r="JL132">
            <v>63</v>
          </cell>
          <cell r="JM132">
            <v>62.5</v>
          </cell>
          <cell r="JN132">
            <v>62.2</v>
          </cell>
          <cell r="JO132">
            <v>63</v>
          </cell>
          <cell r="JP132">
            <v>62.5</v>
          </cell>
          <cell r="JQ132">
            <v>62.7</v>
          </cell>
          <cell r="JR132">
            <v>62.7</v>
          </cell>
          <cell r="JS132">
            <v>65</v>
          </cell>
          <cell r="JT132">
            <v>66</v>
          </cell>
          <cell r="JU132">
            <v>65.7</v>
          </cell>
          <cell r="JV132">
            <v>65.7</v>
          </cell>
          <cell r="JW132">
            <v>65.7</v>
          </cell>
          <cell r="JX132">
            <v>65.7</v>
          </cell>
          <cell r="JY132">
            <v>65.7</v>
          </cell>
          <cell r="JZ132">
            <v>65.7</v>
          </cell>
          <cell r="KA132">
            <v>65.7</v>
          </cell>
          <cell r="KB132">
            <v>65.5</v>
          </cell>
          <cell r="KC132">
            <v>65.5</v>
          </cell>
          <cell r="KD132">
            <v>66</v>
          </cell>
          <cell r="KE132">
            <v>66.5</v>
          </cell>
          <cell r="KF132">
            <v>66.7</v>
          </cell>
          <cell r="KG132">
            <v>66.7</v>
          </cell>
          <cell r="KH132">
            <v>66.5</v>
          </cell>
          <cell r="KI132">
            <v>66.5</v>
          </cell>
          <cell r="KJ132">
            <v>66.5</v>
          </cell>
          <cell r="KK132">
            <v>66.2</v>
          </cell>
          <cell r="KL132">
            <v>66.5</v>
          </cell>
          <cell r="KM132">
            <v>66.2</v>
          </cell>
          <cell r="KN132">
            <v>66.2</v>
          </cell>
          <cell r="KO132">
            <v>65.5</v>
          </cell>
          <cell r="KP132">
            <v>65.5</v>
          </cell>
          <cell r="KQ132">
            <v>65.7</v>
          </cell>
          <cell r="KR132">
            <v>66.5</v>
          </cell>
          <cell r="KS132">
            <v>65.7</v>
          </cell>
          <cell r="KT132">
            <v>65.2</v>
          </cell>
          <cell r="KU132">
            <v>66</v>
          </cell>
          <cell r="KV132">
            <v>65.7</v>
          </cell>
          <cell r="KW132">
            <v>65.7</v>
          </cell>
          <cell r="KX132">
            <v>66.2</v>
          </cell>
          <cell r="KY132">
            <v>63</v>
          </cell>
          <cell r="KZ132">
            <v>63.5</v>
          </cell>
          <cell r="LA132">
            <v>63.2</v>
          </cell>
          <cell r="LB132">
            <v>63.2</v>
          </cell>
          <cell r="LC132">
            <v>63.2</v>
          </cell>
          <cell r="LD132">
            <v>63.2</v>
          </cell>
          <cell r="LE132">
            <v>63</v>
          </cell>
          <cell r="LF132">
            <v>62.5</v>
          </cell>
          <cell r="LG132">
            <v>62.5</v>
          </cell>
          <cell r="LH132">
            <v>62.2</v>
          </cell>
          <cell r="LI132">
            <v>61.7</v>
          </cell>
          <cell r="LJ132">
            <v>62</v>
          </cell>
          <cell r="LK132">
            <v>62.2</v>
          </cell>
          <cell r="LL132">
            <v>62.7</v>
          </cell>
          <cell r="LM132">
            <v>66.2</v>
          </cell>
          <cell r="LN132">
            <v>65</v>
          </cell>
          <cell r="LO132">
            <v>66.2</v>
          </cell>
          <cell r="LP132">
            <v>66.2</v>
          </cell>
          <cell r="LQ132">
            <v>66.7</v>
          </cell>
          <cell r="LR132">
            <v>67</v>
          </cell>
          <cell r="LS132">
            <v>66.5</v>
          </cell>
          <cell r="LT132">
            <v>66.5</v>
          </cell>
          <cell r="MA132" t="str">
            <v>South Africa</v>
          </cell>
          <cell r="MB132">
            <v>70</v>
          </cell>
          <cell r="MC132">
            <v>70</v>
          </cell>
        </row>
        <row r="133">
          <cell r="A133" t="str">
            <v>Thailand</v>
          </cell>
          <cell r="B133">
            <v>63</v>
          </cell>
          <cell r="C133">
            <v>63</v>
          </cell>
          <cell r="D133">
            <v>63</v>
          </cell>
          <cell r="E133">
            <v>63</v>
          </cell>
          <cell r="F133">
            <v>63.5</v>
          </cell>
          <cell r="G133">
            <v>63</v>
          </cell>
          <cell r="H133">
            <v>63.5</v>
          </cell>
          <cell r="I133">
            <v>63.5</v>
          </cell>
          <cell r="J133">
            <v>63.5</v>
          </cell>
          <cell r="K133">
            <v>62</v>
          </cell>
          <cell r="L133">
            <v>61.5</v>
          </cell>
          <cell r="M133">
            <v>61.5</v>
          </cell>
          <cell r="N133">
            <v>61.5</v>
          </cell>
          <cell r="O133">
            <v>61.5</v>
          </cell>
          <cell r="P133">
            <v>61.5</v>
          </cell>
          <cell r="Q133">
            <v>61</v>
          </cell>
          <cell r="R133">
            <v>61</v>
          </cell>
          <cell r="S133">
            <v>61</v>
          </cell>
          <cell r="T133">
            <v>60.5</v>
          </cell>
          <cell r="U133">
            <v>60.5</v>
          </cell>
          <cell r="V133">
            <v>60</v>
          </cell>
          <cell r="W133">
            <v>59.5</v>
          </cell>
          <cell r="X133">
            <v>59.5</v>
          </cell>
          <cell r="Y133">
            <v>59</v>
          </cell>
          <cell r="Z133">
            <v>60</v>
          </cell>
          <cell r="AA133">
            <v>60</v>
          </cell>
          <cell r="AB133">
            <v>60</v>
          </cell>
          <cell r="AC133">
            <v>60</v>
          </cell>
          <cell r="AD133">
            <v>58.5</v>
          </cell>
          <cell r="AE133">
            <v>57.5</v>
          </cell>
          <cell r="AF133">
            <v>57.5</v>
          </cell>
          <cell r="AG133">
            <v>58</v>
          </cell>
          <cell r="AH133">
            <v>58</v>
          </cell>
          <cell r="AI133">
            <v>60</v>
          </cell>
          <cell r="AJ133">
            <v>60</v>
          </cell>
          <cell r="AK133">
            <v>60</v>
          </cell>
          <cell r="AL133">
            <v>60</v>
          </cell>
          <cell r="AM133">
            <v>60</v>
          </cell>
          <cell r="AN133">
            <v>60.5</v>
          </cell>
          <cell r="AO133">
            <v>60.5</v>
          </cell>
          <cell r="AP133">
            <v>60.5</v>
          </cell>
          <cell r="AQ133">
            <v>60.5</v>
          </cell>
          <cell r="AR133">
            <v>60.5</v>
          </cell>
          <cell r="AS133">
            <v>60.5</v>
          </cell>
          <cell r="AT133">
            <v>60.5</v>
          </cell>
          <cell r="AU133">
            <v>60.5</v>
          </cell>
          <cell r="AV133">
            <v>60.5</v>
          </cell>
          <cell r="AW133">
            <v>60.5</v>
          </cell>
          <cell r="AX133">
            <v>61</v>
          </cell>
          <cell r="AY133">
            <v>61</v>
          </cell>
          <cell r="AZ133">
            <v>61.5</v>
          </cell>
          <cell r="BA133">
            <v>65</v>
          </cell>
          <cell r="BB133">
            <v>65</v>
          </cell>
          <cell r="BC133">
            <v>65.5</v>
          </cell>
          <cell r="BD133">
            <v>66.5</v>
          </cell>
          <cell r="BE133">
            <v>66.5</v>
          </cell>
          <cell r="BF133">
            <v>66</v>
          </cell>
          <cell r="BG133">
            <v>66</v>
          </cell>
          <cell r="BH133">
            <v>66.5</v>
          </cell>
          <cell r="BI133">
            <v>66.5</v>
          </cell>
          <cell r="BJ133">
            <v>67</v>
          </cell>
          <cell r="BK133">
            <v>67</v>
          </cell>
          <cell r="BL133">
            <v>66.5</v>
          </cell>
          <cell r="BM133">
            <v>66.5</v>
          </cell>
          <cell r="BN133">
            <v>67</v>
          </cell>
          <cell r="BO133">
            <v>68</v>
          </cell>
          <cell r="BP133">
            <v>68</v>
          </cell>
          <cell r="BQ133">
            <v>67.5</v>
          </cell>
          <cell r="BR133">
            <v>67.5</v>
          </cell>
          <cell r="BS133">
            <v>69</v>
          </cell>
          <cell r="BT133">
            <v>69</v>
          </cell>
          <cell r="BU133">
            <v>70.5</v>
          </cell>
          <cell r="BV133">
            <v>70</v>
          </cell>
          <cell r="BW133">
            <v>70</v>
          </cell>
          <cell r="BX133">
            <v>70.5</v>
          </cell>
          <cell r="BY133">
            <v>71.5</v>
          </cell>
          <cell r="BZ133">
            <v>71.5</v>
          </cell>
          <cell r="CA133">
            <v>71.5</v>
          </cell>
          <cell r="CB133">
            <v>72</v>
          </cell>
          <cell r="CC133">
            <v>72</v>
          </cell>
          <cell r="CD133">
            <v>70.5</v>
          </cell>
          <cell r="CE133">
            <v>70.5</v>
          </cell>
          <cell r="CF133">
            <v>69</v>
          </cell>
          <cell r="CG133">
            <v>69</v>
          </cell>
          <cell r="CH133">
            <v>68.5</v>
          </cell>
          <cell r="CI133">
            <v>67</v>
          </cell>
          <cell r="CJ133">
            <v>66</v>
          </cell>
          <cell r="CK133">
            <v>66</v>
          </cell>
          <cell r="CL133">
            <v>66.5</v>
          </cell>
          <cell r="CM133">
            <v>66.5</v>
          </cell>
          <cell r="CN133">
            <v>66.5</v>
          </cell>
          <cell r="CO133">
            <v>68</v>
          </cell>
          <cell r="CP133">
            <v>68</v>
          </cell>
          <cell r="CQ133">
            <v>68.5</v>
          </cell>
          <cell r="CR133">
            <v>68.5</v>
          </cell>
          <cell r="CS133">
            <v>68.5</v>
          </cell>
          <cell r="CT133">
            <v>68.5</v>
          </cell>
          <cell r="CU133">
            <v>69</v>
          </cell>
          <cell r="CV133">
            <v>70</v>
          </cell>
          <cell r="CW133">
            <v>70</v>
          </cell>
          <cell r="CX133">
            <v>70.900000000000006</v>
          </cell>
          <cell r="CY133">
            <v>70</v>
          </cell>
          <cell r="CZ133">
            <v>70.5</v>
          </cell>
          <cell r="DA133">
            <v>71.5</v>
          </cell>
          <cell r="DB133">
            <v>71.5</v>
          </cell>
          <cell r="DC133">
            <v>71.5</v>
          </cell>
          <cell r="DD133">
            <v>71.5</v>
          </cell>
          <cell r="DE133">
            <v>72.5</v>
          </cell>
          <cell r="DF133">
            <v>72.5</v>
          </cell>
          <cell r="DG133">
            <v>72.5</v>
          </cell>
          <cell r="DH133">
            <v>72.5</v>
          </cell>
          <cell r="DI133">
            <v>72.5</v>
          </cell>
          <cell r="DJ133">
            <v>72</v>
          </cell>
          <cell r="DK133">
            <v>72</v>
          </cell>
          <cell r="DL133">
            <v>74</v>
          </cell>
          <cell r="DM133">
            <v>74.5</v>
          </cell>
          <cell r="DN133">
            <v>74.5</v>
          </cell>
          <cell r="DO133">
            <v>74.5</v>
          </cell>
          <cell r="DP133">
            <v>75</v>
          </cell>
          <cell r="DQ133">
            <v>75</v>
          </cell>
          <cell r="DR133">
            <v>74.5</v>
          </cell>
          <cell r="DS133">
            <v>74.5</v>
          </cell>
          <cell r="DT133">
            <v>74.5</v>
          </cell>
          <cell r="DU133">
            <v>75</v>
          </cell>
          <cell r="DV133">
            <v>75</v>
          </cell>
          <cell r="DW133">
            <v>75</v>
          </cell>
          <cell r="DX133">
            <v>75</v>
          </cell>
          <cell r="DY133">
            <v>75</v>
          </cell>
          <cell r="DZ133">
            <v>75</v>
          </cell>
          <cell r="EA133">
            <v>75</v>
          </cell>
          <cell r="EB133">
            <v>75</v>
          </cell>
          <cell r="EC133">
            <v>75</v>
          </cell>
          <cell r="ED133">
            <v>74.5</v>
          </cell>
          <cell r="EE133">
            <v>74.5</v>
          </cell>
          <cell r="EF133">
            <v>74.5</v>
          </cell>
          <cell r="EG133">
            <v>74.5</v>
          </cell>
          <cell r="EH133">
            <v>74.5</v>
          </cell>
          <cell r="EI133">
            <v>74.5</v>
          </cell>
          <cell r="EJ133">
            <v>73</v>
          </cell>
          <cell r="EK133">
            <v>76.5</v>
          </cell>
          <cell r="EL133">
            <v>77</v>
          </cell>
          <cell r="EM133">
            <v>77</v>
          </cell>
          <cell r="EN133">
            <v>77</v>
          </cell>
          <cell r="EO133">
            <v>77</v>
          </cell>
          <cell r="EP133">
            <v>77</v>
          </cell>
          <cell r="EQ133">
            <v>77</v>
          </cell>
          <cell r="ER133">
            <v>76.5</v>
          </cell>
          <cell r="ES133">
            <v>76.5</v>
          </cell>
          <cell r="ET133">
            <v>77.5</v>
          </cell>
          <cell r="EU133">
            <v>78</v>
          </cell>
          <cell r="EV133">
            <v>79</v>
          </cell>
          <cell r="EW133">
            <v>80</v>
          </cell>
          <cell r="EX133">
            <v>80</v>
          </cell>
          <cell r="EY133">
            <v>79</v>
          </cell>
          <cell r="EZ133">
            <v>81</v>
          </cell>
          <cell r="FA133">
            <v>81</v>
          </cell>
          <cell r="FB133">
            <v>79.5</v>
          </cell>
          <cell r="FC133">
            <v>79.5</v>
          </cell>
          <cell r="FD133">
            <v>80.5</v>
          </cell>
          <cell r="FE133">
            <v>80.5</v>
          </cell>
          <cell r="FF133">
            <v>80.5</v>
          </cell>
          <cell r="FG133">
            <v>80.5</v>
          </cell>
          <cell r="FH133">
            <v>79</v>
          </cell>
          <cell r="FI133">
            <v>81</v>
          </cell>
          <cell r="FJ133">
            <v>71.3</v>
          </cell>
          <cell r="FK133">
            <v>69.5</v>
          </cell>
          <cell r="FL133">
            <v>68.2</v>
          </cell>
          <cell r="FM133">
            <v>65.2</v>
          </cell>
          <cell r="FN133">
            <v>60.7</v>
          </cell>
          <cell r="FO133">
            <v>61</v>
          </cell>
          <cell r="FP133">
            <v>61.7</v>
          </cell>
          <cell r="FQ133">
            <v>63.5</v>
          </cell>
          <cell r="FR133">
            <v>63.5</v>
          </cell>
          <cell r="FS133">
            <v>62.2</v>
          </cell>
          <cell r="FT133">
            <v>65</v>
          </cell>
          <cell r="FU133">
            <v>65</v>
          </cell>
          <cell r="FV133">
            <v>66.7</v>
          </cell>
          <cell r="FW133">
            <v>67.7</v>
          </cell>
          <cell r="FX133">
            <v>67.7</v>
          </cell>
          <cell r="FY133">
            <v>69.2</v>
          </cell>
          <cell r="FZ133">
            <v>67.5</v>
          </cell>
          <cell r="GA133">
            <v>67</v>
          </cell>
          <cell r="GB133">
            <v>68.2</v>
          </cell>
          <cell r="GC133">
            <v>70.5</v>
          </cell>
          <cell r="GD133">
            <v>70.599999999999994</v>
          </cell>
          <cell r="GE133">
            <v>71.599999999999994</v>
          </cell>
          <cell r="GF133">
            <v>71.7</v>
          </cell>
          <cell r="GG133">
            <v>72.099999999999994</v>
          </cell>
          <cell r="GH133">
            <v>73</v>
          </cell>
          <cell r="GI133">
            <v>73</v>
          </cell>
          <cell r="GJ133">
            <v>73.7</v>
          </cell>
          <cell r="GK133">
            <v>74</v>
          </cell>
          <cell r="GL133">
            <v>74</v>
          </cell>
          <cell r="GM133">
            <v>74</v>
          </cell>
          <cell r="GN133">
            <v>74.7</v>
          </cell>
          <cell r="GO133">
            <v>74.2</v>
          </cell>
          <cell r="GP133">
            <v>74.2</v>
          </cell>
          <cell r="GQ133">
            <v>74</v>
          </cell>
          <cell r="GR133">
            <v>74</v>
          </cell>
          <cell r="GS133">
            <v>73.5</v>
          </cell>
          <cell r="GT133">
            <v>75.7</v>
          </cell>
          <cell r="GU133">
            <v>75.7</v>
          </cell>
          <cell r="GV133">
            <v>75.2</v>
          </cell>
          <cell r="GW133">
            <v>75.2</v>
          </cell>
          <cell r="GX133">
            <v>73</v>
          </cell>
          <cell r="GY133">
            <v>72.8</v>
          </cell>
          <cell r="GZ133">
            <v>73.5</v>
          </cell>
          <cell r="HA133">
            <v>74</v>
          </cell>
          <cell r="HB133">
            <v>74.7</v>
          </cell>
          <cell r="HC133">
            <v>75.2</v>
          </cell>
          <cell r="HD133">
            <v>75.5</v>
          </cell>
          <cell r="HE133">
            <v>74.5</v>
          </cell>
          <cell r="HF133">
            <v>75</v>
          </cell>
          <cell r="HG133">
            <v>73.7</v>
          </cell>
          <cell r="HH133">
            <v>73.7</v>
          </cell>
          <cell r="HI133">
            <v>73.7</v>
          </cell>
          <cell r="HJ133">
            <v>73.7</v>
          </cell>
          <cell r="HK133">
            <v>73.7</v>
          </cell>
          <cell r="HL133">
            <v>74</v>
          </cell>
          <cell r="HM133">
            <v>75</v>
          </cell>
          <cell r="HN133">
            <v>75.2</v>
          </cell>
          <cell r="HO133">
            <v>75.2</v>
          </cell>
          <cell r="HP133">
            <v>75.5</v>
          </cell>
          <cell r="HQ133">
            <v>75.7</v>
          </cell>
          <cell r="HR133">
            <v>76</v>
          </cell>
          <cell r="HS133">
            <v>76.2</v>
          </cell>
          <cell r="HT133">
            <v>76.2</v>
          </cell>
          <cell r="HU133">
            <v>76.2</v>
          </cell>
          <cell r="HV133">
            <v>75</v>
          </cell>
          <cell r="HW133">
            <v>75</v>
          </cell>
          <cell r="HX133">
            <v>73.5</v>
          </cell>
          <cell r="HY133">
            <v>73.2</v>
          </cell>
          <cell r="HZ133">
            <v>74</v>
          </cell>
          <cell r="IA133">
            <v>74</v>
          </cell>
          <cell r="IB133">
            <v>75.5</v>
          </cell>
          <cell r="IC133">
            <v>75.5</v>
          </cell>
          <cell r="ID133">
            <v>75.5</v>
          </cell>
          <cell r="IE133">
            <v>76.5</v>
          </cell>
          <cell r="IF133">
            <v>76.5</v>
          </cell>
          <cell r="IG133">
            <v>76</v>
          </cell>
          <cell r="IH133">
            <v>77</v>
          </cell>
          <cell r="II133">
            <v>77</v>
          </cell>
          <cell r="IJ133">
            <v>77</v>
          </cell>
          <cell r="IK133">
            <v>76.5</v>
          </cell>
          <cell r="IL133">
            <v>75.7</v>
          </cell>
          <cell r="IM133">
            <v>75.5</v>
          </cell>
          <cell r="IN133">
            <v>75.5</v>
          </cell>
          <cell r="IO133">
            <v>75.5</v>
          </cell>
          <cell r="IP133">
            <v>75.5</v>
          </cell>
          <cell r="IQ133">
            <v>75</v>
          </cell>
          <cell r="IR133">
            <v>73.7</v>
          </cell>
          <cell r="IS133">
            <v>73.7</v>
          </cell>
          <cell r="IT133">
            <v>73</v>
          </cell>
          <cell r="IU133">
            <v>73.7</v>
          </cell>
          <cell r="IV133">
            <v>73.7</v>
          </cell>
          <cell r="IW133">
            <v>74.2</v>
          </cell>
          <cell r="IX133">
            <v>74</v>
          </cell>
          <cell r="IY133">
            <v>74</v>
          </cell>
          <cell r="IZ133">
            <v>74.7</v>
          </cell>
          <cell r="JA133">
            <v>72.2</v>
          </cell>
          <cell r="JB133">
            <v>72.2</v>
          </cell>
          <cell r="JC133">
            <v>72</v>
          </cell>
          <cell r="JD133">
            <v>71.7</v>
          </cell>
          <cell r="JE133">
            <v>70</v>
          </cell>
          <cell r="JF133">
            <v>70</v>
          </cell>
          <cell r="JG133">
            <v>70.2</v>
          </cell>
          <cell r="JH133">
            <v>70</v>
          </cell>
          <cell r="JI133">
            <v>70.2</v>
          </cell>
          <cell r="JJ133">
            <v>70.2</v>
          </cell>
          <cell r="JK133">
            <v>69.2</v>
          </cell>
          <cell r="JL133">
            <v>69</v>
          </cell>
          <cell r="JM133">
            <v>69</v>
          </cell>
          <cell r="JN133">
            <v>68.2</v>
          </cell>
          <cell r="JO133">
            <v>69</v>
          </cell>
          <cell r="JP133">
            <v>69</v>
          </cell>
          <cell r="JQ133">
            <v>69.5</v>
          </cell>
          <cell r="JR133">
            <v>68.7</v>
          </cell>
          <cell r="JS133">
            <v>68.2</v>
          </cell>
          <cell r="JT133">
            <v>67.5</v>
          </cell>
          <cell r="JU133">
            <v>67</v>
          </cell>
          <cell r="JV133">
            <v>66.7</v>
          </cell>
          <cell r="JW133">
            <v>66.7</v>
          </cell>
          <cell r="JX133">
            <v>68.7</v>
          </cell>
          <cell r="JY133">
            <v>69</v>
          </cell>
          <cell r="JZ133">
            <v>68.5</v>
          </cell>
          <cell r="KA133">
            <v>68.5</v>
          </cell>
          <cell r="KB133">
            <v>68.5</v>
          </cell>
          <cell r="KC133">
            <v>68.5</v>
          </cell>
          <cell r="KD133">
            <v>69</v>
          </cell>
          <cell r="KE133">
            <v>69.5</v>
          </cell>
          <cell r="KF133">
            <v>69</v>
          </cell>
          <cell r="KG133">
            <v>69.2</v>
          </cell>
          <cell r="KH133">
            <v>70</v>
          </cell>
          <cell r="KI133">
            <v>68.5</v>
          </cell>
          <cell r="KJ133">
            <v>68.5</v>
          </cell>
          <cell r="KK133">
            <v>68.7</v>
          </cell>
          <cell r="KL133">
            <v>68</v>
          </cell>
          <cell r="KM133">
            <v>67.900000000000006</v>
          </cell>
          <cell r="KN133">
            <v>67.7</v>
          </cell>
          <cell r="KO133">
            <v>66.2</v>
          </cell>
          <cell r="KP133">
            <v>69.2</v>
          </cell>
          <cell r="KQ133">
            <v>65</v>
          </cell>
          <cell r="KR133">
            <v>65</v>
          </cell>
          <cell r="KS133">
            <v>65</v>
          </cell>
          <cell r="KT133">
            <v>65.5</v>
          </cell>
          <cell r="KU133">
            <v>65.2</v>
          </cell>
          <cell r="KV133">
            <v>65.2</v>
          </cell>
          <cell r="KW133">
            <v>65.2</v>
          </cell>
          <cell r="KX133">
            <v>65.2</v>
          </cell>
          <cell r="KY133">
            <v>65.2</v>
          </cell>
          <cell r="KZ133">
            <v>65.5</v>
          </cell>
          <cell r="LA133">
            <v>65.2</v>
          </cell>
          <cell r="LB133">
            <v>65</v>
          </cell>
          <cell r="LC133">
            <v>64.5</v>
          </cell>
          <cell r="LD133">
            <v>68.5</v>
          </cell>
          <cell r="LE133">
            <v>68</v>
          </cell>
          <cell r="LF133">
            <v>67.7</v>
          </cell>
          <cell r="LG133">
            <v>68.7</v>
          </cell>
          <cell r="LH133">
            <v>68.7</v>
          </cell>
          <cell r="LI133">
            <v>68.7</v>
          </cell>
          <cell r="LJ133">
            <v>68.7</v>
          </cell>
          <cell r="LK133">
            <v>68.7</v>
          </cell>
          <cell r="LL133">
            <v>70</v>
          </cell>
          <cell r="LM133">
            <v>70.5</v>
          </cell>
          <cell r="LN133">
            <v>70.5</v>
          </cell>
          <cell r="LO133">
            <v>70.2</v>
          </cell>
          <cell r="LP133">
            <v>70.2</v>
          </cell>
          <cell r="LQ133">
            <v>70.2</v>
          </cell>
          <cell r="LR133">
            <v>69.7</v>
          </cell>
          <cell r="LS133">
            <v>69.2</v>
          </cell>
          <cell r="LT133">
            <v>70.2</v>
          </cell>
          <cell r="MA133" t="str">
            <v>South Korea</v>
          </cell>
          <cell r="MB133">
            <v>78.2</v>
          </cell>
          <cell r="MC133">
            <v>78.2</v>
          </cell>
        </row>
        <row r="134">
          <cell r="A134" t="str">
            <v>Togo</v>
          </cell>
          <cell r="B134">
            <v>45</v>
          </cell>
          <cell r="C134">
            <v>45</v>
          </cell>
          <cell r="D134">
            <v>44</v>
          </cell>
          <cell r="E134">
            <v>44.5</v>
          </cell>
          <cell r="F134">
            <v>48</v>
          </cell>
          <cell r="G134">
            <v>49</v>
          </cell>
          <cell r="H134">
            <v>50.5</v>
          </cell>
          <cell r="I134">
            <v>50.5</v>
          </cell>
          <cell r="J134">
            <v>50.5</v>
          </cell>
          <cell r="K134">
            <v>55.5</v>
          </cell>
          <cell r="L134">
            <v>51</v>
          </cell>
          <cell r="M134">
            <v>50.5</v>
          </cell>
          <cell r="N134">
            <v>51</v>
          </cell>
          <cell r="O134">
            <v>52.5</v>
          </cell>
          <cell r="P134">
            <v>52.5</v>
          </cell>
          <cell r="Q134">
            <v>52.5</v>
          </cell>
          <cell r="R134">
            <v>53.5</v>
          </cell>
          <cell r="S134">
            <v>53.5</v>
          </cell>
          <cell r="T134">
            <v>53.5</v>
          </cell>
          <cell r="U134">
            <v>53.5</v>
          </cell>
          <cell r="V134">
            <v>53</v>
          </cell>
          <cell r="W134">
            <v>53</v>
          </cell>
          <cell r="X134">
            <v>53</v>
          </cell>
          <cell r="Y134">
            <v>53.5</v>
          </cell>
          <cell r="Z134">
            <v>53.5</v>
          </cell>
          <cell r="AA134">
            <v>53.5</v>
          </cell>
          <cell r="AB134">
            <v>54.5</v>
          </cell>
          <cell r="AC134">
            <v>54</v>
          </cell>
          <cell r="AD134">
            <v>54</v>
          </cell>
          <cell r="AE134">
            <v>54.5</v>
          </cell>
          <cell r="AF134">
            <v>54</v>
          </cell>
          <cell r="AG134">
            <v>52.5</v>
          </cell>
          <cell r="AH134">
            <v>52.5</v>
          </cell>
          <cell r="AI134">
            <v>52.5</v>
          </cell>
          <cell r="AJ134">
            <v>52</v>
          </cell>
          <cell r="AK134">
            <v>52</v>
          </cell>
          <cell r="AL134">
            <v>52</v>
          </cell>
          <cell r="AM134">
            <v>51</v>
          </cell>
          <cell r="AN134">
            <v>50.5</v>
          </cell>
          <cell r="AO134">
            <v>50.5</v>
          </cell>
          <cell r="AP134">
            <v>50.5</v>
          </cell>
          <cell r="AQ134">
            <v>50.5</v>
          </cell>
          <cell r="AR134">
            <v>50</v>
          </cell>
          <cell r="AS134">
            <v>50</v>
          </cell>
          <cell r="AT134">
            <v>49</v>
          </cell>
          <cell r="AU134">
            <v>49</v>
          </cell>
          <cell r="AV134">
            <v>48.5</v>
          </cell>
          <cell r="AW134">
            <v>51</v>
          </cell>
          <cell r="AX134">
            <v>51</v>
          </cell>
          <cell r="AY134">
            <v>51</v>
          </cell>
          <cell r="AZ134">
            <v>51</v>
          </cell>
          <cell r="BA134">
            <v>51</v>
          </cell>
          <cell r="BB134">
            <v>52</v>
          </cell>
          <cell r="BC134">
            <v>51.5</v>
          </cell>
          <cell r="BD134">
            <v>51.5</v>
          </cell>
          <cell r="BE134">
            <v>51.5</v>
          </cell>
          <cell r="BF134">
            <v>51.5</v>
          </cell>
          <cell r="BG134">
            <v>51.5</v>
          </cell>
          <cell r="BH134">
            <v>51.5</v>
          </cell>
          <cell r="BI134">
            <v>53</v>
          </cell>
          <cell r="BJ134">
            <v>52.5</v>
          </cell>
          <cell r="BK134">
            <v>52.5</v>
          </cell>
          <cell r="BL134">
            <v>52.5</v>
          </cell>
          <cell r="BM134">
            <v>52.5</v>
          </cell>
          <cell r="BN134">
            <v>52.5</v>
          </cell>
          <cell r="BO134">
            <v>52.5</v>
          </cell>
          <cell r="BP134">
            <v>53.5</v>
          </cell>
          <cell r="BQ134">
            <v>53.5</v>
          </cell>
          <cell r="BR134">
            <v>53.5</v>
          </cell>
          <cell r="BS134">
            <v>53.5</v>
          </cell>
          <cell r="BT134">
            <v>53.5</v>
          </cell>
          <cell r="BU134">
            <v>53</v>
          </cell>
          <cell r="BV134">
            <v>53.5</v>
          </cell>
          <cell r="BW134">
            <v>53.5</v>
          </cell>
          <cell r="BX134">
            <v>53.5</v>
          </cell>
          <cell r="BY134">
            <v>54</v>
          </cell>
          <cell r="BZ134">
            <v>54</v>
          </cell>
          <cell r="CA134">
            <v>54</v>
          </cell>
          <cell r="CB134">
            <v>55</v>
          </cell>
          <cell r="CC134">
            <v>55</v>
          </cell>
          <cell r="CD134">
            <v>54</v>
          </cell>
          <cell r="CE134">
            <v>54</v>
          </cell>
          <cell r="CF134">
            <v>54.5</v>
          </cell>
          <cell r="CG134">
            <v>54.5</v>
          </cell>
          <cell r="CH134">
            <v>53</v>
          </cell>
          <cell r="CI134">
            <v>51.5</v>
          </cell>
          <cell r="CJ134">
            <v>51</v>
          </cell>
          <cell r="CK134">
            <v>51</v>
          </cell>
          <cell r="CL134">
            <v>52.5</v>
          </cell>
          <cell r="CM134">
            <v>51.5</v>
          </cell>
          <cell r="CN134">
            <v>51.5</v>
          </cell>
          <cell r="CO134">
            <v>51</v>
          </cell>
          <cell r="CP134">
            <v>50.5</v>
          </cell>
          <cell r="CQ134">
            <v>50.5</v>
          </cell>
          <cell r="CR134">
            <v>50.5</v>
          </cell>
          <cell r="CS134">
            <v>50.5</v>
          </cell>
          <cell r="CT134">
            <v>52.5</v>
          </cell>
          <cell r="CU134">
            <v>52.5</v>
          </cell>
          <cell r="CV134">
            <v>52.5</v>
          </cell>
          <cell r="CW134">
            <v>52.5</v>
          </cell>
          <cell r="CX134">
            <v>52.5</v>
          </cell>
          <cell r="CY134">
            <v>48.5</v>
          </cell>
          <cell r="CZ134">
            <v>48.5</v>
          </cell>
          <cell r="DA134">
            <v>48.5</v>
          </cell>
          <cell r="DB134">
            <v>48.5</v>
          </cell>
          <cell r="DC134">
            <v>48.5</v>
          </cell>
          <cell r="DD134">
            <v>48.5</v>
          </cell>
          <cell r="DE134">
            <v>49</v>
          </cell>
          <cell r="DF134">
            <v>48.5</v>
          </cell>
          <cell r="DG134">
            <v>48.5</v>
          </cell>
          <cell r="DH134">
            <v>48.5</v>
          </cell>
          <cell r="DI134">
            <v>48.5</v>
          </cell>
          <cell r="DJ134">
            <v>46</v>
          </cell>
          <cell r="DK134">
            <v>46</v>
          </cell>
          <cell r="DL134">
            <v>46</v>
          </cell>
          <cell r="DM134">
            <v>46</v>
          </cell>
          <cell r="DN134">
            <v>46</v>
          </cell>
          <cell r="DO134">
            <v>43.5</v>
          </cell>
          <cell r="DP134">
            <v>43.5</v>
          </cell>
          <cell r="DQ134">
            <v>43</v>
          </cell>
          <cell r="DR134">
            <v>44.5</v>
          </cell>
          <cell r="DS134">
            <v>47.5</v>
          </cell>
          <cell r="DT134">
            <v>47.5</v>
          </cell>
          <cell r="DU134">
            <v>47.5</v>
          </cell>
          <cell r="DV134">
            <v>47.5</v>
          </cell>
          <cell r="DW134">
            <v>47.5</v>
          </cell>
          <cell r="DX134">
            <v>47.5</v>
          </cell>
          <cell r="DY134">
            <v>50.5</v>
          </cell>
          <cell r="DZ134">
            <v>50</v>
          </cell>
          <cell r="EA134">
            <v>51.5</v>
          </cell>
          <cell r="EB134">
            <v>50</v>
          </cell>
          <cell r="EC134">
            <v>50</v>
          </cell>
          <cell r="ED134">
            <v>51.5</v>
          </cell>
          <cell r="EE134">
            <v>51.5</v>
          </cell>
          <cell r="EF134">
            <v>52.5</v>
          </cell>
          <cell r="EG134">
            <v>52.5</v>
          </cell>
          <cell r="EH134">
            <v>54</v>
          </cell>
          <cell r="EI134">
            <v>54</v>
          </cell>
          <cell r="EJ134">
            <v>53</v>
          </cell>
          <cell r="EK134">
            <v>53</v>
          </cell>
          <cell r="EL134">
            <v>53</v>
          </cell>
          <cell r="EM134">
            <v>53.5</v>
          </cell>
          <cell r="EN134">
            <v>53.5</v>
          </cell>
          <cell r="EO134">
            <v>53</v>
          </cell>
          <cell r="EP134">
            <v>54.5</v>
          </cell>
          <cell r="EQ134">
            <v>54.5</v>
          </cell>
          <cell r="ER134">
            <v>53</v>
          </cell>
          <cell r="ES134">
            <v>53</v>
          </cell>
          <cell r="ET134">
            <v>54.5</v>
          </cell>
          <cell r="EU134">
            <v>54</v>
          </cell>
          <cell r="EV134">
            <v>54</v>
          </cell>
          <cell r="EW134">
            <v>54</v>
          </cell>
          <cell r="EX134">
            <v>54</v>
          </cell>
          <cell r="EY134">
            <v>55.5</v>
          </cell>
          <cell r="EZ134">
            <v>58</v>
          </cell>
          <cell r="FA134">
            <v>58</v>
          </cell>
          <cell r="FB134">
            <v>58</v>
          </cell>
          <cell r="FC134">
            <v>58</v>
          </cell>
          <cell r="FD134">
            <v>58</v>
          </cell>
          <cell r="FE134">
            <v>58</v>
          </cell>
          <cell r="FF134">
            <v>58</v>
          </cell>
          <cell r="FG134">
            <v>58</v>
          </cell>
          <cell r="FH134">
            <v>58.8</v>
          </cell>
          <cell r="FI134">
            <v>58.5</v>
          </cell>
          <cell r="FJ134">
            <v>58.3</v>
          </cell>
          <cell r="FK134">
            <v>58.7</v>
          </cell>
          <cell r="FL134">
            <v>58.5</v>
          </cell>
          <cell r="FM134">
            <v>59</v>
          </cell>
          <cell r="FN134">
            <v>59.5</v>
          </cell>
          <cell r="FO134">
            <v>60</v>
          </cell>
          <cell r="FP134">
            <v>60</v>
          </cell>
          <cell r="FQ134">
            <v>60.2</v>
          </cell>
          <cell r="FR134">
            <v>60.2</v>
          </cell>
          <cell r="FS134">
            <v>60.7</v>
          </cell>
          <cell r="FT134">
            <v>60.7</v>
          </cell>
          <cell r="FU134">
            <v>60.2</v>
          </cell>
          <cell r="FV134">
            <v>59.7</v>
          </cell>
          <cell r="FW134">
            <v>60.2</v>
          </cell>
          <cell r="FX134">
            <v>60.2</v>
          </cell>
          <cell r="FY134">
            <v>60.2</v>
          </cell>
          <cell r="FZ134">
            <v>60.2</v>
          </cell>
          <cell r="GA134">
            <v>60.7</v>
          </cell>
          <cell r="GB134">
            <v>60.7</v>
          </cell>
          <cell r="GC134">
            <v>60.2</v>
          </cell>
          <cell r="GD134">
            <v>61.2</v>
          </cell>
          <cell r="GE134">
            <v>60.7</v>
          </cell>
          <cell r="GF134">
            <v>60.8</v>
          </cell>
          <cell r="GG134">
            <v>60.8</v>
          </cell>
          <cell r="GH134">
            <v>60.7</v>
          </cell>
          <cell r="GI134">
            <v>59.7</v>
          </cell>
          <cell r="GJ134">
            <v>60.7</v>
          </cell>
          <cell r="GK134">
            <v>60.2</v>
          </cell>
          <cell r="GL134">
            <v>60.5</v>
          </cell>
          <cell r="GM134">
            <v>60.7</v>
          </cell>
          <cell r="GN134">
            <v>60</v>
          </cell>
          <cell r="GO134">
            <v>60.2</v>
          </cell>
          <cell r="GP134">
            <v>59.5</v>
          </cell>
          <cell r="GQ134">
            <v>59.5</v>
          </cell>
          <cell r="GR134">
            <v>60.2</v>
          </cell>
          <cell r="GS134">
            <v>60.2</v>
          </cell>
          <cell r="GT134">
            <v>58.5</v>
          </cell>
          <cell r="GU134">
            <v>58.7</v>
          </cell>
          <cell r="GV134">
            <v>58</v>
          </cell>
          <cell r="GW134">
            <v>58.5</v>
          </cell>
          <cell r="GX134">
            <v>61</v>
          </cell>
          <cell r="GY134">
            <v>61.5</v>
          </cell>
          <cell r="GZ134">
            <v>61.5</v>
          </cell>
          <cell r="HA134">
            <v>62</v>
          </cell>
          <cell r="HB134">
            <v>61.5</v>
          </cell>
          <cell r="HC134">
            <v>59.7</v>
          </cell>
          <cell r="HD134">
            <v>60.7</v>
          </cell>
          <cell r="HE134">
            <v>60.7</v>
          </cell>
          <cell r="HF134">
            <v>60.7</v>
          </cell>
          <cell r="HG134">
            <v>60.7</v>
          </cell>
          <cell r="HH134">
            <v>60.7</v>
          </cell>
          <cell r="HI134">
            <v>61</v>
          </cell>
          <cell r="HJ134">
            <v>60.2</v>
          </cell>
          <cell r="HK134">
            <v>60</v>
          </cell>
          <cell r="HL134">
            <v>60.2</v>
          </cell>
          <cell r="HM134">
            <v>60.2</v>
          </cell>
          <cell r="HN134">
            <v>60.2</v>
          </cell>
          <cell r="HO134">
            <v>60.2</v>
          </cell>
          <cell r="HP134">
            <v>60</v>
          </cell>
          <cell r="HQ134">
            <v>59.7</v>
          </cell>
          <cell r="HR134">
            <v>60</v>
          </cell>
          <cell r="HS134">
            <v>59.7</v>
          </cell>
          <cell r="HT134">
            <v>59.2</v>
          </cell>
          <cell r="HU134">
            <v>59.2</v>
          </cell>
          <cell r="HV134">
            <v>58.5</v>
          </cell>
          <cell r="HW134">
            <v>58.7</v>
          </cell>
          <cell r="HX134">
            <v>57.7</v>
          </cell>
          <cell r="HY134">
            <v>58.7</v>
          </cell>
          <cell r="HZ134">
            <v>58.5</v>
          </cell>
          <cell r="IA134">
            <v>58.5</v>
          </cell>
          <cell r="IB134">
            <v>58.7</v>
          </cell>
          <cell r="IC134">
            <v>58.7</v>
          </cell>
          <cell r="ID134">
            <v>58.2</v>
          </cell>
          <cell r="IE134">
            <v>58.2</v>
          </cell>
          <cell r="IF134">
            <v>58.2</v>
          </cell>
          <cell r="IG134">
            <v>58.2</v>
          </cell>
          <cell r="IH134">
            <v>58.2</v>
          </cell>
          <cell r="II134">
            <v>58.2</v>
          </cell>
          <cell r="IJ134">
            <v>58.2</v>
          </cell>
          <cell r="IK134">
            <v>58.2</v>
          </cell>
          <cell r="IL134">
            <v>58.5</v>
          </cell>
          <cell r="IM134">
            <v>58.5</v>
          </cell>
          <cell r="IN134">
            <v>60.2</v>
          </cell>
          <cell r="IO134">
            <v>60.2</v>
          </cell>
          <cell r="IP134">
            <v>60.2</v>
          </cell>
          <cell r="IQ134">
            <v>60.2</v>
          </cell>
          <cell r="IR134">
            <v>60.2</v>
          </cell>
          <cell r="IS134">
            <v>60.5</v>
          </cell>
          <cell r="IT134">
            <v>60.7</v>
          </cell>
          <cell r="IU134">
            <v>57.2</v>
          </cell>
          <cell r="IV134">
            <v>58</v>
          </cell>
          <cell r="IW134">
            <v>58</v>
          </cell>
          <cell r="IX134">
            <v>58.7</v>
          </cell>
          <cell r="IY134">
            <v>57.7</v>
          </cell>
          <cell r="IZ134">
            <v>59</v>
          </cell>
          <cell r="JA134">
            <v>59.5</v>
          </cell>
          <cell r="JB134">
            <v>60</v>
          </cell>
          <cell r="JC134">
            <v>60</v>
          </cell>
          <cell r="JD134">
            <v>59.7</v>
          </cell>
          <cell r="JE134">
            <v>59</v>
          </cell>
          <cell r="JF134">
            <v>59.5</v>
          </cell>
          <cell r="JG134">
            <v>58.5</v>
          </cell>
          <cell r="JH134">
            <v>58.5</v>
          </cell>
          <cell r="JI134">
            <v>58.7</v>
          </cell>
          <cell r="JJ134">
            <v>59</v>
          </cell>
          <cell r="JK134">
            <v>59</v>
          </cell>
          <cell r="JL134">
            <v>59</v>
          </cell>
          <cell r="JM134">
            <v>59.2</v>
          </cell>
          <cell r="JN134">
            <v>59.2</v>
          </cell>
          <cell r="JO134">
            <v>59.2</v>
          </cell>
          <cell r="JP134">
            <v>59.2</v>
          </cell>
          <cell r="JQ134">
            <v>59.2</v>
          </cell>
          <cell r="JR134">
            <v>59.2</v>
          </cell>
          <cell r="JS134">
            <v>59.2</v>
          </cell>
          <cell r="JT134">
            <v>59</v>
          </cell>
          <cell r="JU134">
            <v>59</v>
          </cell>
          <cell r="JV134">
            <v>59</v>
          </cell>
          <cell r="JW134">
            <v>59</v>
          </cell>
          <cell r="JX134">
            <v>59</v>
          </cell>
          <cell r="JY134">
            <v>59</v>
          </cell>
          <cell r="JZ134">
            <v>59</v>
          </cell>
          <cell r="KA134">
            <v>59</v>
          </cell>
          <cell r="KB134">
            <v>59.5</v>
          </cell>
          <cell r="KC134">
            <v>61.7</v>
          </cell>
          <cell r="KD134">
            <v>61.7</v>
          </cell>
          <cell r="KE134">
            <v>61.5</v>
          </cell>
          <cell r="KF134">
            <v>61.2</v>
          </cell>
          <cell r="KG134">
            <v>61.2</v>
          </cell>
          <cell r="KH134">
            <v>61.5</v>
          </cell>
          <cell r="KI134">
            <v>61.5</v>
          </cell>
          <cell r="KJ134">
            <v>61.5</v>
          </cell>
          <cell r="KK134">
            <v>61.5</v>
          </cell>
          <cell r="KL134">
            <v>61.7</v>
          </cell>
          <cell r="KM134">
            <v>61.2</v>
          </cell>
          <cell r="KN134">
            <v>58.5</v>
          </cell>
          <cell r="KO134">
            <v>58.7</v>
          </cell>
          <cell r="KP134">
            <v>58.2</v>
          </cell>
          <cell r="KQ134">
            <v>57</v>
          </cell>
          <cell r="KR134">
            <v>57</v>
          </cell>
          <cell r="KS134">
            <v>57.7</v>
          </cell>
          <cell r="KT134">
            <v>57.5</v>
          </cell>
          <cell r="KU134">
            <v>57.7</v>
          </cell>
          <cell r="KV134">
            <v>58</v>
          </cell>
          <cell r="KW134">
            <v>58.7</v>
          </cell>
          <cell r="KX134">
            <v>58.7</v>
          </cell>
          <cell r="KY134">
            <v>58.5</v>
          </cell>
          <cell r="KZ134">
            <v>58.7</v>
          </cell>
          <cell r="LA134">
            <v>62</v>
          </cell>
          <cell r="LB134">
            <v>61.7</v>
          </cell>
          <cell r="LC134">
            <v>62</v>
          </cell>
          <cell r="LD134">
            <v>61.7</v>
          </cell>
          <cell r="LE134">
            <v>63.2</v>
          </cell>
          <cell r="LF134">
            <v>62.2</v>
          </cell>
          <cell r="LG134">
            <v>61.7</v>
          </cell>
          <cell r="LH134">
            <v>62.5</v>
          </cell>
          <cell r="LI134">
            <v>61.7</v>
          </cell>
          <cell r="LJ134">
            <v>62.2</v>
          </cell>
          <cell r="LK134">
            <v>63</v>
          </cell>
          <cell r="LL134">
            <v>63</v>
          </cell>
          <cell r="LM134">
            <v>62.7</v>
          </cell>
          <cell r="LN134">
            <v>63.2</v>
          </cell>
          <cell r="LO134">
            <v>63.2</v>
          </cell>
          <cell r="LP134">
            <v>62.5</v>
          </cell>
          <cell r="LQ134">
            <v>62.5</v>
          </cell>
          <cell r="LR134">
            <v>62.2</v>
          </cell>
          <cell r="LS134">
            <v>61.7</v>
          </cell>
          <cell r="LT134">
            <v>61.7</v>
          </cell>
          <cell r="MA134" t="str">
            <v>Spain</v>
          </cell>
          <cell r="MB134">
            <v>68.2</v>
          </cell>
          <cell r="MC134">
            <v>68.2</v>
          </cell>
        </row>
        <row r="135">
          <cell r="A135" t="str">
            <v>Trinidad &amp; Tobago</v>
          </cell>
          <cell r="B135">
            <v>60</v>
          </cell>
          <cell r="C135">
            <v>61</v>
          </cell>
          <cell r="D135">
            <v>61</v>
          </cell>
          <cell r="E135">
            <v>61</v>
          </cell>
          <cell r="F135">
            <v>60.5</v>
          </cell>
          <cell r="G135">
            <v>60.5</v>
          </cell>
          <cell r="H135">
            <v>60</v>
          </cell>
          <cell r="I135">
            <v>60</v>
          </cell>
          <cell r="J135">
            <v>60</v>
          </cell>
          <cell r="K135">
            <v>60.5</v>
          </cell>
          <cell r="L135">
            <v>60</v>
          </cell>
          <cell r="M135">
            <v>60</v>
          </cell>
          <cell r="N135">
            <v>60</v>
          </cell>
          <cell r="O135">
            <v>60</v>
          </cell>
          <cell r="P135">
            <v>59.5</v>
          </cell>
          <cell r="Q135">
            <v>59.5</v>
          </cell>
          <cell r="R135">
            <v>58.5</v>
          </cell>
          <cell r="S135">
            <v>58.5</v>
          </cell>
          <cell r="T135">
            <v>59</v>
          </cell>
          <cell r="U135">
            <v>59</v>
          </cell>
          <cell r="V135">
            <v>59</v>
          </cell>
          <cell r="W135">
            <v>59</v>
          </cell>
          <cell r="X135">
            <v>59</v>
          </cell>
          <cell r="Y135">
            <v>58.5</v>
          </cell>
          <cell r="Z135">
            <v>60.5</v>
          </cell>
          <cell r="AA135">
            <v>60.5</v>
          </cell>
          <cell r="AB135">
            <v>60</v>
          </cell>
          <cell r="AC135">
            <v>60</v>
          </cell>
          <cell r="AD135">
            <v>59.5</v>
          </cell>
          <cell r="AE135">
            <v>60</v>
          </cell>
          <cell r="AF135">
            <v>59</v>
          </cell>
          <cell r="AG135">
            <v>58</v>
          </cell>
          <cell r="AH135">
            <v>58</v>
          </cell>
          <cell r="AI135">
            <v>58</v>
          </cell>
          <cell r="AJ135">
            <v>58</v>
          </cell>
          <cell r="AK135">
            <v>58</v>
          </cell>
          <cell r="AL135">
            <v>58</v>
          </cell>
          <cell r="AM135">
            <v>57</v>
          </cell>
          <cell r="AN135">
            <v>55.5</v>
          </cell>
          <cell r="AO135">
            <v>56</v>
          </cell>
          <cell r="AP135">
            <v>55.5</v>
          </cell>
          <cell r="AQ135">
            <v>56</v>
          </cell>
          <cell r="AR135">
            <v>55.5</v>
          </cell>
          <cell r="AS135">
            <v>55</v>
          </cell>
          <cell r="AT135">
            <v>55</v>
          </cell>
          <cell r="AU135">
            <v>57.5</v>
          </cell>
          <cell r="AV135">
            <v>57.5</v>
          </cell>
          <cell r="AW135">
            <v>59.5</v>
          </cell>
          <cell r="AX135">
            <v>60.5</v>
          </cell>
          <cell r="AY135">
            <v>58.5</v>
          </cell>
          <cell r="AZ135">
            <v>58</v>
          </cell>
          <cell r="BA135">
            <v>58</v>
          </cell>
          <cell r="BB135">
            <v>58</v>
          </cell>
          <cell r="BC135">
            <v>58</v>
          </cell>
          <cell r="BD135">
            <v>56</v>
          </cell>
          <cell r="BE135">
            <v>58.5</v>
          </cell>
          <cell r="BF135">
            <v>58</v>
          </cell>
          <cell r="BG135">
            <v>58</v>
          </cell>
          <cell r="BH135">
            <v>58</v>
          </cell>
          <cell r="BI135">
            <v>58</v>
          </cell>
          <cell r="BJ135">
            <v>57.5</v>
          </cell>
          <cell r="BK135">
            <v>58</v>
          </cell>
          <cell r="BL135">
            <v>58</v>
          </cell>
          <cell r="BM135">
            <v>57.5</v>
          </cell>
          <cell r="BN135">
            <v>57.5</v>
          </cell>
          <cell r="BO135">
            <v>58</v>
          </cell>
          <cell r="BP135">
            <v>58</v>
          </cell>
          <cell r="BQ135">
            <v>58</v>
          </cell>
          <cell r="BR135">
            <v>58.5</v>
          </cell>
          <cell r="BS135">
            <v>58.5</v>
          </cell>
          <cell r="BT135">
            <v>59</v>
          </cell>
          <cell r="BU135">
            <v>59.5</v>
          </cell>
          <cell r="BV135">
            <v>59.5</v>
          </cell>
          <cell r="BW135">
            <v>60</v>
          </cell>
          <cell r="BX135">
            <v>60</v>
          </cell>
          <cell r="BY135">
            <v>60</v>
          </cell>
          <cell r="BZ135">
            <v>60</v>
          </cell>
          <cell r="CA135">
            <v>60.5</v>
          </cell>
          <cell r="CB135">
            <v>60</v>
          </cell>
          <cell r="CC135">
            <v>60</v>
          </cell>
          <cell r="CD135">
            <v>56</v>
          </cell>
          <cell r="CE135">
            <v>58</v>
          </cell>
          <cell r="CF135">
            <v>59</v>
          </cell>
          <cell r="CG135">
            <v>59</v>
          </cell>
          <cell r="CH135">
            <v>61.5</v>
          </cell>
          <cell r="CI135">
            <v>62</v>
          </cell>
          <cell r="CJ135">
            <v>62.5</v>
          </cell>
          <cell r="CK135">
            <v>63</v>
          </cell>
          <cell r="CL135">
            <v>62.5</v>
          </cell>
          <cell r="CM135">
            <v>61</v>
          </cell>
          <cell r="CN135">
            <v>63</v>
          </cell>
          <cell r="CO135">
            <v>63</v>
          </cell>
          <cell r="CP135">
            <v>64.5</v>
          </cell>
          <cell r="CQ135">
            <v>65.5</v>
          </cell>
          <cell r="CR135">
            <v>65</v>
          </cell>
          <cell r="CS135">
            <v>64.5</v>
          </cell>
          <cell r="CT135">
            <v>65</v>
          </cell>
          <cell r="CU135">
            <v>65</v>
          </cell>
          <cell r="CV135">
            <v>65.5</v>
          </cell>
          <cell r="CW135">
            <v>65.5</v>
          </cell>
          <cell r="CX135">
            <v>66</v>
          </cell>
          <cell r="CY135">
            <v>66.5</v>
          </cell>
          <cell r="CZ135">
            <v>65</v>
          </cell>
          <cell r="DA135">
            <v>65</v>
          </cell>
          <cell r="DB135">
            <v>65</v>
          </cell>
          <cell r="DC135">
            <v>65.5</v>
          </cell>
          <cell r="DD135">
            <v>65</v>
          </cell>
          <cell r="DE135">
            <v>64.5</v>
          </cell>
          <cell r="DF135">
            <v>65.5</v>
          </cell>
          <cell r="DG135">
            <v>65</v>
          </cell>
          <cell r="DH135">
            <v>63.5</v>
          </cell>
          <cell r="DI135">
            <v>63.5</v>
          </cell>
          <cell r="DJ135">
            <v>64.5</v>
          </cell>
          <cell r="DK135">
            <v>64.5</v>
          </cell>
          <cell r="DL135">
            <v>65.5</v>
          </cell>
          <cell r="DM135">
            <v>65</v>
          </cell>
          <cell r="DN135">
            <v>65</v>
          </cell>
          <cell r="DO135">
            <v>65</v>
          </cell>
          <cell r="DP135">
            <v>65</v>
          </cell>
          <cell r="DQ135">
            <v>65</v>
          </cell>
          <cell r="DR135">
            <v>66</v>
          </cell>
          <cell r="DS135">
            <v>65.5</v>
          </cell>
          <cell r="DT135">
            <v>65.5</v>
          </cell>
          <cell r="DU135">
            <v>65.5</v>
          </cell>
          <cell r="DV135">
            <v>65.5</v>
          </cell>
          <cell r="DW135">
            <v>65.5</v>
          </cell>
          <cell r="DX135">
            <v>66</v>
          </cell>
          <cell r="DY135">
            <v>66</v>
          </cell>
          <cell r="DZ135">
            <v>66</v>
          </cell>
          <cell r="EA135">
            <v>66</v>
          </cell>
          <cell r="EB135">
            <v>66</v>
          </cell>
          <cell r="EC135">
            <v>66</v>
          </cell>
          <cell r="ED135">
            <v>66.5</v>
          </cell>
          <cell r="EE135">
            <v>66.5</v>
          </cell>
          <cell r="EF135">
            <v>66</v>
          </cell>
          <cell r="EG135">
            <v>66</v>
          </cell>
          <cell r="EH135">
            <v>66</v>
          </cell>
          <cell r="EI135">
            <v>67</v>
          </cell>
          <cell r="EJ135">
            <v>67</v>
          </cell>
          <cell r="EK135">
            <v>67.5</v>
          </cell>
          <cell r="EL135">
            <v>68</v>
          </cell>
          <cell r="EM135">
            <v>68</v>
          </cell>
          <cell r="EN135">
            <v>68</v>
          </cell>
          <cell r="EO135">
            <v>68</v>
          </cell>
          <cell r="EP135">
            <v>68.5</v>
          </cell>
          <cell r="EQ135">
            <v>68.5</v>
          </cell>
          <cell r="ER135">
            <v>69</v>
          </cell>
          <cell r="ES135">
            <v>68.5</v>
          </cell>
          <cell r="ET135">
            <v>68.5</v>
          </cell>
          <cell r="EU135">
            <v>68.5</v>
          </cell>
          <cell r="EV135">
            <v>68.5</v>
          </cell>
          <cell r="EW135">
            <v>70</v>
          </cell>
          <cell r="EX135">
            <v>70</v>
          </cell>
          <cell r="EY135">
            <v>70</v>
          </cell>
          <cell r="EZ135">
            <v>70.5</v>
          </cell>
          <cell r="FA135">
            <v>71</v>
          </cell>
          <cell r="FB135">
            <v>72</v>
          </cell>
          <cell r="FC135">
            <v>72</v>
          </cell>
          <cell r="FD135">
            <v>71</v>
          </cell>
          <cell r="FE135">
            <v>71</v>
          </cell>
          <cell r="FF135">
            <v>72</v>
          </cell>
          <cell r="FG135">
            <v>72.5</v>
          </cell>
          <cell r="FH135">
            <v>72.8</v>
          </cell>
          <cell r="FI135">
            <v>76.3</v>
          </cell>
          <cell r="FJ135">
            <v>77.8</v>
          </cell>
          <cell r="FK135">
            <v>77.7</v>
          </cell>
          <cell r="FL135">
            <v>77.7</v>
          </cell>
          <cell r="FM135">
            <v>77.7</v>
          </cell>
          <cell r="FN135">
            <v>78</v>
          </cell>
          <cell r="FO135">
            <v>78.5</v>
          </cell>
          <cell r="FP135">
            <v>78.5</v>
          </cell>
          <cell r="FQ135">
            <v>78.5</v>
          </cell>
          <cell r="FR135">
            <v>78.5</v>
          </cell>
          <cell r="FS135">
            <v>78.2</v>
          </cell>
          <cell r="FT135">
            <v>79</v>
          </cell>
          <cell r="FU135">
            <v>77.5</v>
          </cell>
          <cell r="FV135">
            <v>77.5</v>
          </cell>
          <cell r="FW135">
            <v>77.7</v>
          </cell>
          <cell r="FX135">
            <v>76.5</v>
          </cell>
          <cell r="FY135">
            <v>76.7</v>
          </cell>
          <cell r="FZ135">
            <v>74.5</v>
          </cell>
          <cell r="GA135">
            <v>74.2</v>
          </cell>
          <cell r="GB135">
            <v>74.2</v>
          </cell>
          <cell r="GC135">
            <v>74.7</v>
          </cell>
          <cell r="GD135">
            <v>73.8</v>
          </cell>
          <cell r="GE135">
            <v>74.099999999999994</v>
          </cell>
          <cell r="GF135">
            <v>74.099999999999994</v>
          </cell>
          <cell r="GG135">
            <v>74.099999999999994</v>
          </cell>
          <cell r="GH135">
            <v>75</v>
          </cell>
          <cell r="GI135">
            <v>75.2</v>
          </cell>
          <cell r="GJ135">
            <v>74.7</v>
          </cell>
          <cell r="GK135">
            <v>75</v>
          </cell>
          <cell r="GL135">
            <v>74.7</v>
          </cell>
          <cell r="GM135">
            <v>74.7</v>
          </cell>
          <cell r="GN135">
            <v>74.7</v>
          </cell>
          <cell r="GO135">
            <v>74.7</v>
          </cell>
          <cell r="GP135">
            <v>74.2</v>
          </cell>
          <cell r="GQ135">
            <v>74.2</v>
          </cell>
          <cell r="GR135">
            <v>74.2</v>
          </cell>
          <cell r="GS135">
            <v>74.2</v>
          </cell>
          <cell r="GT135">
            <v>74.2</v>
          </cell>
          <cell r="GU135">
            <v>74.2</v>
          </cell>
          <cell r="GV135">
            <v>73.7</v>
          </cell>
          <cell r="GW135">
            <v>72.7</v>
          </cell>
          <cell r="GX135">
            <v>74</v>
          </cell>
          <cell r="GY135">
            <v>73.5</v>
          </cell>
          <cell r="GZ135">
            <v>74</v>
          </cell>
          <cell r="HA135">
            <v>75.5</v>
          </cell>
          <cell r="HB135">
            <v>74.7</v>
          </cell>
          <cell r="HC135">
            <v>74.7</v>
          </cell>
          <cell r="HD135">
            <v>75.5</v>
          </cell>
          <cell r="HE135">
            <v>75.5</v>
          </cell>
          <cell r="HF135">
            <v>75.7</v>
          </cell>
          <cell r="HG135">
            <v>74</v>
          </cell>
          <cell r="HH135">
            <v>73.5</v>
          </cell>
          <cell r="HI135">
            <v>73.5</v>
          </cell>
          <cell r="HJ135">
            <v>72.7</v>
          </cell>
          <cell r="HK135">
            <v>72.7</v>
          </cell>
          <cell r="HL135">
            <v>72.5</v>
          </cell>
          <cell r="HM135">
            <v>72.5</v>
          </cell>
          <cell r="HN135">
            <v>71.7</v>
          </cell>
          <cell r="HO135">
            <v>71.7</v>
          </cell>
          <cell r="HP135">
            <v>71.7</v>
          </cell>
          <cell r="HQ135">
            <v>70.5</v>
          </cell>
          <cell r="HR135">
            <v>70.5</v>
          </cell>
          <cell r="HS135">
            <v>72.5</v>
          </cell>
          <cell r="HT135">
            <v>72.5</v>
          </cell>
          <cell r="HU135">
            <v>73.2</v>
          </cell>
          <cell r="HV135">
            <v>73.2</v>
          </cell>
          <cell r="HW135">
            <v>75</v>
          </cell>
          <cell r="HX135">
            <v>75</v>
          </cell>
          <cell r="HY135">
            <v>75</v>
          </cell>
          <cell r="HZ135">
            <v>75</v>
          </cell>
          <cell r="IA135">
            <v>75</v>
          </cell>
          <cell r="IB135">
            <v>75</v>
          </cell>
          <cell r="IC135">
            <v>76.5</v>
          </cell>
          <cell r="ID135">
            <v>76.5</v>
          </cell>
          <cell r="IE135">
            <v>76.5</v>
          </cell>
          <cell r="IF135">
            <v>76.7</v>
          </cell>
          <cell r="IG135">
            <v>76.7</v>
          </cell>
          <cell r="IH135">
            <v>76.7</v>
          </cell>
          <cell r="II135">
            <v>78.5</v>
          </cell>
          <cell r="IJ135">
            <v>78.2</v>
          </cell>
          <cell r="IK135">
            <v>78.2</v>
          </cell>
          <cell r="IL135">
            <v>78.2</v>
          </cell>
          <cell r="IM135">
            <v>78.2</v>
          </cell>
          <cell r="IN135">
            <v>78.2</v>
          </cell>
          <cell r="IO135">
            <v>78</v>
          </cell>
          <cell r="IP135">
            <v>78</v>
          </cell>
          <cell r="IQ135">
            <v>78</v>
          </cell>
          <cell r="IR135">
            <v>78</v>
          </cell>
          <cell r="IS135">
            <v>78</v>
          </cell>
          <cell r="IT135">
            <v>78</v>
          </cell>
          <cell r="IU135">
            <v>79.7</v>
          </cell>
          <cell r="IV135">
            <v>79.7</v>
          </cell>
          <cell r="IW135">
            <v>79.7</v>
          </cell>
          <cell r="IX135">
            <v>79.5</v>
          </cell>
          <cell r="IY135">
            <v>81.5</v>
          </cell>
          <cell r="IZ135">
            <v>81.5</v>
          </cell>
          <cell r="JA135">
            <v>81.7</v>
          </cell>
          <cell r="JB135">
            <v>82</v>
          </cell>
          <cell r="JC135">
            <v>82</v>
          </cell>
          <cell r="JD135">
            <v>82</v>
          </cell>
          <cell r="JE135">
            <v>82</v>
          </cell>
          <cell r="JF135">
            <v>82</v>
          </cell>
          <cell r="JG135">
            <v>82</v>
          </cell>
          <cell r="JH135">
            <v>82.5</v>
          </cell>
          <cell r="JI135">
            <v>82.5</v>
          </cell>
          <cell r="JJ135">
            <v>82.5</v>
          </cell>
          <cell r="JK135">
            <v>82.2</v>
          </cell>
          <cell r="JL135">
            <v>82.2</v>
          </cell>
          <cell r="JM135">
            <v>82.2</v>
          </cell>
          <cell r="JN135">
            <v>82</v>
          </cell>
          <cell r="JO135">
            <v>82</v>
          </cell>
          <cell r="JP135">
            <v>82</v>
          </cell>
          <cell r="JQ135">
            <v>81.7</v>
          </cell>
          <cell r="JR135">
            <v>81.7</v>
          </cell>
          <cell r="JS135">
            <v>81.7</v>
          </cell>
          <cell r="JT135">
            <v>81.7</v>
          </cell>
          <cell r="JU135">
            <v>81.7</v>
          </cell>
          <cell r="JV135">
            <v>81</v>
          </cell>
          <cell r="JW135">
            <v>81</v>
          </cell>
          <cell r="JX135">
            <v>81</v>
          </cell>
          <cell r="JY135">
            <v>81</v>
          </cell>
          <cell r="JZ135">
            <v>81</v>
          </cell>
          <cell r="KA135">
            <v>80.5</v>
          </cell>
          <cell r="KB135">
            <v>80.7</v>
          </cell>
          <cell r="KC135">
            <v>81</v>
          </cell>
          <cell r="KD135">
            <v>81</v>
          </cell>
          <cell r="KE135">
            <v>81</v>
          </cell>
          <cell r="KF135">
            <v>81</v>
          </cell>
          <cell r="KG135">
            <v>81</v>
          </cell>
          <cell r="KH135">
            <v>81</v>
          </cell>
          <cell r="KI135">
            <v>81</v>
          </cell>
          <cell r="KJ135">
            <v>81</v>
          </cell>
          <cell r="KK135">
            <v>81.5</v>
          </cell>
          <cell r="KL135">
            <v>81.5</v>
          </cell>
          <cell r="KM135">
            <v>81.5</v>
          </cell>
          <cell r="KN135">
            <v>81.5</v>
          </cell>
          <cell r="KO135">
            <v>81.2</v>
          </cell>
          <cell r="KP135">
            <v>81.2</v>
          </cell>
          <cell r="KQ135">
            <v>81.2</v>
          </cell>
          <cell r="KR135">
            <v>81.2</v>
          </cell>
          <cell r="KS135">
            <v>81.2</v>
          </cell>
          <cell r="KT135">
            <v>81.2</v>
          </cell>
          <cell r="KU135">
            <v>81.2</v>
          </cell>
          <cell r="KV135">
            <v>79.2</v>
          </cell>
          <cell r="KW135">
            <v>79.2</v>
          </cell>
          <cell r="KX135">
            <v>79.2</v>
          </cell>
          <cell r="KY135">
            <v>79.2</v>
          </cell>
          <cell r="KZ135">
            <v>77.2</v>
          </cell>
          <cell r="LA135">
            <v>77.2</v>
          </cell>
          <cell r="LB135">
            <v>77.2</v>
          </cell>
          <cell r="LC135">
            <v>77.2</v>
          </cell>
          <cell r="LD135">
            <v>77.2</v>
          </cell>
          <cell r="LE135">
            <v>77.2</v>
          </cell>
          <cell r="LF135">
            <v>77.2</v>
          </cell>
          <cell r="LG135">
            <v>78</v>
          </cell>
          <cell r="LH135">
            <v>79.5</v>
          </cell>
          <cell r="LI135">
            <v>79.5</v>
          </cell>
          <cell r="LJ135">
            <v>79.5</v>
          </cell>
          <cell r="LK135">
            <v>79.5</v>
          </cell>
          <cell r="LL135">
            <v>79.5</v>
          </cell>
          <cell r="LM135">
            <v>79.5</v>
          </cell>
          <cell r="LN135">
            <v>79.5</v>
          </cell>
          <cell r="LO135">
            <v>79.5</v>
          </cell>
          <cell r="LP135">
            <v>78</v>
          </cell>
          <cell r="LQ135">
            <v>78</v>
          </cell>
          <cell r="LR135">
            <v>78</v>
          </cell>
          <cell r="LS135">
            <v>78</v>
          </cell>
          <cell r="LT135">
            <v>78</v>
          </cell>
          <cell r="MA135" t="str">
            <v>Sri Lanka</v>
          </cell>
          <cell r="MB135">
            <v>65</v>
          </cell>
          <cell r="MC135">
            <v>65</v>
          </cell>
        </row>
        <row r="136">
          <cell r="A136" t="str">
            <v>Tunisia</v>
          </cell>
          <cell r="B136">
            <v>50</v>
          </cell>
          <cell r="C136">
            <v>48</v>
          </cell>
          <cell r="D136">
            <v>49</v>
          </cell>
          <cell r="E136">
            <v>48.5</v>
          </cell>
          <cell r="F136">
            <v>48.5</v>
          </cell>
          <cell r="G136">
            <v>49</v>
          </cell>
          <cell r="H136">
            <v>49</v>
          </cell>
          <cell r="I136">
            <v>50</v>
          </cell>
          <cell r="J136">
            <v>50</v>
          </cell>
          <cell r="K136">
            <v>50</v>
          </cell>
          <cell r="L136">
            <v>50.5</v>
          </cell>
          <cell r="M136">
            <v>49</v>
          </cell>
          <cell r="N136">
            <v>48.5</v>
          </cell>
          <cell r="O136">
            <v>48.5</v>
          </cell>
          <cell r="P136">
            <v>48.5</v>
          </cell>
          <cell r="Q136">
            <v>48.5</v>
          </cell>
          <cell r="R136">
            <v>49.5</v>
          </cell>
          <cell r="S136">
            <v>50</v>
          </cell>
          <cell r="T136">
            <v>49.5</v>
          </cell>
          <cell r="U136">
            <v>49.5</v>
          </cell>
          <cell r="V136">
            <v>48.5</v>
          </cell>
          <cell r="W136">
            <v>48.5</v>
          </cell>
          <cell r="X136">
            <v>48.5</v>
          </cell>
          <cell r="Y136">
            <v>49</v>
          </cell>
          <cell r="Z136">
            <v>49.5</v>
          </cell>
          <cell r="AA136">
            <v>49.5</v>
          </cell>
          <cell r="AB136">
            <v>49.5</v>
          </cell>
          <cell r="AC136">
            <v>49.5</v>
          </cell>
          <cell r="AD136">
            <v>48</v>
          </cell>
          <cell r="AE136">
            <v>47.5</v>
          </cell>
          <cell r="AF136">
            <v>47.5</v>
          </cell>
          <cell r="AG136">
            <v>47.5</v>
          </cell>
          <cell r="AH136">
            <v>47.5</v>
          </cell>
          <cell r="AI136">
            <v>47</v>
          </cell>
          <cell r="AJ136">
            <v>46.5</v>
          </cell>
          <cell r="AK136">
            <v>46.5</v>
          </cell>
          <cell r="AL136">
            <v>46.5</v>
          </cell>
          <cell r="AM136">
            <v>46</v>
          </cell>
          <cell r="AN136">
            <v>47.5</v>
          </cell>
          <cell r="AO136">
            <v>46.5</v>
          </cell>
          <cell r="AP136">
            <v>46.5</v>
          </cell>
          <cell r="AQ136">
            <v>46.5</v>
          </cell>
          <cell r="AR136">
            <v>46.5</v>
          </cell>
          <cell r="AS136">
            <v>46</v>
          </cell>
          <cell r="AT136">
            <v>48.5</v>
          </cell>
          <cell r="AU136">
            <v>48.5</v>
          </cell>
          <cell r="AV136">
            <v>49.5</v>
          </cell>
          <cell r="AW136">
            <v>50</v>
          </cell>
          <cell r="AX136">
            <v>50.5</v>
          </cell>
          <cell r="AY136">
            <v>50.5</v>
          </cell>
          <cell r="AZ136">
            <v>51</v>
          </cell>
          <cell r="BA136">
            <v>51</v>
          </cell>
          <cell r="BB136">
            <v>52</v>
          </cell>
          <cell r="BC136">
            <v>53</v>
          </cell>
          <cell r="BD136">
            <v>54.5</v>
          </cell>
          <cell r="BE136">
            <v>57.5</v>
          </cell>
          <cell r="BF136">
            <v>58</v>
          </cell>
          <cell r="BG136">
            <v>55.5</v>
          </cell>
          <cell r="BH136">
            <v>55.5</v>
          </cell>
          <cell r="BI136">
            <v>56.5</v>
          </cell>
          <cell r="BJ136">
            <v>57</v>
          </cell>
          <cell r="BK136">
            <v>57</v>
          </cell>
          <cell r="BL136">
            <v>56.5</v>
          </cell>
          <cell r="BM136">
            <v>57.5</v>
          </cell>
          <cell r="BN136">
            <v>57.5</v>
          </cell>
          <cell r="BO136">
            <v>57.5</v>
          </cell>
          <cell r="BP136">
            <v>58</v>
          </cell>
          <cell r="BQ136">
            <v>58</v>
          </cell>
          <cell r="BR136">
            <v>58.5</v>
          </cell>
          <cell r="BS136">
            <v>58.5</v>
          </cell>
          <cell r="BT136">
            <v>58.5</v>
          </cell>
          <cell r="BU136">
            <v>58</v>
          </cell>
          <cell r="BV136">
            <v>58.5</v>
          </cell>
          <cell r="BW136">
            <v>59</v>
          </cell>
          <cell r="BX136">
            <v>59.5</v>
          </cell>
          <cell r="BY136">
            <v>60.5</v>
          </cell>
          <cell r="BZ136">
            <v>60.5</v>
          </cell>
          <cell r="CA136">
            <v>60</v>
          </cell>
          <cell r="CB136">
            <v>59.5</v>
          </cell>
          <cell r="CC136">
            <v>59.5</v>
          </cell>
          <cell r="CD136">
            <v>59</v>
          </cell>
          <cell r="CE136">
            <v>58.5</v>
          </cell>
          <cell r="CF136">
            <v>58.5</v>
          </cell>
          <cell r="CG136">
            <v>58.5</v>
          </cell>
          <cell r="CH136">
            <v>59</v>
          </cell>
          <cell r="CI136">
            <v>59</v>
          </cell>
          <cell r="CJ136">
            <v>58.5</v>
          </cell>
          <cell r="CK136">
            <v>58</v>
          </cell>
          <cell r="CL136">
            <v>57.5</v>
          </cell>
          <cell r="CM136">
            <v>57.5</v>
          </cell>
          <cell r="CN136">
            <v>55.5</v>
          </cell>
          <cell r="CO136">
            <v>54.5</v>
          </cell>
          <cell r="CP136">
            <v>55.5</v>
          </cell>
          <cell r="CQ136">
            <v>55.5</v>
          </cell>
          <cell r="CR136">
            <v>55</v>
          </cell>
          <cell r="CS136">
            <v>55.5</v>
          </cell>
          <cell r="CT136">
            <v>65</v>
          </cell>
          <cell r="CU136">
            <v>65</v>
          </cell>
          <cell r="CV136">
            <v>65</v>
          </cell>
          <cell r="CW136">
            <v>65</v>
          </cell>
          <cell r="CX136">
            <v>65.5</v>
          </cell>
          <cell r="CY136">
            <v>66.5</v>
          </cell>
          <cell r="CZ136">
            <v>66.5</v>
          </cell>
          <cell r="DA136">
            <v>66.5</v>
          </cell>
          <cell r="DB136">
            <v>67.5</v>
          </cell>
          <cell r="DC136">
            <v>68.5</v>
          </cell>
          <cell r="DD136">
            <v>68.5</v>
          </cell>
          <cell r="DE136">
            <v>68.5</v>
          </cell>
          <cell r="DF136">
            <v>68.5</v>
          </cell>
          <cell r="DG136">
            <v>68.5</v>
          </cell>
          <cell r="DH136">
            <v>69</v>
          </cell>
          <cell r="DI136">
            <v>69</v>
          </cell>
          <cell r="DJ136">
            <v>69</v>
          </cell>
          <cell r="DK136">
            <v>69</v>
          </cell>
          <cell r="DL136">
            <v>69.5</v>
          </cell>
          <cell r="DM136">
            <v>69.5</v>
          </cell>
          <cell r="DN136">
            <v>69.5</v>
          </cell>
          <cell r="DO136">
            <v>69</v>
          </cell>
          <cell r="DP136">
            <v>69</v>
          </cell>
          <cell r="DQ136">
            <v>69</v>
          </cell>
          <cell r="DR136">
            <v>69.5</v>
          </cell>
          <cell r="DS136">
            <v>69.5</v>
          </cell>
          <cell r="DT136">
            <v>69.5</v>
          </cell>
          <cell r="DU136">
            <v>69.5</v>
          </cell>
          <cell r="DV136">
            <v>68.5</v>
          </cell>
          <cell r="DW136">
            <v>68.5</v>
          </cell>
          <cell r="DX136">
            <v>68</v>
          </cell>
          <cell r="DY136">
            <v>68</v>
          </cell>
          <cell r="DZ136">
            <v>68</v>
          </cell>
          <cell r="EA136">
            <v>68</v>
          </cell>
          <cell r="EB136">
            <v>68</v>
          </cell>
          <cell r="EC136">
            <v>69</v>
          </cell>
          <cell r="ED136">
            <v>70</v>
          </cell>
          <cell r="EE136">
            <v>70</v>
          </cell>
          <cell r="EF136">
            <v>70</v>
          </cell>
          <cell r="EG136">
            <v>70</v>
          </cell>
          <cell r="EH136">
            <v>70</v>
          </cell>
          <cell r="EI136">
            <v>70.5</v>
          </cell>
          <cell r="EJ136">
            <v>72</v>
          </cell>
          <cell r="EK136">
            <v>72</v>
          </cell>
          <cell r="EL136">
            <v>72</v>
          </cell>
          <cell r="EM136">
            <v>72</v>
          </cell>
          <cell r="EN136">
            <v>72</v>
          </cell>
          <cell r="EO136">
            <v>72.5</v>
          </cell>
          <cell r="EP136">
            <v>71.5</v>
          </cell>
          <cell r="EQ136">
            <v>71.5</v>
          </cell>
          <cell r="ER136">
            <v>71</v>
          </cell>
          <cell r="ES136">
            <v>71.5</v>
          </cell>
          <cell r="ET136">
            <v>70</v>
          </cell>
          <cell r="EU136">
            <v>71.5</v>
          </cell>
          <cell r="EV136">
            <v>73</v>
          </cell>
          <cell r="EW136">
            <v>73</v>
          </cell>
          <cell r="EX136">
            <v>73</v>
          </cell>
          <cell r="EY136">
            <v>73</v>
          </cell>
          <cell r="EZ136">
            <v>73</v>
          </cell>
          <cell r="FA136">
            <v>73</v>
          </cell>
          <cell r="FB136">
            <v>73</v>
          </cell>
          <cell r="FC136">
            <v>73</v>
          </cell>
          <cell r="FD136">
            <v>73.5</v>
          </cell>
          <cell r="FE136">
            <v>73.5</v>
          </cell>
          <cell r="FF136">
            <v>73.5</v>
          </cell>
          <cell r="FG136">
            <v>73.5</v>
          </cell>
          <cell r="FH136">
            <v>73.8</v>
          </cell>
          <cell r="FI136">
            <v>75.8</v>
          </cell>
          <cell r="FJ136">
            <v>70.8</v>
          </cell>
          <cell r="FK136">
            <v>73</v>
          </cell>
          <cell r="FL136">
            <v>72.7</v>
          </cell>
          <cell r="FM136">
            <v>73.2</v>
          </cell>
          <cell r="FN136">
            <v>73.2</v>
          </cell>
          <cell r="FO136">
            <v>73.5</v>
          </cell>
          <cell r="FP136">
            <v>73.5</v>
          </cell>
          <cell r="FQ136">
            <v>73.5</v>
          </cell>
          <cell r="FR136">
            <v>73.5</v>
          </cell>
          <cell r="FS136">
            <v>73.5</v>
          </cell>
          <cell r="FT136">
            <v>73.2</v>
          </cell>
          <cell r="FU136">
            <v>73.2</v>
          </cell>
          <cell r="FV136">
            <v>73.2</v>
          </cell>
          <cell r="FW136">
            <v>73.2</v>
          </cell>
          <cell r="FX136">
            <v>73.5</v>
          </cell>
          <cell r="FY136">
            <v>72.5</v>
          </cell>
          <cell r="FZ136">
            <v>73.2</v>
          </cell>
          <cell r="GA136">
            <v>72.7</v>
          </cell>
          <cell r="GB136">
            <v>72.7</v>
          </cell>
          <cell r="GC136">
            <v>73</v>
          </cell>
          <cell r="GD136">
            <v>72.099999999999994</v>
          </cell>
          <cell r="GE136">
            <v>72.099999999999994</v>
          </cell>
          <cell r="GF136">
            <v>72.2</v>
          </cell>
          <cell r="GG136">
            <v>71.900000000000006</v>
          </cell>
          <cell r="GH136">
            <v>72.2</v>
          </cell>
          <cell r="GI136">
            <v>71.7</v>
          </cell>
          <cell r="GJ136">
            <v>73</v>
          </cell>
          <cell r="GK136">
            <v>72.5</v>
          </cell>
          <cell r="GL136">
            <v>73.2</v>
          </cell>
          <cell r="GM136">
            <v>73.7</v>
          </cell>
          <cell r="GN136">
            <v>73.5</v>
          </cell>
          <cell r="GO136">
            <v>73.5</v>
          </cell>
          <cell r="GP136">
            <v>73</v>
          </cell>
          <cell r="GQ136">
            <v>72.7</v>
          </cell>
          <cell r="GR136">
            <v>73.5</v>
          </cell>
          <cell r="GS136">
            <v>73.2</v>
          </cell>
          <cell r="GT136">
            <v>72.7</v>
          </cell>
          <cell r="GU136">
            <v>72.5</v>
          </cell>
          <cell r="GV136">
            <v>71.7</v>
          </cell>
          <cell r="GW136">
            <v>72.5</v>
          </cell>
          <cell r="GX136">
            <v>74</v>
          </cell>
          <cell r="GY136">
            <v>74.5</v>
          </cell>
          <cell r="GZ136">
            <v>73.2</v>
          </cell>
          <cell r="HA136">
            <v>73.2</v>
          </cell>
          <cell r="HB136">
            <v>74</v>
          </cell>
          <cell r="HC136">
            <v>73</v>
          </cell>
          <cell r="HD136">
            <v>73.5</v>
          </cell>
          <cell r="HE136">
            <v>73.7</v>
          </cell>
          <cell r="HF136">
            <v>73.7</v>
          </cell>
          <cell r="HG136">
            <v>73.2</v>
          </cell>
          <cell r="HH136">
            <v>73.2</v>
          </cell>
          <cell r="HI136">
            <v>72.7</v>
          </cell>
          <cell r="HJ136">
            <v>72.5</v>
          </cell>
          <cell r="HK136">
            <v>72.5</v>
          </cell>
          <cell r="HL136">
            <v>72.2</v>
          </cell>
          <cell r="HM136">
            <v>72.2</v>
          </cell>
          <cell r="HN136">
            <v>71.7</v>
          </cell>
          <cell r="HO136">
            <v>71.5</v>
          </cell>
          <cell r="HP136">
            <v>71.5</v>
          </cell>
          <cell r="HQ136">
            <v>71.7</v>
          </cell>
          <cell r="HR136">
            <v>72</v>
          </cell>
          <cell r="HS136">
            <v>72</v>
          </cell>
          <cell r="HT136">
            <v>72</v>
          </cell>
          <cell r="HU136">
            <v>72</v>
          </cell>
          <cell r="HV136">
            <v>72.2</v>
          </cell>
          <cell r="HW136">
            <v>72.2</v>
          </cell>
          <cell r="HX136">
            <v>72.7</v>
          </cell>
          <cell r="HY136">
            <v>72.7</v>
          </cell>
          <cell r="HZ136">
            <v>72.7</v>
          </cell>
          <cell r="IA136">
            <v>72.7</v>
          </cell>
          <cell r="IB136">
            <v>72.5</v>
          </cell>
          <cell r="IC136">
            <v>72.5</v>
          </cell>
          <cell r="ID136">
            <v>72.7</v>
          </cell>
          <cell r="IE136">
            <v>72.7</v>
          </cell>
          <cell r="IF136">
            <v>72.7</v>
          </cell>
          <cell r="IG136">
            <v>73.5</v>
          </cell>
          <cell r="IH136">
            <v>73.5</v>
          </cell>
          <cell r="II136">
            <v>73.5</v>
          </cell>
          <cell r="IJ136">
            <v>74</v>
          </cell>
          <cell r="IK136">
            <v>74</v>
          </cell>
          <cell r="IL136">
            <v>74</v>
          </cell>
          <cell r="IM136">
            <v>73.5</v>
          </cell>
          <cell r="IN136">
            <v>73.5</v>
          </cell>
          <cell r="IO136">
            <v>73.5</v>
          </cell>
          <cell r="IP136">
            <v>73.7</v>
          </cell>
          <cell r="IQ136">
            <v>73.7</v>
          </cell>
          <cell r="IR136">
            <v>73.7</v>
          </cell>
          <cell r="IS136">
            <v>73.7</v>
          </cell>
          <cell r="IT136">
            <v>73.7</v>
          </cell>
          <cell r="IU136">
            <v>73.5</v>
          </cell>
          <cell r="IV136">
            <v>74</v>
          </cell>
          <cell r="IW136">
            <v>74</v>
          </cell>
          <cell r="IX136">
            <v>74</v>
          </cell>
          <cell r="IY136">
            <v>73.5</v>
          </cell>
          <cell r="IZ136">
            <v>73.2</v>
          </cell>
          <cell r="JA136">
            <v>73</v>
          </cell>
          <cell r="JB136">
            <v>73.7</v>
          </cell>
          <cell r="JC136">
            <v>73.5</v>
          </cell>
          <cell r="JD136">
            <v>73.2</v>
          </cell>
          <cell r="JE136">
            <v>72.7</v>
          </cell>
          <cell r="JF136">
            <v>73.2</v>
          </cell>
          <cell r="JG136">
            <v>73.2</v>
          </cell>
          <cell r="JH136">
            <v>73.7</v>
          </cell>
          <cell r="JI136">
            <v>74</v>
          </cell>
          <cell r="JJ136">
            <v>74.5</v>
          </cell>
          <cell r="JK136">
            <v>73.7</v>
          </cell>
          <cell r="JL136">
            <v>73.7</v>
          </cell>
          <cell r="JM136">
            <v>73.7</v>
          </cell>
          <cell r="JN136">
            <v>73.7</v>
          </cell>
          <cell r="JO136">
            <v>73.7</v>
          </cell>
          <cell r="JP136">
            <v>73.5</v>
          </cell>
          <cell r="JQ136">
            <v>73.2</v>
          </cell>
          <cell r="JR136">
            <v>73.2</v>
          </cell>
          <cell r="JS136">
            <v>73</v>
          </cell>
          <cell r="JT136">
            <v>73</v>
          </cell>
          <cell r="JU136">
            <v>73</v>
          </cell>
          <cell r="JV136">
            <v>73</v>
          </cell>
          <cell r="JW136">
            <v>73.2</v>
          </cell>
          <cell r="JX136">
            <v>73.2</v>
          </cell>
          <cell r="JY136">
            <v>73.5</v>
          </cell>
          <cell r="JZ136">
            <v>73.5</v>
          </cell>
          <cell r="KA136">
            <v>73.5</v>
          </cell>
          <cell r="KB136">
            <v>73.5</v>
          </cell>
          <cell r="KC136">
            <v>73.5</v>
          </cell>
          <cell r="KD136">
            <v>71.7</v>
          </cell>
          <cell r="KE136">
            <v>71.7</v>
          </cell>
          <cell r="KF136">
            <v>71.2</v>
          </cell>
          <cell r="KG136">
            <v>71.2</v>
          </cell>
          <cell r="KH136">
            <v>71.2</v>
          </cell>
          <cell r="KI136">
            <v>71.5</v>
          </cell>
          <cell r="KJ136">
            <v>71.5</v>
          </cell>
          <cell r="KK136">
            <v>72.7</v>
          </cell>
          <cell r="KL136">
            <v>72.7</v>
          </cell>
          <cell r="KM136">
            <v>72.5</v>
          </cell>
          <cell r="KN136">
            <v>72.5</v>
          </cell>
          <cell r="KO136">
            <v>72.2</v>
          </cell>
          <cell r="KP136">
            <v>71.7</v>
          </cell>
          <cell r="KQ136">
            <v>70.5</v>
          </cell>
          <cell r="KR136">
            <v>70.2</v>
          </cell>
          <cell r="KS136">
            <v>70.7</v>
          </cell>
          <cell r="KT136">
            <v>71</v>
          </cell>
          <cell r="KU136">
            <v>71</v>
          </cell>
          <cell r="KV136">
            <v>71.7</v>
          </cell>
          <cell r="KW136">
            <v>70.7</v>
          </cell>
          <cell r="KX136">
            <v>71</v>
          </cell>
          <cell r="KY136">
            <v>71</v>
          </cell>
          <cell r="KZ136">
            <v>71</v>
          </cell>
          <cell r="LA136">
            <v>71</v>
          </cell>
          <cell r="LB136">
            <v>70.7</v>
          </cell>
          <cell r="LC136">
            <v>71</v>
          </cell>
          <cell r="LD136">
            <v>71.5</v>
          </cell>
          <cell r="LE136">
            <v>71.5</v>
          </cell>
          <cell r="LF136">
            <v>73.2</v>
          </cell>
          <cell r="LG136">
            <v>72.7</v>
          </cell>
          <cell r="LH136">
            <v>73.2</v>
          </cell>
          <cell r="LI136">
            <v>72.5</v>
          </cell>
          <cell r="LJ136">
            <v>72.7</v>
          </cell>
          <cell r="LK136">
            <v>73.2</v>
          </cell>
          <cell r="LL136">
            <v>73</v>
          </cell>
          <cell r="LM136">
            <v>72.7</v>
          </cell>
          <cell r="LN136">
            <v>67.7</v>
          </cell>
          <cell r="LO136">
            <v>67.7</v>
          </cell>
          <cell r="LP136">
            <v>67.5</v>
          </cell>
          <cell r="LQ136">
            <v>67.5</v>
          </cell>
          <cell r="LR136">
            <v>64</v>
          </cell>
          <cell r="LS136">
            <v>64</v>
          </cell>
          <cell r="LT136">
            <v>64</v>
          </cell>
          <cell r="MA136" t="str">
            <v>Sudan</v>
          </cell>
          <cell r="MB136">
            <v>50.2</v>
          </cell>
          <cell r="MC136">
            <v>50.2</v>
          </cell>
        </row>
        <row r="137">
          <cell r="A137" t="str">
            <v>Turkey</v>
          </cell>
          <cell r="B137">
            <v>56</v>
          </cell>
          <cell r="C137">
            <v>56</v>
          </cell>
          <cell r="D137">
            <v>57</v>
          </cell>
          <cell r="E137">
            <v>57</v>
          </cell>
          <cell r="F137">
            <v>56.5</v>
          </cell>
          <cell r="G137">
            <v>56</v>
          </cell>
          <cell r="H137">
            <v>56</v>
          </cell>
          <cell r="I137">
            <v>55.5</v>
          </cell>
          <cell r="J137">
            <v>56</v>
          </cell>
          <cell r="K137">
            <v>56.5</v>
          </cell>
          <cell r="L137">
            <v>56.5</v>
          </cell>
          <cell r="M137">
            <v>55.5</v>
          </cell>
          <cell r="N137">
            <v>55.5</v>
          </cell>
          <cell r="O137">
            <v>54.5</v>
          </cell>
          <cell r="P137">
            <v>53.5</v>
          </cell>
          <cell r="Q137">
            <v>54</v>
          </cell>
          <cell r="R137">
            <v>54</v>
          </cell>
          <cell r="S137">
            <v>53.5</v>
          </cell>
          <cell r="T137">
            <v>53.5</v>
          </cell>
          <cell r="U137">
            <v>54.5</v>
          </cell>
          <cell r="V137">
            <v>56.5</v>
          </cell>
          <cell r="W137">
            <v>56.5</v>
          </cell>
          <cell r="X137">
            <v>56.5</v>
          </cell>
          <cell r="Y137">
            <v>56.5</v>
          </cell>
          <cell r="Z137">
            <v>55</v>
          </cell>
          <cell r="AA137">
            <v>55</v>
          </cell>
          <cell r="AB137">
            <v>55.5</v>
          </cell>
          <cell r="AC137">
            <v>55.5</v>
          </cell>
          <cell r="AD137">
            <v>55.5</v>
          </cell>
          <cell r="AE137">
            <v>55.5</v>
          </cell>
          <cell r="AF137">
            <v>56</v>
          </cell>
          <cell r="AG137">
            <v>56.5</v>
          </cell>
          <cell r="AH137">
            <v>55.5</v>
          </cell>
          <cell r="AI137">
            <v>54</v>
          </cell>
          <cell r="AJ137">
            <v>54</v>
          </cell>
          <cell r="AK137">
            <v>54</v>
          </cell>
          <cell r="AL137">
            <v>54</v>
          </cell>
          <cell r="AM137">
            <v>53</v>
          </cell>
          <cell r="AN137">
            <v>53</v>
          </cell>
          <cell r="AO137">
            <v>52.5</v>
          </cell>
          <cell r="AP137">
            <v>52.5</v>
          </cell>
          <cell r="AQ137">
            <v>53</v>
          </cell>
          <cell r="AR137">
            <v>53.5</v>
          </cell>
          <cell r="AS137">
            <v>54</v>
          </cell>
          <cell r="AT137">
            <v>54</v>
          </cell>
          <cell r="AU137">
            <v>54</v>
          </cell>
          <cell r="AV137">
            <v>54</v>
          </cell>
          <cell r="AW137">
            <v>55.5</v>
          </cell>
          <cell r="AX137">
            <v>55.5</v>
          </cell>
          <cell r="AY137">
            <v>55.5</v>
          </cell>
          <cell r="AZ137">
            <v>54</v>
          </cell>
          <cell r="BA137">
            <v>52.5</v>
          </cell>
          <cell r="BB137">
            <v>51</v>
          </cell>
          <cell r="BC137">
            <v>50</v>
          </cell>
          <cell r="BD137">
            <v>49.5</v>
          </cell>
          <cell r="BE137">
            <v>48.5</v>
          </cell>
          <cell r="BF137">
            <v>47</v>
          </cell>
          <cell r="BG137">
            <v>47</v>
          </cell>
          <cell r="BH137">
            <v>46</v>
          </cell>
          <cell r="BI137">
            <v>47</v>
          </cell>
          <cell r="BJ137">
            <v>46.5</v>
          </cell>
          <cell r="BK137">
            <v>46</v>
          </cell>
          <cell r="BL137">
            <v>47.5</v>
          </cell>
          <cell r="BM137">
            <v>47</v>
          </cell>
          <cell r="BN137">
            <v>48</v>
          </cell>
          <cell r="BO137">
            <v>47</v>
          </cell>
          <cell r="BP137">
            <v>46.5</v>
          </cell>
          <cell r="BQ137">
            <v>46.5</v>
          </cell>
          <cell r="BR137">
            <v>46.5</v>
          </cell>
          <cell r="BS137">
            <v>45.5</v>
          </cell>
          <cell r="BT137">
            <v>45.5</v>
          </cell>
          <cell r="BU137">
            <v>46</v>
          </cell>
          <cell r="BV137">
            <v>46</v>
          </cell>
          <cell r="BW137">
            <v>46.5</v>
          </cell>
          <cell r="BX137">
            <v>45</v>
          </cell>
          <cell r="BY137">
            <v>45</v>
          </cell>
          <cell r="BZ137">
            <v>45</v>
          </cell>
          <cell r="CA137">
            <v>46.5</v>
          </cell>
          <cell r="CB137">
            <v>46.5</v>
          </cell>
          <cell r="CC137">
            <v>46.5</v>
          </cell>
          <cell r="CD137">
            <v>46</v>
          </cell>
          <cell r="CE137">
            <v>45</v>
          </cell>
          <cell r="CF137">
            <v>44</v>
          </cell>
          <cell r="CG137">
            <v>44</v>
          </cell>
          <cell r="CH137">
            <v>43</v>
          </cell>
          <cell r="CI137">
            <v>42</v>
          </cell>
          <cell r="CJ137">
            <v>46.5</v>
          </cell>
          <cell r="CK137">
            <v>48.5</v>
          </cell>
          <cell r="CL137">
            <v>49.5</v>
          </cell>
          <cell r="CM137">
            <v>49.5</v>
          </cell>
          <cell r="CN137">
            <v>48.5</v>
          </cell>
          <cell r="CO137">
            <v>49.5</v>
          </cell>
          <cell r="CP137">
            <v>49.5</v>
          </cell>
          <cell r="CQ137">
            <v>48.5</v>
          </cell>
          <cell r="CR137">
            <v>49</v>
          </cell>
          <cell r="CS137">
            <v>51.5</v>
          </cell>
          <cell r="CT137">
            <v>66</v>
          </cell>
          <cell r="CU137">
            <v>67</v>
          </cell>
          <cell r="CV137">
            <v>66</v>
          </cell>
          <cell r="CW137">
            <v>66.5</v>
          </cell>
          <cell r="CX137">
            <v>66.5</v>
          </cell>
          <cell r="CY137">
            <v>67</v>
          </cell>
          <cell r="CZ137">
            <v>68</v>
          </cell>
          <cell r="DA137">
            <v>68</v>
          </cell>
          <cell r="DB137">
            <v>66</v>
          </cell>
          <cell r="DC137">
            <v>66</v>
          </cell>
          <cell r="DD137">
            <v>65</v>
          </cell>
          <cell r="DE137">
            <v>65</v>
          </cell>
          <cell r="DF137">
            <v>65.5</v>
          </cell>
          <cell r="DG137">
            <v>64.5</v>
          </cell>
          <cell r="DH137">
            <v>64.5</v>
          </cell>
          <cell r="DI137">
            <v>65</v>
          </cell>
          <cell r="DJ137">
            <v>66.5</v>
          </cell>
          <cell r="DK137">
            <v>66.5</v>
          </cell>
          <cell r="DL137">
            <v>66</v>
          </cell>
          <cell r="DM137">
            <v>66</v>
          </cell>
          <cell r="DN137">
            <v>66.5</v>
          </cell>
          <cell r="DO137">
            <v>66.5</v>
          </cell>
          <cell r="DP137">
            <v>66.5</v>
          </cell>
          <cell r="DQ137">
            <v>67</v>
          </cell>
          <cell r="DR137">
            <v>65</v>
          </cell>
          <cell r="DS137">
            <v>64.5</v>
          </cell>
          <cell r="DT137">
            <v>64.5</v>
          </cell>
          <cell r="DU137">
            <v>64.5</v>
          </cell>
          <cell r="DV137">
            <v>64.5</v>
          </cell>
          <cell r="DW137">
            <v>64</v>
          </cell>
          <cell r="DX137">
            <v>62</v>
          </cell>
          <cell r="DY137">
            <v>62.5</v>
          </cell>
          <cell r="DZ137">
            <v>62.5</v>
          </cell>
          <cell r="EA137">
            <v>62.5</v>
          </cell>
          <cell r="EB137">
            <v>62.5</v>
          </cell>
          <cell r="EC137">
            <v>62.5</v>
          </cell>
          <cell r="ED137">
            <v>63.5</v>
          </cell>
          <cell r="EE137">
            <v>63.5</v>
          </cell>
          <cell r="EF137">
            <v>63</v>
          </cell>
          <cell r="EG137">
            <v>63.5</v>
          </cell>
          <cell r="EH137">
            <v>61</v>
          </cell>
          <cell r="EI137">
            <v>61.5</v>
          </cell>
          <cell r="EJ137">
            <v>62.5</v>
          </cell>
          <cell r="EK137">
            <v>62.5</v>
          </cell>
          <cell r="EL137">
            <v>62.5</v>
          </cell>
          <cell r="EM137">
            <v>62.5</v>
          </cell>
          <cell r="EN137">
            <v>60.5</v>
          </cell>
          <cell r="EO137">
            <v>60</v>
          </cell>
          <cell r="EP137">
            <v>61</v>
          </cell>
          <cell r="EQ137">
            <v>61</v>
          </cell>
          <cell r="ER137">
            <v>60.5</v>
          </cell>
          <cell r="ES137">
            <v>59</v>
          </cell>
          <cell r="ET137">
            <v>66</v>
          </cell>
          <cell r="EU137">
            <v>59</v>
          </cell>
          <cell r="EV137">
            <v>58</v>
          </cell>
          <cell r="EW137">
            <v>57</v>
          </cell>
          <cell r="EX137">
            <v>57</v>
          </cell>
          <cell r="EY137">
            <v>58</v>
          </cell>
          <cell r="EZ137">
            <v>57</v>
          </cell>
          <cell r="FA137">
            <v>57</v>
          </cell>
          <cell r="FB137">
            <v>57</v>
          </cell>
          <cell r="FC137">
            <v>57</v>
          </cell>
          <cell r="FD137">
            <v>57.5</v>
          </cell>
          <cell r="FE137">
            <v>57.5</v>
          </cell>
          <cell r="FF137">
            <v>57</v>
          </cell>
          <cell r="FG137">
            <v>55.5</v>
          </cell>
          <cell r="FH137">
            <v>54.5</v>
          </cell>
          <cell r="FI137">
            <v>57</v>
          </cell>
          <cell r="FJ137">
            <v>52.3</v>
          </cell>
          <cell r="FK137">
            <v>52.7</v>
          </cell>
          <cell r="FL137">
            <v>52.7</v>
          </cell>
          <cell r="FM137">
            <v>53</v>
          </cell>
          <cell r="FN137">
            <v>51.5</v>
          </cell>
          <cell r="FO137">
            <v>49.2</v>
          </cell>
          <cell r="FP137">
            <v>49.2</v>
          </cell>
          <cell r="FQ137">
            <v>49</v>
          </cell>
          <cell r="FR137">
            <v>49</v>
          </cell>
          <cell r="FS137">
            <v>49</v>
          </cell>
          <cell r="FT137">
            <v>49</v>
          </cell>
          <cell r="FU137">
            <v>51.2</v>
          </cell>
          <cell r="FV137">
            <v>53</v>
          </cell>
          <cell r="FW137">
            <v>52.7</v>
          </cell>
          <cell r="FX137">
            <v>51.7</v>
          </cell>
          <cell r="FY137">
            <v>52.2</v>
          </cell>
          <cell r="FZ137">
            <v>54.7</v>
          </cell>
          <cell r="GA137">
            <v>56</v>
          </cell>
          <cell r="GB137">
            <v>56</v>
          </cell>
          <cell r="GC137">
            <v>56.5</v>
          </cell>
          <cell r="GD137">
            <v>54.2</v>
          </cell>
          <cell r="GE137">
            <v>54.7</v>
          </cell>
          <cell r="GF137">
            <v>54.7</v>
          </cell>
          <cell r="GG137">
            <v>54.4</v>
          </cell>
          <cell r="GH137">
            <v>53.5</v>
          </cell>
          <cell r="GI137">
            <v>54.7</v>
          </cell>
          <cell r="GJ137">
            <v>51.7</v>
          </cell>
          <cell r="GK137">
            <v>52.7</v>
          </cell>
          <cell r="GL137">
            <v>54.5</v>
          </cell>
          <cell r="GM137">
            <v>55.2</v>
          </cell>
          <cell r="GN137">
            <v>54.5</v>
          </cell>
          <cell r="GO137">
            <v>55</v>
          </cell>
          <cell r="GP137">
            <v>55.2</v>
          </cell>
          <cell r="GQ137">
            <v>56.5</v>
          </cell>
          <cell r="GR137">
            <v>58</v>
          </cell>
          <cell r="GS137">
            <v>58.2</v>
          </cell>
          <cell r="GT137">
            <v>58</v>
          </cell>
          <cell r="GU137">
            <v>58.2</v>
          </cell>
          <cell r="GV137">
            <v>57.7</v>
          </cell>
          <cell r="GW137">
            <v>55.5</v>
          </cell>
          <cell r="GX137">
            <v>59.5</v>
          </cell>
          <cell r="GY137">
            <v>60</v>
          </cell>
          <cell r="GZ137">
            <v>55</v>
          </cell>
          <cell r="HA137">
            <v>57.7</v>
          </cell>
          <cell r="HB137">
            <v>57</v>
          </cell>
          <cell r="HC137">
            <v>50.2</v>
          </cell>
          <cell r="HD137">
            <v>49.7</v>
          </cell>
          <cell r="HE137">
            <v>47.7</v>
          </cell>
          <cell r="HF137">
            <v>49.2</v>
          </cell>
          <cell r="HG137">
            <v>48.7</v>
          </cell>
          <cell r="HH137">
            <v>48.2</v>
          </cell>
          <cell r="HI137">
            <v>48.5</v>
          </cell>
          <cell r="HJ137">
            <v>54</v>
          </cell>
          <cell r="HK137">
            <v>57</v>
          </cell>
          <cell r="HL137">
            <v>57</v>
          </cell>
          <cell r="HM137">
            <v>59.2</v>
          </cell>
          <cell r="HN137">
            <v>58.7</v>
          </cell>
          <cell r="HO137">
            <v>59.2</v>
          </cell>
          <cell r="HP137">
            <v>56.5</v>
          </cell>
          <cell r="HQ137">
            <v>56</v>
          </cell>
          <cell r="HR137">
            <v>57.5</v>
          </cell>
          <cell r="HS137">
            <v>57.2</v>
          </cell>
          <cell r="HT137">
            <v>58.7</v>
          </cell>
          <cell r="HU137">
            <v>59.7</v>
          </cell>
          <cell r="HV137">
            <v>56.7</v>
          </cell>
          <cell r="HW137">
            <v>57</v>
          </cell>
          <cell r="HX137">
            <v>56.5</v>
          </cell>
          <cell r="HY137">
            <v>56.2</v>
          </cell>
          <cell r="HZ137">
            <v>58</v>
          </cell>
          <cell r="IA137">
            <v>59.5</v>
          </cell>
          <cell r="IB137">
            <v>59.2</v>
          </cell>
          <cell r="IC137">
            <v>61.7</v>
          </cell>
          <cell r="ID137">
            <v>61.7</v>
          </cell>
          <cell r="IE137">
            <v>62.7</v>
          </cell>
          <cell r="IF137">
            <v>62.7</v>
          </cell>
          <cell r="IG137">
            <v>62.5</v>
          </cell>
          <cell r="IH137">
            <v>62.2</v>
          </cell>
          <cell r="II137">
            <v>62</v>
          </cell>
          <cell r="IJ137">
            <v>62</v>
          </cell>
          <cell r="IK137">
            <v>63.2</v>
          </cell>
          <cell r="IL137">
            <v>63.2</v>
          </cell>
          <cell r="IM137">
            <v>63.2</v>
          </cell>
          <cell r="IN137">
            <v>65.2</v>
          </cell>
          <cell r="IO137">
            <v>65.5</v>
          </cell>
          <cell r="IP137">
            <v>65.5</v>
          </cell>
          <cell r="IQ137">
            <v>65.2</v>
          </cell>
          <cell r="IR137">
            <v>66.5</v>
          </cell>
          <cell r="IS137">
            <v>67.2</v>
          </cell>
          <cell r="IT137">
            <v>67.2</v>
          </cell>
          <cell r="IU137">
            <v>67.2</v>
          </cell>
          <cell r="IV137">
            <v>67.2</v>
          </cell>
          <cell r="IW137">
            <v>68.7</v>
          </cell>
          <cell r="IX137">
            <v>68.2</v>
          </cell>
          <cell r="IY137">
            <v>68.5</v>
          </cell>
          <cell r="IZ137">
            <v>68</v>
          </cell>
          <cell r="JA137">
            <v>68</v>
          </cell>
          <cell r="JB137">
            <v>68</v>
          </cell>
          <cell r="JC137">
            <v>68.5</v>
          </cell>
          <cell r="JD137">
            <v>68.5</v>
          </cell>
          <cell r="JE137">
            <v>66.5</v>
          </cell>
          <cell r="JF137">
            <v>66.5</v>
          </cell>
          <cell r="JG137">
            <v>66.5</v>
          </cell>
          <cell r="JH137">
            <v>66.5</v>
          </cell>
          <cell r="JI137">
            <v>67.5</v>
          </cell>
          <cell r="JJ137">
            <v>67.5</v>
          </cell>
          <cell r="JK137">
            <v>65.5</v>
          </cell>
          <cell r="JL137">
            <v>65.7</v>
          </cell>
          <cell r="JM137">
            <v>66.2</v>
          </cell>
          <cell r="JN137">
            <v>66.2</v>
          </cell>
          <cell r="JO137">
            <v>66.2</v>
          </cell>
          <cell r="JP137">
            <v>66</v>
          </cell>
          <cell r="JQ137">
            <v>66</v>
          </cell>
          <cell r="JR137">
            <v>66</v>
          </cell>
          <cell r="JS137">
            <v>66.5</v>
          </cell>
          <cell r="JT137">
            <v>66</v>
          </cell>
          <cell r="JU137">
            <v>65.7</v>
          </cell>
          <cell r="JV137">
            <v>65</v>
          </cell>
          <cell r="JW137">
            <v>64.5</v>
          </cell>
          <cell r="JX137">
            <v>65</v>
          </cell>
          <cell r="JY137">
            <v>65.5</v>
          </cell>
          <cell r="JZ137">
            <v>65</v>
          </cell>
          <cell r="KA137">
            <v>65</v>
          </cell>
          <cell r="KB137">
            <v>64.7</v>
          </cell>
          <cell r="KC137">
            <v>64.2</v>
          </cell>
          <cell r="KD137">
            <v>64.2</v>
          </cell>
          <cell r="KE137">
            <v>64</v>
          </cell>
          <cell r="KF137">
            <v>64.2</v>
          </cell>
          <cell r="KG137">
            <v>64.5</v>
          </cell>
          <cell r="KH137">
            <v>64.7</v>
          </cell>
          <cell r="KI137">
            <v>63.7</v>
          </cell>
          <cell r="KJ137">
            <v>63.5</v>
          </cell>
          <cell r="KK137">
            <v>63.7</v>
          </cell>
          <cell r="KL137">
            <v>63.7</v>
          </cell>
          <cell r="KM137">
            <v>61.2</v>
          </cell>
          <cell r="KN137">
            <v>61.2</v>
          </cell>
          <cell r="KO137">
            <v>61</v>
          </cell>
          <cell r="KP137">
            <v>60.7</v>
          </cell>
          <cell r="KQ137">
            <v>59.7</v>
          </cell>
          <cell r="KR137">
            <v>60</v>
          </cell>
          <cell r="KS137">
            <v>60.7</v>
          </cell>
          <cell r="KT137">
            <v>60.7</v>
          </cell>
          <cell r="KU137">
            <v>60.7</v>
          </cell>
          <cell r="KV137">
            <v>60.5</v>
          </cell>
          <cell r="KW137">
            <v>61</v>
          </cell>
          <cell r="KX137">
            <v>63</v>
          </cell>
          <cell r="KY137">
            <v>63</v>
          </cell>
          <cell r="KZ137">
            <v>60.5</v>
          </cell>
          <cell r="LA137">
            <v>60</v>
          </cell>
          <cell r="LB137">
            <v>63.5</v>
          </cell>
          <cell r="LC137">
            <v>63.5</v>
          </cell>
          <cell r="LD137">
            <v>63.5</v>
          </cell>
          <cell r="LE137">
            <v>63.5</v>
          </cell>
          <cell r="LF137">
            <v>63.5</v>
          </cell>
          <cell r="LG137">
            <v>63.2</v>
          </cell>
          <cell r="LH137">
            <v>63</v>
          </cell>
          <cell r="LI137">
            <v>63</v>
          </cell>
          <cell r="LJ137">
            <v>63.2</v>
          </cell>
          <cell r="LK137">
            <v>63.2</v>
          </cell>
          <cell r="LL137">
            <v>63.5</v>
          </cell>
          <cell r="LM137">
            <v>63.2</v>
          </cell>
          <cell r="LN137">
            <v>63.2</v>
          </cell>
          <cell r="LO137">
            <v>63.2</v>
          </cell>
          <cell r="LP137">
            <v>62.7</v>
          </cell>
          <cell r="LQ137">
            <v>62.7</v>
          </cell>
          <cell r="LR137">
            <v>62.7</v>
          </cell>
          <cell r="LS137">
            <v>63.2</v>
          </cell>
          <cell r="LT137">
            <v>63.5</v>
          </cell>
          <cell r="MA137" t="str">
            <v>Suriname</v>
          </cell>
          <cell r="MB137">
            <v>70</v>
          </cell>
          <cell r="MC137">
            <v>70</v>
          </cell>
        </row>
        <row r="138">
          <cell r="A138" t="str">
            <v>UAE</v>
          </cell>
          <cell r="B138">
            <v>57</v>
          </cell>
          <cell r="C138">
            <v>56</v>
          </cell>
          <cell r="D138">
            <v>57</v>
          </cell>
          <cell r="E138">
            <v>57.5</v>
          </cell>
          <cell r="F138">
            <v>58.5</v>
          </cell>
          <cell r="G138">
            <v>58.5</v>
          </cell>
          <cell r="H138">
            <v>58.5</v>
          </cell>
          <cell r="I138">
            <v>59</v>
          </cell>
          <cell r="J138">
            <v>58.5</v>
          </cell>
          <cell r="K138">
            <v>58</v>
          </cell>
          <cell r="L138">
            <v>58</v>
          </cell>
          <cell r="M138">
            <v>57.5</v>
          </cell>
          <cell r="N138">
            <v>56</v>
          </cell>
          <cell r="O138">
            <v>56</v>
          </cell>
          <cell r="P138">
            <v>53.5</v>
          </cell>
          <cell r="Q138">
            <v>53.5</v>
          </cell>
          <cell r="R138">
            <v>54.5</v>
          </cell>
          <cell r="S138">
            <v>53.5</v>
          </cell>
          <cell r="T138">
            <v>53</v>
          </cell>
          <cell r="U138">
            <v>53</v>
          </cell>
          <cell r="V138">
            <v>53</v>
          </cell>
          <cell r="W138">
            <v>53</v>
          </cell>
          <cell r="X138">
            <v>53</v>
          </cell>
          <cell r="Y138">
            <v>53</v>
          </cell>
          <cell r="Z138">
            <v>53</v>
          </cell>
          <cell r="AA138">
            <v>53</v>
          </cell>
          <cell r="AB138">
            <v>53</v>
          </cell>
          <cell r="AC138">
            <v>53</v>
          </cell>
          <cell r="AD138">
            <v>52</v>
          </cell>
          <cell r="AE138">
            <v>52</v>
          </cell>
          <cell r="AF138">
            <v>52</v>
          </cell>
          <cell r="AG138">
            <v>52</v>
          </cell>
          <cell r="AH138">
            <v>52</v>
          </cell>
          <cell r="AI138">
            <v>51.5</v>
          </cell>
          <cell r="AJ138">
            <v>51.5</v>
          </cell>
          <cell r="AK138">
            <v>51.5</v>
          </cell>
          <cell r="AL138">
            <v>51.5</v>
          </cell>
          <cell r="AM138">
            <v>54.5</v>
          </cell>
          <cell r="AN138">
            <v>53.5</v>
          </cell>
          <cell r="AO138">
            <v>54</v>
          </cell>
          <cell r="AP138">
            <v>54.5</v>
          </cell>
          <cell r="AQ138">
            <v>54.5</v>
          </cell>
          <cell r="AR138">
            <v>54</v>
          </cell>
          <cell r="AS138">
            <v>54</v>
          </cell>
          <cell r="AT138">
            <v>54</v>
          </cell>
          <cell r="AU138">
            <v>54</v>
          </cell>
          <cell r="AV138">
            <v>53</v>
          </cell>
          <cell r="AW138">
            <v>54</v>
          </cell>
          <cell r="AX138">
            <v>53.5</v>
          </cell>
          <cell r="AY138">
            <v>54</v>
          </cell>
          <cell r="AZ138">
            <v>53.5</v>
          </cell>
          <cell r="BA138">
            <v>53.5</v>
          </cell>
          <cell r="BB138">
            <v>53</v>
          </cell>
          <cell r="BC138">
            <v>53.5</v>
          </cell>
          <cell r="BD138">
            <v>54.5</v>
          </cell>
          <cell r="BE138">
            <v>56</v>
          </cell>
          <cell r="BF138">
            <v>57</v>
          </cell>
          <cell r="BG138">
            <v>56</v>
          </cell>
          <cell r="BH138">
            <v>56</v>
          </cell>
          <cell r="BI138">
            <v>55.5</v>
          </cell>
          <cell r="BJ138">
            <v>55</v>
          </cell>
          <cell r="BK138">
            <v>55</v>
          </cell>
          <cell r="BL138">
            <v>55.5</v>
          </cell>
          <cell r="BM138">
            <v>55.5</v>
          </cell>
          <cell r="BN138">
            <v>55.5</v>
          </cell>
          <cell r="BO138">
            <v>55.5</v>
          </cell>
          <cell r="BP138">
            <v>55</v>
          </cell>
          <cell r="BQ138">
            <v>55</v>
          </cell>
          <cell r="BR138">
            <v>55</v>
          </cell>
          <cell r="BS138">
            <v>56</v>
          </cell>
          <cell r="BT138">
            <v>57</v>
          </cell>
          <cell r="BU138">
            <v>56</v>
          </cell>
          <cell r="BV138">
            <v>57</v>
          </cell>
          <cell r="BW138">
            <v>56.5</v>
          </cell>
          <cell r="BX138">
            <v>56.5</v>
          </cell>
          <cell r="BY138">
            <v>57.5</v>
          </cell>
          <cell r="BZ138">
            <v>57.5</v>
          </cell>
          <cell r="CA138">
            <v>58</v>
          </cell>
          <cell r="CB138">
            <v>57.5</v>
          </cell>
          <cell r="CC138">
            <v>57.5</v>
          </cell>
          <cell r="CD138">
            <v>58</v>
          </cell>
          <cell r="CE138">
            <v>59</v>
          </cell>
          <cell r="CF138">
            <v>60.5</v>
          </cell>
          <cell r="CG138">
            <v>61</v>
          </cell>
          <cell r="CH138">
            <v>60.5</v>
          </cell>
          <cell r="CI138">
            <v>58.5</v>
          </cell>
          <cell r="CJ138">
            <v>60.5</v>
          </cell>
          <cell r="CK138">
            <v>63.5</v>
          </cell>
          <cell r="CL138">
            <v>63</v>
          </cell>
          <cell r="CM138">
            <v>63</v>
          </cell>
          <cell r="CN138">
            <v>64</v>
          </cell>
          <cell r="CO138">
            <v>63</v>
          </cell>
          <cell r="CP138">
            <v>63</v>
          </cell>
          <cell r="CQ138">
            <v>63</v>
          </cell>
          <cell r="CR138">
            <v>63</v>
          </cell>
          <cell r="CS138">
            <v>63.5</v>
          </cell>
          <cell r="CT138">
            <v>74.5</v>
          </cell>
          <cell r="CU138">
            <v>74</v>
          </cell>
          <cell r="CV138">
            <v>75</v>
          </cell>
          <cell r="CW138">
            <v>74.5</v>
          </cell>
          <cell r="CX138">
            <v>73.5</v>
          </cell>
          <cell r="CY138">
            <v>73.5</v>
          </cell>
          <cell r="CZ138">
            <v>73</v>
          </cell>
          <cell r="DA138">
            <v>73</v>
          </cell>
          <cell r="DB138">
            <v>73</v>
          </cell>
          <cell r="DC138">
            <v>72.5</v>
          </cell>
          <cell r="DD138">
            <v>72</v>
          </cell>
          <cell r="DE138">
            <v>73</v>
          </cell>
          <cell r="DF138">
            <v>73</v>
          </cell>
          <cell r="DG138">
            <v>73</v>
          </cell>
          <cell r="DH138">
            <v>73</v>
          </cell>
          <cell r="DI138">
            <v>73</v>
          </cell>
          <cell r="DJ138">
            <v>72.5</v>
          </cell>
          <cell r="DK138">
            <v>72.5</v>
          </cell>
          <cell r="DL138">
            <v>74.5</v>
          </cell>
          <cell r="DM138">
            <v>74.5</v>
          </cell>
          <cell r="DN138">
            <v>74.5</v>
          </cell>
          <cell r="DO138">
            <v>74.5</v>
          </cell>
          <cell r="DP138">
            <v>74.5</v>
          </cell>
          <cell r="DQ138">
            <v>74</v>
          </cell>
          <cell r="DR138">
            <v>74.5</v>
          </cell>
          <cell r="DS138">
            <v>75</v>
          </cell>
          <cell r="DT138">
            <v>75.5</v>
          </cell>
          <cell r="DU138">
            <v>75</v>
          </cell>
          <cell r="DV138">
            <v>75</v>
          </cell>
          <cell r="DW138">
            <v>75</v>
          </cell>
          <cell r="DX138">
            <v>74.5</v>
          </cell>
          <cell r="DY138">
            <v>74.5</v>
          </cell>
          <cell r="DZ138">
            <v>74</v>
          </cell>
          <cell r="EA138">
            <v>74</v>
          </cell>
          <cell r="EB138">
            <v>74</v>
          </cell>
          <cell r="EC138">
            <v>74</v>
          </cell>
          <cell r="ED138">
            <v>74</v>
          </cell>
          <cell r="EE138">
            <v>74</v>
          </cell>
          <cell r="EF138">
            <v>74</v>
          </cell>
          <cell r="EG138">
            <v>74</v>
          </cell>
          <cell r="EH138">
            <v>74</v>
          </cell>
          <cell r="EI138">
            <v>74</v>
          </cell>
          <cell r="EJ138">
            <v>74</v>
          </cell>
          <cell r="EK138">
            <v>74.5</v>
          </cell>
          <cell r="EL138">
            <v>74.5</v>
          </cell>
          <cell r="EM138">
            <v>74.5</v>
          </cell>
          <cell r="EN138">
            <v>74.5</v>
          </cell>
          <cell r="EO138">
            <v>74</v>
          </cell>
          <cell r="EP138">
            <v>73.5</v>
          </cell>
          <cell r="EQ138">
            <v>73.5</v>
          </cell>
          <cell r="ER138">
            <v>73.5</v>
          </cell>
          <cell r="ES138">
            <v>74</v>
          </cell>
          <cell r="ET138">
            <v>76</v>
          </cell>
          <cell r="EU138">
            <v>76</v>
          </cell>
          <cell r="EV138">
            <v>75.5</v>
          </cell>
          <cell r="EW138">
            <v>75.5</v>
          </cell>
          <cell r="EX138">
            <v>75.5</v>
          </cell>
          <cell r="EY138">
            <v>75.5</v>
          </cell>
          <cell r="EZ138">
            <v>76</v>
          </cell>
          <cell r="FA138">
            <v>76</v>
          </cell>
          <cell r="FB138">
            <v>76</v>
          </cell>
          <cell r="FC138">
            <v>76</v>
          </cell>
          <cell r="FD138">
            <v>76</v>
          </cell>
          <cell r="FE138">
            <v>76</v>
          </cell>
          <cell r="FF138">
            <v>76</v>
          </cell>
          <cell r="FG138">
            <v>76</v>
          </cell>
          <cell r="FH138">
            <v>76.3</v>
          </cell>
          <cell r="FI138">
            <v>77.3</v>
          </cell>
          <cell r="FJ138">
            <v>78.3</v>
          </cell>
          <cell r="FK138">
            <v>79</v>
          </cell>
          <cell r="FL138">
            <v>79.5</v>
          </cell>
          <cell r="FM138">
            <v>79.5</v>
          </cell>
          <cell r="FN138">
            <v>79</v>
          </cell>
          <cell r="FO138">
            <v>79</v>
          </cell>
          <cell r="FP138">
            <v>79</v>
          </cell>
          <cell r="FQ138">
            <v>79</v>
          </cell>
          <cell r="FR138">
            <v>79</v>
          </cell>
          <cell r="FS138">
            <v>78.5</v>
          </cell>
          <cell r="FT138">
            <v>78.5</v>
          </cell>
          <cell r="FU138">
            <v>78.2</v>
          </cell>
          <cell r="FV138">
            <v>78.2</v>
          </cell>
          <cell r="FW138">
            <v>78.2</v>
          </cell>
          <cell r="FX138">
            <v>78</v>
          </cell>
          <cell r="FY138">
            <v>78.2</v>
          </cell>
          <cell r="FZ138">
            <v>76.2</v>
          </cell>
          <cell r="GA138">
            <v>75</v>
          </cell>
          <cell r="GB138">
            <v>75</v>
          </cell>
          <cell r="GC138">
            <v>76.7</v>
          </cell>
          <cell r="GD138">
            <v>75.5</v>
          </cell>
          <cell r="GE138">
            <v>75.7</v>
          </cell>
          <cell r="GF138">
            <v>75.8</v>
          </cell>
          <cell r="GG138">
            <v>75.5</v>
          </cell>
          <cell r="GH138">
            <v>76.7</v>
          </cell>
          <cell r="GI138">
            <v>76.7</v>
          </cell>
          <cell r="GJ138">
            <v>78</v>
          </cell>
          <cell r="GK138">
            <v>78</v>
          </cell>
          <cell r="GL138">
            <v>78</v>
          </cell>
          <cell r="GM138">
            <v>78</v>
          </cell>
          <cell r="GN138">
            <v>79.2</v>
          </cell>
          <cell r="GO138">
            <v>79.2</v>
          </cell>
          <cell r="GP138">
            <v>79.2</v>
          </cell>
          <cell r="GQ138">
            <v>79.5</v>
          </cell>
          <cell r="GR138">
            <v>79.5</v>
          </cell>
          <cell r="GS138">
            <v>79</v>
          </cell>
          <cell r="GT138">
            <v>79</v>
          </cell>
          <cell r="GU138">
            <v>79</v>
          </cell>
          <cell r="GV138">
            <v>79.2</v>
          </cell>
          <cell r="GW138">
            <v>80</v>
          </cell>
          <cell r="GX138">
            <v>81.5</v>
          </cell>
          <cell r="GY138">
            <v>81.5</v>
          </cell>
          <cell r="GZ138">
            <v>81.5</v>
          </cell>
          <cell r="HA138">
            <v>84.5</v>
          </cell>
          <cell r="HB138">
            <v>85.5</v>
          </cell>
          <cell r="HC138">
            <v>85.2</v>
          </cell>
          <cell r="HD138">
            <v>85.7</v>
          </cell>
          <cell r="HE138">
            <v>85</v>
          </cell>
          <cell r="HF138">
            <v>85</v>
          </cell>
          <cell r="HG138">
            <v>83</v>
          </cell>
          <cell r="HH138">
            <v>82.5</v>
          </cell>
          <cell r="HI138">
            <v>82.5</v>
          </cell>
          <cell r="HJ138">
            <v>82.5</v>
          </cell>
          <cell r="HK138">
            <v>81.2</v>
          </cell>
          <cell r="HL138">
            <v>81.2</v>
          </cell>
          <cell r="HM138">
            <v>81.2</v>
          </cell>
          <cell r="HN138">
            <v>82.2</v>
          </cell>
          <cell r="HO138">
            <v>82.2</v>
          </cell>
          <cell r="HP138">
            <v>82.2</v>
          </cell>
          <cell r="HQ138">
            <v>82</v>
          </cell>
          <cell r="HR138">
            <v>82</v>
          </cell>
          <cell r="HS138">
            <v>82</v>
          </cell>
          <cell r="HT138">
            <v>81.7</v>
          </cell>
          <cell r="HU138">
            <v>81.7</v>
          </cell>
          <cell r="HV138">
            <v>81.5</v>
          </cell>
          <cell r="HW138">
            <v>83.2</v>
          </cell>
          <cell r="HX138">
            <v>83.2</v>
          </cell>
          <cell r="HY138">
            <v>83.2</v>
          </cell>
          <cell r="HZ138">
            <v>84</v>
          </cell>
          <cell r="IA138">
            <v>84</v>
          </cell>
          <cell r="IB138">
            <v>84</v>
          </cell>
          <cell r="IC138">
            <v>84.5</v>
          </cell>
          <cell r="ID138">
            <v>84.5</v>
          </cell>
          <cell r="IE138">
            <v>84.5</v>
          </cell>
          <cell r="IF138">
            <v>84.2</v>
          </cell>
          <cell r="IG138">
            <v>84.2</v>
          </cell>
          <cell r="IH138">
            <v>84.2</v>
          </cell>
          <cell r="II138">
            <v>84.2</v>
          </cell>
          <cell r="IJ138">
            <v>84.2</v>
          </cell>
          <cell r="IK138">
            <v>84.2</v>
          </cell>
          <cell r="IL138">
            <v>84.2</v>
          </cell>
          <cell r="IM138">
            <v>84.2</v>
          </cell>
          <cell r="IN138">
            <v>84.2</v>
          </cell>
          <cell r="IO138">
            <v>82.5</v>
          </cell>
          <cell r="IP138">
            <v>82.5</v>
          </cell>
          <cell r="IQ138">
            <v>82.5</v>
          </cell>
          <cell r="IR138">
            <v>84.2</v>
          </cell>
          <cell r="IS138">
            <v>84.2</v>
          </cell>
          <cell r="IT138">
            <v>84.2</v>
          </cell>
          <cell r="IU138">
            <v>84</v>
          </cell>
          <cell r="IV138">
            <v>84</v>
          </cell>
          <cell r="IW138">
            <v>84</v>
          </cell>
          <cell r="IX138">
            <v>84</v>
          </cell>
          <cell r="IY138">
            <v>84</v>
          </cell>
          <cell r="IZ138">
            <v>84</v>
          </cell>
          <cell r="JA138">
            <v>84.7</v>
          </cell>
          <cell r="JB138">
            <v>84.7</v>
          </cell>
          <cell r="JC138">
            <v>84.7</v>
          </cell>
          <cell r="JD138">
            <v>84.7</v>
          </cell>
          <cell r="JE138">
            <v>84.7</v>
          </cell>
          <cell r="JF138">
            <v>84.7</v>
          </cell>
          <cell r="JG138">
            <v>84.7</v>
          </cell>
          <cell r="JH138">
            <v>84.7</v>
          </cell>
          <cell r="JI138">
            <v>84.7</v>
          </cell>
          <cell r="JJ138">
            <v>86</v>
          </cell>
          <cell r="JK138">
            <v>86</v>
          </cell>
          <cell r="JL138">
            <v>86</v>
          </cell>
          <cell r="JM138">
            <v>86</v>
          </cell>
          <cell r="JN138">
            <v>86</v>
          </cell>
          <cell r="JO138">
            <v>86</v>
          </cell>
          <cell r="JP138">
            <v>84.7</v>
          </cell>
          <cell r="JQ138">
            <v>84.7</v>
          </cell>
          <cell r="JR138">
            <v>85</v>
          </cell>
          <cell r="JS138">
            <v>85</v>
          </cell>
          <cell r="JT138">
            <v>85</v>
          </cell>
          <cell r="JU138">
            <v>85</v>
          </cell>
          <cell r="JV138">
            <v>84.2</v>
          </cell>
          <cell r="JW138">
            <v>84.2</v>
          </cell>
          <cell r="JX138">
            <v>84.2</v>
          </cell>
          <cell r="JY138">
            <v>84.7</v>
          </cell>
          <cell r="JZ138">
            <v>84.7</v>
          </cell>
          <cell r="KA138">
            <v>84.7</v>
          </cell>
          <cell r="KB138">
            <v>84.5</v>
          </cell>
          <cell r="KC138">
            <v>84.5</v>
          </cell>
          <cell r="KD138">
            <v>84.5</v>
          </cell>
          <cell r="KE138">
            <v>84</v>
          </cell>
          <cell r="KF138">
            <v>83.7</v>
          </cell>
          <cell r="KG138">
            <v>83.7</v>
          </cell>
          <cell r="KH138">
            <v>83.7</v>
          </cell>
          <cell r="KI138">
            <v>83.7</v>
          </cell>
          <cell r="KJ138">
            <v>83.7</v>
          </cell>
          <cell r="KK138">
            <v>82.2</v>
          </cell>
          <cell r="KL138">
            <v>82.2</v>
          </cell>
          <cell r="KM138">
            <v>82.2</v>
          </cell>
          <cell r="KN138">
            <v>82.2</v>
          </cell>
          <cell r="KO138">
            <v>82.2</v>
          </cell>
          <cell r="KP138">
            <v>82.2</v>
          </cell>
          <cell r="KQ138">
            <v>82.2</v>
          </cell>
          <cell r="KR138">
            <v>82.2</v>
          </cell>
          <cell r="KS138">
            <v>82.2</v>
          </cell>
          <cell r="KT138">
            <v>77.7</v>
          </cell>
          <cell r="KU138">
            <v>77.5</v>
          </cell>
          <cell r="KV138">
            <v>77.5</v>
          </cell>
          <cell r="KW138">
            <v>77.5</v>
          </cell>
          <cell r="KX138">
            <v>76.7</v>
          </cell>
          <cell r="KY138">
            <v>76.7</v>
          </cell>
          <cell r="KZ138">
            <v>76.7</v>
          </cell>
          <cell r="LA138">
            <v>76.7</v>
          </cell>
          <cell r="LB138">
            <v>76.7</v>
          </cell>
          <cell r="LC138">
            <v>76.7</v>
          </cell>
          <cell r="LD138">
            <v>77.2</v>
          </cell>
          <cell r="LE138">
            <v>77.2</v>
          </cell>
          <cell r="LF138">
            <v>81.2</v>
          </cell>
          <cell r="LG138">
            <v>81.2</v>
          </cell>
          <cell r="LH138">
            <v>81.2</v>
          </cell>
          <cell r="LI138">
            <v>81.2</v>
          </cell>
          <cell r="LJ138">
            <v>81.2</v>
          </cell>
          <cell r="LK138">
            <v>81.2</v>
          </cell>
          <cell r="LL138">
            <v>81.2</v>
          </cell>
          <cell r="LM138">
            <v>81.2</v>
          </cell>
          <cell r="LN138">
            <v>82.7</v>
          </cell>
          <cell r="LO138">
            <v>82.7</v>
          </cell>
          <cell r="LP138">
            <v>82.5</v>
          </cell>
          <cell r="LQ138">
            <v>82.2</v>
          </cell>
          <cell r="LR138">
            <v>82.2</v>
          </cell>
          <cell r="LS138">
            <v>82.2</v>
          </cell>
          <cell r="LT138">
            <v>82.2</v>
          </cell>
          <cell r="MA138" t="str">
            <v>Sweden</v>
          </cell>
          <cell r="MB138">
            <v>85.2</v>
          </cell>
          <cell r="MC138">
            <v>85.2</v>
          </cell>
        </row>
        <row r="139">
          <cell r="A139" t="str">
            <v>Uganda</v>
          </cell>
          <cell r="B139">
            <v>38</v>
          </cell>
          <cell r="C139">
            <v>38</v>
          </cell>
          <cell r="D139">
            <v>39</v>
          </cell>
          <cell r="E139">
            <v>39</v>
          </cell>
          <cell r="F139">
            <v>39</v>
          </cell>
          <cell r="G139">
            <v>37.5</v>
          </cell>
          <cell r="H139">
            <v>37</v>
          </cell>
          <cell r="I139">
            <v>36</v>
          </cell>
          <cell r="J139">
            <v>34.5</v>
          </cell>
          <cell r="K139">
            <v>33.5</v>
          </cell>
          <cell r="L139">
            <v>33</v>
          </cell>
          <cell r="M139">
            <v>33</v>
          </cell>
          <cell r="N139">
            <v>32.5</v>
          </cell>
          <cell r="O139">
            <v>32.5</v>
          </cell>
          <cell r="P139">
            <v>32.5</v>
          </cell>
          <cell r="Q139">
            <v>34</v>
          </cell>
          <cell r="R139">
            <v>33.5</v>
          </cell>
          <cell r="S139">
            <v>33.5</v>
          </cell>
          <cell r="T139">
            <v>33.5</v>
          </cell>
          <cell r="U139">
            <v>33</v>
          </cell>
          <cell r="V139">
            <v>32.5</v>
          </cell>
          <cell r="W139">
            <v>31.5</v>
          </cell>
          <cell r="X139">
            <v>31.5</v>
          </cell>
          <cell r="Y139">
            <v>31.5</v>
          </cell>
          <cell r="Z139">
            <v>29</v>
          </cell>
          <cell r="AA139">
            <v>28</v>
          </cell>
          <cell r="AB139">
            <v>28.5</v>
          </cell>
          <cell r="AC139">
            <v>29</v>
          </cell>
          <cell r="AD139">
            <v>30</v>
          </cell>
          <cell r="AE139">
            <v>30.5</v>
          </cell>
          <cell r="AF139">
            <v>31.5</v>
          </cell>
          <cell r="AG139">
            <v>32</v>
          </cell>
          <cell r="AH139">
            <v>32</v>
          </cell>
          <cell r="AI139">
            <v>32</v>
          </cell>
          <cell r="AJ139">
            <v>32.5</v>
          </cell>
          <cell r="AK139">
            <v>32.5</v>
          </cell>
          <cell r="AL139">
            <v>32.5</v>
          </cell>
          <cell r="AM139">
            <v>39</v>
          </cell>
          <cell r="AN139">
            <v>38.5</v>
          </cell>
          <cell r="AO139">
            <v>39.5</v>
          </cell>
          <cell r="AP139">
            <v>39.5</v>
          </cell>
          <cell r="AQ139">
            <v>41</v>
          </cell>
          <cell r="AR139">
            <v>43.5</v>
          </cell>
          <cell r="AS139">
            <v>43.5</v>
          </cell>
          <cell r="AT139">
            <v>43.5</v>
          </cell>
          <cell r="AU139">
            <v>43.5</v>
          </cell>
          <cell r="AV139">
            <v>44</v>
          </cell>
          <cell r="AW139">
            <v>43.5</v>
          </cell>
          <cell r="AX139">
            <v>43</v>
          </cell>
          <cell r="AY139">
            <v>43</v>
          </cell>
          <cell r="AZ139">
            <v>43.5</v>
          </cell>
          <cell r="BA139">
            <v>43.5</v>
          </cell>
          <cell r="BB139">
            <v>44</v>
          </cell>
          <cell r="BC139">
            <v>44</v>
          </cell>
          <cell r="BD139">
            <v>46.5</v>
          </cell>
          <cell r="BE139">
            <v>44.5</v>
          </cell>
          <cell r="BF139">
            <v>45</v>
          </cell>
          <cell r="BG139">
            <v>42.5</v>
          </cell>
          <cell r="BH139">
            <v>44.5</v>
          </cell>
          <cell r="BI139">
            <v>44.5</v>
          </cell>
          <cell r="BJ139">
            <v>45</v>
          </cell>
          <cell r="BK139">
            <v>45</v>
          </cell>
          <cell r="BL139">
            <v>44.5</v>
          </cell>
          <cell r="BM139">
            <v>44</v>
          </cell>
          <cell r="BN139">
            <v>43.5</v>
          </cell>
          <cell r="BO139">
            <v>43.5</v>
          </cell>
          <cell r="BP139">
            <v>43</v>
          </cell>
          <cell r="BQ139">
            <v>43</v>
          </cell>
          <cell r="BR139">
            <v>40</v>
          </cell>
          <cell r="BS139">
            <v>40</v>
          </cell>
          <cell r="BT139">
            <v>40.5</v>
          </cell>
          <cell r="BU139">
            <v>37</v>
          </cell>
          <cell r="BV139">
            <v>35</v>
          </cell>
          <cell r="BW139">
            <v>35</v>
          </cell>
          <cell r="BX139">
            <v>34.5</v>
          </cell>
          <cell r="BY139">
            <v>34.5</v>
          </cell>
          <cell r="BZ139">
            <v>34.5</v>
          </cell>
          <cell r="CA139">
            <v>35</v>
          </cell>
          <cell r="CB139">
            <v>35</v>
          </cell>
          <cell r="CC139">
            <v>35</v>
          </cell>
          <cell r="CD139">
            <v>35</v>
          </cell>
          <cell r="CE139">
            <v>34.5</v>
          </cell>
          <cell r="CF139">
            <v>34.5</v>
          </cell>
          <cell r="CG139">
            <v>34.5</v>
          </cell>
          <cell r="CH139">
            <v>35</v>
          </cell>
          <cell r="CI139">
            <v>34.5</v>
          </cell>
          <cell r="CJ139">
            <v>36</v>
          </cell>
          <cell r="CK139">
            <v>36</v>
          </cell>
          <cell r="CL139">
            <v>36</v>
          </cell>
          <cell r="CM139">
            <v>33</v>
          </cell>
          <cell r="CN139">
            <v>32.5</v>
          </cell>
          <cell r="CO139">
            <v>31</v>
          </cell>
          <cell r="CP139">
            <v>31</v>
          </cell>
          <cell r="CQ139">
            <v>31.5</v>
          </cell>
          <cell r="CR139">
            <v>32</v>
          </cell>
          <cell r="CS139">
            <v>31.5</v>
          </cell>
          <cell r="CT139">
            <v>32</v>
          </cell>
          <cell r="CU139">
            <v>32</v>
          </cell>
          <cell r="CV139">
            <v>32</v>
          </cell>
          <cell r="CW139">
            <v>32</v>
          </cell>
          <cell r="CX139">
            <v>32</v>
          </cell>
          <cell r="CY139">
            <v>33.5</v>
          </cell>
          <cell r="CZ139">
            <v>33.5</v>
          </cell>
          <cell r="DA139">
            <v>35</v>
          </cell>
          <cell r="DB139">
            <v>34.5</v>
          </cell>
          <cell r="DC139">
            <v>36.5</v>
          </cell>
          <cell r="DD139">
            <v>36.5</v>
          </cell>
          <cell r="DE139">
            <v>37</v>
          </cell>
          <cell r="DF139">
            <v>37</v>
          </cell>
          <cell r="DG139">
            <v>37.5</v>
          </cell>
          <cell r="DH139">
            <v>37.5</v>
          </cell>
          <cell r="DI139">
            <v>41.5</v>
          </cell>
          <cell r="DJ139">
            <v>44</v>
          </cell>
          <cell r="DK139">
            <v>44</v>
          </cell>
          <cell r="DL139">
            <v>45</v>
          </cell>
          <cell r="DM139">
            <v>45</v>
          </cell>
          <cell r="DN139">
            <v>45</v>
          </cell>
          <cell r="DO139">
            <v>50.5</v>
          </cell>
          <cell r="DP139">
            <v>50.5</v>
          </cell>
          <cell r="DQ139">
            <v>50.5</v>
          </cell>
          <cell r="DR139">
            <v>53</v>
          </cell>
          <cell r="DS139">
            <v>53</v>
          </cell>
          <cell r="DT139">
            <v>53</v>
          </cell>
          <cell r="DU139">
            <v>53</v>
          </cell>
          <cell r="DV139">
            <v>53</v>
          </cell>
          <cell r="DW139">
            <v>52.5</v>
          </cell>
          <cell r="DX139">
            <v>53</v>
          </cell>
          <cell r="DY139">
            <v>54</v>
          </cell>
          <cell r="DZ139">
            <v>54</v>
          </cell>
          <cell r="EA139">
            <v>54</v>
          </cell>
          <cell r="EB139">
            <v>54.5</v>
          </cell>
          <cell r="EC139">
            <v>54.5</v>
          </cell>
          <cell r="ED139">
            <v>56.5</v>
          </cell>
          <cell r="EE139">
            <v>56.5</v>
          </cell>
          <cell r="EF139">
            <v>56.5</v>
          </cell>
          <cell r="EG139">
            <v>56.5</v>
          </cell>
          <cell r="EH139">
            <v>57.5</v>
          </cell>
          <cell r="EI139">
            <v>57.5</v>
          </cell>
          <cell r="EJ139">
            <v>57.5</v>
          </cell>
          <cell r="EK139">
            <v>58</v>
          </cell>
          <cell r="EL139">
            <v>58</v>
          </cell>
          <cell r="EM139">
            <v>58</v>
          </cell>
          <cell r="EN139">
            <v>58</v>
          </cell>
          <cell r="EO139">
            <v>55.5</v>
          </cell>
          <cell r="EP139">
            <v>55</v>
          </cell>
          <cell r="EQ139">
            <v>55</v>
          </cell>
          <cell r="ER139">
            <v>55</v>
          </cell>
          <cell r="ES139">
            <v>54.5</v>
          </cell>
          <cell r="ET139">
            <v>54.5</v>
          </cell>
          <cell r="EU139">
            <v>54</v>
          </cell>
          <cell r="EV139">
            <v>57</v>
          </cell>
          <cell r="EW139">
            <v>59</v>
          </cell>
          <cell r="EX139">
            <v>59</v>
          </cell>
          <cell r="EY139">
            <v>58.5</v>
          </cell>
          <cell r="EZ139">
            <v>59</v>
          </cell>
          <cell r="FA139">
            <v>58.5</v>
          </cell>
          <cell r="FB139">
            <v>57.5</v>
          </cell>
          <cell r="FC139">
            <v>57.5</v>
          </cell>
          <cell r="FD139">
            <v>57.5</v>
          </cell>
          <cell r="FE139">
            <v>58</v>
          </cell>
          <cell r="FF139">
            <v>56.5</v>
          </cell>
          <cell r="FG139">
            <v>57.5</v>
          </cell>
          <cell r="FH139">
            <v>56.3</v>
          </cell>
          <cell r="FI139">
            <v>61.3</v>
          </cell>
          <cell r="FJ139">
            <v>63.5</v>
          </cell>
          <cell r="FK139">
            <v>63.5</v>
          </cell>
          <cell r="FL139">
            <v>63</v>
          </cell>
          <cell r="FM139">
            <v>62.7</v>
          </cell>
          <cell r="FN139">
            <v>63</v>
          </cell>
          <cell r="FO139">
            <v>63</v>
          </cell>
          <cell r="FP139">
            <v>62.2</v>
          </cell>
          <cell r="FQ139">
            <v>63</v>
          </cell>
          <cell r="FR139">
            <v>63</v>
          </cell>
          <cell r="FS139">
            <v>63.7</v>
          </cell>
          <cell r="FT139">
            <v>63.5</v>
          </cell>
          <cell r="FU139">
            <v>64.2</v>
          </cell>
          <cell r="FV139">
            <v>63</v>
          </cell>
          <cell r="FW139">
            <v>62.7</v>
          </cell>
          <cell r="FX139">
            <v>62.7</v>
          </cell>
          <cell r="FY139">
            <v>64</v>
          </cell>
          <cell r="FZ139">
            <v>63</v>
          </cell>
          <cell r="GA139">
            <v>63</v>
          </cell>
          <cell r="GB139">
            <v>62.2</v>
          </cell>
          <cell r="GC139">
            <v>61.5</v>
          </cell>
          <cell r="GD139">
            <v>61.7</v>
          </cell>
          <cell r="GE139">
            <v>60.7</v>
          </cell>
          <cell r="GF139">
            <v>60.8</v>
          </cell>
          <cell r="GG139">
            <v>61.8</v>
          </cell>
          <cell r="GH139">
            <v>62.2</v>
          </cell>
          <cell r="GI139">
            <v>62.5</v>
          </cell>
          <cell r="GJ139">
            <v>62.5</v>
          </cell>
          <cell r="GK139">
            <v>62.2</v>
          </cell>
          <cell r="GL139">
            <v>62.5</v>
          </cell>
          <cell r="GM139">
            <v>62.7</v>
          </cell>
          <cell r="GN139">
            <v>63</v>
          </cell>
          <cell r="GO139">
            <v>63.5</v>
          </cell>
          <cell r="GP139">
            <v>62.7</v>
          </cell>
          <cell r="GQ139">
            <v>63</v>
          </cell>
          <cell r="GR139">
            <v>63.5</v>
          </cell>
          <cell r="GS139">
            <v>64.5</v>
          </cell>
          <cell r="GT139">
            <v>64</v>
          </cell>
          <cell r="GU139">
            <v>64</v>
          </cell>
          <cell r="GV139">
            <v>64.2</v>
          </cell>
          <cell r="GW139">
            <v>64.2</v>
          </cell>
          <cell r="GX139">
            <v>65.7</v>
          </cell>
          <cell r="GY139">
            <v>65.8</v>
          </cell>
          <cell r="GZ139">
            <v>65.7</v>
          </cell>
          <cell r="HA139">
            <v>66.7</v>
          </cell>
          <cell r="HB139">
            <v>66.2</v>
          </cell>
          <cell r="HC139">
            <v>66.5</v>
          </cell>
          <cell r="HD139">
            <v>66.7</v>
          </cell>
          <cell r="HE139">
            <v>66.7</v>
          </cell>
          <cell r="HF139">
            <v>64.5</v>
          </cell>
          <cell r="HG139">
            <v>63.2</v>
          </cell>
          <cell r="HH139">
            <v>62.5</v>
          </cell>
          <cell r="HI139">
            <v>62.5</v>
          </cell>
          <cell r="HJ139">
            <v>62</v>
          </cell>
          <cell r="HK139">
            <v>62</v>
          </cell>
          <cell r="HL139">
            <v>62</v>
          </cell>
          <cell r="HM139">
            <v>62.5</v>
          </cell>
          <cell r="HN139">
            <v>62.7</v>
          </cell>
          <cell r="HO139">
            <v>62.7</v>
          </cell>
          <cell r="HP139">
            <v>62.5</v>
          </cell>
          <cell r="HQ139">
            <v>62.5</v>
          </cell>
          <cell r="HR139">
            <v>63</v>
          </cell>
          <cell r="HS139">
            <v>63</v>
          </cell>
          <cell r="HT139">
            <v>62.7</v>
          </cell>
          <cell r="HU139">
            <v>62.5</v>
          </cell>
          <cell r="HV139">
            <v>62.5</v>
          </cell>
          <cell r="HW139">
            <v>62.5</v>
          </cell>
          <cell r="HX139">
            <v>62.2</v>
          </cell>
          <cell r="HY139">
            <v>62.7</v>
          </cell>
          <cell r="HZ139">
            <v>62</v>
          </cell>
          <cell r="IA139">
            <v>62</v>
          </cell>
          <cell r="IB139">
            <v>62</v>
          </cell>
          <cell r="IC139">
            <v>62</v>
          </cell>
          <cell r="ID139">
            <v>62</v>
          </cell>
          <cell r="IE139">
            <v>62.2</v>
          </cell>
          <cell r="IF139">
            <v>62.2</v>
          </cell>
          <cell r="IG139">
            <v>62.2</v>
          </cell>
          <cell r="IH139">
            <v>62.5</v>
          </cell>
          <cell r="II139">
            <v>62.5</v>
          </cell>
          <cell r="IJ139">
            <v>62.5</v>
          </cell>
          <cell r="IK139">
            <v>62.5</v>
          </cell>
          <cell r="IL139">
            <v>62.5</v>
          </cell>
          <cell r="IM139">
            <v>62</v>
          </cell>
          <cell r="IN139">
            <v>62</v>
          </cell>
          <cell r="IO139">
            <v>61</v>
          </cell>
          <cell r="IP139">
            <v>61</v>
          </cell>
          <cell r="IQ139">
            <v>61</v>
          </cell>
          <cell r="IR139">
            <v>61</v>
          </cell>
          <cell r="IS139">
            <v>61</v>
          </cell>
          <cell r="IT139">
            <v>61</v>
          </cell>
          <cell r="IU139">
            <v>61</v>
          </cell>
          <cell r="IV139">
            <v>61</v>
          </cell>
          <cell r="IW139">
            <v>61</v>
          </cell>
          <cell r="IX139">
            <v>61.2</v>
          </cell>
          <cell r="IY139">
            <v>63.7</v>
          </cell>
          <cell r="IZ139">
            <v>63.7</v>
          </cell>
          <cell r="JA139">
            <v>63.7</v>
          </cell>
          <cell r="JB139">
            <v>63.5</v>
          </cell>
          <cell r="JC139">
            <v>63.2</v>
          </cell>
          <cell r="JD139">
            <v>63.5</v>
          </cell>
          <cell r="JE139">
            <v>63.5</v>
          </cell>
          <cell r="JF139">
            <v>63.7</v>
          </cell>
          <cell r="JG139">
            <v>61.5</v>
          </cell>
          <cell r="JH139">
            <v>62.2</v>
          </cell>
          <cell r="JI139">
            <v>62.5</v>
          </cell>
          <cell r="JJ139">
            <v>62.2</v>
          </cell>
          <cell r="JK139">
            <v>62.2</v>
          </cell>
          <cell r="JL139">
            <v>62.2</v>
          </cell>
          <cell r="JM139">
            <v>62.5</v>
          </cell>
          <cell r="JN139">
            <v>62.5</v>
          </cell>
          <cell r="JO139">
            <v>62.2</v>
          </cell>
          <cell r="JP139">
            <v>62.2</v>
          </cell>
          <cell r="JQ139">
            <v>62.5</v>
          </cell>
          <cell r="JR139">
            <v>62.5</v>
          </cell>
          <cell r="JS139">
            <v>62.5</v>
          </cell>
          <cell r="JT139">
            <v>62.2</v>
          </cell>
          <cell r="JU139">
            <v>62.5</v>
          </cell>
          <cell r="JV139">
            <v>62.5</v>
          </cell>
          <cell r="JW139">
            <v>62.2</v>
          </cell>
          <cell r="JX139">
            <v>62</v>
          </cell>
          <cell r="JY139">
            <v>62.2</v>
          </cell>
          <cell r="JZ139">
            <v>62.2</v>
          </cell>
          <cell r="KA139">
            <v>62</v>
          </cell>
          <cell r="KB139">
            <v>62</v>
          </cell>
          <cell r="KC139">
            <v>62</v>
          </cell>
          <cell r="KD139">
            <v>62</v>
          </cell>
          <cell r="KE139">
            <v>62</v>
          </cell>
          <cell r="KF139">
            <v>61.7</v>
          </cell>
          <cell r="KG139">
            <v>61.7</v>
          </cell>
          <cell r="KH139">
            <v>64.5</v>
          </cell>
          <cell r="KI139">
            <v>63.7</v>
          </cell>
          <cell r="KJ139">
            <v>63.7</v>
          </cell>
          <cell r="KK139">
            <v>63.7</v>
          </cell>
          <cell r="KL139">
            <v>63.7</v>
          </cell>
          <cell r="KM139">
            <v>63.7</v>
          </cell>
          <cell r="KN139">
            <v>63.7</v>
          </cell>
          <cell r="KO139">
            <v>63</v>
          </cell>
          <cell r="KP139">
            <v>63</v>
          </cell>
          <cell r="KQ139">
            <v>62.7</v>
          </cell>
          <cell r="KR139">
            <v>62.5</v>
          </cell>
          <cell r="KS139">
            <v>61.7</v>
          </cell>
          <cell r="KT139">
            <v>61.2</v>
          </cell>
          <cell r="KU139">
            <v>61.7</v>
          </cell>
          <cell r="KV139">
            <v>61.7</v>
          </cell>
          <cell r="KW139">
            <v>62</v>
          </cell>
          <cell r="KX139">
            <v>63.7</v>
          </cell>
          <cell r="KY139">
            <v>64.2</v>
          </cell>
          <cell r="KZ139">
            <v>64.2</v>
          </cell>
          <cell r="LA139">
            <v>64.2</v>
          </cell>
          <cell r="LB139">
            <v>64.2</v>
          </cell>
          <cell r="LC139">
            <v>64.2</v>
          </cell>
          <cell r="LD139">
            <v>64.2</v>
          </cell>
          <cell r="LE139">
            <v>64.5</v>
          </cell>
          <cell r="LF139">
            <v>64.2</v>
          </cell>
          <cell r="LG139">
            <v>63.7</v>
          </cell>
          <cell r="LH139">
            <v>63.5</v>
          </cell>
          <cell r="LI139">
            <v>63</v>
          </cell>
          <cell r="LJ139">
            <v>62.2</v>
          </cell>
          <cell r="LK139">
            <v>62</v>
          </cell>
          <cell r="LL139">
            <v>61.5</v>
          </cell>
          <cell r="LM139">
            <v>61.2</v>
          </cell>
          <cell r="LN139">
            <v>62.7</v>
          </cell>
          <cell r="LO139">
            <v>63.5</v>
          </cell>
          <cell r="LP139">
            <v>62.5</v>
          </cell>
          <cell r="LQ139">
            <v>62.5</v>
          </cell>
          <cell r="LR139">
            <v>62.7</v>
          </cell>
          <cell r="LS139">
            <v>62.5</v>
          </cell>
          <cell r="LT139">
            <v>62.5</v>
          </cell>
          <cell r="MA139" t="str">
            <v>Switzerland</v>
          </cell>
          <cell r="MB139">
            <v>87.5</v>
          </cell>
          <cell r="MC139">
            <v>87.5</v>
          </cell>
        </row>
        <row r="140">
          <cell r="A140" t="str">
            <v>Ukraine</v>
          </cell>
          <cell r="B140" t="str">
            <v xml:space="preserve"> 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  <cell r="P140" t="str">
            <v xml:space="preserve"> </v>
          </cell>
          <cell r="Q140" t="str">
            <v xml:space="preserve"> </v>
          </cell>
          <cell r="R140" t="str">
            <v xml:space="preserve"> </v>
          </cell>
          <cell r="S140" t="str">
            <v xml:space="preserve"> </v>
          </cell>
          <cell r="T140" t="str">
            <v xml:space="preserve"> </v>
          </cell>
          <cell r="U140" t="str">
            <v xml:space="preserve"> </v>
          </cell>
          <cell r="V140" t="str">
            <v xml:space="preserve"> </v>
          </cell>
          <cell r="W140" t="str">
            <v xml:space="preserve"> </v>
          </cell>
          <cell r="X140" t="str">
            <v xml:space="preserve"> 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 t="str">
            <v xml:space="preserve"> </v>
          </cell>
          <cell r="AC140" t="str">
            <v xml:space="preserve"> 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  <cell r="AG140" t="str">
            <v xml:space="preserve"> </v>
          </cell>
          <cell r="AH140" t="str">
            <v xml:space="preserve"> </v>
          </cell>
          <cell r="AI140" t="str">
            <v xml:space="preserve"> </v>
          </cell>
          <cell r="AJ140" t="str">
            <v xml:space="preserve"> </v>
          </cell>
          <cell r="AK140" t="str">
            <v xml:space="preserve"> </v>
          </cell>
          <cell r="AL140" t="str">
            <v xml:space="preserve"> </v>
          </cell>
          <cell r="AM140" t="str">
            <v xml:space="preserve"> </v>
          </cell>
          <cell r="AN140" t="str">
            <v xml:space="preserve"> </v>
          </cell>
          <cell r="AO140" t="str">
            <v xml:space="preserve"> </v>
          </cell>
          <cell r="AP140" t="str">
            <v xml:space="preserve"> </v>
          </cell>
          <cell r="AQ140" t="str">
            <v xml:space="preserve"> </v>
          </cell>
          <cell r="AR140" t="str">
            <v xml:space="preserve"> </v>
          </cell>
          <cell r="AS140" t="str">
            <v xml:space="preserve"> </v>
          </cell>
          <cell r="AT140" t="str">
            <v xml:space="preserve"> </v>
          </cell>
          <cell r="AU140" t="str">
            <v xml:space="preserve"> </v>
          </cell>
          <cell r="AV140" t="str">
            <v xml:space="preserve"> </v>
          </cell>
          <cell r="AW140" t="str">
            <v xml:space="preserve"> </v>
          </cell>
          <cell r="AX140" t="str">
            <v xml:space="preserve"> </v>
          </cell>
          <cell r="AY140" t="str">
            <v xml:space="preserve"> </v>
          </cell>
          <cell r="AZ140" t="str">
            <v xml:space="preserve"> </v>
          </cell>
          <cell r="BA140" t="str">
            <v xml:space="preserve"> </v>
          </cell>
          <cell r="BB140" t="str">
            <v xml:space="preserve"> </v>
          </cell>
          <cell r="BC140" t="str">
            <v xml:space="preserve"> </v>
          </cell>
          <cell r="BD140" t="str">
            <v xml:space="preserve"> </v>
          </cell>
          <cell r="BE140" t="str">
            <v xml:space="preserve"> </v>
          </cell>
          <cell r="BF140" t="str">
            <v xml:space="preserve"> </v>
          </cell>
          <cell r="BG140" t="str">
            <v xml:space="preserve"> </v>
          </cell>
          <cell r="BH140" t="str">
            <v xml:space="preserve"> </v>
          </cell>
          <cell r="BI140" t="str">
            <v xml:space="preserve"> </v>
          </cell>
          <cell r="BJ140" t="str">
            <v xml:space="preserve"> </v>
          </cell>
          <cell r="BK140" t="str">
            <v xml:space="preserve"> </v>
          </cell>
          <cell r="BL140" t="str">
            <v xml:space="preserve"> </v>
          </cell>
          <cell r="BM140" t="str">
            <v xml:space="preserve"> </v>
          </cell>
          <cell r="BN140" t="str">
            <v xml:space="preserve"> </v>
          </cell>
          <cell r="BO140" t="str">
            <v xml:space="preserve"> </v>
          </cell>
          <cell r="BP140" t="str">
            <v xml:space="preserve"> </v>
          </cell>
          <cell r="BQ140" t="str">
            <v xml:space="preserve"> </v>
          </cell>
          <cell r="BR140" t="str">
            <v xml:space="preserve"> </v>
          </cell>
          <cell r="BS140" t="str">
            <v xml:space="preserve"> </v>
          </cell>
          <cell r="BT140" t="str">
            <v xml:space="preserve"> </v>
          </cell>
          <cell r="BU140" t="str">
            <v xml:space="preserve"> </v>
          </cell>
          <cell r="BV140" t="str">
            <v xml:space="preserve"> </v>
          </cell>
          <cell r="BW140" t="str">
            <v xml:space="preserve"> </v>
          </cell>
          <cell r="BX140" t="str">
            <v xml:space="preserve"> </v>
          </cell>
          <cell r="BY140" t="str">
            <v xml:space="preserve"> </v>
          </cell>
          <cell r="BZ140" t="str">
            <v xml:space="preserve"> </v>
          </cell>
          <cell r="CA140" t="str">
            <v xml:space="preserve"> </v>
          </cell>
          <cell r="CB140" t="str">
            <v xml:space="preserve"> </v>
          </cell>
          <cell r="CC140" t="str">
            <v xml:space="preserve"> </v>
          </cell>
          <cell r="CD140" t="str">
            <v xml:space="preserve"> </v>
          </cell>
          <cell r="CE140" t="str">
            <v xml:space="preserve"> </v>
          </cell>
          <cell r="CF140" t="str">
            <v xml:space="preserve"> </v>
          </cell>
          <cell r="CG140" t="str">
            <v xml:space="preserve"> </v>
          </cell>
          <cell r="CH140" t="str">
            <v xml:space="preserve"> </v>
          </cell>
          <cell r="CI140" t="str">
            <v xml:space="preserve"> </v>
          </cell>
          <cell r="CJ140" t="str">
            <v xml:space="preserve"> </v>
          </cell>
          <cell r="CK140" t="str">
            <v xml:space="preserve"> </v>
          </cell>
          <cell r="CL140" t="str">
            <v xml:space="preserve"> </v>
          </cell>
          <cell r="CM140" t="str">
            <v xml:space="preserve"> </v>
          </cell>
          <cell r="CN140" t="str">
            <v xml:space="preserve"> </v>
          </cell>
          <cell r="CO140" t="str">
            <v xml:space="preserve"> </v>
          </cell>
          <cell r="CP140" t="str">
            <v xml:space="preserve"> </v>
          </cell>
          <cell r="CQ140" t="str">
            <v xml:space="preserve"> </v>
          </cell>
          <cell r="CR140" t="str">
            <v xml:space="preserve"> </v>
          </cell>
          <cell r="CS140" t="str">
            <v xml:space="preserve"> </v>
          </cell>
          <cell r="CT140" t="str">
            <v xml:space="preserve"> </v>
          </cell>
          <cell r="CU140" t="str">
            <v xml:space="preserve"> </v>
          </cell>
          <cell r="CV140" t="str">
            <v xml:space="preserve"> </v>
          </cell>
          <cell r="CW140" t="str">
            <v xml:space="preserve"> </v>
          </cell>
          <cell r="CX140" t="str">
            <v xml:space="preserve"> </v>
          </cell>
          <cell r="CY140" t="str">
            <v xml:space="preserve"> </v>
          </cell>
          <cell r="CZ140" t="str">
            <v xml:space="preserve"> </v>
          </cell>
          <cell r="DA140" t="str">
            <v xml:space="preserve"> </v>
          </cell>
          <cell r="DB140" t="str">
            <v xml:space="preserve"> </v>
          </cell>
          <cell r="DC140" t="str">
            <v xml:space="preserve"> </v>
          </cell>
          <cell r="DD140" t="str">
            <v xml:space="preserve"> </v>
          </cell>
          <cell r="DE140" t="str">
            <v xml:space="preserve"> </v>
          </cell>
          <cell r="DF140" t="str">
            <v xml:space="preserve"> </v>
          </cell>
          <cell r="DG140" t="str">
            <v xml:space="preserve"> </v>
          </cell>
          <cell r="DH140" t="str">
            <v xml:space="preserve"> </v>
          </cell>
          <cell r="DI140" t="str">
            <v xml:space="preserve"> </v>
          </cell>
          <cell r="DJ140" t="str">
            <v xml:space="preserve"> </v>
          </cell>
          <cell r="DK140" t="str">
            <v xml:space="preserve"> </v>
          </cell>
          <cell r="DL140" t="str">
            <v xml:space="preserve"> </v>
          </cell>
          <cell r="DM140" t="str">
            <v xml:space="preserve"> </v>
          </cell>
          <cell r="DN140" t="str">
            <v xml:space="preserve"> </v>
          </cell>
          <cell r="DO140" t="str">
            <v xml:space="preserve"> </v>
          </cell>
          <cell r="DP140" t="str">
            <v xml:space="preserve"> </v>
          </cell>
          <cell r="DQ140" t="str">
            <v xml:space="preserve"> </v>
          </cell>
          <cell r="DR140" t="str">
            <v xml:space="preserve"> </v>
          </cell>
          <cell r="DS140" t="str">
            <v xml:space="preserve"> </v>
          </cell>
          <cell r="DT140" t="str">
            <v xml:space="preserve"> </v>
          </cell>
          <cell r="DU140" t="str">
            <v xml:space="preserve"> </v>
          </cell>
          <cell r="DV140" t="str">
            <v xml:space="preserve"> </v>
          </cell>
          <cell r="DW140" t="str">
            <v xml:space="preserve"> </v>
          </cell>
          <cell r="DX140" t="str">
            <v xml:space="preserve"> </v>
          </cell>
          <cell r="DY140" t="str">
            <v xml:space="preserve"> </v>
          </cell>
          <cell r="DZ140" t="str">
            <v xml:space="preserve"> </v>
          </cell>
          <cell r="EA140" t="str">
            <v xml:space="preserve"> </v>
          </cell>
          <cell r="EB140" t="str">
            <v xml:space="preserve"> </v>
          </cell>
          <cell r="EC140" t="str">
            <v xml:space="preserve"> </v>
          </cell>
          <cell r="ED140" t="str">
            <v xml:space="preserve"> </v>
          </cell>
          <cell r="EE140" t="str">
            <v xml:space="preserve"> </v>
          </cell>
          <cell r="EF140" t="str">
            <v xml:space="preserve"> </v>
          </cell>
          <cell r="EG140" t="str">
            <v xml:space="preserve"> </v>
          </cell>
          <cell r="EH140" t="str">
            <v xml:space="preserve"> </v>
          </cell>
          <cell r="EI140" t="str">
            <v xml:space="preserve"> </v>
          </cell>
          <cell r="EJ140" t="str">
            <v xml:space="preserve"> </v>
          </cell>
          <cell r="EK140" t="str">
            <v xml:space="preserve"> </v>
          </cell>
          <cell r="EL140" t="str">
            <v xml:space="preserve"> </v>
          </cell>
          <cell r="EM140" t="str">
            <v xml:space="preserve"> </v>
          </cell>
          <cell r="EN140" t="str">
            <v xml:space="preserve"> </v>
          </cell>
          <cell r="EO140" t="str">
            <v xml:space="preserve"> </v>
          </cell>
          <cell r="EP140" t="str">
            <v xml:space="preserve"> </v>
          </cell>
          <cell r="EQ140" t="str">
            <v xml:space="preserve"> </v>
          </cell>
          <cell r="ER140" t="str">
            <v xml:space="preserve"> </v>
          </cell>
          <cell r="ES140" t="str">
            <v xml:space="preserve"> </v>
          </cell>
          <cell r="ET140" t="str">
            <v xml:space="preserve"> </v>
          </cell>
          <cell r="EU140" t="str">
            <v xml:space="preserve"> </v>
          </cell>
          <cell r="EV140" t="str">
            <v xml:space="preserve"> </v>
          </cell>
          <cell r="EW140" t="str">
            <v xml:space="preserve"> </v>
          </cell>
          <cell r="EX140" t="str">
            <v xml:space="preserve"> </v>
          </cell>
          <cell r="EY140" t="str">
            <v xml:space="preserve"> </v>
          </cell>
          <cell r="EZ140" t="str">
            <v xml:space="preserve"> </v>
          </cell>
          <cell r="FA140" t="str">
            <v xml:space="preserve"> </v>
          </cell>
          <cell r="FB140" t="str">
            <v xml:space="preserve"> </v>
          </cell>
          <cell r="FC140" t="str">
            <v xml:space="preserve"> </v>
          </cell>
          <cell r="FD140" t="str">
            <v xml:space="preserve"> </v>
          </cell>
          <cell r="FE140" t="str">
            <v xml:space="preserve"> </v>
          </cell>
          <cell r="FF140" t="str">
            <v xml:space="preserve"> </v>
          </cell>
          <cell r="FG140" t="str">
            <v xml:space="preserve"> </v>
          </cell>
          <cell r="FH140" t="str">
            <v xml:space="preserve"> </v>
          </cell>
          <cell r="FI140" t="str">
            <v xml:space="preserve"> </v>
          </cell>
          <cell r="FJ140" t="str">
            <v xml:space="preserve"> </v>
          </cell>
          <cell r="FK140" t="str">
            <v xml:space="preserve"> </v>
          </cell>
          <cell r="FL140" t="str">
            <v xml:space="preserve"> </v>
          </cell>
          <cell r="FM140" t="str">
            <v xml:space="preserve"> </v>
          </cell>
          <cell r="FN140" t="str">
            <v xml:space="preserve"> </v>
          </cell>
          <cell r="FO140" t="str">
            <v xml:space="preserve"> </v>
          </cell>
          <cell r="FP140" t="str">
            <v xml:space="preserve"> </v>
          </cell>
          <cell r="FQ140">
            <v>67.2</v>
          </cell>
          <cell r="FR140">
            <v>67</v>
          </cell>
          <cell r="FS140">
            <v>67</v>
          </cell>
          <cell r="FT140">
            <v>67</v>
          </cell>
          <cell r="FU140">
            <v>66.7</v>
          </cell>
          <cell r="FV140">
            <v>66</v>
          </cell>
          <cell r="FW140">
            <v>62.7</v>
          </cell>
          <cell r="FX140">
            <v>62.7</v>
          </cell>
          <cell r="FY140">
            <v>61.5</v>
          </cell>
          <cell r="FZ140">
            <v>60.7</v>
          </cell>
          <cell r="GA140">
            <v>59</v>
          </cell>
          <cell r="GB140">
            <v>59</v>
          </cell>
          <cell r="GC140">
            <v>58.2</v>
          </cell>
          <cell r="GD140">
            <v>57</v>
          </cell>
          <cell r="GE140">
            <v>56.8</v>
          </cell>
          <cell r="GF140">
            <v>56.8</v>
          </cell>
          <cell r="GG140">
            <v>57</v>
          </cell>
          <cell r="GH140">
            <v>58.2</v>
          </cell>
          <cell r="GI140">
            <v>59.5</v>
          </cell>
          <cell r="GJ140">
            <v>60.2</v>
          </cell>
          <cell r="GK140">
            <v>60</v>
          </cell>
          <cell r="GL140">
            <v>62.7</v>
          </cell>
          <cell r="GM140">
            <v>61</v>
          </cell>
          <cell r="GN140">
            <v>58.2</v>
          </cell>
          <cell r="GO140">
            <v>58.2</v>
          </cell>
          <cell r="GP140">
            <v>59</v>
          </cell>
          <cell r="GQ140">
            <v>59.5</v>
          </cell>
          <cell r="GR140">
            <v>59.5</v>
          </cell>
          <cell r="GS140">
            <v>59.5</v>
          </cell>
          <cell r="GT140">
            <v>60.5</v>
          </cell>
          <cell r="GU140">
            <v>60.5</v>
          </cell>
          <cell r="GV140">
            <v>60.7</v>
          </cell>
          <cell r="GW140">
            <v>61.7</v>
          </cell>
          <cell r="GX140">
            <v>64</v>
          </cell>
          <cell r="GY140">
            <v>64.8</v>
          </cell>
          <cell r="GZ140">
            <v>64.2</v>
          </cell>
          <cell r="HA140">
            <v>66.2</v>
          </cell>
          <cell r="HB140">
            <v>65.5</v>
          </cell>
          <cell r="HC140">
            <v>66</v>
          </cell>
          <cell r="HD140">
            <v>65.2</v>
          </cell>
          <cell r="HE140">
            <v>65.2</v>
          </cell>
          <cell r="HF140">
            <v>65.5</v>
          </cell>
          <cell r="HG140">
            <v>65.7</v>
          </cell>
          <cell r="HH140">
            <v>65.2</v>
          </cell>
          <cell r="HI140">
            <v>66.7</v>
          </cell>
          <cell r="HJ140">
            <v>66.7</v>
          </cell>
          <cell r="HK140">
            <v>66.7</v>
          </cell>
          <cell r="HL140">
            <v>66.5</v>
          </cell>
          <cell r="HM140">
            <v>65.2</v>
          </cell>
          <cell r="HN140">
            <v>66.2</v>
          </cell>
          <cell r="HO140">
            <v>66.7</v>
          </cell>
          <cell r="HP140">
            <v>67.2</v>
          </cell>
          <cell r="HQ140">
            <v>67.2</v>
          </cell>
          <cell r="HR140">
            <v>68</v>
          </cell>
          <cell r="HS140">
            <v>68</v>
          </cell>
          <cell r="HT140">
            <v>67.7</v>
          </cell>
          <cell r="HU140">
            <v>67.5</v>
          </cell>
          <cell r="HV140">
            <v>67.5</v>
          </cell>
          <cell r="HW140">
            <v>67.5</v>
          </cell>
          <cell r="HX140">
            <v>68.2</v>
          </cell>
          <cell r="HY140">
            <v>68.5</v>
          </cell>
          <cell r="HZ140">
            <v>68.5</v>
          </cell>
          <cell r="IA140">
            <v>68.2</v>
          </cell>
          <cell r="IB140">
            <v>68.2</v>
          </cell>
          <cell r="IC140">
            <v>68.2</v>
          </cell>
          <cell r="ID140">
            <v>68.7</v>
          </cell>
          <cell r="IE140">
            <v>68.7</v>
          </cell>
          <cell r="IF140">
            <v>68.7</v>
          </cell>
          <cell r="IG140">
            <v>69</v>
          </cell>
          <cell r="IH140">
            <v>69</v>
          </cell>
          <cell r="II140">
            <v>69</v>
          </cell>
          <cell r="IJ140">
            <v>70.2</v>
          </cell>
          <cell r="IK140">
            <v>70.2</v>
          </cell>
          <cell r="IL140">
            <v>70.2</v>
          </cell>
          <cell r="IM140">
            <v>72</v>
          </cell>
          <cell r="IN140">
            <v>72</v>
          </cell>
          <cell r="IO140">
            <v>72</v>
          </cell>
          <cell r="IP140">
            <v>72</v>
          </cell>
          <cell r="IQ140">
            <v>72.7</v>
          </cell>
          <cell r="IR140">
            <v>72</v>
          </cell>
          <cell r="IS140">
            <v>69.5</v>
          </cell>
          <cell r="IT140">
            <v>69.7</v>
          </cell>
          <cell r="IU140">
            <v>73.2</v>
          </cell>
          <cell r="IV140">
            <v>73</v>
          </cell>
          <cell r="IW140">
            <v>73</v>
          </cell>
          <cell r="IX140">
            <v>73</v>
          </cell>
          <cell r="IY140">
            <v>73</v>
          </cell>
          <cell r="IZ140">
            <v>73</v>
          </cell>
          <cell r="JA140">
            <v>72.7</v>
          </cell>
          <cell r="JB140">
            <v>72.7</v>
          </cell>
          <cell r="JC140">
            <v>73.2</v>
          </cell>
          <cell r="JD140">
            <v>73.2</v>
          </cell>
          <cell r="JE140">
            <v>73.2</v>
          </cell>
          <cell r="JF140">
            <v>73.2</v>
          </cell>
          <cell r="JG140">
            <v>71.7</v>
          </cell>
          <cell r="JH140">
            <v>71.7</v>
          </cell>
          <cell r="JI140">
            <v>70.2</v>
          </cell>
          <cell r="JJ140">
            <v>70.2</v>
          </cell>
          <cell r="JK140">
            <v>70.5</v>
          </cell>
          <cell r="JL140">
            <v>71.5</v>
          </cell>
          <cell r="JM140">
            <v>70.5</v>
          </cell>
          <cell r="JN140">
            <v>72</v>
          </cell>
          <cell r="JO140">
            <v>72.5</v>
          </cell>
          <cell r="JP140">
            <v>72</v>
          </cell>
          <cell r="JQ140">
            <v>71.7</v>
          </cell>
          <cell r="JR140">
            <v>71.7</v>
          </cell>
          <cell r="JS140">
            <v>71.7</v>
          </cell>
          <cell r="JT140">
            <v>70.2</v>
          </cell>
          <cell r="JU140">
            <v>69.5</v>
          </cell>
          <cell r="JV140">
            <v>69.5</v>
          </cell>
          <cell r="JW140">
            <v>69.7</v>
          </cell>
          <cell r="JX140">
            <v>69.7</v>
          </cell>
          <cell r="JY140">
            <v>69.7</v>
          </cell>
          <cell r="JZ140">
            <v>69.7</v>
          </cell>
          <cell r="KA140">
            <v>69.7</v>
          </cell>
          <cell r="KB140">
            <v>71.2</v>
          </cell>
          <cell r="KC140">
            <v>70.7</v>
          </cell>
          <cell r="KD140">
            <v>70.7</v>
          </cell>
          <cell r="KE140">
            <v>70.2</v>
          </cell>
          <cell r="KF140">
            <v>70.2</v>
          </cell>
          <cell r="KG140">
            <v>70.5</v>
          </cell>
          <cell r="KH140">
            <v>70.2</v>
          </cell>
          <cell r="KI140">
            <v>68.7</v>
          </cell>
          <cell r="KJ140">
            <v>68.5</v>
          </cell>
          <cell r="KK140">
            <v>68.5</v>
          </cell>
          <cell r="KL140">
            <v>67.7</v>
          </cell>
          <cell r="KM140">
            <v>66.5</v>
          </cell>
          <cell r="KN140">
            <v>66.5</v>
          </cell>
          <cell r="KO140">
            <v>62.2</v>
          </cell>
          <cell r="KP140">
            <v>62.2</v>
          </cell>
          <cell r="KQ140">
            <v>62</v>
          </cell>
          <cell r="KR140">
            <v>61.2</v>
          </cell>
          <cell r="KS140">
            <v>61.2</v>
          </cell>
          <cell r="KT140">
            <v>57.2</v>
          </cell>
          <cell r="KU140">
            <v>57.2</v>
          </cell>
          <cell r="KV140">
            <v>57.2</v>
          </cell>
          <cell r="KW140">
            <v>56</v>
          </cell>
          <cell r="KX140">
            <v>56.2</v>
          </cell>
          <cell r="KY140">
            <v>57.2</v>
          </cell>
          <cell r="KZ140">
            <v>60.2</v>
          </cell>
          <cell r="LA140">
            <v>60.2</v>
          </cell>
          <cell r="LB140">
            <v>60.2</v>
          </cell>
          <cell r="LC140">
            <v>60.5</v>
          </cell>
          <cell r="LD140">
            <v>61.5</v>
          </cell>
          <cell r="LE140">
            <v>65.5</v>
          </cell>
          <cell r="LF140">
            <v>65.5</v>
          </cell>
          <cell r="LG140">
            <v>65.5</v>
          </cell>
          <cell r="LH140">
            <v>65.5</v>
          </cell>
          <cell r="LI140">
            <v>65.5</v>
          </cell>
          <cell r="LJ140">
            <v>65.5</v>
          </cell>
          <cell r="LK140">
            <v>65</v>
          </cell>
          <cell r="LL140">
            <v>65</v>
          </cell>
          <cell r="LM140">
            <v>64.7</v>
          </cell>
          <cell r="LN140">
            <v>64.7</v>
          </cell>
          <cell r="LO140">
            <v>64.7</v>
          </cell>
          <cell r="LP140">
            <v>64.5</v>
          </cell>
          <cell r="LQ140">
            <v>64.5</v>
          </cell>
          <cell r="LR140">
            <v>64.5</v>
          </cell>
          <cell r="LS140">
            <v>65</v>
          </cell>
          <cell r="LT140">
            <v>65</v>
          </cell>
          <cell r="MA140" t="str">
            <v>Syria</v>
          </cell>
          <cell r="MB140">
            <v>62.7</v>
          </cell>
          <cell r="MC140">
            <v>62.7</v>
          </cell>
        </row>
        <row r="141">
          <cell r="A141" t="str">
            <v>United Kingdom</v>
          </cell>
          <cell r="B141">
            <v>86</v>
          </cell>
          <cell r="C141">
            <v>86</v>
          </cell>
          <cell r="D141">
            <v>86</v>
          </cell>
          <cell r="E141">
            <v>86.5</v>
          </cell>
          <cell r="F141">
            <v>86</v>
          </cell>
          <cell r="G141">
            <v>85</v>
          </cell>
          <cell r="H141">
            <v>85</v>
          </cell>
          <cell r="I141">
            <v>85.5</v>
          </cell>
          <cell r="J141">
            <v>84</v>
          </cell>
          <cell r="K141">
            <v>83.5</v>
          </cell>
          <cell r="L141">
            <v>83</v>
          </cell>
          <cell r="M141">
            <v>83</v>
          </cell>
          <cell r="N141">
            <v>82.5</v>
          </cell>
          <cell r="O141">
            <v>83</v>
          </cell>
          <cell r="P141">
            <v>84</v>
          </cell>
          <cell r="Q141">
            <v>84.5</v>
          </cell>
          <cell r="R141">
            <v>84</v>
          </cell>
          <cell r="S141">
            <v>83</v>
          </cell>
          <cell r="T141">
            <v>82.5</v>
          </cell>
          <cell r="U141">
            <v>82.5</v>
          </cell>
          <cell r="V141">
            <v>82.5</v>
          </cell>
          <cell r="W141">
            <v>81.5</v>
          </cell>
          <cell r="X141">
            <v>81.5</v>
          </cell>
          <cell r="Y141">
            <v>81.5</v>
          </cell>
          <cell r="Z141">
            <v>81.5</v>
          </cell>
          <cell r="AA141">
            <v>80.5</v>
          </cell>
          <cell r="AB141">
            <v>80.5</v>
          </cell>
          <cell r="AC141">
            <v>80.5</v>
          </cell>
          <cell r="AD141">
            <v>80.5</v>
          </cell>
          <cell r="AE141">
            <v>80</v>
          </cell>
          <cell r="AF141">
            <v>80.5</v>
          </cell>
          <cell r="AG141">
            <v>80</v>
          </cell>
          <cell r="AH141">
            <v>81</v>
          </cell>
          <cell r="AI141">
            <v>81</v>
          </cell>
          <cell r="AJ141">
            <v>81</v>
          </cell>
          <cell r="AK141">
            <v>81</v>
          </cell>
          <cell r="AL141">
            <v>81</v>
          </cell>
          <cell r="AM141">
            <v>81</v>
          </cell>
          <cell r="AN141">
            <v>82.5</v>
          </cell>
          <cell r="AO141">
            <v>82.5</v>
          </cell>
          <cell r="AP141">
            <v>85</v>
          </cell>
          <cell r="AQ141">
            <v>85</v>
          </cell>
          <cell r="AR141">
            <v>85.5</v>
          </cell>
          <cell r="AS141">
            <v>86.5</v>
          </cell>
          <cell r="AT141">
            <v>87</v>
          </cell>
          <cell r="AU141">
            <v>87</v>
          </cell>
          <cell r="AV141">
            <v>86.5</v>
          </cell>
          <cell r="AW141">
            <v>86.5</v>
          </cell>
          <cell r="AX141">
            <v>86.5</v>
          </cell>
          <cell r="AY141">
            <v>86.5</v>
          </cell>
          <cell r="AZ141">
            <v>86.5</v>
          </cell>
          <cell r="BA141">
            <v>86.5</v>
          </cell>
          <cell r="BB141">
            <v>86.5</v>
          </cell>
          <cell r="BC141">
            <v>88</v>
          </cell>
          <cell r="BD141">
            <v>87.5</v>
          </cell>
          <cell r="BE141">
            <v>87</v>
          </cell>
          <cell r="BF141">
            <v>86</v>
          </cell>
          <cell r="BG141">
            <v>85.5</v>
          </cell>
          <cell r="BH141">
            <v>85.5</v>
          </cell>
          <cell r="BI141">
            <v>85.5</v>
          </cell>
          <cell r="BJ141">
            <v>85</v>
          </cell>
          <cell r="BK141">
            <v>84</v>
          </cell>
          <cell r="BL141">
            <v>84</v>
          </cell>
          <cell r="BM141">
            <v>84</v>
          </cell>
          <cell r="BN141">
            <v>84.5</v>
          </cell>
          <cell r="BO141">
            <v>83.5</v>
          </cell>
          <cell r="BP141">
            <v>83</v>
          </cell>
          <cell r="BQ141">
            <v>83</v>
          </cell>
          <cell r="BR141">
            <v>83.5</v>
          </cell>
          <cell r="BS141">
            <v>83</v>
          </cell>
          <cell r="BT141">
            <v>82.5</v>
          </cell>
          <cell r="BU141">
            <v>82.5</v>
          </cell>
          <cell r="BV141">
            <v>82.5</v>
          </cell>
          <cell r="BW141">
            <v>82.5</v>
          </cell>
          <cell r="BX141">
            <v>82.5</v>
          </cell>
          <cell r="BY141">
            <v>82.5</v>
          </cell>
          <cell r="BZ141">
            <v>82.5</v>
          </cell>
          <cell r="CA141">
            <v>82.5</v>
          </cell>
          <cell r="CB141">
            <v>82.5</v>
          </cell>
          <cell r="CC141">
            <v>82.5</v>
          </cell>
          <cell r="CD141">
            <v>81</v>
          </cell>
          <cell r="CE141">
            <v>81</v>
          </cell>
          <cell r="CF141">
            <v>80</v>
          </cell>
          <cell r="CG141">
            <v>81</v>
          </cell>
          <cell r="CH141">
            <v>81</v>
          </cell>
          <cell r="CI141">
            <v>79.5</v>
          </cell>
          <cell r="CJ141">
            <v>81</v>
          </cell>
          <cell r="CK141">
            <v>81</v>
          </cell>
          <cell r="CL141">
            <v>81.5</v>
          </cell>
          <cell r="CM141">
            <v>81.5</v>
          </cell>
          <cell r="CN141">
            <v>81.5</v>
          </cell>
          <cell r="CO141">
            <v>81</v>
          </cell>
          <cell r="CP141">
            <v>82</v>
          </cell>
          <cell r="CQ141">
            <v>82</v>
          </cell>
          <cell r="CR141">
            <v>81.5</v>
          </cell>
          <cell r="CS141">
            <v>82</v>
          </cell>
          <cell r="CT141">
            <v>83</v>
          </cell>
          <cell r="CU141">
            <v>82.5</v>
          </cell>
          <cell r="CV141">
            <v>82.5</v>
          </cell>
          <cell r="CW141">
            <v>83.5</v>
          </cell>
          <cell r="CX141">
            <v>84.5</v>
          </cell>
          <cell r="CY141">
            <v>84.5</v>
          </cell>
          <cell r="CZ141">
            <v>83.5</v>
          </cell>
          <cell r="DA141">
            <v>83</v>
          </cell>
          <cell r="DB141">
            <v>80</v>
          </cell>
          <cell r="DC141">
            <v>79.5</v>
          </cell>
          <cell r="DD141">
            <v>79.5</v>
          </cell>
          <cell r="DE141">
            <v>79</v>
          </cell>
          <cell r="DF141">
            <v>79.5</v>
          </cell>
          <cell r="DG141">
            <v>79.5</v>
          </cell>
          <cell r="DH141">
            <v>79.5</v>
          </cell>
          <cell r="DI141">
            <v>78</v>
          </cell>
          <cell r="DJ141">
            <v>79</v>
          </cell>
          <cell r="DK141">
            <v>79</v>
          </cell>
          <cell r="DL141">
            <v>79</v>
          </cell>
          <cell r="DM141">
            <v>79</v>
          </cell>
          <cell r="DN141">
            <v>79</v>
          </cell>
          <cell r="DO141">
            <v>79</v>
          </cell>
          <cell r="DP141">
            <v>79</v>
          </cell>
          <cell r="DQ141">
            <v>79</v>
          </cell>
          <cell r="DR141">
            <v>80</v>
          </cell>
          <cell r="DS141">
            <v>79.5</v>
          </cell>
          <cell r="DT141">
            <v>79.5</v>
          </cell>
          <cell r="DU141">
            <v>79.5</v>
          </cell>
          <cell r="DV141">
            <v>79.5</v>
          </cell>
          <cell r="DW141">
            <v>79.5</v>
          </cell>
          <cell r="DX141">
            <v>79</v>
          </cell>
          <cell r="DY141">
            <v>79</v>
          </cell>
          <cell r="DZ141">
            <v>78</v>
          </cell>
          <cell r="EA141">
            <v>78</v>
          </cell>
          <cell r="EB141">
            <v>78.5</v>
          </cell>
          <cell r="EC141">
            <v>79</v>
          </cell>
          <cell r="ED141">
            <v>80</v>
          </cell>
          <cell r="EE141">
            <v>80</v>
          </cell>
          <cell r="EF141">
            <v>80</v>
          </cell>
          <cell r="EG141">
            <v>79.5</v>
          </cell>
          <cell r="EH141">
            <v>79</v>
          </cell>
          <cell r="EI141">
            <v>79</v>
          </cell>
          <cell r="EJ141">
            <v>78.5</v>
          </cell>
          <cell r="EK141">
            <v>79.5</v>
          </cell>
          <cell r="EL141">
            <v>79</v>
          </cell>
          <cell r="EM141">
            <v>79.5</v>
          </cell>
          <cell r="EN141">
            <v>80.5</v>
          </cell>
          <cell r="EO141">
            <v>80.5</v>
          </cell>
          <cell r="EP141">
            <v>80</v>
          </cell>
          <cell r="EQ141">
            <v>80.5</v>
          </cell>
          <cell r="ER141">
            <v>80.5</v>
          </cell>
          <cell r="ES141">
            <v>80.5</v>
          </cell>
          <cell r="ET141">
            <v>80.5</v>
          </cell>
          <cell r="EU141">
            <v>80</v>
          </cell>
          <cell r="EV141">
            <v>80.5</v>
          </cell>
          <cell r="EW141">
            <v>81</v>
          </cell>
          <cell r="EX141">
            <v>81</v>
          </cell>
          <cell r="EY141">
            <v>81.5</v>
          </cell>
          <cell r="EZ141">
            <v>83</v>
          </cell>
          <cell r="FA141">
            <v>83</v>
          </cell>
          <cell r="FB141">
            <v>82.5</v>
          </cell>
          <cell r="FC141">
            <v>82.5</v>
          </cell>
          <cell r="FD141">
            <v>83</v>
          </cell>
          <cell r="FE141">
            <v>82</v>
          </cell>
          <cell r="FF141">
            <v>85.5</v>
          </cell>
          <cell r="FG141">
            <v>85.5</v>
          </cell>
          <cell r="FH141">
            <v>85.3</v>
          </cell>
          <cell r="FI141">
            <v>85</v>
          </cell>
          <cell r="FJ141">
            <v>83.5</v>
          </cell>
          <cell r="FK141">
            <v>83.5</v>
          </cell>
          <cell r="FL141">
            <v>84</v>
          </cell>
          <cell r="FM141">
            <v>83.5</v>
          </cell>
          <cell r="FN141">
            <v>82.5</v>
          </cell>
          <cell r="FO141">
            <v>81.7</v>
          </cell>
          <cell r="FP141">
            <v>81.7</v>
          </cell>
          <cell r="FQ141">
            <v>82</v>
          </cell>
          <cell r="FR141">
            <v>82</v>
          </cell>
          <cell r="FS141">
            <v>83</v>
          </cell>
          <cell r="FT141">
            <v>81.7</v>
          </cell>
          <cell r="FU141">
            <v>81.7</v>
          </cell>
          <cell r="FV141">
            <v>82.7</v>
          </cell>
          <cell r="FW141">
            <v>82.5</v>
          </cell>
          <cell r="FX141">
            <v>82.7</v>
          </cell>
          <cell r="FY141">
            <v>83.5</v>
          </cell>
          <cell r="FZ141">
            <v>80.2</v>
          </cell>
          <cell r="GA141">
            <v>81.2</v>
          </cell>
          <cell r="GB141">
            <v>81.7</v>
          </cell>
          <cell r="GC141">
            <v>82.2</v>
          </cell>
          <cell r="GD141">
            <v>80.900000000000006</v>
          </cell>
          <cell r="GE141">
            <v>81.099999999999994</v>
          </cell>
          <cell r="GF141">
            <v>81.2</v>
          </cell>
          <cell r="GG141">
            <v>80.400000000000006</v>
          </cell>
          <cell r="GH141">
            <v>81.2</v>
          </cell>
          <cell r="GI141">
            <v>81.5</v>
          </cell>
          <cell r="GJ141">
            <v>82</v>
          </cell>
          <cell r="GK141">
            <v>84.2</v>
          </cell>
          <cell r="GL141">
            <v>85.5</v>
          </cell>
          <cell r="GM141">
            <v>85.5</v>
          </cell>
          <cell r="GN141">
            <v>85.2</v>
          </cell>
          <cell r="GO141">
            <v>85.2</v>
          </cell>
          <cell r="GP141">
            <v>85</v>
          </cell>
          <cell r="GQ141">
            <v>84.2</v>
          </cell>
          <cell r="GR141">
            <v>84.5</v>
          </cell>
          <cell r="GS141">
            <v>84</v>
          </cell>
          <cell r="GT141">
            <v>83.5</v>
          </cell>
          <cell r="GU141">
            <v>82.7</v>
          </cell>
          <cell r="GV141">
            <v>83.5</v>
          </cell>
          <cell r="GW141">
            <v>83.5</v>
          </cell>
          <cell r="GX141">
            <v>83.2</v>
          </cell>
          <cell r="GY141">
            <v>82.8</v>
          </cell>
          <cell r="GZ141">
            <v>83.2</v>
          </cell>
          <cell r="HA141">
            <v>84.5</v>
          </cell>
          <cell r="HB141">
            <v>84.7</v>
          </cell>
          <cell r="HC141">
            <v>84.7</v>
          </cell>
          <cell r="HD141">
            <v>83.5</v>
          </cell>
          <cell r="HE141">
            <v>84</v>
          </cell>
          <cell r="HF141">
            <v>84.2</v>
          </cell>
          <cell r="HG141">
            <v>83</v>
          </cell>
          <cell r="HH141">
            <v>83</v>
          </cell>
          <cell r="HI141">
            <v>83.5</v>
          </cell>
          <cell r="HJ141">
            <v>83.5</v>
          </cell>
          <cell r="HK141">
            <v>84</v>
          </cell>
          <cell r="HL141">
            <v>83.7</v>
          </cell>
          <cell r="HM141">
            <v>83.7</v>
          </cell>
          <cell r="HN141">
            <v>83.7</v>
          </cell>
          <cell r="HO141">
            <v>83.2</v>
          </cell>
          <cell r="HP141">
            <v>82.7</v>
          </cell>
          <cell r="HQ141">
            <v>82.7</v>
          </cell>
          <cell r="HR141">
            <v>82.7</v>
          </cell>
          <cell r="HS141">
            <v>82.5</v>
          </cell>
          <cell r="HT141">
            <v>82.2</v>
          </cell>
          <cell r="HU141">
            <v>82</v>
          </cell>
          <cell r="HV141">
            <v>82</v>
          </cell>
          <cell r="HW141">
            <v>85</v>
          </cell>
          <cell r="HX141">
            <v>83.2</v>
          </cell>
          <cell r="HY141">
            <v>84.5</v>
          </cell>
          <cell r="HZ141">
            <v>85.5</v>
          </cell>
          <cell r="IA141">
            <v>85.2</v>
          </cell>
          <cell r="IB141">
            <v>85</v>
          </cell>
          <cell r="IC141">
            <v>83.7</v>
          </cell>
          <cell r="ID141">
            <v>83.7</v>
          </cell>
          <cell r="IE141">
            <v>83.7</v>
          </cell>
          <cell r="IF141">
            <v>84</v>
          </cell>
          <cell r="IG141">
            <v>84</v>
          </cell>
          <cell r="IH141">
            <v>84.2</v>
          </cell>
          <cell r="II141">
            <v>83.5</v>
          </cell>
          <cell r="IJ141">
            <v>83.2</v>
          </cell>
          <cell r="IK141">
            <v>84</v>
          </cell>
          <cell r="IL141">
            <v>84.2</v>
          </cell>
          <cell r="IM141">
            <v>84.5</v>
          </cell>
          <cell r="IN141">
            <v>84.5</v>
          </cell>
          <cell r="IO141">
            <v>84</v>
          </cell>
          <cell r="IP141">
            <v>84</v>
          </cell>
          <cell r="IQ141">
            <v>84</v>
          </cell>
          <cell r="IR141">
            <v>78.2</v>
          </cell>
          <cell r="IS141">
            <v>78</v>
          </cell>
          <cell r="IT141">
            <v>78.2</v>
          </cell>
          <cell r="IU141">
            <v>81.7</v>
          </cell>
          <cell r="IV141">
            <v>81.7</v>
          </cell>
          <cell r="IW141">
            <v>81.7</v>
          </cell>
          <cell r="IX141">
            <v>80.7</v>
          </cell>
          <cell r="IY141">
            <v>80.7</v>
          </cell>
          <cell r="IZ141">
            <v>81</v>
          </cell>
          <cell r="JA141">
            <v>81.2</v>
          </cell>
          <cell r="JB141">
            <v>81.5</v>
          </cell>
          <cell r="JC141">
            <v>81.5</v>
          </cell>
          <cell r="JD141">
            <v>80.7</v>
          </cell>
          <cell r="JE141">
            <v>79.2</v>
          </cell>
          <cell r="JF141">
            <v>79.7</v>
          </cell>
          <cell r="JG141">
            <v>79.5</v>
          </cell>
          <cell r="JH141">
            <v>79.7</v>
          </cell>
          <cell r="JI141">
            <v>79.7</v>
          </cell>
          <cell r="JJ141">
            <v>80.2</v>
          </cell>
          <cell r="JK141">
            <v>80</v>
          </cell>
          <cell r="JL141">
            <v>80</v>
          </cell>
          <cell r="JM141">
            <v>79.7</v>
          </cell>
          <cell r="JN141">
            <v>79.5</v>
          </cell>
          <cell r="JO141">
            <v>80</v>
          </cell>
          <cell r="JP141">
            <v>80.7</v>
          </cell>
          <cell r="JQ141">
            <v>80.7</v>
          </cell>
          <cell r="JR141">
            <v>80.2</v>
          </cell>
          <cell r="JS141">
            <v>80.2</v>
          </cell>
          <cell r="JT141">
            <v>80.2</v>
          </cell>
          <cell r="JU141">
            <v>80.2</v>
          </cell>
          <cell r="JV141">
            <v>80.2</v>
          </cell>
          <cell r="JW141">
            <v>80.2</v>
          </cell>
          <cell r="JX141">
            <v>80.7</v>
          </cell>
          <cell r="JY141">
            <v>81.2</v>
          </cell>
          <cell r="JZ141">
            <v>81.2</v>
          </cell>
          <cell r="KA141">
            <v>81.2</v>
          </cell>
          <cell r="KB141">
            <v>80.7</v>
          </cell>
          <cell r="KC141">
            <v>80.7</v>
          </cell>
          <cell r="KD141">
            <v>80.5</v>
          </cell>
          <cell r="KE141">
            <v>80.5</v>
          </cell>
          <cell r="KF141">
            <v>80.5</v>
          </cell>
          <cell r="KG141">
            <v>80.5</v>
          </cell>
          <cell r="KH141">
            <v>80.2</v>
          </cell>
          <cell r="KI141">
            <v>80.2</v>
          </cell>
          <cell r="KJ141">
            <v>78.7</v>
          </cell>
          <cell r="KK141">
            <v>78</v>
          </cell>
          <cell r="KL141">
            <v>77</v>
          </cell>
          <cell r="KM141">
            <v>75.7</v>
          </cell>
          <cell r="KN141">
            <v>75.7</v>
          </cell>
          <cell r="KO141">
            <v>74.5</v>
          </cell>
          <cell r="KP141">
            <v>74</v>
          </cell>
          <cell r="KQ141">
            <v>73.5</v>
          </cell>
          <cell r="KR141">
            <v>73.5</v>
          </cell>
          <cell r="KS141">
            <v>74</v>
          </cell>
          <cell r="KT141">
            <v>73.5</v>
          </cell>
          <cell r="KU141">
            <v>74</v>
          </cell>
          <cell r="KV141">
            <v>74.5</v>
          </cell>
          <cell r="KW141">
            <v>72.2</v>
          </cell>
          <cell r="KX141">
            <v>72.7</v>
          </cell>
          <cell r="KY141">
            <v>73</v>
          </cell>
          <cell r="KZ141">
            <v>73.2</v>
          </cell>
          <cell r="LA141">
            <v>74</v>
          </cell>
          <cell r="LB141">
            <v>73.7</v>
          </cell>
          <cell r="LC141">
            <v>73.7</v>
          </cell>
          <cell r="LD141">
            <v>74</v>
          </cell>
          <cell r="LE141">
            <v>74</v>
          </cell>
          <cell r="LF141">
            <v>74.7</v>
          </cell>
          <cell r="LG141">
            <v>75.5</v>
          </cell>
          <cell r="LH141">
            <v>76</v>
          </cell>
          <cell r="LI141">
            <v>76.7</v>
          </cell>
          <cell r="LJ141">
            <v>77.2</v>
          </cell>
          <cell r="LK141">
            <v>77.2</v>
          </cell>
          <cell r="LL141">
            <v>77.2</v>
          </cell>
          <cell r="LM141">
            <v>77</v>
          </cell>
          <cell r="LN141">
            <v>77.2</v>
          </cell>
          <cell r="LO141">
            <v>77.2</v>
          </cell>
          <cell r="LP141">
            <v>76.7</v>
          </cell>
          <cell r="LQ141">
            <v>76.7</v>
          </cell>
          <cell r="LR141">
            <v>76.7</v>
          </cell>
          <cell r="LS141">
            <v>77</v>
          </cell>
          <cell r="LT141">
            <v>77</v>
          </cell>
          <cell r="MA141" t="str">
            <v>Taiwan</v>
          </cell>
          <cell r="MB141">
            <v>84</v>
          </cell>
          <cell r="MC141">
            <v>84</v>
          </cell>
        </row>
        <row r="142">
          <cell r="A142" t="str">
            <v>United States</v>
          </cell>
          <cell r="B142">
            <v>91</v>
          </cell>
          <cell r="C142">
            <v>91</v>
          </cell>
          <cell r="D142">
            <v>91</v>
          </cell>
          <cell r="E142">
            <v>91</v>
          </cell>
          <cell r="F142">
            <v>90</v>
          </cell>
          <cell r="G142">
            <v>89.5</v>
          </cell>
          <cell r="H142">
            <v>89</v>
          </cell>
          <cell r="I142">
            <v>88.5</v>
          </cell>
          <cell r="J142">
            <v>88.5</v>
          </cell>
          <cell r="K142">
            <v>88.5</v>
          </cell>
          <cell r="L142">
            <v>88.5</v>
          </cell>
          <cell r="M142">
            <v>88.5</v>
          </cell>
          <cell r="N142">
            <v>89</v>
          </cell>
          <cell r="O142">
            <v>89</v>
          </cell>
          <cell r="P142">
            <v>87.5</v>
          </cell>
          <cell r="Q142">
            <v>87.5</v>
          </cell>
          <cell r="R142">
            <v>86.5</v>
          </cell>
          <cell r="S142">
            <v>86</v>
          </cell>
          <cell r="T142">
            <v>85.5</v>
          </cell>
          <cell r="U142">
            <v>86</v>
          </cell>
          <cell r="V142">
            <v>86</v>
          </cell>
          <cell r="W142">
            <v>85.5</v>
          </cell>
          <cell r="X142">
            <v>85.5</v>
          </cell>
          <cell r="Y142">
            <v>85.5</v>
          </cell>
          <cell r="Z142">
            <v>85.5</v>
          </cell>
          <cell r="AA142">
            <v>85.5</v>
          </cell>
          <cell r="AB142">
            <v>85.5</v>
          </cell>
          <cell r="AC142">
            <v>85.5</v>
          </cell>
          <cell r="AD142">
            <v>85.5</v>
          </cell>
          <cell r="AE142">
            <v>86</v>
          </cell>
          <cell r="AF142">
            <v>87.5</v>
          </cell>
          <cell r="AG142">
            <v>87.5</v>
          </cell>
          <cell r="AH142">
            <v>86.5</v>
          </cell>
          <cell r="AI142">
            <v>87</v>
          </cell>
          <cell r="AJ142">
            <v>86.5</v>
          </cell>
          <cell r="AK142">
            <v>86.5</v>
          </cell>
          <cell r="AL142">
            <v>86.5</v>
          </cell>
          <cell r="AM142">
            <v>86.5</v>
          </cell>
          <cell r="AN142">
            <v>85.5</v>
          </cell>
          <cell r="AO142">
            <v>85.5</v>
          </cell>
          <cell r="AP142">
            <v>85.5</v>
          </cell>
          <cell r="AQ142">
            <v>85.5</v>
          </cell>
          <cell r="AR142">
            <v>85</v>
          </cell>
          <cell r="AS142">
            <v>83.5</v>
          </cell>
          <cell r="AT142">
            <v>84</v>
          </cell>
          <cell r="AU142">
            <v>83.5</v>
          </cell>
          <cell r="AV142">
            <v>83</v>
          </cell>
          <cell r="AW142">
            <v>83</v>
          </cell>
          <cell r="AX142">
            <v>83.5</v>
          </cell>
          <cell r="AY142">
            <v>83.5</v>
          </cell>
          <cell r="AZ142">
            <v>83.5</v>
          </cell>
          <cell r="BA142">
            <v>83.5</v>
          </cell>
          <cell r="BB142">
            <v>83</v>
          </cell>
          <cell r="BC142">
            <v>83</v>
          </cell>
          <cell r="BD142">
            <v>82.5</v>
          </cell>
          <cell r="BE142">
            <v>83</v>
          </cell>
          <cell r="BF142">
            <v>83</v>
          </cell>
          <cell r="BG142">
            <v>83</v>
          </cell>
          <cell r="BH142">
            <v>83</v>
          </cell>
          <cell r="BI142">
            <v>84</v>
          </cell>
          <cell r="BJ142">
            <v>85</v>
          </cell>
          <cell r="BK142">
            <v>85</v>
          </cell>
          <cell r="BL142">
            <v>85</v>
          </cell>
          <cell r="BM142">
            <v>85</v>
          </cell>
          <cell r="BN142">
            <v>84.5</v>
          </cell>
          <cell r="BO142">
            <v>84.5</v>
          </cell>
          <cell r="BP142">
            <v>84.5</v>
          </cell>
          <cell r="BQ142">
            <v>84.5</v>
          </cell>
          <cell r="BR142">
            <v>84.5</v>
          </cell>
          <cell r="BS142">
            <v>84.5</v>
          </cell>
          <cell r="BT142">
            <v>84.5</v>
          </cell>
          <cell r="BU142">
            <v>84.5</v>
          </cell>
          <cell r="BV142">
            <v>85</v>
          </cell>
          <cell r="BW142">
            <v>85</v>
          </cell>
          <cell r="BX142">
            <v>85</v>
          </cell>
          <cell r="BY142">
            <v>85</v>
          </cell>
          <cell r="BZ142">
            <v>82</v>
          </cell>
          <cell r="CA142">
            <v>85</v>
          </cell>
          <cell r="CB142">
            <v>85</v>
          </cell>
          <cell r="CC142">
            <v>85</v>
          </cell>
          <cell r="CD142">
            <v>85</v>
          </cell>
          <cell r="CE142">
            <v>84</v>
          </cell>
          <cell r="CF142">
            <v>84</v>
          </cell>
          <cell r="CG142">
            <v>84</v>
          </cell>
          <cell r="CH142">
            <v>84</v>
          </cell>
          <cell r="CI142">
            <v>81.5</v>
          </cell>
          <cell r="CJ142">
            <v>83</v>
          </cell>
          <cell r="CK142">
            <v>82.5</v>
          </cell>
          <cell r="CL142">
            <v>82.5</v>
          </cell>
          <cell r="CM142">
            <v>82.5</v>
          </cell>
          <cell r="CN142">
            <v>83</v>
          </cell>
          <cell r="CO142">
            <v>83.5</v>
          </cell>
          <cell r="CP142">
            <v>83.5</v>
          </cell>
          <cell r="CQ142">
            <v>83.5</v>
          </cell>
          <cell r="CR142">
            <v>83</v>
          </cell>
          <cell r="CS142">
            <v>83</v>
          </cell>
          <cell r="CT142">
            <v>82.5</v>
          </cell>
          <cell r="CU142">
            <v>82</v>
          </cell>
          <cell r="CV142">
            <v>82</v>
          </cell>
          <cell r="CW142">
            <v>82</v>
          </cell>
          <cell r="CX142">
            <v>82</v>
          </cell>
          <cell r="CY142">
            <v>82.5</v>
          </cell>
          <cell r="CZ142">
            <v>82.5</v>
          </cell>
          <cell r="DA142">
            <v>83</v>
          </cell>
          <cell r="DB142">
            <v>83</v>
          </cell>
          <cell r="DC142">
            <v>81</v>
          </cell>
          <cell r="DD142">
            <v>81.5</v>
          </cell>
          <cell r="DE142">
            <v>81.5</v>
          </cell>
          <cell r="DF142">
            <v>81</v>
          </cell>
          <cell r="DG142">
            <v>81</v>
          </cell>
          <cell r="DH142">
            <v>81</v>
          </cell>
          <cell r="DI142">
            <v>83</v>
          </cell>
          <cell r="DJ142">
            <v>83</v>
          </cell>
          <cell r="DK142">
            <v>82.5</v>
          </cell>
          <cell r="DL142">
            <v>84</v>
          </cell>
          <cell r="DM142">
            <v>83.5</v>
          </cell>
          <cell r="DN142">
            <v>83.5</v>
          </cell>
          <cell r="DO142">
            <v>83</v>
          </cell>
          <cell r="DP142">
            <v>83.5</v>
          </cell>
          <cell r="DQ142">
            <v>84</v>
          </cell>
          <cell r="DR142">
            <v>84</v>
          </cell>
          <cell r="DS142">
            <v>84.5</v>
          </cell>
          <cell r="DT142">
            <v>84.5</v>
          </cell>
          <cell r="DU142">
            <v>84</v>
          </cell>
          <cell r="DV142">
            <v>85</v>
          </cell>
          <cell r="DW142">
            <v>84.5</v>
          </cell>
          <cell r="DX142">
            <v>85</v>
          </cell>
          <cell r="DY142">
            <v>85</v>
          </cell>
          <cell r="DZ142">
            <v>85</v>
          </cell>
          <cell r="EA142">
            <v>84</v>
          </cell>
          <cell r="EB142">
            <v>83.5</v>
          </cell>
          <cell r="EC142">
            <v>84</v>
          </cell>
          <cell r="ED142">
            <v>83.5</v>
          </cell>
          <cell r="EE142">
            <v>83.5</v>
          </cell>
          <cell r="EF142">
            <v>83.5</v>
          </cell>
          <cell r="EG142">
            <v>83</v>
          </cell>
          <cell r="EH142">
            <v>83.5</v>
          </cell>
          <cell r="EI142">
            <v>83</v>
          </cell>
          <cell r="EJ142">
            <v>83</v>
          </cell>
          <cell r="EK142">
            <v>83</v>
          </cell>
          <cell r="EL142">
            <v>83</v>
          </cell>
          <cell r="EM142">
            <v>83</v>
          </cell>
          <cell r="EN142">
            <v>83</v>
          </cell>
          <cell r="EO142">
            <v>83</v>
          </cell>
          <cell r="EP142">
            <v>82.5</v>
          </cell>
          <cell r="EQ142">
            <v>82.5</v>
          </cell>
          <cell r="ER142">
            <v>83</v>
          </cell>
          <cell r="ES142">
            <v>82</v>
          </cell>
          <cell r="ET142">
            <v>80</v>
          </cell>
          <cell r="EU142">
            <v>83</v>
          </cell>
          <cell r="EV142">
            <v>83</v>
          </cell>
          <cell r="EW142">
            <v>85</v>
          </cell>
          <cell r="EX142">
            <v>85</v>
          </cell>
          <cell r="EY142">
            <v>86</v>
          </cell>
          <cell r="EZ142">
            <v>87.5</v>
          </cell>
          <cell r="FA142">
            <v>86</v>
          </cell>
          <cell r="FB142">
            <v>86.5</v>
          </cell>
          <cell r="FC142">
            <v>86</v>
          </cell>
          <cell r="FD142">
            <v>85</v>
          </cell>
          <cell r="FE142">
            <v>85</v>
          </cell>
          <cell r="FF142">
            <v>85</v>
          </cell>
          <cell r="FG142">
            <v>84.5</v>
          </cell>
          <cell r="FH142">
            <v>85</v>
          </cell>
          <cell r="FI142">
            <v>85.3</v>
          </cell>
          <cell r="FJ142">
            <v>81</v>
          </cell>
          <cell r="FK142">
            <v>81.2</v>
          </cell>
          <cell r="FL142">
            <v>81</v>
          </cell>
          <cell r="FM142">
            <v>80.7</v>
          </cell>
          <cell r="FN142">
            <v>80.7</v>
          </cell>
          <cell r="FO142">
            <v>80.7</v>
          </cell>
          <cell r="FP142">
            <v>80.5</v>
          </cell>
          <cell r="FQ142">
            <v>80.5</v>
          </cell>
          <cell r="FR142">
            <v>80.5</v>
          </cell>
          <cell r="FS142">
            <v>81.7</v>
          </cell>
          <cell r="FT142">
            <v>83</v>
          </cell>
          <cell r="FU142">
            <v>82.7</v>
          </cell>
          <cell r="FV142">
            <v>80.7</v>
          </cell>
          <cell r="FW142">
            <v>80.7</v>
          </cell>
          <cell r="FX142">
            <v>83.5</v>
          </cell>
          <cell r="FY142">
            <v>83.5</v>
          </cell>
          <cell r="FZ142">
            <v>82</v>
          </cell>
          <cell r="GA142">
            <v>82.7</v>
          </cell>
          <cell r="GB142">
            <v>82.7</v>
          </cell>
          <cell r="GC142">
            <v>83</v>
          </cell>
          <cell r="GD142">
            <v>83</v>
          </cell>
          <cell r="GE142">
            <v>83.3</v>
          </cell>
          <cell r="GF142">
            <v>83.3</v>
          </cell>
          <cell r="GG142">
            <v>83.3</v>
          </cell>
          <cell r="GH142">
            <v>83</v>
          </cell>
          <cell r="GI142">
            <v>82.2</v>
          </cell>
          <cell r="GJ142">
            <v>83.2</v>
          </cell>
          <cell r="GK142">
            <v>84.5</v>
          </cell>
          <cell r="GL142">
            <v>84.2</v>
          </cell>
          <cell r="GM142">
            <v>80.2</v>
          </cell>
          <cell r="GN142">
            <v>80</v>
          </cell>
          <cell r="GO142">
            <v>80</v>
          </cell>
          <cell r="GP142">
            <v>80.7</v>
          </cell>
          <cell r="GQ142">
            <v>84.5</v>
          </cell>
          <cell r="GR142">
            <v>84.7</v>
          </cell>
          <cell r="GS142">
            <v>84.2</v>
          </cell>
          <cell r="GT142">
            <v>84</v>
          </cell>
          <cell r="GU142">
            <v>83.7</v>
          </cell>
          <cell r="GV142">
            <v>83.5</v>
          </cell>
          <cell r="GW142">
            <v>82</v>
          </cell>
          <cell r="GX142">
            <v>82</v>
          </cell>
          <cell r="GY142">
            <v>82.3</v>
          </cell>
          <cell r="GZ142">
            <v>81.7</v>
          </cell>
          <cell r="HA142">
            <v>82.5</v>
          </cell>
          <cell r="HB142">
            <v>82.5</v>
          </cell>
          <cell r="HC142">
            <v>82.5</v>
          </cell>
          <cell r="HD142">
            <v>82.5</v>
          </cell>
          <cell r="HE142">
            <v>82.5</v>
          </cell>
          <cell r="HF142">
            <v>83.2</v>
          </cell>
          <cell r="HG142">
            <v>79.2</v>
          </cell>
          <cell r="HH142">
            <v>78.2</v>
          </cell>
          <cell r="HI142">
            <v>79</v>
          </cell>
          <cell r="HJ142">
            <v>79.5</v>
          </cell>
          <cell r="HK142">
            <v>79</v>
          </cell>
          <cell r="HL142">
            <v>80.2</v>
          </cell>
          <cell r="HM142">
            <v>79.7</v>
          </cell>
          <cell r="HN142">
            <v>78.7</v>
          </cell>
          <cell r="HO142">
            <v>79</v>
          </cell>
          <cell r="HP142">
            <v>77.5</v>
          </cell>
          <cell r="HQ142">
            <v>76.2</v>
          </cell>
          <cell r="HR142">
            <v>76</v>
          </cell>
          <cell r="HS142">
            <v>75.5</v>
          </cell>
          <cell r="HT142">
            <v>75.7</v>
          </cell>
          <cell r="HU142">
            <v>77.5</v>
          </cell>
          <cell r="HV142">
            <v>76.2</v>
          </cell>
          <cell r="HW142">
            <v>76.7</v>
          </cell>
          <cell r="HX142">
            <v>73.7</v>
          </cell>
          <cell r="HY142">
            <v>75.5</v>
          </cell>
          <cell r="HZ142">
            <v>76.7</v>
          </cell>
          <cell r="IA142">
            <v>77</v>
          </cell>
          <cell r="IB142">
            <v>75.7</v>
          </cell>
          <cell r="IC142">
            <v>75.7</v>
          </cell>
          <cell r="ID142">
            <v>76</v>
          </cell>
          <cell r="IE142">
            <v>75.7</v>
          </cell>
          <cell r="IF142">
            <v>75.7</v>
          </cell>
          <cell r="IG142">
            <v>77</v>
          </cell>
          <cell r="IH142">
            <v>76.7</v>
          </cell>
          <cell r="II142">
            <v>77</v>
          </cell>
          <cell r="IJ142">
            <v>77.2</v>
          </cell>
          <cell r="IK142">
            <v>77.5</v>
          </cell>
          <cell r="IL142">
            <v>77.7</v>
          </cell>
          <cell r="IM142">
            <v>78.7</v>
          </cell>
          <cell r="IN142">
            <v>78.5</v>
          </cell>
          <cell r="IO142">
            <v>77.2</v>
          </cell>
          <cell r="IP142">
            <v>77.2</v>
          </cell>
          <cell r="IQ142">
            <v>77.5</v>
          </cell>
          <cell r="IR142">
            <v>77.7</v>
          </cell>
          <cell r="IS142">
            <v>77</v>
          </cell>
          <cell r="IT142">
            <v>77.2</v>
          </cell>
          <cell r="IU142">
            <v>77.5</v>
          </cell>
          <cell r="IV142">
            <v>77.2</v>
          </cell>
          <cell r="IW142">
            <v>75.7</v>
          </cell>
          <cell r="IX142">
            <v>75.5</v>
          </cell>
          <cell r="IY142">
            <v>75.7</v>
          </cell>
          <cell r="IZ142">
            <v>76</v>
          </cell>
          <cell r="JA142">
            <v>76</v>
          </cell>
          <cell r="JB142">
            <v>75.5</v>
          </cell>
          <cell r="JC142">
            <v>75.2</v>
          </cell>
          <cell r="JD142">
            <v>75.2</v>
          </cell>
          <cell r="JE142">
            <v>75</v>
          </cell>
          <cell r="JF142">
            <v>74.7</v>
          </cell>
          <cell r="JG142">
            <v>74.7</v>
          </cell>
          <cell r="JH142">
            <v>74.5</v>
          </cell>
          <cell r="JI142">
            <v>75</v>
          </cell>
          <cell r="JJ142">
            <v>74.7</v>
          </cell>
          <cell r="JK142">
            <v>75</v>
          </cell>
          <cell r="JL142">
            <v>75.2</v>
          </cell>
          <cell r="JM142">
            <v>74.7</v>
          </cell>
          <cell r="JN142">
            <v>75</v>
          </cell>
          <cell r="JO142">
            <v>75</v>
          </cell>
          <cell r="JP142">
            <v>74.2</v>
          </cell>
          <cell r="JQ142">
            <v>74.2</v>
          </cell>
          <cell r="JR142">
            <v>75.2</v>
          </cell>
          <cell r="JS142">
            <v>74.7</v>
          </cell>
          <cell r="JT142">
            <v>74.5</v>
          </cell>
          <cell r="JU142">
            <v>74.2</v>
          </cell>
          <cell r="JV142">
            <v>74</v>
          </cell>
          <cell r="JW142">
            <v>74</v>
          </cell>
          <cell r="JX142">
            <v>73.7</v>
          </cell>
          <cell r="JY142">
            <v>73.5</v>
          </cell>
          <cell r="JZ142">
            <v>72.7</v>
          </cell>
          <cell r="KA142">
            <v>72.7</v>
          </cell>
          <cell r="KB142">
            <v>73</v>
          </cell>
          <cell r="KC142">
            <v>73</v>
          </cell>
          <cell r="KD142">
            <v>72.7</v>
          </cell>
          <cell r="KE142">
            <v>75.2</v>
          </cell>
          <cell r="KF142">
            <v>76</v>
          </cell>
          <cell r="KG142">
            <v>76.5</v>
          </cell>
          <cell r="KH142">
            <v>76.5</v>
          </cell>
          <cell r="KI142">
            <v>77</v>
          </cell>
          <cell r="KJ142">
            <v>76.5</v>
          </cell>
          <cell r="KK142">
            <v>77.2</v>
          </cell>
          <cell r="KL142">
            <v>76.2</v>
          </cell>
          <cell r="KM142">
            <v>75.5</v>
          </cell>
          <cell r="KN142">
            <v>76</v>
          </cell>
          <cell r="KO142">
            <v>76</v>
          </cell>
          <cell r="KP142">
            <v>74.7</v>
          </cell>
          <cell r="KQ142">
            <v>73.7</v>
          </cell>
          <cell r="KR142">
            <v>73.7</v>
          </cell>
          <cell r="KS142">
            <v>74.2</v>
          </cell>
          <cell r="KT142">
            <v>74.5</v>
          </cell>
          <cell r="KU142">
            <v>74.7</v>
          </cell>
          <cell r="KV142">
            <v>74.7</v>
          </cell>
          <cell r="KW142">
            <v>74.5</v>
          </cell>
          <cell r="KX142">
            <v>74</v>
          </cell>
          <cell r="KY142">
            <v>73.2</v>
          </cell>
          <cell r="KZ142">
            <v>73.5</v>
          </cell>
          <cell r="LA142">
            <v>73.2</v>
          </cell>
          <cell r="LB142">
            <v>76.7</v>
          </cell>
          <cell r="LC142">
            <v>77.2</v>
          </cell>
          <cell r="LD142">
            <v>77.7</v>
          </cell>
          <cell r="LE142">
            <v>77.7</v>
          </cell>
          <cell r="LF142">
            <v>77.2</v>
          </cell>
          <cell r="LG142">
            <v>77</v>
          </cell>
          <cell r="LH142">
            <v>76.7</v>
          </cell>
          <cell r="LI142">
            <v>77.2</v>
          </cell>
          <cell r="LJ142">
            <v>77.2</v>
          </cell>
          <cell r="LK142">
            <v>77</v>
          </cell>
          <cell r="LL142">
            <v>76.7</v>
          </cell>
          <cell r="LM142">
            <v>77</v>
          </cell>
          <cell r="LN142">
            <v>77</v>
          </cell>
          <cell r="LO142">
            <v>77</v>
          </cell>
          <cell r="LP142">
            <v>77</v>
          </cell>
          <cell r="LQ142">
            <v>75.7</v>
          </cell>
          <cell r="LR142">
            <v>75.7</v>
          </cell>
          <cell r="LS142">
            <v>76</v>
          </cell>
          <cell r="LT142">
            <v>76</v>
          </cell>
          <cell r="MA142" t="str">
            <v>Tanzania</v>
          </cell>
          <cell r="MB142">
            <v>66.5</v>
          </cell>
          <cell r="MC142">
            <v>66.5</v>
          </cell>
        </row>
        <row r="143">
          <cell r="A143" t="str">
            <v>Uruguay</v>
          </cell>
          <cell r="B143">
            <v>55</v>
          </cell>
          <cell r="C143">
            <v>55</v>
          </cell>
          <cell r="D143">
            <v>56</v>
          </cell>
          <cell r="E143">
            <v>56.5</v>
          </cell>
          <cell r="F143">
            <v>57.5</v>
          </cell>
          <cell r="G143">
            <v>57</v>
          </cell>
          <cell r="H143">
            <v>58</v>
          </cell>
          <cell r="I143">
            <v>57.5</v>
          </cell>
          <cell r="J143">
            <v>58</v>
          </cell>
          <cell r="K143">
            <v>58</v>
          </cell>
          <cell r="L143">
            <v>57.5</v>
          </cell>
          <cell r="M143">
            <v>59</v>
          </cell>
          <cell r="N143">
            <v>57.5</v>
          </cell>
          <cell r="O143">
            <v>57.5</v>
          </cell>
          <cell r="P143">
            <v>57.5</v>
          </cell>
          <cell r="Q143">
            <v>57.5</v>
          </cell>
          <cell r="R143">
            <v>57</v>
          </cell>
          <cell r="S143">
            <v>56.5</v>
          </cell>
          <cell r="T143">
            <v>56.5</v>
          </cell>
          <cell r="U143">
            <v>56</v>
          </cell>
          <cell r="V143">
            <v>56</v>
          </cell>
          <cell r="W143">
            <v>56.5</v>
          </cell>
          <cell r="X143">
            <v>56.5</v>
          </cell>
          <cell r="Y143">
            <v>56.5</v>
          </cell>
          <cell r="Z143">
            <v>56</v>
          </cell>
          <cell r="AA143">
            <v>56</v>
          </cell>
          <cell r="AB143">
            <v>56.5</v>
          </cell>
          <cell r="AC143">
            <v>56.5</v>
          </cell>
          <cell r="AD143">
            <v>56</v>
          </cell>
          <cell r="AE143">
            <v>56</v>
          </cell>
          <cell r="AF143">
            <v>56</v>
          </cell>
          <cell r="AG143">
            <v>55.5</v>
          </cell>
          <cell r="AH143">
            <v>55.5</v>
          </cell>
          <cell r="AI143">
            <v>57</v>
          </cell>
          <cell r="AJ143">
            <v>57</v>
          </cell>
          <cell r="AK143">
            <v>57</v>
          </cell>
          <cell r="AL143">
            <v>57</v>
          </cell>
          <cell r="AM143">
            <v>58.5</v>
          </cell>
          <cell r="AN143">
            <v>58.5</v>
          </cell>
          <cell r="AO143">
            <v>59</v>
          </cell>
          <cell r="AP143">
            <v>58.5</v>
          </cell>
          <cell r="AQ143">
            <v>59</v>
          </cell>
          <cell r="AR143">
            <v>58.5</v>
          </cell>
          <cell r="AS143">
            <v>58</v>
          </cell>
          <cell r="AT143">
            <v>61.5</v>
          </cell>
          <cell r="AU143">
            <v>61.5</v>
          </cell>
          <cell r="AV143">
            <v>63.5</v>
          </cell>
          <cell r="AW143">
            <v>63</v>
          </cell>
          <cell r="AX143">
            <v>64</v>
          </cell>
          <cell r="AY143">
            <v>64.5</v>
          </cell>
          <cell r="AZ143">
            <v>65</v>
          </cell>
          <cell r="BA143">
            <v>65</v>
          </cell>
          <cell r="BB143">
            <v>65.5</v>
          </cell>
          <cell r="BC143">
            <v>65.5</v>
          </cell>
          <cell r="BD143">
            <v>65.5</v>
          </cell>
          <cell r="BE143">
            <v>65.5</v>
          </cell>
          <cell r="BF143">
            <v>65</v>
          </cell>
          <cell r="BG143">
            <v>64</v>
          </cell>
          <cell r="BH143">
            <v>64</v>
          </cell>
          <cell r="BI143">
            <v>64.5</v>
          </cell>
          <cell r="BJ143">
            <v>64</v>
          </cell>
          <cell r="BK143">
            <v>65</v>
          </cell>
          <cell r="BL143">
            <v>65</v>
          </cell>
          <cell r="BM143">
            <v>64</v>
          </cell>
          <cell r="BN143">
            <v>65</v>
          </cell>
          <cell r="BO143">
            <v>65</v>
          </cell>
          <cell r="BP143">
            <v>65.5</v>
          </cell>
          <cell r="BQ143">
            <v>64.5</v>
          </cell>
          <cell r="BR143">
            <v>64.5</v>
          </cell>
          <cell r="BS143">
            <v>64.5</v>
          </cell>
          <cell r="BT143">
            <v>65</v>
          </cell>
          <cell r="BU143">
            <v>63.5</v>
          </cell>
          <cell r="BV143">
            <v>63.5</v>
          </cell>
          <cell r="BW143">
            <v>64</v>
          </cell>
          <cell r="BX143">
            <v>65</v>
          </cell>
          <cell r="BY143">
            <v>65</v>
          </cell>
          <cell r="BZ143">
            <v>65</v>
          </cell>
          <cell r="CA143">
            <v>65</v>
          </cell>
          <cell r="CB143">
            <v>65</v>
          </cell>
          <cell r="CC143">
            <v>65</v>
          </cell>
          <cell r="CD143">
            <v>65.5</v>
          </cell>
          <cell r="CE143">
            <v>64.5</v>
          </cell>
          <cell r="CF143">
            <v>64</v>
          </cell>
          <cell r="CG143">
            <v>65.5</v>
          </cell>
          <cell r="CH143">
            <v>67</v>
          </cell>
          <cell r="CI143">
            <v>67</v>
          </cell>
          <cell r="CJ143">
            <v>67.5</v>
          </cell>
          <cell r="CK143">
            <v>68.5</v>
          </cell>
          <cell r="CL143">
            <v>69</v>
          </cell>
          <cell r="CM143">
            <v>68.5</v>
          </cell>
          <cell r="CN143">
            <v>68.5</v>
          </cell>
          <cell r="CO143">
            <v>68.5</v>
          </cell>
          <cell r="CP143">
            <v>68.5</v>
          </cell>
          <cell r="CQ143">
            <v>69</v>
          </cell>
          <cell r="CR143">
            <v>69</v>
          </cell>
          <cell r="CS143">
            <v>69</v>
          </cell>
          <cell r="CT143">
            <v>69.5</v>
          </cell>
          <cell r="CU143">
            <v>69.5</v>
          </cell>
          <cell r="CV143">
            <v>69.5</v>
          </cell>
          <cell r="CW143">
            <v>69.5</v>
          </cell>
          <cell r="CX143">
            <v>68</v>
          </cell>
          <cell r="CY143">
            <v>68.5</v>
          </cell>
          <cell r="CZ143">
            <v>68.5</v>
          </cell>
          <cell r="DA143">
            <v>68.5</v>
          </cell>
          <cell r="DB143">
            <v>68.5</v>
          </cell>
          <cell r="DC143">
            <v>68.5</v>
          </cell>
          <cell r="DD143">
            <v>68.5</v>
          </cell>
          <cell r="DE143">
            <v>69</v>
          </cell>
          <cell r="DF143">
            <v>70</v>
          </cell>
          <cell r="DG143">
            <v>70</v>
          </cell>
          <cell r="DH143">
            <v>70</v>
          </cell>
          <cell r="DI143">
            <v>69.5</v>
          </cell>
          <cell r="DJ143">
            <v>69.5</v>
          </cell>
          <cell r="DK143">
            <v>71</v>
          </cell>
          <cell r="DL143">
            <v>71</v>
          </cell>
          <cell r="DM143">
            <v>71</v>
          </cell>
          <cell r="DN143">
            <v>71</v>
          </cell>
          <cell r="DO143">
            <v>71</v>
          </cell>
          <cell r="DP143">
            <v>71</v>
          </cell>
          <cell r="DQ143">
            <v>71</v>
          </cell>
          <cell r="DR143">
            <v>70.5</v>
          </cell>
          <cell r="DS143">
            <v>70</v>
          </cell>
          <cell r="DT143">
            <v>70</v>
          </cell>
          <cell r="DU143">
            <v>70</v>
          </cell>
          <cell r="DV143">
            <v>70.5</v>
          </cell>
          <cell r="DW143">
            <v>70</v>
          </cell>
          <cell r="DX143">
            <v>70.5</v>
          </cell>
          <cell r="DY143">
            <v>70.5</v>
          </cell>
          <cell r="DZ143">
            <v>70.5</v>
          </cell>
          <cell r="EA143">
            <v>70.5</v>
          </cell>
          <cell r="EB143">
            <v>71</v>
          </cell>
          <cell r="EC143">
            <v>70</v>
          </cell>
          <cell r="ED143">
            <v>69.5</v>
          </cell>
          <cell r="EE143">
            <v>69.5</v>
          </cell>
          <cell r="EF143">
            <v>68</v>
          </cell>
          <cell r="EG143">
            <v>69</v>
          </cell>
          <cell r="EH143">
            <v>69</v>
          </cell>
          <cell r="EI143">
            <v>68</v>
          </cell>
          <cell r="EJ143">
            <v>68</v>
          </cell>
          <cell r="EK143">
            <v>69</v>
          </cell>
          <cell r="EL143">
            <v>69</v>
          </cell>
          <cell r="EM143">
            <v>69</v>
          </cell>
          <cell r="EN143">
            <v>69</v>
          </cell>
          <cell r="EO143">
            <v>69</v>
          </cell>
          <cell r="EP143">
            <v>68.5</v>
          </cell>
          <cell r="EQ143">
            <v>69</v>
          </cell>
          <cell r="ER143">
            <v>69</v>
          </cell>
          <cell r="ES143">
            <v>69</v>
          </cell>
          <cell r="ET143">
            <v>68</v>
          </cell>
          <cell r="EU143">
            <v>68.5</v>
          </cell>
          <cell r="EV143">
            <v>69</v>
          </cell>
          <cell r="EW143">
            <v>69</v>
          </cell>
          <cell r="EX143">
            <v>69</v>
          </cell>
          <cell r="EY143">
            <v>71</v>
          </cell>
          <cell r="EZ143">
            <v>70.5</v>
          </cell>
          <cell r="FA143">
            <v>70.5</v>
          </cell>
          <cell r="FB143">
            <v>71</v>
          </cell>
          <cell r="FC143">
            <v>71</v>
          </cell>
          <cell r="FD143">
            <v>70</v>
          </cell>
          <cell r="FE143">
            <v>70.5</v>
          </cell>
          <cell r="FF143">
            <v>71</v>
          </cell>
          <cell r="FG143">
            <v>72.5</v>
          </cell>
          <cell r="FH143">
            <v>72.3</v>
          </cell>
          <cell r="FI143">
            <v>74.3</v>
          </cell>
          <cell r="FJ143">
            <v>68.5</v>
          </cell>
          <cell r="FK143">
            <v>71</v>
          </cell>
          <cell r="FL143">
            <v>71.2</v>
          </cell>
          <cell r="FM143">
            <v>71.2</v>
          </cell>
          <cell r="FN143">
            <v>71.5</v>
          </cell>
          <cell r="FO143">
            <v>72</v>
          </cell>
          <cell r="FP143">
            <v>72.2</v>
          </cell>
          <cell r="FQ143">
            <v>72.2</v>
          </cell>
          <cell r="FR143">
            <v>72.5</v>
          </cell>
          <cell r="FS143">
            <v>73</v>
          </cell>
          <cell r="FT143">
            <v>73</v>
          </cell>
          <cell r="FU143">
            <v>73</v>
          </cell>
          <cell r="FV143">
            <v>73</v>
          </cell>
          <cell r="FW143">
            <v>73.2</v>
          </cell>
          <cell r="FX143">
            <v>72.2</v>
          </cell>
          <cell r="FY143">
            <v>72.7</v>
          </cell>
          <cell r="FZ143">
            <v>72.7</v>
          </cell>
          <cell r="GA143">
            <v>73</v>
          </cell>
          <cell r="GB143">
            <v>72.7</v>
          </cell>
          <cell r="GC143">
            <v>72</v>
          </cell>
          <cell r="GD143">
            <v>70.900000000000006</v>
          </cell>
          <cell r="GE143">
            <v>70.900000000000006</v>
          </cell>
          <cell r="GF143">
            <v>71</v>
          </cell>
          <cell r="GG143">
            <v>71</v>
          </cell>
          <cell r="GH143">
            <v>72.2</v>
          </cell>
          <cell r="GI143">
            <v>70.5</v>
          </cell>
          <cell r="GJ143">
            <v>70.5</v>
          </cell>
          <cell r="GK143">
            <v>70.5</v>
          </cell>
          <cell r="GL143">
            <v>73</v>
          </cell>
          <cell r="GM143">
            <v>72.7</v>
          </cell>
          <cell r="GN143">
            <v>73.2</v>
          </cell>
          <cell r="GO143">
            <v>73</v>
          </cell>
          <cell r="GP143">
            <v>73.2</v>
          </cell>
          <cell r="GQ143">
            <v>73</v>
          </cell>
          <cell r="GR143">
            <v>73.2</v>
          </cell>
          <cell r="GS143">
            <v>73.2</v>
          </cell>
          <cell r="GT143">
            <v>73.2</v>
          </cell>
          <cell r="GU143">
            <v>73.2</v>
          </cell>
          <cell r="GV143">
            <v>73.2</v>
          </cell>
          <cell r="GW143">
            <v>73.2</v>
          </cell>
          <cell r="GX143">
            <v>74</v>
          </cell>
          <cell r="GY143">
            <v>74</v>
          </cell>
          <cell r="GZ143">
            <v>74</v>
          </cell>
          <cell r="HA143">
            <v>75.2</v>
          </cell>
          <cell r="HB143">
            <v>76.5</v>
          </cell>
          <cell r="HC143">
            <v>76.5</v>
          </cell>
          <cell r="HD143">
            <v>75</v>
          </cell>
          <cell r="HE143">
            <v>74.2</v>
          </cell>
          <cell r="HF143">
            <v>74.7</v>
          </cell>
          <cell r="HG143">
            <v>74.7</v>
          </cell>
          <cell r="HH143">
            <v>74.5</v>
          </cell>
          <cell r="HI143">
            <v>74.2</v>
          </cell>
          <cell r="HJ143">
            <v>74.7</v>
          </cell>
          <cell r="HK143">
            <v>74.2</v>
          </cell>
          <cell r="HL143">
            <v>72.2</v>
          </cell>
          <cell r="HM143">
            <v>71.7</v>
          </cell>
          <cell r="HN143">
            <v>70.7</v>
          </cell>
          <cell r="HO143">
            <v>68.7</v>
          </cell>
          <cell r="HP143">
            <v>69.2</v>
          </cell>
          <cell r="HQ143">
            <v>65.5</v>
          </cell>
          <cell r="HR143">
            <v>61.7</v>
          </cell>
          <cell r="HS143">
            <v>61.5</v>
          </cell>
          <cell r="HT143">
            <v>61.7</v>
          </cell>
          <cell r="HU143">
            <v>61.5</v>
          </cell>
          <cell r="HV143">
            <v>63.2</v>
          </cell>
          <cell r="HW143">
            <v>63.5</v>
          </cell>
          <cell r="HX143">
            <v>60.7</v>
          </cell>
          <cell r="HY143">
            <v>60.5</v>
          </cell>
          <cell r="HZ143">
            <v>60.7</v>
          </cell>
          <cell r="IA143">
            <v>62</v>
          </cell>
          <cell r="IB143">
            <v>65</v>
          </cell>
          <cell r="IC143">
            <v>66</v>
          </cell>
          <cell r="ID143">
            <v>64.5</v>
          </cell>
          <cell r="IE143">
            <v>64.5</v>
          </cell>
          <cell r="IF143">
            <v>64.5</v>
          </cell>
          <cell r="IG143">
            <v>65.7</v>
          </cell>
          <cell r="IH143">
            <v>66.2</v>
          </cell>
          <cell r="II143">
            <v>66.5</v>
          </cell>
          <cell r="IJ143">
            <v>66.5</v>
          </cell>
          <cell r="IK143">
            <v>66.5</v>
          </cell>
          <cell r="IL143">
            <v>66.2</v>
          </cell>
          <cell r="IM143">
            <v>70</v>
          </cell>
          <cell r="IN143">
            <v>69</v>
          </cell>
          <cell r="IO143">
            <v>69.2</v>
          </cell>
          <cell r="IP143">
            <v>70</v>
          </cell>
          <cell r="IQ143">
            <v>69.7</v>
          </cell>
          <cell r="IR143">
            <v>70.5</v>
          </cell>
          <cell r="IS143">
            <v>70.7</v>
          </cell>
          <cell r="IT143">
            <v>70.7</v>
          </cell>
          <cell r="IU143">
            <v>70.5</v>
          </cell>
          <cell r="IV143">
            <v>71</v>
          </cell>
          <cell r="IW143">
            <v>71</v>
          </cell>
          <cell r="IX143">
            <v>70.7</v>
          </cell>
          <cell r="IY143">
            <v>70.7</v>
          </cell>
          <cell r="IZ143">
            <v>70.7</v>
          </cell>
          <cell r="JA143">
            <v>70.7</v>
          </cell>
          <cell r="JB143">
            <v>71</v>
          </cell>
          <cell r="JC143">
            <v>71</v>
          </cell>
          <cell r="JD143">
            <v>71</v>
          </cell>
          <cell r="JE143">
            <v>70</v>
          </cell>
          <cell r="JF143">
            <v>70</v>
          </cell>
          <cell r="JG143">
            <v>70</v>
          </cell>
          <cell r="JH143">
            <v>70</v>
          </cell>
          <cell r="JI143">
            <v>69.7</v>
          </cell>
          <cell r="JJ143">
            <v>69.7</v>
          </cell>
          <cell r="JK143">
            <v>68.2</v>
          </cell>
          <cell r="JL143">
            <v>68.2</v>
          </cell>
          <cell r="JM143">
            <v>68.2</v>
          </cell>
          <cell r="JN143">
            <v>68.2</v>
          </cell>
          <cell r="JO143">
            <v>68.2</v>
          </cell>
          <cell r="JP143">
            <v>68.2</v>
          </cell>
          <cell r="JQ143">
            <v>68.2</v>
          </cell>
          <cell r="JR143">
            <v>68.2</v>
          </cell>
          <cell r="JS143">
            <v>69.7</v>
          </cell>
          <cell r="JT143">
            <v>69.7</v>
          </cell>
          <cell r="JU143">
            <v>69.7</v>
          </cell>
          <cell r="JV143">
            <v>69.7</v>
          </cell>
          <cell r="JW143">
            <v>69.5</v>
          </cell>
          <cell r="JX143">
            <v>69.7</v>
          </cell>
          <cell r="JY143">
            <v>70</v>
          </cell>
          <cell r="JZ143">
            <v>70</v>
          </cell>
          <cell r="KA143">
            <v>70.2</v>
          </cell>
          <cell r="KB143">
            <v>70.2</v>
          </cell>
          <cell r="KC143">
            <v>69.7</v>
          </cell>
          <cell r="KD143">
            <v>69.7</v>
          </cell>
          <cell r="KE143">
            <v>69.7</v>
          </cell>
          <cell r="KF143">
            <v>70</v>
          </cell>
          <cell r="KG143">
            <v>70</v>
          </cell>
          <cell r="KH143">
            <v>71.2</v>
          </cell>
          <cell r="KI143">
            <v>71.2</v>
          </cell>
          <cell r="KJ143">
            <v>71</v>
          </cell>
          <cell r="KK143">
            <v>71</v>
          </cell>
          <cell r="KL143">
            <v>71</v>
          </cell>
          <cell r="KM143">
            <v>71.2</v>
          </cell>
          <cell r="KN143">
            <v>71.2</v>
          </cell>
          <cell r="KO143">
            <v>69.5</v>
          </cell>
          <cell r="KP143">
            <v>70.5</v>
          </cell>
          <cell r="KQ143">
            <v>70</v>
          </cell>
          <cell r="KR143">
            <v>69.2</v>
          </cell>
          <cell r="KS143">
            <v>69.5</v>
          </cell>
          <cell r="KT143">
            <v>69.2</v>
          </cell>
          <cell r="KU143">
            <v>69.5</v>
          </cell>
          <cell r="KV143">
            <v>69.5</v>
          </cell>
          <cell r="KW143">
            <v>69.7</v>
          </cell>
          <cell r="KX143">
            <v>71.2</v>
          </cell>
          <cell r="KY143">
            <v>71</v>
          </cell>
          <cell r="KZ143">
            <v>72.2</v>
          </cell>
          <cell r="LA143">
            <v>72.5</v>
          </cell>
          <cell r="LB143">
            <v>72.5</v>
          </cell>
          <cell r="LC143">
            <v>72.5</v>
          </cell>
          <cell r="LD143">
            <v>72.5</v>
          </cell>
          <cell r="LE143">
            <v>73.7</v>
          </cell>
          <cell r="LF143">
            <v>74.2</v>
          </cell>
          <cell r="LG143">
            <v>74.2</v>
          </cell>
          <cell r="LH143">
            <v>74.2</v>
          </cell>
          <cell r="LI143">
            <v>74.7</v>
          </cell>
          <cell r="LJ143">
            <v>74.7</v>
          </cell>
          <cell r="LK143">
            <v>76.7</v>
          </cell>
          <cell r="LL143">
            <v>77</v>
          </cell>
          <cell r="LM143">
            <v>77</v>
          </cell>
          <cell r="LN143">
            <v>77</v>
          </cell>
          <cell r="LO143">
            <v>77</v>
          </cell>
          <cell r="LP143">
            <v>77</v>
          </cell>
          <cell r="LQ143">
            <v>77</v>
          </cell>
          <cell r="LR143">
            <v>76.2</v>
          </cell>
          <cell r="LS143">
            <v>76</v>
          </cell>
          <cell r="LT143">
            <v>76</v>
          </cell>
          <cell r="MA143" t="str">
            <v>Thailand</v>
          </cell>
          <cell r="MB143">
            <v>70.2</v>
          </cell>
          <cell r="MC143">
            <v>70.2</v>
          </cell>
        </row>
        <row r="144">
          <cell r="A144" t="str">
            <v>USSR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>
            <v>70</v>
          </cell>
          <cell r="N144">
            <v>70.5</v>
          </cell>
          <cell r="O144">
            <v>71</v>
          </cell>
          <cell r="P144">
            <v>71.5</v>
          </cell>
          <cell r="Q144">
            <v>71.5</v>
          </cell>
          <cell r="R144">
            <v>72</v>
          </cell>
          <cell r="S144">
            <v>72</v>
          </cell>
          <cell r="T144">
            <v>72</v>
          </cell>
          <cell r="U144">
            <v>72</v>
          </cell>
          <cell r="V144">
            <v>72.5</v>
          </cell>
          <cell r="W144">
            <v>72.5</v>
          </cell>
          <cell r="X144">
            <v>72.5</v>
          </cell>
          <cell r="Y144">
            <v>71.5</v>
          </cell>
          <cell r="Z144">
            <v>70.5</v>
          </cell>
          <cell r="AA144">
            <v>70</v>
          </cell>
          <cell r="AB144">
            <v>68.5</v>
          </cell>
          <cell r="AC144">
            <v>68.5</v>
          </cell>
          <cell r="AD144">
            <v>67.5</v>
          </cell>
          <cell r="AE144">
            <v>67</v>
          </cell>
          <cell r="AF144">
            <v>66.5</v>
          </cell>
          <cell r="AG144">
            <v>66.5</v>
          </cell>
          <cell r="AH144">
            <v>66</v>
          </cell>
          <cell r="AI144">
            <v>66.5</v>
          </cell>
          <cell r="AJ144">
            <v>66.5</v>
          </cell>
          <cell r="AK144">
            <v>66.5</v>
          </cell>
          <cell r="AL144">
            <v>66.5</v>
          </cell>
          <cell r="AM144">
            <v>65</v>
          </cell>
          <cell r="AN144">
            <v>65.5</v>
          </cell>
          <cell r="AO144">
            <v>65.5</v>
          </cell>
          <cell r="AP144">
            <v>65.5</v>
          </cell>
          <cell r="AQ144">
            <v>64</v>
          </cell>
          <cell r="AR144">
            <v>63.5</v>
          </cell>
          <cell r="AS144">
            <v>63.5</v>
          </cell>
          <cell r="AT144">
            <v>63.5</v>
          </cell>
          <cell r="AU144">
            <v>63</v>
          </cell>
          <cell r="AV144">
            <v>63</v>
          </cell>
          <cell r="AW144">
            <v>65.5</v>
          </cell>
          <cell r="AX144">
            <v>67</v>
          </cell>
          <cell r="AY144">
            <v>67.5</v>
          </cell>
          <cell r="AZ144">
            <v>67.5</v>
          </cell>
          <cell r="BA144">
            <v>67.5</v>
          </cell>
          <cell r="BB144">
            <v>67.5</v>
          </cell>
          <cell r="BC144">
            <v>69.5</v>
          </cell>
          <cell r="BD144">
            <v>72.5</v>
          </cell>
          <cell r="BE144">
            <v>72.5</v>
          </cell>
          <cell r="BF144">
            <v>72.5</v>
          </cell>
          <cell r="BG144">
            <v>72.5</v>
          </cell>
          <cell r="BH144">
            <v>72.5</v>
          </cell>
          <cell r="BI144">
            <v>72</v>
          </cell>
          <cell r="BJ144">
            <v>71.5</v>
          </cell>
          <cell r="BK144">
            <v>71</v>
          </cell>
          <cell r="BL144">
            <v>71</v>
          </cell>
          <cell r="BM144">
            <v>71.5</v>
          </cell>
          <cell r="BN144">
            <v>71</v>
          </cell>
          <cell r="BO144">
            <v>71</v>
          </cell>
          <cell r="BP144">
            <v>71</v>
          </cell>
          <cell r="BQ144">
            <v>69</v>
          </cell>
          <cell r="BR144">
            <v>69.5</v>
          </cell>
          <cell r="BS144">
            <v>69.5</v>
          </cell>
          <cell r="BT144">
            <v>69</v>
          </cell>
          <cell r="BU144">
            <v>66.5</v>
          </cell>
          <cell r="BV144">
            <v>66</v>
          </cell>
          <cell r="BW144">
            <v>66</v>
          </cell>
          <cell r="BX144">
            <v>65</v>
          </cell>
          <cell r="BY144">
            <v>63.5</v>
          </cell>
          <cell r="BZ144">
            <v>63.5</v>
          </cell>
          <cell r="CA144">
            <v>62</v>
          </cell>
          <cell r="CB144">
            <v>60.5</v>
          </cell>
          <cell r="CC144">
            <v>60.5</v>
          </cell>
          <cell r="CD144">
            <v>58.5</v>
          </cell>
          <cell r="CE144">
            <v>57</v>
          </cell>
          <cell r="CF144">
            <v>57</v>
          </cell>
          <cell r="CG144">
            <v>56.5</v>
          </cell>
          <cell r="CH144">
            <v>59</v>
          </cell>
          <cell r="CI144">
            <v>58.5</v>
          </cell>
          <cell r="CJ144">
            <v>58.5</v>
          </cell>
          <cell r="CK144">
            <v>58.5</v>
          </cell>
          <cell r="CL144">
            <v>56</v>
          </cell>
          <cell r="CM144">
            <v>55.5</v>
          </cell>
          <cell r="CN144">
            <v>55.5</v>
          </cell>
          <cell r="CO144">
            <v>55.5</v>
          </cell>
          <cell r="CP144">
            <v>51.5</v>
          </cell>
          <cell r="CQ144">
            <v>51.5</v>
          </cell>
          <cell r="CR144">
            <v>51.5</v>
          </cell>
          <cell r="CS144">
            <v>50.5</v>
          </cell>
          <cell r="CT144" t="str">
            <v xml:space="preserve"> </v>
          </cell>
          <cell r="CU144" t="str">
            <v xml:space="preserve"> </v>
          </cell>
          <cell r="CV144" t="str">
            <v xml:space="preserve"> </v>
          </cell>
          <cell r="CW144" t="str">
            <v xml:space="preserve"> </v>
          </cell>
          <cell r="CX144" t="str">
            <v xml:space="preserve"> </v>
          </cell>
          <cell r="CY144" t="str">
            <v xml:space="preserve"> </v>
          </cell>
          <cell r="CZ144" t="str">
            <v xml:space="preserve"> </v>
          </cell>
          <cell r="DA144" t="str">
            <v xml:space="preserve"> </v>
          </cell>
          <cell r="DB144" t="str">
            <v xml:space="preserve"> </v>
          </cell>
          <cell r="DC144" t="str">
            <v xml:space="preserve"> </v>
          </cell>
          <cell r="DD144" t="str">
            <v xml:space="preserve"> </v>
          </cell>
          <cell r="DE144" t="str">
            <v xml:space="preserve"> </v>
          </cell>
          <cell r="DF144" t="str">
            <v xml:space="preserve"> </v>
          </cell>
          <cell r="DG144" t="str">
            <v xml:space="preserve"> </v>
          </cell>
          <cell r="DH144" t="str">
            <v xml:space="preserve"> </v>
          </cell>
          <cell r="DI144" t="str">
            <v xml:space="preserve"> </v>
          </cell>
          <cell r="DJ144" t="str">
            <v xml:space="preserve"> </v>
          </cell>
          <cell r="DK144" t="str">
            <v xml:space="preserve"> </v>
          </cell>
          <cell r="DL144" t="str">
            <v xml:space="preserve"> </v>
          </cell>
          <cell r="DM144" t="str">
            <v xml:space="preserve"> </v>
          </cell>
          <cell r="DN144" t="str">
            <v xml:space="preserve"> </v>
          </cell>
          <cell r="DO144" t="str">
            <v xml:space="preserve"> </v>
          </cell>
          <cell r="DP144" t="str">
            <v xml:space="preserve"> </v>
          </cell>
          <cell r="DQ144" t="str">
            <v xml:space="preserve"> </v>
          </cell>
          <cell r="DR144" t="str">
            <v xml:space="preserve"> </v>
          </cell>
          <cell r="DS144" t="str">
            <v xml:space="preserve"> </v>
          </cell>
          <cell r="DT144" t="str">
            <v xml:space="preserve"> </v>
          </cell>
          <cell r="DU144" t="str">
            <v xml:space="preserve"> </v>
          </cell>
          <cell r="DV144" t="str">
            <v xml:space="preserve"> </v>
          </cell>
          <cell r="DW144" t="str">
            <v xml:space="preserve"> </v>
          </cell>
          <cell r="DX144" t="str">
            <v xml:space="preserve"> </v>
          </cell>
          <cell r="DY144" t="str">
            <v xml:space="preserve"> </v>
          </cell>
          <cell r="DZ144" t="str">
            <v xml:space="preserve"> </v>
          </cell>
          <cell r="EA144" t="str">
            <v xml:space="preserve"> </v>
          </cell>
          <cell r="EB144" t="str">
            <v xml:space="preserve"> </v>
          </cell>
          <cell r="EC144" t="str">
            <v xml:space="preserve"> </v>
          </cell>
          <cell r="ED144" t="str">
            <v xml:space="preserve"> </v>
          </cell>
          <cell r="EE144" t="str">
            <v xml:space="preserve"> </v>
          </cell>
          <cell r="EF144" t="str">
            <v xml:space="preserve"> </v>
          </cell>
          <cell r="EG144" t="str">
            <v xml:space="preserve"> </v>
          </cell>
          <cell r="EH144" t="str">
            <v xml:space="preserve"> </v>
          </cell>
          <cell r="EI144" t="str">
            <v xml:space="preserve"> </v>
          </cell>
          <cell r="EJ144" t="str">
            <v xml:space="preserve"> </v>
          </cell>
          <cell r="EK144" t="str">
            <v xml:space="preserve"> </v>
          </cell>
          <cell r="EL144" t="str">
            <v xml:space="preserve"> </v>
          </cell>
          <cell r="EM144" t="str">
            <v xml:space="preserve"> </v>
          </cell>
          <cell r="EN144" t="str">
            <v xml:space="preserve"> </v>
          </cell>
          <cell r="EO144" t="str">
            <v xml:space="preserve"> </v>
          </cell>
          <cell r="EP144" t="str">
            <v xml:space="preserve"> </v>
          </cell>
          <cell r="EQ144" t="str">
            <v xml:space="preserve"> </v>
          </cell>
          <cell r="ER144" t="str">
            <v xml:space="preserve"> </v>
          </cell>
          <cell r="ES144" t="str">
            <v xml:space="preserve"> </v>
          </cell>
          <cell r="ET144" t="str">
            <v xml:space="preserve"> </v>
          </cell>
          <cell r="EU144" t="str">
            <v xml:space="preserve"> </v>
          </cell>
          <cell r="EV144" t="str">
            <v xml:space="preserve"> </v>
          </cell>
          <cell r="EW144" t="str">
            <v xml:space="preserve"> </v>
          </cell>
          <cell r="EX144" t="str">
            <v xml:space="preserve"> </v>
          </cell>
          <cell r="EY144" t="str">
            <v xml:space="preserve"> </v>
          </cell>
          <cell r="EZ144" t="str">
            <v xml:space="preserve"> </v>
          </cell>
          <cell r="FA144" t="str">
            <v xml:space="preserve"> </v>
          </cell>
          <cell r="FB144" t="str">
            <v xml:space="preserve"> </v>
          </cell>
          <cell r="FC144" t="str">
            <v xml:space="preserve"> </v>
          </cell>
          <cell r="FD144" t="str">
            <v xml:space="preserve"> </v>
          </cell>
          <cell r="FE144" t="str">
            <v xml:space="preserve"> </v>
          </cell>
          <cell r="FF144" t="str">
            <v xml:space="preserve"> </v>
          </cell>
          <cell r="FG144" t="str">
            <v xml:space="preserve"> </v>
          </cell>
          <cell r="FH144" t="str">
            <v xml:space="preserve"> </v>
          </cell>
          <cell r="FI144" t="str">
            <v xml:space="preserve"> </v>
          </cell>
          <cell r="FJ144" t="str">
            <v xml:space="preserve"> </v>
          </cell>
          <cell r="FK144" t="str">
            <v xml:space="preserve"> </v>
          </cell>
          <cell r="FL144" t="str">
            <v xml:space="preserve"> </v>
          </cell>
          <cell r="FM144" t="str">
            <v xml:space="preserve"> </v>
          </cell>
          <cell r="FN144" t="str">
            <v xml:space="preserve"> </v>
          </cell>
          <cell r="FO144" t="str">
            <v xml:space="preserve"> </v>
          </cell>
          <cell r="FP144" t="str">
            <v xml:space="preserve"> </v>
          </cell>
          <cell r="FQ144" t="str">
            <v xml:space="preserve"> </v>
          </cell>
          <cell r="FR144" t="str">
            <v xml:space="preserve"> </v>
          </cell>
          <cell r="FS144" t="str">
            <v xml:space="preserve"> </v>
          </cell>
          <cell r="FT144" t="str">
            <v xml:space="preserve"> </v>
          </cell>
          <cell r="FU144" t="str">
            <v xml:space="preserve"> </v>
          </cell>
          <cell r="FV144" t="str">
            <v xml:space="preserve"> </v>
          </cell>
          <cell r="FW144" t="str">
            <v xml:space="preserve"> </v>
          </cell>
          <cell r="FX144" t="str">
            <v xml:space="preserve"> </v>
          </cell>
          <cell r="FY144" t="str">
            <v xml:space="preserve"> </v>
          </cell>
          <cell r="FZ144" t="str">
            <v xml:space="preserve"> </v>
          </cell>
          <cell r="GA144" t="str">
            <v xml:space="preserve"> </v>
          </cell>
          <cell r="GB144" t="str">
            <v xml:space="preserve"> </v>
          </cell>
          <cell r="GC144" t="str">
            <v xml:space="preserve"> </v>
          </cell>
          <cell r="GD144" t="str">
            <v xml:space="preserve"> </v>
          </cell>
          <cell r="GE144" t="str">
            <v xml:space="preserve"> </v>
          </cell>
          <cell r="GF144" t="str">
            <v xml:space="preserve"> </v>
          </cell>
          <cell r="GG144" t="str">
            <v xml:space="preserve"> </v>
          </cell>
          <cell r="GH144" t="str">
            <v xml:space="preserve"> </v>
          </cell>
          <cell r="GI144" t="str">
            <v xml:space="preserve"> </v>
          </cell>
          <cell r="GJ144" t="str">
            <v xml:space="preserve"> </v>
          </cell>
          <cell r="GK144" t="str">
            <v xml:space="preserve"> </v>
          </cell>
          <cell r="GL144" t="str">
            <v xml:space="preserve"> </v>
          </cell>
          <cell r="GM144" t="str">
            <v xml:space="preserve"> </v>
          </cell>
          <cell r="GN144" t="str">
            <v xml:space="preserve"> </v>
          </cell>
          <cell r="GO144" t="str">
            <v xml:space="preserve"> </v>
          </cell>
          <cell r="GP144" t="str">
            <v xml:space="preserve"> </v>
          </cell>
          <cell r="GQ144" t="str">
            <v xml:space="preserve"> </v>
          </cell>
          <cell r="GR144" t="str">
            <v xml:space="preserve"> </v>
          </cell>
          <cell r="GS144" t="str">
            <v xml:space="preserve"> </v>
          </cell>
          <cell r="GT144" t="str">
            <v xml:space="preserve"> </v>
          </cell>
          <cell r="GU144" t="str">
            <v xml:space="preserve"> </v>
          </cell>
          <cell r="GV144" t="str">
            <v xml:space="preserve"> </v>
          </cell>
          <cell r="GW144" t="str">
            <v xml:space="preserve"> </v>
          </cell>
          <cell r="GX144" t="str">
            <v xml:space="preserve"> </v>
          </cell>
          <cell r="GY144" t="str">
            <v xml:space="preserve"> </v>
          </cell>
          <cell r="GZ144" t="str">
            <v xml:space="preserve"> </v>
          </cell>
          <cell r="HA144" t="str">
            <v xml:space="preserve"> </v>
          </cell>
          <cell r="HB144" t="str">
            <v xml:space="preserve"> </v>
          </cell>
          <cell r="HC144" t="str">
            <v xml:space="preserve"> </v>
          </cell>
          <cell r="HD144" t="str">
            <v xml:space="preserve"> </v>
          </cell>
          <cell r="HE144" t="str">
            <v xml:space="preserve"> </v>
          </cell>
          <cell r="HF144" t="str">
            <v xml:space="preserve"> </v>
          </cell>
          <cell r="HG144" t="str">
            <v xml:space="preserve"> </v>
          </cell>
          <cell r="HH144" t="str">
            <v xml:space="preserve"> </v>
          </cell>
          <cell r="HI144" t="str">
            <v xml:space="preserve"> </v>
          </cell>
          <cell r="HJ144" t="str">
            <v xml:space="preserve"> </v>
          </cell>
          <cell r="HK144" t="str">
            <v xml:space="preserve"> </v>
          </cell>
          <cell r="HL144" t="str">
            <v xml:space="preserve"> </v>
          </cell>
          <cell r="HM144" t="str">
            <v xml:space="preserve"> </v>
          </cell>
          <cell r="HN144" t="str">
            <v xml:space="preserve"> </v>
          </cell>
          <cell r="HO144" t="str">
            <v xml:space="preserve"> </v>
          </cell>
          <cell r="HP144" t="str">
            <v xml:space="preserve"> </v>
          </cell>
          <cell r="HQ144" t="str">
            <v xml:space="preserve"> </v>
          </cell>
          <cell r="HR144" t="str">
            <v xml:space="preserve"> </v>
          </cell>
          <cell r="HS144" t="str">
            <v xml:space="preserve"> </v>
          </cell>
          <cell r="HT144" t="str">
            <v xml:space="preserve"> </v>
          </cell>
          <cell r="HU144" t="str">
            <v xml:space="preserve"> </v>
          </cell>
          <cell r="HV144" t="str">
            <v xml:space="preserve"> </v>
          </cell>
          <cell r="HW144" t="str">
            <v xml:space="preserve"> </v>
          </cell>
          <cell r="HX144" t="str">
            <v xml:space="preserve"> </v>
          </cell>
          <cell r="HY144" t="str">
            <v xml:space="preserve"> </v>
          </cell>
          <cell r="HZ144" t="str">
            <v xml:space="preserve"> </v>
          </cell>
          <cell r="IA144" t="str">
            <v xml:space="preserve"> </v>
          </cell>
          <cell r="IB144" t="str">
            <v xml:space="preserve"> </v>
          </cell>
          <cell r="IC144" t="str">
            <v xml:space="preserve"> </v>
          </cell>
          <cell r="ID144" t="str">
            <v xml:space="preserve"> </v>
          </cell>
          <cell r="IE144" t="str">
            <v xml:space="preserve"> </v>
          </cell>
          <cell r="IF144" t="str">
            <v xml:space="preserve"> </v>
          </cell>
          <cell r="IG144" t="str">
            <v xml:space="preserve"> </v>
          </cell>
          <cell r="IH144" t="str">
            <v xml:space="preserve"> </v>
          </cell>
          <cell r="II144" t="str">
            <v xml:space="preserve"> </v>
          </cell>
          <cell r="IJ144" t="str">
            <v xml:space="preserve"> </v>
          </cell>
          <cell r="IK144" t="str">
            <v xml:space="preserve"> </v>
          </cell>
          <cell r="IL144" t="str">
            <v xml:space="preserve"> </v>
          </cell>
          <cell r="IM144" t="str">
            <v xml:space="preserve"> </v>
          </cell>
          <cell r="IN144" t="str">
            <v xml:space="preserve"> </v>
          </cell>
          <cell r="IO144" t="str">
            <v xml:space="preserve"> </v>
          </cell>
          <cell r="IP144" t="str">
            <v xml:space="preserve"> </v>
          </cell>
          <cell r="IQ144" t="str">
            <v xml:space="preserve"> </v>
          </cell>
          <cell r="IR144" t="str">
            <v xml:space="preserve"> </v>
          </cell>
          <cell r="IS144" t="str">
            <v xml:space="preserve"> </v>
          </cell>
          <cell r="IT144" t="str">
            <v xml:space="preserve"> </v>
          </cell>
          <cell r="IU144" t="str">
            <v xml:space="preserve"> </v>
          </cell>
          <cell r="IV144" t="str">
            <v xml:space="preserve"> </v>
          </cell>
          <cell r="IW144" t="str">
            <v xml:space="preserve"> </v>
          </cell>
          <cell r="IX144" t="str">
            <v xml:space="preserve"> </v>
          </cell>
          <cell r="IY144" t="str">
            <v xml:space="preserve"> </v>
          </cell>
          <cell r="IZ144" t="str">
            <v xml:space="preserve"> </v>
          </cell>
          <cell r="JA144" t="str">
            <v xml:space="preserve"> </v>
          </cell>
          <cell r="JB144" t="str">
            <v xml:space="preserve"> </v>
          </cell>
          <cell r="JC144" t="str">
            <v xml:space="preserve"> </v>
          </cell>
          <cell r="JD144" t="str">
            <v xml:space="preserve"> </v>
          </cell>
          <cell r="JE144" t="str">
            <v xml:space="preserve"> </v>
          </cell>
          <cell r="JF144" t="str">
            <v xml:space="preserve"> </v>
          </cell>
          <cell r="JG144" t="str">
            <v xml:space="preserve"> </v>
          </cell>
          <cell r="JH144" t="str">
            <v xml:space="preserve"> </v>
          </cell>
          <cell r="JI144" t="str">
            <v xml:space="preserve"> </v>
          </cell>
          <cell r="JJ144" t="str">
            <v xml:space="preserve"> </v>
          </cell>
          <cell r="JK144" t="str">
            <v xml:space="preserve"> </v>
          </cell>
          <cell r="JL144" t="str">
            <v xml:space="preserve"> </v>
          </cell>
          <cell r="JM144" t="str">
            <v xml:space="preserve"> </v>
          </cell>
          <cell r="JN144" t="str">
            <v xml:space="preserve"> </v>
          </cell>
          <cell r="JO144" t="str">
            <v xml:space="preserve"> </v>
          </cell>
          <cell r="JP144" t="str">
            <v xml:space="preserve"> </v>
          </cell>
          <cell r="JQ144" t="str">
            <v xml:space="preserve"> </v>
          </cell>
          <cell r="JR144" t="str">
            <v xml:space="preserve"> </v>
          </cell>
          <cell r="JS144" t="str">
            <v xml:space="preserve"> </v>
          </cell>
          <cell r="JT144" t="str">
            <v xml:space="preserve"> </v>
          </cell>
          <cell r="JU144" t="str">
            <v xml:space="preserve"> </v>
          </cell>
          <cell r="JV144" t="str">
            <v xml:space="preserve"> </v>
          </cell>
          <cell r="JW144" t="str">
            <v xml:space="preserve"> </v>
          </cell>
          <cell r="JX144" t="str">
            <v xml:space="preserve"> </v>
          </cell>
          <cell r="JY144" t="str">
            <v xml:space="preserve"> </v>
          </cell>
          <cell r="JZ144" t="str">
            <v xml:space="preserve"> </v>
          </cell>
          <cell r="KA144" t="str">
            <v xml:space="preserve"> </v>
          </cell>
          <cell r="KB144" t="str">
            <v xml:space="preserve"> </v>
          </cell>
          <cell r="KC144" t="str">
            <v xml:space="preserve"> </v>
          </cell>
          <cell r="KD144" t="str">
            <v xml:space="preserve"> </v>
          </cell>
          <cell r="KE144" t="str">
            <v xml:space="preserve"> </v>
          </cell>
          <cell r="KF144" t="str">
            <v xml:space="preserve"> </v>
          </cell>
          <cell r="KG144" t="str">
            <v xml:space="preserve"> </v>
          </cell>
          <cell r="KH144" t="str">
            <v xml:space="preserve"> </v>
          </cell>
          <cell r="KI144" t="str">
            <v xml:space="preserve"> </v>
          </cell>
          <cell r="KJ144" t="str">
            <v xml:space="preserve"> </v>
          </cell>
          <cell r="KK144" t="str">
            <v xml:space="preserve"> </v>
          </cell>
          <cell r="KL144" t="str">
            <v xml:space="preserve"> </v>
          </cell>
          <cell r="KM144" t="str">
            <v xml:space="preserve"> </v>
          </cell>
          <cell r="KN144" t="str">
            <v xml:space="preserve"> </v>
          </cell>
          <cell r="KO144" t="str">
            <v xml:space="preserve"> </v>
          </cell>
          <cell r="KP144" t="str">
            <v xml:space="preserve"> </v>
          </cell>
          <cell r="KQ144" t="str">
            <v xml:space="preserve"> </v>
          </cell>
          <cell r="KR144" t="str">
            <v xml:space="preserve"> </v>
          </cell>
          <cell r="KS144" t="str">
            <v xml:space="preserve"> </v>
          </cell>
          <cell r="KT144" t="str">
            <v xml:space="preserve"> </v>
          </cell>
          <cell r="KU144" t="str">
            <v xml:space="preserve"> </v>
          </cell>
          <cell r="KV144" t="str">
            <v xml:space="preserve"> </v>
          </cell>
          <cell r="KW144" t="str">
            <v xml:space="preserve"> </v>
          </cell>
          <cell r="KX144" t="str">
            <v xml:space="preserve"> </v>
          </cell>
          <cell r="KY144" t="str">
            <v xml:space="preserve"> </v>
          </cell>
          <cell r="KZ144" t="str">
            <v xml:space="preserve"> </v>
          </cell>
          <cell r="LA144" t="str">
            <v xml:space="preserve"> </v>
          </cell>
          <cell r="LB144" t="str">
            <v xml:space="preserve"> </v>
          </cell>
          <cell r="LC144" t="str">
            <v xml:space="preserve"> </v>
          </cell>
          <cell r="LD144" t="str">
            <v xml:space="preserve"> </v>
          </cell>
          <cell r="LE144" t="str">
            <v xml:space="preserve"> </v>
          </cell>
          <cell r="LF144" t="str">
            <v xml:space="preserve"> </v>
          </cell>
          <cell r="LG144" t="str">
            <v xml:space="preserve"> </v>
          </cell>
          <cell r="LH144" t="str">
            <v xml:space="preserve"> </v>
          </cell>
          <cell r="LI144" t="str">
            <v xml:space="preserve"> </v>
          </cell>
          <cell r="LJ144" t="str">
            <v xml:space="preserve"> </v>
          </cell>
          <cell r="LK144" t="str">
            <v xml:space="preserve"> </v>
          </cell>
          <cell r="LL144" t="str">
            <v xml:space="preserve"> </v>
          </cell>
          <cell r="LM144" t="str">
            <v xml:space="preserve"> </v>
          </cell>
          <cell r="LN144" t="str">
            <v xml:space="preserve"> </v>
          </cell>
          <cell r="LO144" t="str">
            <v xml:space="preserve"> </v>
          </cell>
          <cell r="LP144" t="str">
            <v xml:space="preserve"> </v>
          </cell>
          <cell r="LQ144" t="str">
            <v xml:space="preserve"> </v>
          </cell>
          <cell r="MA144" t="str">
            <v>Togo</v>
          </cell>
          <cell r="MB144">
            <v>61.7</v>
          </cell>
          <cell r="MC144">
            <v>61.7</v>
          </cell>
        </row>
        <row r="145">
          <cell r="A145" t="str">
            <v>Venezuela</v>
          </cell>
          <cell r="B145">
            <v>55</v>
          </cell>
          <cell r="C145">
            <v>56</v>
          </cell>
          <cell r="D145">
            <v>55</v>
          </cell>
          <cell r="E145">
            <v>54.5</v>
          </cell>
          <cell r="F145">
            <v>58</v>
          </cell>
          <cell r="G145">
            <v>60</v>
          </cell>
          <cell r="H145">
            <v>61</v>
          </cell>
          <cell r="I145">
            <v>63</v>
          </cell>
          <cell r="J145">
            <v>62.5</v>
          </cell>
          <cell r="K145">
            <v>63.5</v>
          </cell>
          <cell r="L145">
            <v>63</v>
          </cell>
          <cell r="M145">
            <v>63</v>
          </cell>
          <cell r="N145">
            <v>63.5</v>
          </cell>
          <cell r="O145">
            <v>62.5</v>
          </cell>
          <cell r="P145">
            <v>61.5</v>
          </cell>
          <cell r="Q145">
            <v>61.5</v>
          </cell>
          <cell r="R145">
            <v>63</v>
          </cell>
          <cell r="S145">
            <v>65</v>
          </cell>
          <cell r="T145">
            <v>65</v>
          </cell>
          <cell r="U145">
            <v>65</v>
          </cell>
          <cell r="V145">
            <v>65</v>
          </cell>
          <cell r="W145">
            <v>65</v>
          </cell>
          <cell r="X145">
            <v>65</v>
          </cell>
          <cell r="Y145">
            <v>66</v>
          </cell>
          <cell r="Z145">
            <v>64.5</v>
          </cell>
          <cell r="AA145">
            <v>64.5</v>
          </cell>
          <cell r="AB145">
            <v>64</v>
          </cell>
          <cell r="AC145">
            <v>64</v>
          </cell>
          <cell r="AD145">
            <v>62.5</v>
          </cell>
          <cell r="AE145">
            <v>62</v>
          </cell>
          <cell r="AF145">
            <v>60</v>
          </cell>
          <cell r="AG145">
            <v>57.5</v>
          </cell>
          <cell r="AH145">
            <v>57</v>
          </cell>
          <cell r="AI145">
            <v>55.5</v>
          </cell>
          <cell r="AJ145">
            <v>55.5</v>
          </cell>
          <cell r="AK145">
            <v>55.5</v>
          </cell>
          <cell r="AL145">
            <v>55.5</v>
          </cell>
          <cell r="AM145">
            <v>55.5</v>
          </cell>
          <cell r="AN145">
            <v>56.5</v>
          </cell>
          <cell r="AO145">
            <v>57</v>
          </cell>
          <cell r="AP145">
            <v>57</v>
          </cell>
          <cell r="AQ145">
            <v>56</v>
          </cell>
          <cell r="AR145">
            <v>56.5</v>
          </cell>
          <cell r="AS145">
            <v>56.5</v>
          </cell>
          <cell r="AT145">
            <v>54.5</v>
          </cell>
          <cell r="AU145">
            <v>55.5</v>
          </cell>
          <cell r="AV145">
            <v>57.5</v>
          </cell>
          <cell r="AW145">
            <v>59.5</v>
          </cell>
          <cell r="AX145">
            <v>60.5</v>
          </cell>
          <cell r="AY145">
            <v>62</v>
          </cell>
          <cell r="AZ145">
            <v>62</v>
          </cell>
          <cell r="BA145">
            <v>62</v>
          </cell>
          <cell r="BB145">
            <v>62</v>
          </cell>
          <cell r="BC145">
            <v>60.5</v>
          </cell>
          <cell r="BD145">
            <v>61</v>
          </cell>
          <cell r="BE145">
            <v>60</v>
          </cell>
          <cell r="BF145">
            <v>59.5</v>
          </cell>
          <cell r="BG145">
            <v>59.5</v>
          </cell>
          <cell r="BH145">
            <v>60.5</v>
          </cell>
          <cell r="BI145">
            <v>61.5</v>
          </cell>
          <cell r="BJ145">
            <v>61</v>
          </cell>
          <cell r="BK145">
            <v>60.5</v>
          </cell>
          <cell r="BL145">
            <v>60</v>
          </cell>
          <cell r="BM145">
            <v>59.5</v>
          </cell>
          <cell r="BN145">
            <v>60</v>
          </cell>
          <cell r="BO145">
            <v>62</v>
          </cell>
          <cell r="BP145">
            <v>62</v>
          </cell>
          <cell r="BQ145">
            <v>62</v>
          </cell>
          <cell r="BR145">
            <v>62</v>
          </cell>
          <cell r="BS145">
            <v>62</v>
          </cell>
          <cell r="BT145">
            <v>61</v>
          </cell>
          <cell r="BU145">
            <v>59.5</v>
          </cell>
          <cell r="BV145">
            <v>59.5</v>
          </cell>
          <cell r="BW145">
            <v>59.5</v>
          </cell>
          <cell r="BX145">
            <v>61.5</v>
          </cell>
          <cell r="BY145">
            <v>62</v>
          </cell>
          <cell r="BZ145">
            <v>62</v>
          </cell>
          <cell r="CA145">
            <v>66</v>
          </cell>
          <cell r="CB145">
            <v>65.5</v>
          </cell>
          <cell r="CC145">
            <v>65.5</v>
          </cell>
          <cell r="CD145">
            <v>68</v>
          </cell>
          <cell r="CE145">
            <v>71</v>
          </cell>
          <cell r="CF145">
            <v>71.5</v>
          </cell>
          <cell r="CG145">
            <v>72</v>
          </cell>
          <cell r="CH145">
            <v>73</v>
          </cell>
          <cell r="CI145">
            <v>73</v>
          </cell>
          <cell r="CJ145">
            <v>73.5</v>
          </cell>
          <cell r="CK145">
            <v>73.5</v>
          </cell>
          <cell r="CL145">
            <v>76</v>
          </cell>
          <cell r="CM145">
            <v>75.5</v>
          </cell>
          <cell r="CN145">
            <v>75.5</v>
          </cell>
          <cell r="CO145">
            <v>75.5</v>
          </cell>
          <cell r="CP145">
            <v>76</v>
          </cell>
          <cell r="CQ145">
            <v>75.5</v>
          </cell>
          <cell r="CR145">
            <v>75.5</v>
          </cell>
          <cell r="CS145">
            <v>75</v>
          </cell>
          <cell r="CT145">
            <v>75.5</v>
          </cell>
          <cell r="CU145">
            <v>68.5</v>
          </cell>
          <cell r="CV145">
            <v>67.5</v>
          </cell>
          <cell r="CW145">
            <v>66</v>
          </cell>
          <cell r="CX145">
            <v>68</v>
          </cell>
          <cell r="CY145">
            <v>66</v>
          </cell>
          <cell r="CZ145">
            <v>67</v>
          </cell>
          <cell r="DA145">
            <v>69.5</v>
          </cell>
          <cell r="DB145">
            <v>69.5</v>
          </cell>
          <cell r="DC145">
            <v>68.5</v>
          </cell>
          <cell r="DD145">
            <v>67.5</v>
          </cell>
          <cell r="DE145">
            <v>66</v>
          </cell>
          <cell r="DF145">
            <v>65</v>
          </cell>
          <cell r="DG145">
            <v>65</v>
          </cell>
          <cell r="DH145">
            <v>64.5</v>
          </cell>
          <cell r="DI145">
            <v>64.5</v>
          </cell>
          <cell r="DJ145">
            <v>66</v>
          </cell>
          <cell r="DK145">
            <v>66</v>
          </cell>
          <cell r="DL145">
            <v>66.5</v>
          </cell>
          <cell r="DM145">
            <v>66</v>
          </cell>
          <cell r="DN145">
            <v>66</v>
          </cell>
          <cell r="DO145">
            <v>66.5</v>
          </cell>
          <cell r="DP145">
            <v>66.5</v>
          </cell>
          <cell r="DQ145">
            <v>67</v>
          </cell>
          <cell r="DR145">
            <v>68</v>
          </cell>
          <cell r="DS145">
            <v>68</v>
          </cell>
          <cell r="DT145">
            <v>68</v>
          </cell>
          <cell r="DU145">
            <v>68.5</v>
          </cell>
          <cell r="DV145">
            <v>68</v>
          </cell>
          <cell r="DW145">
            <v>67</v>
          </cell>
          <cell r="DX145">
            <v>67</v>
          </cell>
          <cell r="DY145">
            <v>66.5</v>
          </cell>
          <cell r="DZ145">
            <v>66</v>
          </cell>
          <cell r="EA145">
            <v>65.5</v>
          </cell>
          <cell r="EB145">
            <v>66</v>
          </cell>
          <cell r="EC145">
            <v>66</v>
          </cell>
          <cell r="ED145">
            <v>65.5</v>
          </cell>
          <cell r="EE145">
            <v>65.5</v>
          </cell>
          <cell r="EF145">
            <v>65.5</v>
          </cell>
          <cell r="EG145">
            <v>65.5</v>
          </cell>
          <cell r="EH145">
            <v>66</v>
          </cell>
          <cell r="EI145">
            <v>66</v>
          </cell>
          <cell r="EJ145">
            <v>66</v>
          </cell>
          <cell r="EK145">
            <v>66</v>
          </cell>
          <cell r="EL145">
            <v>66.5</v>
          </cell>
          <cell r="EM145">
            <v>66.5</v>
          </cell>
          <cell r="EN145">
            <v>66.5</v>
          </cell>
          <cell r="EO145">
            <v>65.5</v>
          </cell>
          <cell r="EP145">
            <v>65</v>
          </cell>
          <cell r="EQ145">
            <v>64.5</v>
          </cell>
          <cell r="ER145">
            <v>64.5</v>
          </cell>
          <cell r="ES145">
            <v>65</v>
          </cell>
          <cell r="ET145">
            <v>65</v>
          </cell>
          <cell r="EU145">
            <v>65</v>
          </cell>
          <cell r="EV145">
            <v>65</v>
          </cell>
          <cell r="EW145">
            <v>65</v>
          </cell>
          <cell r="EX145">
            <v>65</v>
          </cell>
          <cell r="EY145">
            <v>65</v>
          </cell>
          <cell r="EZ145">
            <v>65</v>
          </cell>
          <cell r="FA145">
            <v>63.5</v>
          </cell>
          <cell r="FB145">
            <v>64</v>
          </cell>
          <cell r="FC145">
            <v>64</v>
          </cell>
          <cell r="FD145">
            <v>65.5</v>
          </cell>
          <cell r="FE145">
            <v>65.5</v>
          </cell>
          <cell r="FF145">
            <v>64.5</v>
          </cell>
          <cell r="FG145">
            <v>67</v>
          </cell>
          <cell r="FH145">
            <v>68.5</v>
          </cell>
          <cell r="FI145">
            <v>69</v>
          </cell>
          <cell r="FJ145">
            <v>71.3</v>
          </cell>
          <cell r="FK145">
            <v>67.7</v>
          </cell>
          <cell r="FL145">
            <v>71.5</v>
          </cell>
          <cell r="FM145">
            <v>71.5</v>
          </cell>
          <cell r="FN145">
            <v>71.7</v>
          </cell>
          <cell r="FO145">
            <v>71.5</v>
          </cell>
          <cell r="FP145">
            <v>71.5</v>
          </cell>
          <cell r="FQ145">
            <v>71.5</v>
          </cell>
          <cell r="FR145">
            <v>70.5</v>
          </cell>
          <cell r="FS145">
            <v>67.2</v>
          </cell>
          <cell r="FT145">
            <v>66.7</v>
          </cell>
          <cell r="FU145">
            <v>66</v>
          </cell>
          <cell r="FV145">
            <v>65.2</v>
          </cell>
          <cell r="FW145">
            <v>64.5</v>
          </cell>
          <cell r="FX145">
            <v>63.7</v>
          </cell>
          <cell r="FY145">
            <v>62.2</v>
          </cell>
          <cell r="FZ145">
            <v>65</v>
          </cell>
          <cell r="GA145">
            <v>62.7</v>
          </cell>
          <cell r="GB145">
            <v>62.7</v>
          </cell>
          <cell r="GC145">
            <v>63.7</v>
          </cell>
          <cell r="GD145">
            <v>62.8</v>
          </cell>
          <cell r="GE145">
            <v>62.8</v>
          </cell>
          <cell r="GF145">
            <v>62.9</v>
          </cell>
          <cell r="GG145">
            <v>61.8</v>
          </cell>
          <cell r="GH145">
            <v>63.5</v>
          </cell>
          <cell r="GI145">
            <v>62</v>
          </cell>
          <cell r="GJ145">
            <v>61.7</v>
          </cell>
          <cell r="GK145">
            <v>61</v>
          </cell>
          <cell r="GL145">
            <v>63</v>
          </cell>
          <cell r="GM145">
            <v>63</v>
          </cell>
          <cell r="GN145">
            <v>64</v>
          </cell>
          <cell r="GO145">
            <v>64.5</v>
          </cell>
          <cell r="GP145">
            <v>64.5</v>
          </cell>
          <cell r="GQ145">
            <v>66.5</v>
          </cell>
          <cell r="GR145">
            <v>65.5</v>
          </cell>
          <cell r="GS145">
            <v>65.7</v>
          </cell>
          <cell r="GT145">
            <v>66.7</v>
          </cell>
          <cell r="GU145">
            <v>68.7</v>
          </cell>
          <cell r="GV145">
            <v>69.5</v>
          </cell>
          <cell r="GW145">
            <v>70</v>
          </cell>
          <cell r="GX145">
            <v>69</v>
          </cell>
          <cell r="GY145">
            <v>69.3</v>
          </cell>
          <cell r="GZ145">
            <v>68.5</v>
          </cell>
          <cell r="HA145">
            <v>72</v>
          </cell>
          <cell r="HB145">
            <v>71.7</v>
          </cell>
          <cell r="HC145">
            <v>71.2</v>
          </cell>
          <cell r="HD145">
            <v>71.2</v>
          </cell>
          <cell r="HE145">
            <v>71.5</v>
          </cell>
          <cell r="HF145">
            <v>70.2</v>
          </cell>
          <cell r="HG145">
            <v>69</v>
          </cell>
          <cell r="HH145">
            <v>68.2</v>
          </cell>
          <cell r="HI145">
            <v>66.7</v>
          </cell>
          <cell r="HJ145">
            <v>64.7</v>
          </cell>
          <cell r="HK145">
            <v>63</v>
          </cell>
          <cell r="HL145">
            <v>61</v>
          </cell>
          <cell r="HM145">
            <v>57.5</v>
          </cell>
          <cell r="HN145">
            <v>57.5</v>
          </cell>
          <cell r="HO145">
            <v>56</v>
          </cell>
          <cell r="HP145">
            <v>56</v>
          </cell>
          <cell r="HQ145">
            <v>55.7</v>
          </cell>
          <cell r="HR145">
            <v>55.2</v>
          </cell>
          <cell r="HS145">
            <v>54.2</v>
          </cell>
          <cell r="HT145">
            <v>54.2</v>
          </cell>
          <cell r="HU145">
            <v>53.7</v>
          </cell>
          <cell r="HV145">
            <v>56.7</v>
          </cell>
          <cell r="HW145">
            <v>56.7</v>
          </cell>
          <cell r="HX145">
            <v>57.2</v>
          </cell>
          <cell r="HY145">
            <v>59.2</v>
          </cell>
          <cell r="HZ145">
            <v>57</v>
          </cell>
          <cell r="IA145">
            <v>58</v>
          </cell>
          <cell r="IB145">
            <v>57.5</v>
          </cell>
          <cell r="IC145">
            <v>58.7</v>
          </cell>
          <cell r="ID145">
            <v>59.5</v>
          </cell>
          <cell r="IE145">
            <v>58.2</v>
          </cell>
          <cell r="IF145">
            <v>57.2</v>
          </cell>
          <cell r="IG145">
            <v>58.2</v>
          </cell>
          <cell r="IH145">
            <v>61</v>
          </cell>
          <cell r="II145">
            <v>60</v>
          </cell>
          <cell r="IJ145">
            <v>59.7</v>
          </cell>
          <cell r="IK145">
            <v>62</v>
          </cell>
          <cell r="IL145">
            <v>62.5</v>
          </cell>
          <cell r="IM145">
            <v>61.7</v>
          </cell>
          <cell r="IN145">
            <v>61.5</v>
          </cell>
          <cell r="IO145">
            <v>61.7</v>
          </cell>
          <cell r="IP145">
            <v>61.5</v>
          </cell>
          <cell r="IQ145">
            <v>62</v>
          </cell>
          <cell r="IR145">
            <v>62.5</v>
          </cell>
          <cell r="IS145">
            <v>62.2</v>
          </cell>
          <cell r="IT145">
            <v>65</v>
          </cell>
          <cell r="IU145">
            <v>64.7</v>
          </cell>
          <cell r="IV145">
            <v>64.5</v>
          </cell>
          <cell r="IW145">
            <v>67.2</v>
          </cell>
          <cell r="IX145">
            <v>67</v>
          </cell>
          <cell r="IY145">
            <v>67.7</v>
          </cell>
          <cell r="IZ145">
            <v>69.5</v>
          </cell>
          <cell r="JA145">
            <v>68.5</v>
          </cell>
          <cell r="JB145">
            <v>68.2</v>
          </cell>
          <cell r="JC145">
            <v>69.2</v>
          </cell>
          <cell r="JD145">
            <v>68.5</v>
          </cell>
          <cell r="JE145">
            <v>70</v>
          </cell>
          <cell r="JF145">
            <v>69.7</v>
          </cell>
          <cell r="JG145">
            <v>70.2</v>
          </cell>
          <cell r="JH145">
            <v>70.2</v>
          </cell>
          <cell r="JI145">
            <v>70</v>
          </cell>
          <cell r="JJ145">
            <v>69.7</v>
          </cell>
          <cell r="JK145">
            <v>69.2</v>
          </cell>
          <cell r="JL145">
            <v>69.2</v>
          </cell>
          <cell r="JM145">
            <v>69.5</v>
          </cell>
          <cell r="JN145">
            <v>69.5</v>
          </cell>
          <cell r="JO145">
            <v>68.5</v>
          </cell>
          <cell r="JP145">
            <v>68.5</v>
          </cell>
          <cell r="JQ145">
            <v>67.7</v>
          </cell>
          <cell r="JR145">
            <v>66.2</v>
          </cell>
          <cell r="JS145">
            <v>66.5</v>
          </cell>
          <cell r="JT145">
            <v>66.7</v>
          </cell>
          <cell r="JU145">
            <v>69.5</v>
          </cell>
          <cell r="JV145">
            <v>69.5</v>
          </cell>
          <cell r="JW145">
            <v>69.5</v>
          </cell>
          <cell r="JX145">
            <v>69.5</v>
          </cell>
          <cell r="JY145">
            <v>67.2</v>
          </cell>
          <cell r="JZ145">
            <v>66.7</v>
          </cell>
          <cell r="KA145">
            <v>66.5</v>
          </cell>
          <cell r="KB145">
            <v>66.2</v>
          </cell>
          <cell r="KC145">
            <v>65.5</v>
          </cell>
          <cell r="KD145">
            <v>65.5</v>
          </cell>
          <cell r="KE145">
            <v>64.7</v>
          </cell>
          <cell r="KF145">
            <v>66.2</v>
          </cell>
          <cell r="KG145">
            <v>66.2</v>
          </cell>
          <cell r="KH145">
            <v>67.2</v>
          </cell>
          <cell r="KI145">
            <v>67.2</v>
          </cell>
          <cell r="KJ145">
            <v>67</v>
          </cell>
          <cell r="KK145">
            <v>67</v>
          </cell>
          <cell r="KL145">
            <v>67</v>
          </cell>
          <cell r="KM145">
            <v>67.2</v>
          </cell>
          <cell r="KN145">
            <v>67</v>
          </cell>
          <cell r="KO145">
            <v>67</v>
          </cell>
          <cell r="KP145">
            <v>67</v>
          </cell>
          <cell r="KQ145">
            <v>67</v>
          </cell>
          <cell r="KR145">
            <v>67</v>
          </cell>
          <cell r="KS145">
            <v>57.2</v>
          </cell>
          <cell r="KT145">
            <v>57.5</v>
          </cell>
          <cell r="KU145">
            <v>57.5</v>
          </cell>
          <cell r="KV145">
            <v>57.5</v>
          </cell>
          <cell r="KW145">
            <v>57.5</v>
          </cell>
          <cell r="KX145">
            <v>59</v>
          </cell>
          <cell r="KY145">
            <v>59</v>
          </cell>
          <cell r="KZ145">
            <v>58.7</v>
          </cell>
          <cell r="LA145">
            <v>58.5</v>
          </cell>
          <cell r="LB145">
            <v>55.2</v>
          </cell>
          <cell r="LC145">
            <v>53.7</v>
          </cell>
          <cell r="LD145">
            <v>53.7</v>
          </cell>
          <cell r="LE145">
            <v>53.7</v>
          </cell>
          <cell r="LF145">
            <v>53.2</v>
          </cell>
          <cell r="LG145">
            <v>53.2</v>
          </cell>
          <cell r="LH145">
            <v>53.2</v>
          </cell>
          <cell r="LI145">
            <v>54.5</v>
          </cell>
          <cell r="LJ145">
            <v>54.5</v>
          </cell>
          <cell r="LK145">
            <v>54.7</v>
          </cell>
          <cell r="LL145">
            <v>54.7</v>
          </cell>
          <cell r="LM145">
            <v>56.7</v>
          </cell>
          <cell r="LN145">
            <v>59.5</v>
          </cell>
          <cell r="LO145">
            <v>59.5</v>
          </cell>
          <cell r="LP145">
            <v>59.5</v>
          </cell>
          <cell r="LQ145">
            <v>59.5</v>
          </cell>
          <cell r="LR145">
            <v>59.5</v>
          </cell>
          <cell r="LS145">
            <v>59.2</v>
          </cell>
          <cell r="LT145">
            <v>58.7</v>
          </cell>
          <cell r="MA145" t="str">
            <v>Trinidad &amp; Tobago</v>
          </cell>
          <cell r="MB145">
            <v>78</v>
          </cell>
          <cell r="MC145">
            <v>78</v>
          </cell>
        </row>
        <row r="146">
          <cell r="A146" t="str">
            <v>Vietnam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  <cell r="P146" t="str">
            <v xml:space="preserve"> </v>
          </cell>
          <cell r="Q146" t="str">
            <v xml:space="preserve"> </v>
          </cell>
          <cell r="R146" t="str">
            <v xml:space="preserve"> </v>
          </cell>
          <cell r="S146" t="str">
            <v xml:space="preserve"> </v>
          </cell>
          <cell r="T146" t="str">
            <v xml:space="preserve"> </v>
          </cell>
          <cell r="U146" t="str">
            <v xml:space="preserve"> </v>
          </cell>
          <cell r="V146" t="str">
            <v xml:space="preserve"> </v>
          </cell>
          <cell r="W146">
            <v>45.5</v>
          </cell>
          <cell r="X146">
            <v>45.5</v>
          </cell>
          <cell r="Y146">
            <v>46</v>
          </cell>
          <cell r="Z146">
            <v>46</v>
          </cell>
          <cell r="AA146">
            <v>46.5</v>
          </cell>
          <cell r="AB146">
            <v>45.5</v>
          </cell>
          <cell r="AC146">
            <v>44.5</v>
          </cell>
          <cell r="AD146">
            <v>44.5</v>
          </cell>
          <cell r="AE146">
            <v>44.5</v>
          </cell>
          <cell r="AF146">
            <v>44.5</v>
          </cell>
          <cell r="AG146">
            <v>44</v>
          </cell>
          <cell r="AH146">
            <v>44</v>
          </cell>
          <cell r="AI146">
            <v>44</v>
          </cell>
          <cell r="AJ146">
            <v>44</v>
          </cell>
          <cell r="AK146">
            <v>44</v>
          </cell>
          <cell r="AL146">
            <v>44</v>
          </cell>
          <cell r="AM146">
            <v>44</v>
          </cell>
          <cell r="AN146">
            <v>43.5</v>
          </cell>
          <cell r="AO146">
            <v>42</v>
          </cell>
          <cell r="AP146">
            <v>42</v>
          </cell>
          <cell r="AQ146">
            <v>41.5</v>
          </cell>
          <cell r="AR146">
            <v>41.5</v>
          </cell>
          <cell r="AS146">
            <v>41.5</v>
          </cell>
          <cell r="AT146">
            <v>41.5</v>
          </cell>
          <cell r="AU146">
            <v>41.5</v>
          </cell>
          <cell r="AV146">
            <v>41.5</v>
          </cell>
          <cell r="AW146">
            <v>41.5</v>
          </cell>
          <cell r="AX146">
            <v>41.5</v>
          </cell>
          <cell r="AY146">
            <v>41.5</v>
          </cell>
          <cell r="AZ146">
            <v>41.5</v>
          </cell>
          <cell r="BA146">
            <v>41.5</v>
          </cell>
          <cell r="BB146">
            <v>41.5</v>
          </cell>
          <cell r="BC146">
            <v>40</v>
          </cell>
          <cell r="BD146">
            <v>40</v>
          </cell>
          <cell r="BE146">
            <v>40.5</v>
          </cell>
          <cell r="BF146">
            <v>40.5</v>
          </cell>
          <cell r="BG146">
            <v>40.5</v>
          </cell>
          <cell r="BH146">
            <v>40.5</v>
          </cell>
          <cell r="BI146">
            <v>40.5</v>
          </cell>
          <cell r="BJ146">
            <v>40.5</v>
          </cell>
          <cell r="BK146">
            <v>40.5</v>
          </cell>
          <cell r="BL146">
            <v>40.5</v>
          </cell>
          <cell r="BM146">
            <v>40.5</v>
          </cell>
          <cell r="BN146">
            <v>41</v>
          </cell>
          <cell r="BO146">
            <v>41</v>
          </cell>
          <cell r="BP146">
            <v>41</v>
          </cell>
          <cell r="BQ146">
            <v>41</v>
          </cell>
          <cell r="BR146">
            <v>41</v>
          </cell>
          <cell r="BS146">
            <v>41.5</v>
          </cell>
          <cell r="BT146">
            <v>41.5</v>
          </cell>
          <cell r="BU146">
            <v>42.5</v>
          </cell>
          <cell r="BV146">
            <v>42.5</v>
          </cell>
          <cell r="BW146">
            <v>42.5</v>
          </cell>
          <cell r="BX146">
            <v>42.5</v>
          </cell>
          <cell r="BY146">
            <v>42.5</v>
          </cell>
          <cell r="BZ146">
            <v>42.5</v>
          </cell>
          <cell r="CA146">
            <v>42.5</v>
          </cell>
          <cell r="CB146">
            <v>42.5</v>
          </cell>
          <cell r="CC146">
            <v>42.5</v>
          </cell>
          <cell r="CD146">
            <v>42.5</v>
          </cell>
          <cell r="CE146">
            <v>42.5</v>
          </cell>
          <cell r="CF146">
            <v>42.5</v>
          </cell>
          <cell r="CG146">
            <v>42.5</v>
          </cell>
          <cell r="CH146">
            <v>42.5</v>
          </cell>
          <cell r="CI146">
            <v>44</v>
          </cell>
          <cell r="CJ146">
            <v>44</v>
          </cell>
          <cell r="CK146">
            <v>44</v>
          </cell>
          <cell r="CL146">
            <v>44</v>
          </cell>
          <cell r="CM146">
            <v>44</v>
          </cell>
          <cell r="CN146">
            <v>44</v>
          </cell>
          <cell r="CO146">
            <v>44</v>
          </cell>
          <cell r="CP146">
            <v>47</v>
          </cell>
          <cell r="CQ146">
            <v>46</v>
          </cell>
          <cell r="CR146">
            <v>46</v>
          </cell>
          <cell r="CS146">
            <v>46</v>
          </cell>
          <cell r="CT146">
            <v>46</v>
          </cell>
          <cell r="CU146">
            <v>46</v>
          </cell>
          <cell r="CV146">
            <v>46</v>
          </cell>
          <cell r="CW146">
            <v>46</v>
          </cell>
          <cell r="CX146">
            <v>46</v>
          </cell>
          <cell r="CY146">
            <v>47.5</v>
          </cell>
          <cell r="CZ146">
            <v>47.5</v>
          </cell>
          <cell r="DA146">
            <v>49</v>
          </cell>
          <cell r="DB146">
            <v>49</v>
          </cell>
          <cell r="DC146">
            <v>49</v>
          </cell>
          <cell r="DD146">
            <v>49</v>
          </cell>
          <cell r="DE146">
            <v>49.5</v>
          </cell>
          <cell r="DF146">
            <v>49.5</v>
          </cell>
          <cell r="DG146">
            <v>49.5</v>
          </cell>
          <cell r="DH146">
            <v>49.5</v>
          </cell>
          <cell r="DI146">
            <v>49.5</v>
          </cell>
          <cell r="DJ146">
            <v>55</v>
          </cell>
          <cell r="DK146">
            <v>55</v>
          </cell>
          <cell r="DL146">
            <v>56</v>
          </cell>
          <cell r="DM146">
            <v>56</v>
          </cell>
          <cell r="DN146">
            <v>56</v>
          </cell>
          <cell r="DO146">
            <v>56</v>
          </cell>
          <cell r="DP146">
            <v>56</v>
          </cell>
          <cell r="DQ146">
            <v>56</v>
          </cell>
          <cell r="DR146">
            <v>56</v>
          </cell>
          <cell r="DS146">
            <v>56</v>
          </cell>
          <cell r="DT146">
            <v>56</v>
          </cell>
          <cell r="DU146">
            <v>56</v>
          </cell>
          <cell r="DV146">
            <v>56</v>
          </cell>
          <cell r="DW146">
            <v>56</v>
          </cell>
          <cell r="DX146">
            <v>56.5</v>
          </cell>
          <cell r="DY146">
            <v>56.5</v>
          </cell>
          <cell r="DZ146">
            <v>57.5</v>
          </cell>
          <cell r="EA146">
            <v>57.5</v>
          </cell>
          <cell r="EB146">
            <v>57.5</v>
          </cell>
          <cell r="EC146">
            <v>57.5</v>
          </cell>
          <cell r="ED146">
            <v>57.5</v>
          </cell>
          <cell r="EE146">
            <v>57.5</v>
          </cell>
          <cell r="EF146">
            <v>57.5</v>
          </cell>
          <cell r="EG146">
            <v>57.5</v>
          </cell>
          <cell r="EH146">
            <v>59</v>
          </cell>
          <cell r="EI146">
            <v>59</v>
          </cell>
          <cell r="EJ146">
            <v>59</v>
          </cell>
          <cell r="EK146">
            <v>60.5</v>
          </cell>
          <cell r="EL146">
            <v>60.5</v>
          </cell>
          <cell r="EM146">
            <v>60.5</v>
          </cell>
          <cell r="EN146">
            <v>60.5</v>
          </cell>
          <cell r="EO146">
            <v>60.5</v>
          </cell>
          <cell r="EP146">
            <v>60.5</v>
          </cell>
          <cell r="EQ146">
            <v>60.5</v>
          </cell>
          <cell r="ER146">
            <v>60.5</v>
          </cell>
          <cell r="ES146">
            <v>64.5</v>
          </cell>
          <cell r="ET146">
            <v>63</v>
          </cell>
          <cell r="EU146">
            <v>68.5</v>
          </cell>
          <cell r="EV146">
            <v>69</v>
          </cell>
          <cell r="EW146">
            <v>70.5</v>
          </cell>
          <cell r="EX146">
            <v>70.5</v>
          </cell>
          <cell r="EY146">
            <v>70.5</v>
          </cell>
          <cell r="EZ146">
            <v>70.5</v>
          </cell>
          <cell r="FA146">
            <v>70.5</v>
          </cell>
          <cell r="FB146">
            <v>70.5</v>
          </cell>
          <cell r="FC146">
            <v>70.5</v>
          </cell>
          <cell r="FD146">
            <v>70.5</v>
          </cell>
          <cell r="FE146">
            <v>70.5</v>
          </cell>
          <cell r="FF146">
            <v>70.5</v>
          </cell>
          <cell r="FG146">
            <v>70</v>
          </cell>
          <cell r="FH146">
            <v>69.8</v>
          </cell>
          <cell r="FI146">
            <v>68.8</v>
          </cell>
          <cell r="FJ146">
            <v>66.8</v>
          </cell>
          <cell r="FK146">
            <v>66</v>
          </cell>
          <cell r="FL146">
            <v>65.5</v>
          </cell>
          <cell r="FM146">
            <v>65.7</v>
          </cell>
          <cell r="FN146">
            <v>65.2</v>
          </cell>
          <cell r="FO146">
            <v>65.5</v>
          </cell>
          <cell r="FP146">
            <v>63.7</v>
          </cell>
          <cell r="FQ146">
            <v>63.7</v>
          </cell>
          <cell r="FR146">
            <v>64.2</v>
          </cell>
          <cell r="FS146">
            <v>63.5</v>
          </cell>
          <cell r="FT146">
            <v>63.5</v>
          </cell>
          <cell r="FU146">
            <v>63</v>
          </cell>
          <cell r="FV146">
            <v>58.2</v>
          </cell>
          <cell r="FW146">
            <v>58.2</v>
          </cell>
          <cell r="FX146">
            <v>58.5</v>
          </cell>
          <cell r="FY146">
            <v>58.5</v>
          </cell>
          <cell r="FZ146">
            <v>59</v>
          </cell>
          <cell r="GA146">
            <v>60.2</v>
          </cell>
          <cell r="GB146">
            <v>61</v>
          </cell>
          <cell r="GC146">
            <v>61</v>
          </cell>
          <cell r="GD146">
            <v>61.5</v>
          </cell>
          <cell r="GE146">
            <v>61.5</v>
          </cell>
          <cell r="GF146">
            <v>61.5</v>
          </cell>
          <cell r="GG146">
            <v>61.5</v>
          </cell>
          <cell r="GH146">
            <v>61.7</v>
          </cell>
          <cell r="GI146">
            <v>62.7</v>
          </cell>
          <cell r="GJ146">
            <v>63.7</v>
          </cell>
          <cell r="GK146">
            <v>64</v>
          </cell>
          <cell r="GL146">
            <v>67.2</v>
          </cell>
          <cell r="GM146">
            <v>67.2</v>
          </cell>
          <cell r="GN146">
            <v>67.2</v>
          </cell>
          <cell r="GO146">
            <v>67.2</v>
          </cell>
          <cell r="GP146">
            <v>67.2</v>
          </cell>
          <cell r="GQ146">
            <v>66.7</v>
          </cell>
          <cell r="GR146">
            <v>66.7</v>
          </cell>
          <cell r="GS146">
            <v>68.2</v>
          </cell>
          <cell r="GT146">
            <v>71</v>
          </cell>
          <cell r="GU146">
            <v>71</v>
          </cell>
          <cell r="GV146">
            <v>70</v>
          </cell>
          <cell r="GW146">
            <v>70</v>
          </cell>
          <cell r="GX146">
            <v>71.7</v>
          </cell>
          <cell r="GY146">
            <v>71.8</v>
          </cell>
          <cell r="GZ146">
            <v>71.2</v>
          </cell>
          <cell r="HA146">
            <v>71</v>
          </cell>
          <cell r="HB146">
            <v>68</v>
          </cell>
          <cell r="HC146">
            <v>68</v>
          </cell>
          <cell r="HD146">
            <v>68</v>
          </cell>
          <cell r="HE146">
            <v>67.7</v>
          </cell>
          <cell r="HF146">
            <v>68</v>
          </cell>
          <cell r="HG146">
            <v>68.2</v>
          </cell>
          <cell r="HH146">
            <v>68.2</v>
          </cell>
          <cell r="HI146">
            <v>69.5</v>
          </cell>
          <cell r="HJ146">
            <v>68</v>
          </cell>
          <cell r="HK146">
            <v>68</v>
          </cell>
          <cell r="HL146">
            <v>69.2</v>
          </cell>
          <cell r="HM146">
            <v>69.2</v>
          </cell>
          <cell r="HN146">
            <v>69.2</v>
          </cell>
          <cell r="HO146">
            <v>69.5</v>
          </cell>
          <cell r="HP146">
            <v>69.5</v>
          </cell>
          <cell r="HQ146">
            <v>69.5</v>
          </cell>
          <cell r="HR146">
            <v>70.2</v>
          </cell>
          <cell r="HS146">
            <v>70.2</v>
          </cell>
          <cell r="HT146">
            <v>70.2</v>
          </cell>
          <cell r="HU146">
            <v>70.2</v>
          </cell>
          <cell r="HV146">
            <v>70.2</v>
          </cell>
          <cell r="HW146">
            <v>70.2</v>
          </cell>
          <cell r="HX146">
            <v>70.2</v>
          </cell>
          <cell r="HY146">
            <v>70.7</v>
          </cell>
          <cell r="HZ146">
            <v>70.5</v>
          </cell>
          <cell r="IA146">
            <v>70.7</v>
          </cell>
          <cell r="IB146">
            <v>70.5</v>
          </cell>
          <cell r="IC146">
            <v>70.5</v>
          </cell>
          <cell r="ID146">
            <v>69.7</v>
          </cell>
          <cell r="IE146">
            <v>69.7</v>
          </cell>
          <cell r="IF146">
            <v>69.7</v>
          </cell>
          <cell r="IG146">
            <v>69.2</v>
          </cell>
          <cell r="IH146">
            <v>69.2</v>
          </cell>
          <cell r="II146">
            <v>69.2</v>
          </cell>
          <cell r="IJ146">
            <v>70</v>
          </cell>
          <cell r="IK146">
            <v>69.2</v>
          </cell>
          <cell r="IL146">
            <v>69.2</v>
          </cell>
          <cell r="IM146">
            <v>69.7</v>
          </cell>
          <cell r="IN146">
            <v>69.7</v>
          </cell>
          <cell r="IO146">
            <v>69.7</v>
          </cell>
          <cell r="IP146">
            <v>69.5</v>
          </cell>
          <cell r="IQ146">
            <v>69.5</v>
          </cell>
          <cell r="IR146">
            <v>69.7</v>
          </cell>
          <cell r="IS146">
            <v>69.7</v>
          </cell>
          <cell r="IT146">
            <v>69.7</v>
          </cell>
          <cell r="IU146">
            <v>69.7</v>
          </cell>
          <cell r="IV146">
            <v>69.7</v>
          </cell>
          <cell r="IW146">
            <v>69.7</v>
          </cell>
          <cell r="IX146">
            <v>69.7</v>
          </cell>
          <cell r="IY146">
            <v>70</v>
          </cell>
          <cell r="IZ146">
            <v>70</v>
          </cell>
          <cell r="JA146">
            <v>70</v>
          </cell>
          <cell r="JB146">
            <v>70.5</v>
          </cell>
          <cell r="JC146">
            <v>70.5</v>
          </cell>
          <cell r="JD146">
            <v>70.5</v>
          </cell>
          <cell r="JE146">
            <v>70.5</v>
          </cell>
          <cell r="JF146">
            <v>70.5</v>
          </cell>
          <cell r="JG146">
            <v>70.7</v>
          </cell>
          <cell r="JH146">
            <v>72.7</v>
          </cell>
          <cell r="JI146">
            <v>72.7</v>
          </cell>
          <cell r="JJ146">
            <v>72.7</v>
          </cell>
          <cell r="JK146">
            <v>72.7</v>
          </cell>
          <cell r="JL146">
            <v>72.7</v>
          </cell>
          <cell r="JM146">
            <v>72.7</v>
          </cell>
          <cell r="JN146">
            <v>72.7</v>
          </cell>
          <cell r="JO146">
            <v>72.7</v>
          </cell>
          <cell r="JP146">
            <v>72.7</v>
          </cell>
          <cell r="JQ146">
            <v>72.7</v>
          </cell>
          <cell r="JR146">
            <v>71.7</v>
          </cell>
          <cell r="JS146">
            <v>71.7</v>
          </cell>
          <cell r="JT146">
            <v>71.7</v>
          </cell>
          <cell r="JU146">
            <v>71.7</v>
          </cell>
          <cell r="JV146">
            <v>71.7</v>
          </cell>
          <cell r="JW146">
            <v>72</v>
          </cell>
          <cell r="JX146">
            <v>72</v>
          </cell>
          <cell r="JY146">
            <v>72</v>
          </cell>
          <cell r="JZ146">
            <v>72.2</v>
          </cell>
          <cell r="KA146">
            <v>72.2</v>
          </cell>
          <cell r="KB146">
            <v>72.2</v>
          </cell>
          <cell r="KC146">
            <v>72.2</v>
          </cell>
          <cell r="KD146">
            <v>72.2</v>
          </cell>
          <cell r="KE146">
            <v>72.2</v>
          </cell>
          <cell r="KF146">
            <v>71.7</v>
          </cell>
          <cell r="KG146">
            <v>71.5</v>
          </cell>
          <cell r="KH146">
            <v>69.5</v>
          </cell>
          <cell r="KI146">
            <v>69</v>
          </cell>
          <cell r="KJ146">
            <v>68.7</v>
          </cell>
          <cell r="KK146">
            <v>68.7</v>
          </cell>
          <cell r="KL146">
            <v>68.7</v>
          </cell>
          <cell r="KM146">
            <v>67.7</v>
          </cell>
          <cell r="KN146">
            <v>67.7</v>
          </cell>
          <cell r="KO146">
            <v>67.5</v>
          </cell>
          <cell r="KP146">
            <v>67.2</v>
          </cell>
          <cell r="KQ146">
            <v>67</v>
          </cell>
          <cell r="KR146">
            <v>67.2</v>
          </cell>
          <cell r="KS146">
            <v>67</v>
          </cell>
          <cell r="KT146">
            <v>68.7</v>
          </cell>
          <cell r="KU146">
            <v>68.7</v>
          </cell>
          <cell r="KV146">
            <v>68.7</v>
          </cell>
          <cell r="KW146">
            <v>68.7</v>
          </cell>
          <cell r="KX146">
            <v>68.7</v>
          </cell>
          <cell r="KY146">
            <v>68.7</v>
          </cell>
          <cell r="KZ146">
            <v>68.7</v>
          </cell>
          <cell r="LA146">
            <v>68.7</v>
          </cell>
          <cell r="LB146">
            <v>68.7</v>
          </cell>
          <cell r="LC146">
            <v>68.7</v>
          </cell>
          <cell r="LD146">
            <v>68.7</v>
          </cell>
          <cell r="LE146">
            <v>68.2</v>
          </cell>
          <cell r="LF146">
            <v>68.2</v>
          </cell>
          <cell r="LG146">
            <v>68.2</v>
          </cell>
          <cell r="LH146">
            <v>68.2</v>
          </cell>
          <cell r="LI146">
            <v>68</v>
          </cell>
          <cell r="LJ146">
            <v>68</v>
          </cell>
          <cell r="LK146">
            <v>68</v>
          </cell>
          <cell r="LL146">
            <v>68.2</v>
          </cell>
          <cell r="LM146">
            <v>68.2</v>
          </cell>
          <cell r="LN146">
            <v>68.5</v>
          </cell>
          <cell r="LO146">
            <v>67.7</v>
          </cell>
          <cell r="LP146">
            <v>66.7</v>
          </cell>
          <cell r="LQ146">
            <v>66.5</v>
          </cell>
          <cell r="LR146">
            <v>66.2</v>
          </cell>
          <cell r="LS146">
            <v>66.2</v>
          </cell>
          <cell r="LT146">
            <v>66.2</v>
          </cell>
          <cell r="MA146" t="str">
            <v>Tunisia</v>
          </cell>
          <cell r="MB146">
            <v>64</v>
          </cell>
          <cell r="MC146">
            <v>64</v>
          </cell>
        </row>
        <row r="147">
          <cell r="A147" t="str">
            <v>Yemen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  <cell r="P147" t="str">
            <v xml:space="preserve"> </v>
          </cell>
          <cell r="Q147" t="str">
            <v xml:space="preserve"> </v>
          </cell>
          <cell r="R147" t="str">
            <v xml:space="preserve"> </v>
          </cell>
          <cell r="S147" t="str">
            <v xml:space="preserve"> </v>
          </cell>
          <cell r="T147" t="str">
            <v xml:space="preserve"> </v>
          </cell>
          <cell r="U147" t="str">
            <v xml:space="preserve"> </v>
          </cell>
          <cell r="V147" t="str">
            <v xml:space="preserve"> </v>
          </cell>
          <cell r="W147" t="str">
            <v xml:space="preserve"> </v>
          </cell>
          <cell r="X147" t="str">
            <v xml:space="preserve"> 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 t="str">
            <v xml:space="preserve"> </v>
          </cell>
          <cell r="AC147" t="str">
            <v xml:space="preserve"> 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  <cell r="AG147" t="str">
            <v xml:space="preserve"> </v>
          </cell>
          <cell r="AH147" t="str">
            <v xml:space="preserve"> </v>
          </cell>
          <cell r="AI147" t="str">
            <v xml:space="preserve"> </v>
          </cell>
          <cell r="AJ147" t="str">
            <v xml:space="preserve"> </v>
          </cell>
          <cell r="AK147" t="str">
            <v xml:space="preserve"> </v>
          </cell>
          <cell r="AL147" t="str">
            <v xml:space="preserve"> </v>
          </cell>
          <cell r="AM147" t="str">
            <v xml:space="preserve"> </v>
          </cell>
          <cell r="AN147" t="str">
            <v xml:space="preserve"> </v>
          </cell>
          <cell r="AO147" t="str">
            <v xml:space="preserve"> </v>
          </cell>
          <cell r="AP147" t="str">
            <v xml:space="preserve"> </v>
          </cell>
          <cell r="AQ147" t="str">
            <v xml:space="preserve"> </v>
          </cell>
          <cell r="AR147" t="str">
            <v xml:space="preserve"> </v>
          </cell>
          <cell r="AS147" t="str">
            <v xml:space="preserve"> </v>
          </cell>
          <cell r="AT147" t="str">
            <v xml:space="preserve"> </v>
          </cell>
          <cell r="AU147" t="str">
            <v xml:space="preserve"> </v>
          </cell>
          <cell r="AV147" t="str">
            <v xml:space="preserve"> </v>
          </cell>
          <cell r="AW147" t="str">
            <v xml:space="preserve"> </v>
          </cell>
          <cell r="AX147" t="str">
            <v xml:space="preserve"> </v>
          </cell>
          <cell r="AY147" t="str">
            <v xml:space="preserve"> </v>
          </cell>
          <cell r="AZ147" t="str">
            <v xml:space="preserve"> </v>
          </cell>
          <cell r="BA147" t="str">
            <v xml:space="preserve"> </v>
          </cell>
          <cell r="BB147" t="str">
            <v xml:space="preserve"> </v>
          </cell>
          <cell r="BC147" t="str">
            <v xml:space="preserve"> </v>
          </cell>
          <cell r="BD147" t="str">
            <v xml:space="preserve"> </v>
          </cell>
          <cell r="BE147" t="str">
            <v xml:space="preserve"> </v>
          </cell>
          <cell r="BF147" t="str">
            <v xml:space="preserve"> </v>
          </cell>
          <cell r="BG147" t="str">
            <v xml:space="preserve"> </v>
          </cell>
          <cell r="BH147" t="str">
            <v xml:space="preserve"> </v>
          </cell>
          <cell r="BI147" t="str">
            <v xml:space="preserve"> </v>
          </cell>
          <cell r="BJ147" t="str">
            <v xml:space="preserve"> </v>
          </cell>
          <cell r="BK147" t="str">
            <v xml:space="preserve"> </v>
          </cell>
          <cell r="BL147" t="str">
            <v xml:space="preserve"> </v>
          </cell>
          <cell r="BM147" t="str">
            <v xml:space="preserve"> </v>
          </cell>
          <cell r="BN147" t="str">
            <v xml:space="preserve"> </v>
          </cell>
          <cell r="BO147" t="str">
            <v xml:space="preserve"> </v>
          </cell>
          <cell r="BP147" t="str">
            <v xml:space="preserve"> </v>
          </cell>
          <cell r="BQ147" t="str">
            <v xml:space="preserve"> </v>
          </cell>
          <cell r="BR147" t="str">
            <v xml:space="preserve"> </v>
          </cell>
          <cell r="BS147" t="str">
            <v xml:space="preserve"> </v>
          </cell>
          <cell r="BT147" t="str">
            <v xml:space="preserve"> </v>
          </cell>
          <cell r="BU147" t="str">
            <v xml:space="preserve"> </v>
          </cell>
          <cell r="BV147" t="str">
            <v xml:space="preserve"> </v>
          </cell>
          <cell r="BW147" t="str">
            <v xml:space="preserve"> </v>
          </cell>
          <cell r="BX147" t="str">
            <v xml:space="preserve"> </v>
          </cell>
          <cell r="BY147" t="str">
            <v xml:space="preserve"> </v>
          </cell>
          <cell r="BZ147" t="str">
            <v xml:space="preserve"> </v>
          </cell>
          <cell r="CA147" t="str">
            <v xml:space="preserve"> </v>
          </cell>
          <cell r="CB147" t="str">
            <v xml:space="preserve"> </v>
          </cell>
          <cell r="CC147" t="str">
            <v xml:space="preserve"> </v>
          </cell>
          <cell r="CD147">
            <v>51.5</v>
          </cell>
          <cell r="CE147">
            <v>50</v>
          </cell>
          <cell r="CF147">
            <v>50</v>
          </cell>
          <cell r="CG147">
            <v>50</v>
          </cell>
          <cell r="CH147">
            <v>51</v>
          </cell>
          <cell r="CI147">
            <v>51</v>
          </cell>
          <cell r="CJ147">
            <v>51</v>
          </cell>
          <cell r="CK147">
            <v>50.5</v>
          </cell>
          <cell r="CL147">
            <v>42</v>
          </cell>
          <cell r="CM147">
            <v>42</v>
          </cell>
          <cell r="CN147">
            <v>42</v>
          </cell>
          <cell r="CO147">
            <v>42</v>
          </cell>
          <cell r="CP147">
            <v>42</v>
          </cell>
          <cell r="CQ147">
            <v>41</v>
          </cell>
          <cell r="CR147">
            <v>41.5</v>
          </cell>
          <cell r="CS147">
            <v>42</v>
          </cell>
          <cell r="CT147">
            <v>54.5</v>
          </cell>
          <cell r="CU147">
            <v>54.5</v>
          </cell>
          <cell r="CV147">
            <v>54.5</v>
          </cell>
          <cell r="CW147">
            <v>54.5</v>
          </cell>
          <cell r="CX147">
            <v>53.5</v>
          </cell>
          <cell r="CY147">
            <v>53</v>
          </cell>
          <cell r="CZ147">
            <v>55</v>
          </cell>
          <cell r="DA147">
            <v>54.5</v>
          </cell>
          <cell r="DB147">
            <v>54.5</v>
          </cell>
          <cell r="DC147">
            <v>53</v>
          </cell>
          <cell r="DD147">
            <v>53</v>
          </cell>
          <cell r="DE147">
            <v>57</v>
          </cell>
          <cell r="DF147">
            <v>57.5</v>
          </cell>
          <cell r="DG147">
            <v>57.5</v>
          </cell>
          <cell r="DH147">
            <v>57.5</v>
          </cell>
          <cell r="DI147">
            <v>58</v>
          </cell>
          <cell r="DJ147">
            <v>58.5</v>
          </cell>
          <cell r="DK147">
            <v>58.5</v>
          </cell>
          <cell r="DL147">
            <v>59.5</v>
          </cell>
          <cell r="DM147">
            <v>59.5</v>
          </cell>
          <cell r="DN147">
            <v>62</v>
          </cell>
          <cell r="DO147">
            <v>62</v>
          </cell>
          <cell r="DP147">
            <v>62</v>
          </cell>
          <cell r="DQ147">
            <v>62</v>
          </cell>
          <cell r="DR147">
            <v>64</v>
          </cell>
          <cell r="DS147">
            <v>64.5</v>
          </cell>
          <cell r="DT147">
            <v>64.5</v>
          </cell>
          <cell r="DU147">
            <v>63</v>
          </cell>
          <cell r="DV147">
            <v>59.5</v>
          </cell>
          <cell r="DW147">
            <v>59</v>
          </cell>
          <cell r="DX147">
            <v>59</v>
          </cell>
          <cell r="DY147">
            <v>59.5</v>
          </cell>
          <cell r="DZ147">
            <v>59.5</v>
          </cell>
          <cell r="EA147">
            <v>59.5</v>
          </cell>
          <cell r="EB147">
            <v>58.5</v>
          </cell>
          <cell r="EC147">
            <v>58.5</v>
          </cell>
          <cell r="ED147">
            <v>61</v>
          </cell>
          <cell r="EE147">
            <v>60.5</v>
          </cell>
          <cell r="EF147">
            <v>60.5</v>
          </cell>
          <cell r="EG147">
            <v>60.5</v>
          </cell>
          <cell r="EH147">
            <v>62.5</v>
          </cell>
          <cell r="EI147">
            <v>63</v>
          </cell>
          <cell r="EJ147">
            <v>63</v>
          </cell>
          <cell r="EK147">
            <v>65</v>
          </cell>
          <cell r="EL147">
            <v>65.5</v>
          </cell>
          <cell r="EM147">
            <v>65.5</v>
          </cell>
          <cell r="EN147">
            <v>65.5</v>
          </cell>
          <cell r="EO147">
            <v>64.5</v>
          </cell>
          <cell r="EP147">
            <v>65</v>
          </cell>
          <cell r="EQ147">
            <v>65</v>
          </cell>
          <cell r="ER147">
            <v>64.5</v>
          </cell>
          <cell r="ES147">
            <v>69.5</v>
          </cell>
          <cell r="ET147">
            <v>66</v>
          </cell>
          <cell r="EU147">
            <v>67</v>
          </cell>
          <cell r="EV147">
            <v>67.5</v>
          </cell>
          <cell r="EW147">
            <v>67.5</v>
          </cell>
          <cell r="EX147">
            <v>67</v>
          </cell>
          <cell r="EY147">
            <v>67</v>
          </cell>
          <cell r="EZ147">
            <v>65</v>
          </cell>
          <cell r="FA147">
            <v>64</v>
          </cell>
          <cell r="FB147">
            <v>64</v>
          </cell>
          <cell r="FC147">
            <v>64</v>
          </cell>
          <cell r="FD147">
            <v>66</v>
          </cell>
          <cell r="FE147">
            <v>66</v>
          </cell>
          <cell r="FF147">
            <v>66</v>
          </cell>
          <cell r="FG147">
            <v>67</v>
          </cell>
          <cell r="FH147">
            <v>67.5</v>
          </cell>
          <cell r="FI147">
            <v>69</v>
          </cell>
          <cell r="FJ147">
            <v>63.8</v>
          </cell>
          <cell r="FK147">
            <v>64.7</v>
          </cell>
          <cell r="FL147">
            <v>62.7</v>
          </cell>
          <cell r="FM147">
            <v>63</v>
          </cell>
          <cell r="FN147">
            <v>66.7</v>
          </cell>
          <cell r="FO147">
            <v>67</v>
          </cell>
          <cell r="FP147">
            <v>67</v>
          </cell>
          <cell r="FQ147">
            <v>66.7</v>
          </cell>
          <cell r="FR147">
            <v>67</v>
          </cell>
          <cell r="FS147">
            <v>66.5</v>
          </cell>
          <cell r="FT147">
            <v>66</v>
          </cell>
          <cell r="FU147">
            <v>66</v>
          </cell>
          <cell r="FV147">
            <v>65.5</v>
          </cell>
          <cell r="FW147">
            <v>66</v>
          </cell>
          <cell r="FX147">
            <v>66.2</v>
          </cell>
          <cell r="FY147">
            <v>67</v>
          </cell>
          <cell r="FZ147">
            <v>65.5</v>
          </cell>
          <cell r="GA147">
            <v>62.7</v>
          </cell>
          <cell r="GB147">
            <v>62.7</v>
          </cell>
          <cell r="GC147">
            <v>62.7</v>
          </cell>
          <cell r="GD147">
            <v>62.5</v>
          </cell>
          <cell r="GE147">
            <v>62.2</v>
          </cell>
          <cell r="GF147">
            <v>62.3</v>
          </cell>
          <cell r="GG147">
            <v>61.3</v>
          </cell>
          <cell r="GH147">
            <v>61</v>
          </cell>
          <cell r="GI147">
            <v>61</v>
          </cell>
          <cell r="GJ147">
            <v>60.2</v>
          </cell>
          <cell r="GK147">
            <v>60.2</v>
          </cell>
          <cell r="GL147">
            <v>59.7</v>
          </cell>
          <cell r="GM147">
            <v>62.7</v>
          </cell>
          <cell r="GN147">
            <v>62.5</v>
          </cell>
          <cell r="GO147">
            <v>62</v>
          </cell>
          <cell r="GP147">
            <v>62.5</v>
          </cell>
          <cell r="GQ147">
            <v>62.5</v>
          </cell>
          <cell r="GR147">
            <v>63.2</v>
          </cell>
          <cell r="GS147">
            <v>58.5</v>
          </cell>
          <cell r="GT147">
            <v>63</v>
          </cell>
          <cell r="GU147">
            <v>63</v>
          </cell>
          <cell r="GV147">
            <v>63.5</v>
          </cell>
          <cell r="GW147">
            <v>63.5</v>
          </cell>
          <cell r="GX147">
            <v>64.2</v>
          </cell>
          <cell r="GY147">
            <v>64.3</v>
          </cell>
          <cell r="GZ147">
            <v>63.7</v>
          </cell>
          <cell r="HA147">
            <v>67.2</v>
          </cell>
          <cell r="HB147">
            <v>66.7</v>
          </cell>
          <cell r="HC147">
            <v>66.5</v>
          </cell>
          <cell r="HD147">
            <v>64.2</v>
          </cell>
          <cell r="HE147">
            <v>66.7</v>
          </cell>
          <cell r="HF147">
            <v>66.7</v>
          </cell>
          <cell r="HG147">
            <v>65.7</v>
          </cell>
          <cell r="HH147">
            <v>65.2</v>
          </cell>
          <cell r="HI147">
            <v>65.2</v>
          </cell>
          <cell r="HJ147">
            <v>65.5</v>
          </cell>
          <cell r="HK147">
            <v>64.7</v>
          </cell>
          <cell r="HL147">
            <v>65</v>
          </cell>
          <cell r="HM147">
            <v>65.7</v>
          </cell>
          <cell r="HN147">
            <v>67.2</v>
          </cell>
          <cell r="HO147">
            <v>67.2</v>
          </cell>
          <cell r="HP147">
            <v>67.2</v>
          </cell>
          <cell r="HQ147">
            <v>67.7</v>
          </cell>
          <cell r="HR147">
            <v>66.2</v>
          </cell>
          <cell r="HS147">
            <v>66</v>
          </cell>
          <cell r="HT147">
            <v>66</v>
          </cell>
          <cell r="HU147">
            <v>66</v>
          </cell>
          <cell r="HV147">
            <v>66</v>
          </cell>
          <cell r="HW147">
            <v>66</v>
          </cell>
          <cell r="HX147">
            <v>66.5</v>
          </cell>
          <cell r="HY147">
            <v>66.5</v>
          </cell>
          <cell r="HZ147">
            <v>67</v>
          </cell>
          <cell r="IA147">
            <v>67</v>
          </cell>
          <cell r="IB147">
            <v>67</v>
          </cell>
          <cell r="IC147">
            <v>67</v>
          </cell>
          <cell r="ID147">
            <v>67</v>
          </cell>
          <cell r="IE147">
            <v>67</v>
          </cell>
          <cell r="IF147">
            <v>66.5</v>
          </cell>
          <cell r="IG147">
            <v>67</v>
          </cell>
          <cell r="IH147">
            <v>67</v>
          </cell>
          <cell r="II147">
            <v>67</v>
          </cell>
          <cell r="IJ147">
            <v>67</v>
          </cell>
          <cell r="IK147">
            <v>67</v>
          </cell>
          <cell r="IL147">
            <v>67.2</v>
          </cell>
          <cell r="IM147">
            <v>67.2</v>
          </cell>
          <cell r="IN147">
            <v>66.7</v>
          </cell>
          <cell r="IO147">
            <v>66.7</v>
          </cell>
          <cell r="IP147">
            <v>66.7</v>
          </cell>
          <cell r="IQ147">
            <v>66.7</v>
          </cell>
          <cell r="IR147">
            <v>66.7</v>
          </cell>
          <cell r="IS147">
            <v>66.7</v>
          </cell>
          <cell r="IT147">
            <v>68.7</v>
          </cell>
          <cell r="IU147">
            <v>68.7</v>
          </cell>
          <cell r="IV147">
            <v>68.7</v>
          </cell>
          <cell r="IW147">
            <v>68.7</v>
          </cell>
          <cell r="IX147">
            <v>68.5</v>
          </cell>
          <cell r="IY147">
            <v>68.2</v>
          </cell>
          <cell r="IZ147">
            <v>68.2</v>
          </cell>
          <cell r="JA147">
            <v>68.2</v>
          </cell>
          <cell r="JB147">
            <v>68.2</v>
          </cell>
          <cell r="JC147">
            <v>68.7</v>
          </cell>
          <cell r="JD147">
            <v>68.7</v>
          </cell>
          <cell r="JE147">
            <v>68.7</v>
          </cell>
          <cell r="JF147">
            <v>68.7</v>
          </cell>
          <cell r="JG147">
            <v>68.7</v>
          </cell>
          <cell r="JH147">
            <v>69</v>
          </cell>
          <cell r="JI147">
            <v>69</v>
          </cell>
          <cell r="JJ147">
            <v>69.2</v>
          </cell>
          <cell r="JK147">
            <v>69.2</v>
          </cell>
          <cell r="JL147">
            <v>69.2</v>
          </cell>
          <cell r="JM147">
            <v>69.2</v>
          </cell>
          <cell r="JN147">
            <v>69.2</v>
          </cell>
          <cell r="JO147">
            <v>69.5</v>
          </cell>
          <cell r="JP147">
            <v>69.2</v>
          </cell>
          <cell r="JQ147">
            <v>69.2</v>
          </cell>
          <cell r="JR147">
            <v>69.2</v>
          </cell>
          <cell r="JS147">
            <v>70.5</v>
          </cell>
          <cell r="JT147">
            <v>70.2</v>
          </cell>
          <cell r="JU147">
            <v>63</v>
          </cell>
          <cell r="JV147">
            <v>63.2</v>
          </cell>
          <cell r="JW147">
            <v>63.2</v>
          </cell>
          <cell r="JX147">
            <v>63.7</v>
          </cell>
          <cell r="JY147">
            <v>63.5</v>
          </cell>
          <cell r="JZ147">
            <v>63.5</v>
          </cell>
          <cell r="KA147">
            <v>63</v>
          </cell>
          <cell r="KB147">
            <v>63</v>
          </cell>
          <cell r="KC147">
            <v>63</v>
          </cell>
          <cell r="KD147">
            <v>63</v>
          </cell>
          <cell r="KE147">
            <v>63</v>
          </cell>
          <cell r="KF147">
            <v>62.7</v>
          </cell>
          <cell r="KG147">
            <v>62.7</v>
          </cell>
          <cell r="KH147">
            <v>62.7</v>
          </cell>
          <cell r="KI147">
            <v>62.7</v>
          </cell>
          <cell r="KJ147">
            <v>62.7</v>
          </cell>
          <cell r="KK147">
            <v>66.5</v>
          </cell>
          <cell r="KL147">
            <v>66.5</v>
          </cell>
          <cell r="KM147">
            <v>66.5</v>
          </cell>
          <cell r="KN147">
            <v>66.5</v>
          </cell>
          <cell r="KO147">
            <v>66.5</v>
          </cell>
          <cell r="KP147">
            <v>66.5</v>
          </cell>
          <cell r="KQ147">
            <v>66.5</v>
          </cell>
          <cell r="KR147">
            <v>66.5</v>
          </cell>
          <cell r="KS147">
            <v>65.2</v>
          </cell>
          <cell r="KT147">
            <v>65.2</v>
          </cell>
          <cell r="KU147">
            <v>64.5</v>
          </cell>
          <cell r="KV147">
            <v>64.5</v>
          </cell>
          <cell r="KW147">
            <v>64.5</v>
          </cell>
          <cell r="KX147">
            <v>64.5</v>
          </cell>
          <cell r="KY147">
            <v>66</v>
          </cell>
          <cell r="KZ147">
            <v>65.5</v>
          </cell>
          <cell r="LA147">
            <v>65.5</v>
          </cell>
          <cell r="LB147">
            <v>65.5</v>
          </cell>
          <cell r="LC147">
            <v>65.2</v>
          </cell>
          <cell r="LD147">
            <v>65</v>
          </cell>
          <cell r="LE147">
            <v>64.7</v>
          </cell>
          <cell r="LF147">
            <v>64.7</v>
          </cell>
          <cell r="LG147">
            <v>64.7</v>
          </cell>
          <cell r="LH147">
            <v>61</v>
          </cell>
          <cell r="LI147">
            <v>60.7</v>
          </cell>
          <cell r="LJ147">
            <v>61.7</v>
          </cell>
          <cell r="LK147">
            <v>61.7</v>
          </cell>
          <cell r="LL147">
            <v>61.7</v>
          </cell>
          <cell r="LM147">
            <v>61.7</v>
          </cell>
          <cell r="LN147">
            <v>61.7</v>
          </cell>
          <cell r="LO147">
            <v>61.5</v>
          </cell>
          <cell r="LP147">
            <v>60.2</v>
          </cell>
          <cell r="LQ147">
            <v>59.7</v>
          </cell>
          <cell r="LR147">
            <v>59</v>
          </cell>
          <cell r="LS147">
            <v>57.5</v>
          </cell>
          <cell r="LT147">
            <v>57.5</v>
          </cell>
          <cell r="MA147" t="str">
            <v>Turkey</v>
          </cell>
          <cell r="MB147">
            <v>63.5</v>
          </cell>
          <cell r="MC147">
            <v>63.5</v>
          </cell>
        </row>
        <row r="148">
          <cell r="A148" t="str">
            <v>Zambia</v>
          </cell>
          <cell r="B148">
            <v>43</v>
          </cell>
          <cell r="C148">
            <v>43</v>
          </cell>
          <cell r="D148">
            <v>40</v>
          </cell>
          <cell r="E148">
            <v>41.5</v>
          </cell>
          <cell r="F148">
            <v>41</v>
          </cell>
          <cell r="G148">
            <v>41</v>
          </cell>
          <cell r="H148">
            <v>41.5</v>
          </cell>
          <cell r="I148">
            <v>42.5</v>
          </cell>
          <cell r="J148">
            <v>43</v>
          </cell>
          <cell r="K148">
            <v>42.5</v>
          </cell>
          <cell r="L148">
            <v>43.5</v>
          </cell>
          <cell r="M148">
            <v>43.5</v>
          </cell>
          <cell r="N148">
            <v>43.5</v>
          </cell>
          <cell r="O148">
            <v>43.5</v>
          </cell>
          <cell r="P148">
            <v>43.5</v>
          </cell>
          <cell r="Q148">
            <v>43.5</v>
          </cell>
          <cell r="R148">
            <v>45.5</v>
          </cell>
          <cell r="S148">
            <v>45.5</v>
          </cell>
          <cell r="T148">
            <v>45.5</v>
          </cell>
          <cell r="U148">
            <v>46</v>
          </cell>
          <cell r="V148">
            <v>46</v>
          </cell>
          <cell r="W148">
            <v>47</v>
          </cell>
          <cell r="X148">
            <v>47</v>
          </cell>
          <cell r="Y148">
            <v>47</v>
          </cell>
          <cell r="Z148">
            <v>47</v>
          </cell>
          <cell r="AA148">
            <v>47</v>
          </cell>
          <cell r="AB148">
            <v>47</v>
          </cell>
          <cell r="AC148">
            <v>48</v>
          </cell>
          <cell r="AD148">
            <v>48</v>
          </cell>
          <cell r="AE148">
            <v>48</v>
          </cell>
          <cell r="AF148">
            <v>47.5</v>
          </cell>
          <cell r="AG148">
            <v>47</v>
          </cell>
          <cell r="AH148">
            <v>46</v>
          </cell>
          <cell r="AI148">
            <v>46</v>
          </cell>
          <cell r="AJ148">
            <v>46</v>
          </cell>
          <cell r="AK148">
            <v>46</v>
          </cell>
          <cell r="AL148">
            <v>46</v>
          </cell>
          <cell r="AM148">
            <v>45.5</v>
          </cell>
          <cell r="AN148">
            <v>44.5</v>
          </cell>
          <cell r="AO148">
            <v>44.5</v>
          </cell>
          <cell r="AP148">
            <v>44.5</v>
          </cell>
          <cell r="AQ148">
            <v>43.5</v>
          </cell>
          <cell r="AR148">
            <v>42</v>
          </cell>
          <cell r="AS148">
            <v>41</v>
          </cell>
          <cell r="AT148">
            <v>39.5</v>
          </cell>
          <cell r="AU148">
            <v>37.5</v>
          </cell>
          <cell r="AV148">
            <v>37.5</v>
          </cell>
          <cell r="AW148">
            <v>37</v>
          </cell>
          <cell r="AX148">
            <v>39</v>
          </cell>
          <cell r="AY148">
            <v>38</v>
          </cell>
          <cell r="AZ148">
            <v>38.5</v>
          </cell>
          <cell r="BA148">
            <v>38.5</v>
          </cell>
          <cell r="BB148">
            <v>38.5</v>
          </cell>
          <cell r="BC148">
            <v>38</v>
          </cell>
          <cell r="BD148">
            <v>38</v>
          </cell>
          <cell r="BE148">
            <v>38</v>
          </cell>
          <cell r="BF148">
            <v>38</v>
          </cell>
          <cell r="BG148">
            <v>40</v>
          </cell>
          <cell r="BH148">
            <v>40.5</v>
          </cell>
          <cell r="BI148">
            <v>39.5</v>
          </cell>
          <cell r="BJ148">
            <v>39.5</v>
          </cell>
          <cell r="BK148">
            <v>39.5</v>
          </cell>
          <cell r="BL148">
            <v>39.5</v>
          </cell>
          <cell r="BM148">
            <v>40.5</v>
          </cell>
          <cell r="BN148">
            <v>39.5</v>
          </cell>
          <cell r="BO148">
            <v>39.5</v>
          </cell>
          <cell r="BP148">
            <v>39.5</v>
          </cell>
          <cell r="BQ148">
            <v>40</v>
          </cell>
          <cell r="BR148">
            <v>40.5</v>
          </cell>
          <cell r="BS148">
            <v>41.5</v>
          </cell>
          <cell r="BT148">
            <v>41.5</v>
          </cell>
          <cell r="BU148">
            <v>43</v>
          </cell>
          <cell r="BV148">
            <v>43</v>
          </cell>
          <cell r="BW148">
            <v>43.5</v>
          </cell>
          <cell r="BX148">
            <v>44</v>
          </cell>
          <cell r="BY148">
            <v>44.5</v>
          </cell>
          <cell r="BZ148">
            <v>44.5</v>
          </cell>
          <cell r="CA148">
            <v>43.5</v>
          </cell>
          <cell r="CB148">
            <v>42.5</v>
          </cell>
          <cell r="CC148">
            <v>42.5</v>
          </cell>
          <cell r="CD148">
            <v>43</v>
          </cell>
          <cell r="CE148">
            <v>44.5</v>
          </cell>
          <cell r="CF148">
            <v>45</v>
          </cell>
          <cell r="CG148">
            <v>45</v>
          </cell>
          <cell r="CH148">
            <v>45</v>
          </cell>
          <cell r="CI148">
            <v>46</v>
          </cell>
          <cell r="CJ148">
            <v>44.5</v>
          </cell>
          <cell r="CK148">
            <v>44</v>
          </cell>
          <cell r="CL148">
            <v>44.5</v>
          </cell>
          <cell r="CM148">
            <v>45</v>
          </cell>
          <cell r="CN148">
            <v>45</v>
          </cell>
          <cell r="CO148">
            <v>45</v>
          </cell>
          <cell r="CP148">
            <v>44</v>
          </cell>
          <cell r="CQ148">
            <v>43.5</v>
          </cell>
          <cell r="CR148">
            <v>43.5</v>
          </cell>
          <cell r="CS148">
            <v>43.5</v>
          </cell>
          <cell r="CT148">
            <v>52</v>
          </cell>
          <cell r="CU148">
            <v>52</v>
          </cell>
          <cell r="CV148">
            <v>53</v>
          </cell>
          <cell r="CW148">
            <v>53</v>
          </cell>
          <cell r="CX148">
            <v>52.5</v>
          </cell>
          <cell r="CY148">
            <v>52.5</v>
          </cell>
          <cell r="CZ148">
            <v>51.5</v>
          </cell>
          <cell r="DA148">
            <v>52.5</v>
          </cell>
          <cell r="DB148">
            <v>52.5</v>
          </cell>
          <cell r="DC148">
            <v>53</v>
          </cell>
          <cell r="DD148">
            <v>53.5</v>
          </cell>
          <cell r="DE148">
            <v>53.5</v>
          </cell>
          <cell r="DF148">
            <v>54</v>
          </cell>
          <cell r="DG148">
            <v>54</v>
          </cell>
          <cell r="DH148">
            <v>54.5</v>
          </cell>
          <cell r="DI148">
            <v>55</v>
          </cell>
          <cell r="DJ148">
            <v>56.5</v>
          </cell>
          <cell r="DK148">
            <v>56</v>
          </cell>
          <cell r="DL148">
            <v>53</v>
          </cell>
          <cell r="DM148">
            <v>53</v>
          </cell>
          <cell r="DN148">
            <v>53</v>
          </cell>
          <cell r="DO148">
            <v>55</v>
          </cell>
          <cell r="DP148">
            <v>55</v>
          </cell>
          <cell r="DQ148">
            <v>55.5</v>
          </cell>
          <cell r="DR148">
            <v>56</v>
          </cell>
          <cell r="DS148">
            <v>56</v>
          </cell>
          <cell r="DT148">
            <v>56</v>
          </cell>
          <cell r="DU148">
            <v>56.5</v>
          </cell>
          <cell r="DV148">
            <v>55</v>
          </cell>
          <cell r="DW148">
            <v>55.5</v>
          </cell>
          <cell r="DX148">
            <v>55.5</v>
          </cell>
          <cell r="DY148">
            <v>55.5</v>
          </cell>
          <cell r="DZ148">
            <v>55.5</v>
          </cell>
          <cell r="EA148">
            <v>55</v>
          </cell>
          <cell r="EB148">
            <v>55</v>
          </cell>
          <cell r="EC148">
            <v>55</v>
          </cell>
          <cell r="ED148">
            <v>55</v>
          </cell>
          <cell r="EE148">
            <v>55</v>
          </cell>
          <cell r="EF148">
            <v>54</v>
          </cell>
          <cell r="EG148">
            <v>54.5</v>
          </cell>
          <cell r="EH148">
            <v>57</v>
          </cell>
          <cell r="EI148">
            <v>59.5</v>
          </cell>
          <cell r="EJ148">
            <v>59.5</v>
          </cell>
          <cell r="EK148">
            <v>59.5</v>
          </cell>
          <cell r="EL148">
            <v>59</v>
          </cell>
          <cell r="EM148">
            <v>59</v>
          </cell>
          <cell r="EN148">
            <v>59</v>
          </cell>
          <cell r="EO148">
            <v>58.5</v>
          </cell>
          <cell r="EP148">
            <v>61</v>
          </cell>
          <cell r="EQ148">
            <v>62</v>
          </cell>
          <cell r="ER148">
            <v>62</v>
          </cell>
          <cell r="ES148">
            <v>62</v>
          </cell>
          <cell r="ET148">
            <v>62</v>
          </cell>
          <cell r="EU148">
            <v>61.5</v>
          </cell>
          <cell r="EV148">
            <v>59</v>
          </cell>
          <cell r="EW148">
            <v>62</v>
          </cell>
          <cell r="EX148">
            <v>61</v>
          </cell>
          <cell r="EY148">
            <v>61</v>
          </cell>
          <cell r="EZ148">
            <v>56</v>
          </cell>
          <cell r="FA148">
            <v>56</v>
          </cell>
          <cell r="FB148">
            <v>55.5</v>
          </cell>
          <cell r="FC148">
            <v>55.5</v>
          </cell>
          <cell r="FD148">
            <v>55.5</v>
          </cell>
          <cell r="FE148">
            <v>56.5</v>
          </cell>
          <cell r="FF148">
            <v>57.5</v>
          </cell>
          <cell r="FG148">
            <v>61.5</v>
          </cell>
          <cell r="FH148">
            <v>61.5</v>
          </cell>
          <cell r="FI148">
            <v>64</v>
          </cell>
          <cell r="FJ148">
            <v>64.3</v>
          </cell>
          <cell r="FK148">
            <v>64.2</v>
          </cell>
          <cell r="FL148">
            <v>64.2</v>
          </cell>
          <cell r="FM148">
            <v>64.2</v>
          </cell>
          <cell r="FN148">
            <v>64.7</v>
          </cell>
          <cell r="FO148">
            <v>64.5</v>
          </cell>
          <cell r="FP148">
            <v>63.7</v>
          </cell>
          <cell r="FQ148">
            <v>63</v>
          </cell>
          <cell r="FR148">
            <v>62.5</v>
          </cell>
          <cell r="FS148">
            <v>61.7</v>
          </cell>
          <cell r="FT148">
            <v>61.7</v>
          </cell>
          <cell r="FU148">
            <v>61</v>
          </cell>
          <cell r="FV148">
            <v>61</v>
          </cell>
          <cell r="FW148">
            <v>61</v>
          </cell>
          <cell r="FX148">
            <v>58.7</v>
          </cell>
          <cell r="FY148">
            <v>59</v>
          </cell>
          <cell r="FZ148">
            <v>59</v>
          </cell>
          <cell r="GA148">
            <v>59.7</v>
          </cell>
          <cell r="GB148">
            <v>58.7</v>
          </cell>
          <cell r="GC148">
            <v>57.7</v>
          </cell>
          <cell r="GD148">
            <v>60.7</v>
          </cell>
          <cell r="GE148">
            <v>61.7</v>
          </cell>
          <cell r="GF148">
            <v>61.8</v>
          </cell>
          <cell r="GG148">
            <v>61.5</v>
          </cell>
          <cell r="GH148">
            <v>62</v>
          </cell>
          <cell r="GI148">
            <v>58.7</v>
          </cell>
          <cell r="GJ148">
            <v>59</v>
          </cell>
          <cell r="GK148">
            <v>59</v>
          </cell>
          <cell r="GL148">
            <v>61.5</v>
          </cell>
          <cell r="GM148">
            <v>59.2</v>
          </cell>
          <cell r="GN148">
            <v>58.7</v>
          </cell>
          <cell r="GO148">
            <v>60</v>
          </cell>
          <cell r="GP148">
            <v>59.5</v>
          </cell>
          <cell r="GQ148">
            <v>59.7</v>
          </cell>
          <cell r="GR148">
            <v>59.7</v>
          </cell>
          <cell r="GS148">
            <v>59</v>
          </cell>
          <cell r="GT148">
            <v>57.5</v>
          </cell>
          <cell r="GU148">
            <v>57.7</v>
          </cell>
          <cell r="GV148">
            <v>57</v>
          </cell>
          <cell r="GW148">
            <v>57.2</v>
          </cell>
          <cell r="GX148">
            <v>58.5</v>
          </cell>
          <cell r="GY148">
            <v>58.8</v>
          </cell>
          <cell r="GZ148">
            <v>59.5</v>
          </cell>
          <cell r="HA148">
            <v>58.7</v>
          </cell>
          <cell r="HB148">
            <v>59.7</v>
          </cell>
          <cell r="HC148">
            <v>58.2</v>
          </cell>
          <cell r="HD148">
            <v>57.2</v>
          </cell>
          <cell r="HE148">
            <v>57.5</v>
          </cell>
          <cell r="HF148">
            <v>57.5</v>
          </cell>
          <cell r="HG148">
            <v>54.5</v>
          </cell>
          <cell r="HH148">
            <v>53.7</v>
          </cell>
          <cell r="HI148">
            <v>53.5</v>
          </cell>
          <cell r="HJ148">
            <v>53</v>
          </cell>
          <cell r="HK148">
            <v>52</v>
          </cell>
          <cell r="HL148">
            <v>51</v>
          </cell>
          <cell r="HM148">
            <v>49</v>
          </cell>
          <cell r="HN148">
            <v>51</v>
          </cell>
          <cell r="HO148">
            <v>51.5</v>
          </cell>
          <cell r="HP148">
            <v>49.2</v>
          </cell>
          <cell r="HQ148">
            <v>48.5</v>
          </cell>
          <cell r="HR148">
            <v>48.7</v>
          </cell>
          <cell r="HS148">
            <v>49</v>
          </cell>
          <cell r="HT148">
            <v>50</v>
          </cell>
          <cell r="HU148">
            <v>48</v>
          </cell>
          <cell r="HV148">
            <v>50.7</v>
          </cell>
          <cell r="HW148">
            <v>51</v>
          </cell>
          <cell r="HX148">
            <v>49.5</v>
          </cell>
          <cell r="HY148">
            <v>50.2</v>
          </cell>
          <cell r="HZ148">
            <v>51.2</v>
          </cell>
          <cell r="IA148">
            <v>52.2</v>
          </cell>
          <cell r="IB148">
            <v>52.5</v>
          </cell>
          <cell r="IC148">
            <v>52.5</v>
          </cell>
          <cell r="ID148">
            <v>52.7</v>
          </cell>
          <cell r="IE148">
            <v>53</v>
          </cell>
          <cell r="IF148">
            <v>53</v>
          </cell>
          <cell r="IG148">
            <v>53.7</v>
          </cell>
          <cell r="IH148">
            <v>62.2</v>
          </cell>
          <cell r="II148">
            <v>62.2</v>
          </cell>
          <cell r="IJ148">
            <v>62.2</v>
          </cell>
          <cell r="IK148">
            <v>62.2</v>
          </cell>
          <cell r="IL148">
            <v>58.5</v>
          </cell>
          <cell r="IM148">
            <v>58.5</v>
          </cell>
          <cell r="IN148">
            <v>58.5</v>
          </cell>
          <cell r="IO148">
            <v>58.5</v>
          </cell>
          <cell r="IP148">
            <v>58.5</v>
          </cell>
          <cell r="IQ148">
            <v>58.5</v>
          </cell>
          <cell r="IR148">
            <v>59.5</v>
          </cell>
          <cell r="IS148">
            <v>59.5</v>
          </cell>
          <cell r="IT148">
            <v>59.7</v>
          </cell>
          <cell r="IU148">
            <v>59.7</v>
          </cell>
          <cell r="IV148">
            <v>59.7</v>
          </cell>
          <cell r="IW148">
            <v>59.7</v>
          </cell>
          <cell r="IX148">
            <v>59.7</v>
          </cell>
          <cell r="IY148">
            <v>62.2</v>
          </cell>
          <cell r="IZ148">
            <v>62.2</v>
          </cell>
          <cell r="JA148">
            <v>62.2</v>
          </cell>
          <cell r="JB148">
            <v>62</v>
          </cell>
          <cell r="JC148">
            <v>62</v>
          </cell>
          <cell r="JD148">
            <v>62</v>
          </cell>
          <cell r="JE148">
            <v>60.5</v>
          </cell>
          <cell r="JF148">
            <v>59.2</v>
          </cell>
          <cell r="JG148">
            <v>59.2</v>
          </cell>
          <cell r="JH148">
            <v>59.2</v>
          </cell>
          <cell r="JI148">
            <v>59.5</v>
          </cell>
          <cell r="JJ148">
            <v>61.5</v>
          </cell>
          <cell r="JK148">
            <v>62.2</v>
          </cell>
          <cell r="JL148">
            <v>62.7</v>
          </cell>
          <cell r="JM148">
            <v>63.5</v>
          </cell>
          <cell r="JN148">
            <v>63.2</v>
          </cell>
          <cell r="JO148">
            <v>62.7</v>
          </cell>
          <cell r="JP148">
            <v>62.2</v>
          </cell>
          <cell r="JQ148">
            <v>61.5</v>
          </cell>
          <cell r="JR148">
            <v>60.7</v>
          </cell>
          <cell r="JS148">
            <v>60.7</v>
          </cell>
          <cell r="JT148">
            <v>60.7</v>
          </cell>
          <cell r="JU148">
            <v>60.7</v>
          </cell>
          <cell r="JV148">
            <v>63.2</v>
          </cell>
          <cell r="JW148">
            <v>63.5</v>
          </cell>
          <cell r="JX148">
            <v>63.5</v>
          </cell>
          <cell r="JY148">
            <v>64.5</v>
          </cell>
          <cell r="JZ148">
            <v>64.5</v>
          </cell>
          <cell r="KA148">
            <v>64.5</v>
          </cell>
          <cell r="KB148">
            <v>64.2</v>
          </cell>
          <cell r="KC148">
            <v>64.5</v>
          </cell>
          <cell r="KD148">
            <v>64.5</v>
          </cell>
          <cell r="KE148">
            <v>64.2</v>
          </cell>
          <cell r="KF148">
            <v>64.5</v>
          </cell>
          <cell r="KG148">
            <v>64.5</v>
          </cell>
          <cell r="KH148">
            <v>64</v>
          </cell>
          <cell r="KI148">
            <v>63.7</v>
          </cell>
          <cell r="KJ148">
            <v>67</v>
          </cell>
          <cell r="KK148">
            <v>67</v>
          </cell>
          <cell r="KL148">
            <v>67.2</v>
          </cell>
          <cell r="KM148">
            <v>67.5</v>
          </cell>
          <cell r="KN148">
            <v>67.2</v>
          </cell>
          <cell r="KO148">
            <v>66</v>
          </cell>
          <cell r="KP148">
            <v>66.2</v>
          </cell>
          <cell r="KQ148">
            <v>65</v>
          </cell>
          <cell r="KR148">
            <v>64.7</v>
          </cell>
          <cell r="KS148">
            <v>64.7</v>
          </cell>
          <cell r="KT148">
            <v>65</v>
          </cell>
          <cell r="KU148">
            <v>65.5</v>
          </cell>
          <cell r="KV148">
            <v>64.2</v>
          </cell>
          <cell r="KW148">
            <v>65</v>
          </cell>
          <cell r="KX148">
            <v>67.2</v>
          </cell>
          <cell r="KY148">
            <v>66.5</v>
          </cell>
          <cell r="KZ148">
            <v>67.7</v>
          </cell>
          <cell r="LA148">
            <v>67.5</v>
          </cell>
          <cell r="LB148">
            <v>66</v>
          </cell>
          <cell r="LC148">
            <v>66.2</v>
          </cell>
          <cell r="LD148">
            <v>66.2</v>
          </cell>
          <cell r="LE148">
            <v>66.7</v>
          </cell>
          <cell r="LF148">
            <v>66.7</v>
          </cell>
          <cell r="LG148">
            <v>66.7</v>
          </cell>
          <cell r="LH148">
            <v>66.5</v>
          </cell>
          <cell r="LI148">
            <v>66.5</v>
          </cell>
          <cell r="LJ148">
            <v>68.2</v>
          </cell>
          <cell r="LK148">
            <v>68.5</v>
          </cell>
          <cell r="LL148">
            <v>68.5</v>
          </cell>
          <cell r="LM148">
            <v>68.5</v>
          </cell>
          <cell r="LN148">
            <v>69.5</v>
          </cell>
          <cell r="LO148">
            <v>69.5</v>
          </cell>
          <cell r="LP148">
            <v>69</v>
          </cell>
          <cell r="LQ148">
            <v>69</v>
          </cell>
          <cell r="LR148">
            <v>69</v>
          </cell>
          <cell r="LS148">
            <v>69.5</v>
          </cell>
          <cell r="LT148">
            <v>69.5</v>
          </cell>
          <cell r="MA148" t="str">
            <v>UAE</v>
          </cell>
          <cell r="MB148">
            <v>82.2</v>
          </cell>
          <cell r="MC148">
            <v>82.2</v>
          </cell>
        </row>
        <row r="149">
          <cell r="A149" t="str">
            <v>Zimbabwe</v>
          </cell>
          <cell r="B149">
            <v>42</v>
          </cell>
          <cell r="C149">
            <v>44</v>
          </cell>
          <cell r="D149">
            <v>45</v>
          </cell>
          <cell r="E149">
            <v>45</v>
          </cell>
          <cell r="F149">
            <v>44</v>
          </cell>
          <cell r="G149">
            <v>44.5</v>
          </cell>
          <cell r="H149">
            <v>44.5</v>
          </cell>
          <cell r="I149">
            <v>44.5</v>
          </cell>
          <cell r="J149">
            <v>44.5</v>
          </cell>
          <cell r="K149">
            <v>45</v>
          </cell>
          <cell r="L149">
            <v>45.5</v>
          </cell>
          <cell r="M149">
            <v>45.5</v>
          </cell>
          <cell r="N149">
            <v>47.5</v>
          </cell>
          <cell r="O149">
            <v>47.5</v>
          </cell>
          <cell r="P149">
            <v>48</v>
          </cell>
          <cell r="Q149">
            <v>48.5</v>
          </cell>
          <cell r="R149">
            <v>49</v>
          </cell>
          <cell r="S149">
            <v>49</v>
          </cell>
          <cell r="T149">
            <v>49</v>
          </cell>
          <cell r="U149">
            <v>49</v>
          </cell>
          <cell r="V149">
            <v>49</v>
          </cell>
          <cell r="W149">
            <v>49.5</v>
          </cell>
          <cell r="X149">
            <v>49.5</v>
          </cell>
          <cell r="Y149">
            <v>49.5</v>
          </cell>
          <cell r="Z149">
            <v>49.5</v>
          </cell>
          <cell r="AA149">
            <v>49.5</v>
          </cell>
          <cell r="AB149">
            <v>49.5</v>
          </cell>
          <cell r="AC149">
            <v>49.5</v>
          </cell>
          <cell r="AD149">
            <v>48.5</v>
          </cell>
          <cell r="AE149">
            <v>48</v>
          </cell>
          <cell r="AF149">
            <v>48.5</v>
          </cell>
          <cell r="AG149">
            <v>47</v>
          </cell>
          <cell r="AH149">
            <v>47</v>
          </cell>
          <cell r="AI149">
            <v>46</v>
          </cell>
          <cell r="AJ149">
            <v>46</v>
          </cell>
          <cell r="AK149">
            <v>46</v>
          </cell>
          <cell r="AL149">
            <v>46</v>
          </cell>
          <cell r="AM149">
            <v>46.5</v>
          </cell>
          <cell r="AN149">
            <v>47</v>
          </cell>
          <cell r="AO149">
            <v>48</v>
          </cell>
          <cell r="AP149">
            <v>48</v>
          </cell>
          <cell r="AQ149">
            <v>47.5</v>
          </cell>
          <cell r="AR149">
            <v>46.5</v>
          </cell>
          <cell r="AS149">
            <v>47.5</v>
          </cell>
          <cell r="AT149">
            <v>49</v>
          </cell>
          <cell r="AU149">
            <v>49</v>
          </cell>
          <cell r="AV149">
            <v>49</v>
          </cell>
          <cell r="AW149">
            <v>49.5</v>
          </cell>
          <cell r="AX149">
            <v>50</v>
          </cell>
          <cell r="AY149">
            <v>49</v>
          </cell>
          <cell r="AZ149">
            <v>49</v>
          </cell>
          <cell r="BA149">
            <v>49.5</v>
          </cell>
          <cell r="BB149">
            <v>49.5</v>
          </cell>
          <cell r="BC149">
            <v>51</v>
          </cell>
          <cell r="BD149">
            <v>52</v>
          </cell>
          <cell r="BE149">
            <v>52.5</v>
          </cell>
          <cell r="BF149">
            <v>52</v>
          </cell>
          <cell r="BG149">
            <v>52</v>
          </cell>
          <cell r="BH149">
            <v>52</v>
          </cell>
          <cell r="BI149">
            <v>51.5</v>
          </cell>
          <cell r="BJ149">
            <v>52</v>
          </cell>
          <cell r="BK149">
            <v>52</v>
          </cell>
          <cell r="BL149">
            <v>52.5</v>
          </cell>
          <cell r="BM149">
            <v>52.5</v>
          </cell>
          <cell r="BN149">
            <v>51.5</v>
          </cell>
          <cell r="BO149">
            <v>51.5</v>
          </cell>
          <cell r="BP149">
            <v>52.5</v>
          </cell>
          <cell r="BQ149">
            <v>52</v>
          </cell>
          <cell r="BR149">
            <v>52</v>
          </cell>
          <cell r="BS149">
            <v>52</v>
          </cell>
          <cell r="BT149">
            <v>51.5</v>
          </cell>
          <cell r="BU149">
            <v>51.5</v>
          </cell>
          <cell r="BV149">
            <v>50.5</v>
          </cell>
          <cell r="BW149">
            <v>50.5</v>
          </cell>
          <cell r="BX149">
            <v>50.5</v>
          </cell>
          <cell r="BY149">
            <v>50.5</v>
          </cell>
          <cell r="BZ149">
            <v>50.5</v>
          </cell>
          <cell r="CA149">
            <v>49.5</v>
          </cell>
          <cell r="CB149">
            <v>49.5</v>
          </cell>
          <cell r="CC149">
            <v>49.5</v>
          </cell>
          <cell r="CD149">
            <v>50</v>
          </cell>
          <cell r="CE149">
            <v>50</v>
          </cell>
          <cell r="CF149">
            <v>50</v>
          </cell>
          <cell r="CG149">
            <v>50</v>
          </cell>
          <cell r="CH149">
            <v>49.5</v>
          </cell>
          <cell r="CI149">
            <v>49.5</v>
          </cell>
          <cell r="CJ149">
            <v>49.5</v>
          </cell>
          <cell r="CK149">
            <v>50</v>
          </cell>
          <cell r="CL149">
            <v>49.5</v>
          </cell>
          <cell r="CM149">
            <v>49.5</v>
          </cell>
          <cell r="CN149">
            <v>50</v>
          </cell>
          <cell r="CO149">
            <v>50</v>
          </cell>
          <cell r="CP149">
            <v>51.5</v>
          </cell>
          <cell r="CQ149">
            <v>51.5</v>
          </cell>
          <cell r="CR149">
            <v>52</v>
          </cell>
          <cell r="CS149">
            <v>52</v>
          </cell>
          <cell r="CT149">
            <v>56</v>
          </cell>
          <cell r="CU149">
            <v>56</v>
          </cell>
          <cell r="CV149">
            <v>56</v>
          </cell>
          <cell r="CW149">
            <v>57</v>
          </cell>
          <cell r="CX149">
            <v>55.5</v>
          </cell>
          <cell r="CY149">
            <v>55</v>
          </cell>
          <cell r="CZ149">
            <v>54.5</v>
          </cell>
          <cell r="DA149">
            <v>55</v>
          </cell>
          <cell r="DB149">
            <v>54</v>
          </cell>
          <cell r="DC149">
            <v>53.5</v>
          </cell>
          <cell r="DD149">
            <v>53.5</v>
          </cell>
          <cell r="DE149">
            <v>54</v>
          </cell>
          <cell r="DF149">
            <v>56.5</v>
          </cell>
          <cell r="DG149">
            <v>56.5</v>
          </cell>
          <cell r="DH149">
            <v>57.5</v>
          </cell>
          <cell r="DI149">
            <v>58</v>
          </cell>
          <cell r="DJ149">
            <v>61</v>
          </cell>
          <cell r="DK149">
            <v>60.5</v>
          </cell>
          <cell r="DL149">
            <v>60.5</v>
          </cell>
          <cell r="DM149">
            <v>60.5</v>
          </cell>
          <cell r="DN149">
            <v>60.5</v>
          </cell>
          <cell r="DO149">
            <v>60.5</v>
          </cell>
          <cell r="DP149">
            <v>61</v>
          </cell>
          <cell r="DQ149">
            <v>61</v>
          </cell>
          <cell r="DR149">
            <v>61.5</v>
          </cell>
          <cell r="DS149">
            <v>62</v>
          </cell>
          <cell r="DT149">
            <v>62</v>
          </cell>
          <cell r="DU149">
            <v>63</v>
          </cell>
          <cell r="DV149">
            <v>63</v>
          </cell>
          <cell r="DW149">
            <v>62.5</v>
          </cell>
          <cell r="DX149">
            <v>62.5</v>
          </cell>
          <cell r="DY149">
            <v>63</v>
          </cell>
          <cell r="DZ149">
            <v>63.5</v>
          </cell>
          <cell r="EA149">
            <v>64</v>
          </cell>
          <cell r="EB149">
            <v>63.5</v>
          </cell>
          <cell r="EC149">
            <v>63.5</v>
          </cell>
          <cell r="ED149">
            <v>63.5</v>
          </cell>
          <cell r="EE149">
            <v>63.5</v>
          </cell>
          <cell r="EF149">
            <v>63.5</v>
          </cell>
          <cell r="EG149">
            <v>64.5</v>
          </cell>
          <cell r="EH149">
            <v>65.5</v>
          </cell>
          <cell r="EI149">
            <v>66.5</v>
          </cell>
          <cell r="EJ149">
            <v>66.5</v>
          </cell>
          <cell r="EK149">
            <v>65.5</v>
          </cell>
          <cell r="EL149">
            <v>64.5</v>
          </cell>
          <cell r="EM149">
            <v>64.5</v>
          </cell>
          <cell r="EN149">
            <v>62.5</v>
          </cell>
          <cell r="EO149">
            <v>63</v>
          </cell>
          <cell r="EP149">
            <v>63.5</v>
          </cell>
          <cell r="EQ149">
            <v>63.5</v>
          </cell>
          <cell r="ER149">
            <v>63.5</v>
          </cell>
          <cell r="ES149">
            <v>63</v>
          </cell>
          <cell r="ET149">
            <v>61</v>
          </cell>
          <cell r="EU149">
            <v>61</v>
          </cell>
          <cell r="EV149">
            <v>61</v>
          </cell>
          <cell r="EW149">
            <v>60</v>
          </cell>
          <cell r="EX149">
            <v>60</v>
          </cell>
          <cell r="EY149">
            <v>59.5</v>
          </cell>
          <cell r="EZ149">
            <v>60</v>
          </cell>
          <cell r="FA149">
            <v>56</v>
          </cell>
          <cell r="FB149">
            <v>60</v>
          </cell>
          <cell r="FC149">
            <v>59</v>
          </cell>
          <cell r="FD149">
            <v>59</v>
          </cell>
          <cell r="FE149">
            <v>61</v>
          </cell>
          <cell r="FF149">
            <v>60.5</v>
          </cell>
          <cell r="FG149">
            <v>61</v>
          </cell>
          <cell r="FH149">
            <v>61</v>
          </cell>
          <cell r="FI149">
            <v>62</v>
          </cell>
          <cell r="FJ149">
            <v>63.3</v>
          </cell>
          <cell r="FK149">
            <v>64</v>
          </cell>
          <cell r="FL149">
            <v>61.7</v>
          </cell>
          <cell r="FM149">
            <v>60.7</v>
          </cell>
          <cell r="FN149">
            <v>57.7</v>
          </cell>
          <cell r="FO149">
            <v>57.5</v>
          </cell>
          <cell r="FP149">
            <v>57.7</v>
          </cell>
          <cell r="FQ149">
            <v>57.7</v>
          </cell>
          <cell r="FR149">
            <v>57.2</v>
          </cell>
          <cell r="FS149">
            <v>57</v>
          </cell>
          <cell r="FT149">
            <v>57.5</v>
          </cell>
          <cell r="FU149">
            <v>57</v>
          </cell>
          <cell r="FV149">
            <v>54.7</v>
          </cell>
          <cell r="FW149">
            <v>54.7</v>
          </cell>
          <cell r="FX149">
            <v>53.7</v>
          </cell>
          <cell r="FY149">
            <v>51</v>
          </cell>
          <cell r="FZ149">
            <v>51</v>
          </cell>
          <cell r="GA149">
            <v>52</v>
          </cell>
          <cell r="GB149">
            <v>51.7</v>
          </cell>
          <cell r="GC149">
            <v>51.5</v>
          </cell>
          <cell r="GD149">
            <v>51.2</v>
          </cell>
          <cell r="GE149">
            <v>51.7</v>
          </cell>
          <cell r="GF149">
            <v>51.8</v>
          </cell>
          <cell r="GG149">
            <v>51.8</v>
          </cell>
          <cell r="GH149">
            <v>55.2</v>
          </cell>
          <cell r="GI149">
            <v>56</v>
          </cell>
          <cell r="GJ149">
            <v>56.7</v>
          </cell>
          <cell r="GK149">
            <v>56.2</v>
          </cell>
          <cell r="GL149">
            <v>57.7</v>
          </cell>
          <cell r="GM149">
            <v>55.2</v>
          </cell>
          <cell r="GN149">
            <v>56</v>
          </cell>
          <cell r="GO149">
            <v>51.7</v>
          </cell>
          <cell r="GP149">
            <v>53.5</v>
          </cell>
          <cell r="GQ149">
            <v>49.2</v>
          </cell>
          <cell r="GR149">
            <v>49.2</v>
          </cell>
          <cell r="GS149">
            <v>47</v>
          </cell>
          <cell r="GT149">
            <v>44.5</v>
          </cell>
          <cell r="GU149">
            <v>44.7</v>
          </cell>
          <cell r="GV149">
            <v>43</v>
          </cell>
          <cell r="GW149">
            <v>40.200000000000003</v>
          </cell>
          <cell r="GX149">
            <v>40.700000000000003</v>
          </cell>
          <cell r="GY149">
            <v>41.3</v>
          </cell>
          <cell r="GZ149">
            <v>40.5</v>
          </cell>
          <cell r="HA149">
            <v>41.7</v>
          </cell>
          <cell r="HB149">
            <v>40.700000000000003</v>
          </cell>
          <cell r="HC149">
            <v>38</v>
          </cell>
          <cell r="HD149">
            <v>38.5</v>
          </cell>
          <cell r="HE149">
            <v>41</v>
          </cell>
          <cell r="HF149">
            <v>42.2</v>
          </cell>
          <cell r="HG149">
            <v>41.2</v>
          </cell>
          <cell r="HH149">
            <v>40.200000000000003</v>
          </cell>
          <cell r="HI149">
            <v>39</v>
          </cell>
          <cell r="HJ149">
            <v>39</v>
          </cell>
          <cell r="HK149">
            <v>38.700000000000003</v>
          </cell>
          <cell r="HL149">
            <v>39.200000000000003</v>
          </cell>
          <cell r="HM149">
            <v>38.5</v>
          </cell>
          <cell r="HN149">
            <v>37.700000000000003</v>
          </cell>
          <cell r="HO149">
            <v>37.200000000000003</v>
          </cell>
          <cell r="HP149">
            <v>37</v>
          </cell>
          <cell r="HQ149">
            <v>37</v>
          </cell>
          <cell r="HR149">
            <v>37.200000000000003</v>
          </cell>
          <cell r="HS149">
            <v>37.200000000000003</v>
          </cell>
          <cell r="HT149">
            <v>37.200000000000003</v>
          </cell>
          <cell r="HU149">
            <v>37</v>
          </cell>
          <cell r="HV149">
            <v>36.700000000000003</v>
          </cell>
          <cell r="HW149">
            <v>37</v>
          </cell>
          <cell r="HX149">
            <v>37</v>
          </cell>
          <cell r="HY149">
            <v>32.700000000000003</v>
          </cell>
          <cell r="HZ149">
            <v>32.700000000000003</v>
          </cell>
          <cell r="IA149">
            <v>34.5</v>
          </cell>
          <cell r="IB149">
            <v>35.5</v>
          </cell>
          <cell r="IC149">
            <v>35.5</v>
          </cell>
          <cell r="ID149">
            <v>34.200000000000003</v>
          </cell>
          <cell r="IE149">
            <v>34.200000000000003</v>
          </cell>
          <cell r="IF149">
            <v>34.200000000000003</v>
          </cell>
          <cell r="IG149">
            <v>35.5</v>
          </cell>
          <cell r="IH149">
            <v>35.5</v>
          </cell>
          <cell r="II149">
            <v>35.5</v>
          </cell>
          <cell r="IJ149">
            <v>35</v>
          </cell>
          <cell r="IK149">
            <v>35</v>
          </cell>
          <cell r="IL149">
            <v>35</v>
          </cell>
          <cell r="IM149">
            <v>35.700000000000003</v>
          </cell>
          <cell r="IN149">
            <v>35.700000000000003</v>
          </cell>
          <cell r="IO149">
            <v>35.700000000000003</v>
          </cell>
          <cell r="IP149">
            <v>36.200000000000003</v>
          </cell>
          <cell r="IQ149">
            <v>36.200000000000003</v>
          </cell>
          <cell r="IR149">
            <v>36.200000000000003</v>
          </cell>
          <cell r="IS149">
            <v>35.700000000000003</v>
          </cell>
          <cell r="IT149">
            <v>36</v>
          </cell>
          <cell r="IU149">
            <v>35.200000000000003</v>
          </cell>
          <cell r="IV149">
            <v>42</v>
          </cell>
          <cell r="IW149">
            <v>42.5</v>
          </cell>
          <cell r="IX149">
            <v>45.5</v>
          </cell>
          <cell r="IY149">
            <v>45</v>
          </cell>
          <cell r="IZ149">
            <v>41.5</v>
          </cell>
          <cell r="JA149">
            <v>41.2</v>
          </cell>
          <cell r="JB149">
            <v>43.5</v>
          </cell>
          <cell r="JC149">
            <v>43.5</v>
          </cell>
          <cell r="JD149">
            <v>43.5</v>
          </cell>
          <cell r="JE149">
            <v>43.5</v>
          </cell>
          <cell r="JF149">
            <v>43.5</v>
          </cell>
          <cell r="JG149">
            <v>43.5</v>
          </cell>
          <cell r="JH149">
            <v>43.2</v>
          </cell>
          <cell r="JI149">
            <v>43.2</v>
          </cell>
          <cell r="JJ149">
            <v>43.2</v>
          </cell>
          <cell r="JK149">
            <v>43</v>
          </cell>
          <cell r="JL149">
            <v>43</v>
          </cell>
          <cell r="JM149">
            <v>43</v>
          </cell>
          <cell r="JN149">
            <v>42.7</v>
          </cell>
          <cell r="JO149">
            <v>42.7</v>
          </cell>
          <cell r="JP149">
            <v>45.2</v>
          </cell>
          <cell r="JQ149">
            <v>45</v>
          </cell>
          <cell r="JR149">
            <v>45</v>
          </cell>
          <cell r="JS149">
            <v>45</v>
          </cell>
          <cell r="JT149">
            <v>43.5</v>
          </cell>
          <cell r="JU149">
            <v>43.5</v>
          </cell>
          <cell r="JV149">
            <v>43.5</v>
          </cell>
          <cell r="JW149">
            <v>43.5</v>
          </cell>
          <cell r="JX149">
            <v>43.5</v>
          </cell>
          <cell r="JY149">
            <v>43.5</v>
          </cell>
          <cell r="JZ149">
            <v>45.7</v>
          </cell>
          <cell r="KA149">
            <v>40.700000000000003</v>
          </cell>
          <cell r="KB149">
            <v>40.700000000000003</v>
          </cell>
          <cell r="KC149">
            <v>40.700000000000003</v>
          </cell>
          <cell r="KD149">
            <v>40.700000000000003</v>
          </cell>
          <cell r="KE149">
            <v>40.700000000000003</v>
          </cell>
          <cell r="KF149">
            <v>40.5</v>
          </cell>
          <cell r="KG149">
            <v>40.200000000000003</v>
          </cell>
          <cell r="KH149">
            <v>40.200000000000003</v>
          </cell>
          <cell r="KI149">
            <v>40.200000000000003</v>
          </cell>
          <cell r="KJ149">
            <v>40.5</v>
          </cell>
          <cell r="KK149">
            <v>37.5</v>
          </cell>
          <cell r="KL149">
            <v>39</v>
          </cell>
          <cell r="KM149">
            <v>40.200000000000003</v>
          </cell>
          <cell r="KN149">
            <v>38.200000000000003</v>
          </cell>
          <cell r="KO149">
            <v>35.700000000000003</v>
          </cell>
          <cell r="KP149">
            <v>35.700000000000003</v>
          </cell>
          <cell r="KQ149">
            <v>38.700000000000003</v>
          </cell>
          <cell r="KR149">
            <v>38.700000000000003</v>
          </cell>
          <cell r="KS149">
            <v>38.700000000000003</v>
          </cell>
          <cell r="KT149">
            <v>39</v>
          </cell>
          <cell r="KU149">
            <v>36.700000000000003</v>
          </cell>
          <cell r="KV149">
            <v>36.700000000000003</v>
          </cell>
          <cell r="KW149">
            <v>36.700000000000003</v>
          </cell>
          <cell r="KX149">
            <v>36.700000000000003</v>
          </cell>
          <cell r="KY149">
            <v>36.700000000000003</v>
          </cell>
          <cell r="KZ149">
            <v>43</v>
          </cell>
          <cell r="LA149">
            <v>43</v>
          </cell>
          <cell r="LB149">
            <v>48.2</v>
          </cell>
          <cell r="LC149">
            <v>48.2</v>
          </cell>
          <cell r="LD149">
            <v>48</v>
          </cell>
          <cell r="LE149">
            <v>48.2</v>
          </cell>
          <cell r="LF149">
            <v>48.2</v>
          </cell>
          <cell r="LG149">
            <v>48.5</v>
          </cell>
          <cell r="LH149">
            <v>48.5</v>
          </cell>
          <cell r="LI149">
            <v>48.5</v>
          </cell>
          <cell r="LJ149">
            <v>48.2</v>
          </cell>
          <cell r="LK149">
            <v>48.2</v>
          </cell>
          <cell r="LL149">
            <v>45.5</v>
          </cell>
          <cell r="LM149">
            <v>45.2</v>
          </cell>
          <cell r="LN149">
            <v>45.2</v>
          </cell>
          <cell r="LO149">
            <v>45.2</v>
          </cell>
          <cell r="LP149">
            <v>45.2</v>
          </cell>
          <cell r="LQ149">
            <v>45.2</v>
          </cell>
          <cell r="LR149">
            <v>46</v>
          </cell>
          <cell r="LS149">
            <v>46</v>
          </cell>
          <cell r="LT149">
            <v>46</v>
          </cell>
          <cell r="MA149" t="str">
            <v>Uganda</v>
          </cell>
          <cell r="MB149">
            <v>62.5</v>
          </cell>
          <cell r="MC149">
            <v>62.5</v>
          </cell>
        </row>
        <row r="150">
          <cell r="A150" t="str">
            <v>Count</v>
          </cell>
          <cell r="LP150">
            <v>140</v>
          </cell>
          <cell r="LQ150">
            <v>140</v>
          </cell>
          <cell r="LR150">
            <v>140</v>
          </cell>
          <cell r="LS150">
            <v>140</v>
          </cell>
          <cell r="LT150">
            <v>140</v>
          </cell>
          <cell r="MA150" t="str">
            <v>United Kingdom</v>
          </cell>
          <cell r="MB150">
            <v>77</v>
          </cell>
          <cell r="MC150">
            <v>77</v>
          </cell>
        </row>
        <row r="151">
          <cell r="A151">
            <v>1</v>
          </cell>
          <cell r="B151">
            <v>2</v>
          </cell>
          <cell r="C151">
            <v>3</v>
          </cell>
          <cell r="D151">
            <v>4</v>
          </cell>
          <cell r="E151">
            <v>5</v>
          </cell>
          <cell r="F151">
            <v>6</v>
          </cell>
          <cell r="G151">
            <v>7</v>
          </cell>
          <cell r="H151">
            <v>8</v>
          </cell>
          <cell r="I151">
            <v>9</v>
          </cell>
          <cell r="J151">
            <v>10</v>
          </cell>
          <cell r="K151">
            <v>11</v>
          </cell>
          <cell r="L151">
            <v>12</v>
          </cell>
          <cell r="M151">
            <v>13</v>
          </cell>
          <cell r="N151">
            <v>14</v>
          </cell>
          <cell r="O151">
            <v>15</v>
          </cell>
          <cell r="P151">
            <v>16</v>
          </cell>
          <cell r="Q151">
            <v>17</v>
          </cell>
          <cell r="R151">
            <v>18</v>
          </cell>
          <cell r="S151">
            <v>19</v>
          </cell>
          <cell r="T151">
            <v>20</v>
          </cell>
          <cell r="U151">
            <v>21</v>
          </cell>
          <cell r="V151">
            <v>22</v>
          </cell>
          <cell r="W151">
            <v>23</v>
          </cell>
          <cell r="X151">
            <v>24</v>
          </cell>
          <cell r="Y151">
            <v>25</v>
          </cell>
          <cell r="Z151">
            <v>26</v>
          </cell>
          <cell r="AA151">
            <v>27</v>
          </cell>
          <cell r="AB151">
            <v>28</v>
          </cell>
          <cell r="AC151">
            <v>29</v>
          </cell>
          <cell r="AD151">
            <v>30</v>
          </cell>
          <cell r="AE151">
            <v>31</v>
          </cell>
          <cell r="AF151">
            <v>32</v>
          </cell>
          <cell r="AG151">
            <v>33</v>
          </cell>
          <cell r="AH151">
            <v>34</v>
          </cell>
          <cell r="AI151">
            <v>35</v>
          </cell>
          <cell r="AJ151">
            <v>36</v>
          </cell>
          <cell r="AK151">
            <v>37</v>
          </cell>
          <cell r="AL151">
            <v>38</v>
          </cell>
          <cell r="AM151">
            <v>39</v>
          </cell>
          <cell r="AN151">
            <v>40</v>
          </cell>
          <cell r="AO151">
            <v>41</v>
          </cell>
          <cell r="AP151">
            <v>42</v>
          </cell>
          <cell r="AQ151">
            <v>43</v>
          </cell>
          <cell r="AR151">
            <v>44</v>
          </cell>
          <cell r="AS151">
            <v>45</v>
          </cell>
          <cell r="AT151">
            <v>46</v>
          </cell>
          <cell r="AU151">
            <v>47</v>
          </cell>
          <cell r="AV151">
            <v>48</v>
          </cell>
          <cell r="AW151">
            <v>49</v>
          </cell>
          <cell r="AX151">
            <v>50</v>
          </cell>
          <cell r="AY151">
            <v>51</v>
          </cell>
          <cell r="AZ151">
            <v>52</v>
          </cell>
          <cell r="BA151">
            <v>53</v>
          </cell>
          <cell r="BB151">
            <v>54</v>
          </cell>
          <cell r="BC151">
            <v>55</v>
          </cell>
          <cell r="BD151">
            <v>56</v>
          </cell>
          <cell r="BE151">
            <v>57</v>
          </cell>
          <cell r="BF151">
            <v>58</v>
          </cell>
          <cell r="BG151">
            <v>59</v>
          </cell>
          <cell r="BH151">
            <v>60</v>
          </cell>
          <cell r="BI151">
            <v>61</v>
          </cell>
          <cell r="BJ151">
            <v>62</v>
          </cell>
          <cell r="BK151">
            <v>63</v>
          </cell>
          <cell r="BL151">
            <v>64</v>
          </cell>
          <cell r="BM151">
            <v>65</v>
          </cell>
          <cell r="BN151">
            <v>66</v>
          </cell>
          <cell r="BO151">
            <v>67</v>
          </cell>
          <cell r="BP151">
            <v>68</v>
          </cell>
          <cell r="BQ151">
            <v>69</v>
          </cell>
          <cell r="BR151">
            <v>70</v>
          </cell>
          <cell r="BS151">
            <v>71</v>
          </cell>
          <cell r="BT151">
            <v>72</v>
          </cell>
          <cell r="BU151">
            <v>73</v>
          </cell>
          <cell r="BV151">
            <v>74</v>
          </cell>
          <cell r="BW151">
            <v>75</v>
          </cell>
          <cell r="BX151">
            <v>76</v>
          </cell>
          <cell r="BY151">
            <v>77</v>
          </cell>
          <cell r="BZ151">
            <v>78</v>
          </cell>
          <cell r="CA151">
            <v>79</v>
          </cell>
          <cell r="CB151">
            <v>80</v>
          </cell>
          <cell r="CC151">
            <v>81</v>
          </cell>
          <cell r="CD151">
            <v>82</v>
          </cell>
          <cell r="CE151">
            <v>83</v>
          </cell>
          <cell r="CF151">
            <v>84</v>
          </cell>
          <cell r="CG151">
            <v>85</v>
          </cell>
          <cell r="CH151">
            <v>86</v>
          </cell>
          <cell r="CI151">
            <v>87</v>
          </cell>
          <cell r="CJ151">
            <v>88</v>
          </cell>
          <cell r="CK151">
            <v>89</v>
          </cell>
          <cell r="CL151">
            <v>90</v>
          </cell>
          <cell r="CM151">
            <v>91</v>
          </cell>
          <cell r="CN151">
            <v>92</v>
          </cell>
          <cell r="CO151">
            <v>93</v>
          </cell>
          <cell r="CP151">
            <v>94</v>
          </cell>
          <cell r="CQ151">
            <v>95</v>
          </cell>
          <cell r="CR151">
            <v>96</v>
          </cell>
          <cell r="CS151">
            <v>97</v>
          </cell>
          <cell r="CT151">
            <v>98</v>
          </cell>
          <cell r="CU151">
            <v>99</v>
          </cell>
          <cell r="CV151">
            <v>100</v>
          </cell>
          <cell r="CW151">
            <v>101</v>
          </cell>
          <cell r="CX151">
            <v>102</v>
          </cell>
          <cell r="CY151">
            <v>103</v>
          </cell>
          <cell r="CZ151">
            <v>104</v>
          </cell>
          <cell r="DA151">
            <v>105</v>
          </cell>
          <cell r="DB151">
            <v>106</v>
          </cell>
          <cell r="DC151">
            <v>107</v>
          </cell>
          <cell r="DD151">
            <v>108</v>
          </cell>
          <cell r="DE151">
            <v>109</v>
          </cell>
          <cell r="DF151">
            <v>110</v>
          </cell>
          <cell r="DG151">
            <v>111</v>
          </cell>
          <cell r="DH151">
            <v>112</v>
          </cell>
          <cell r="DI151">
            <v>113</v>
          </cell>
          <cell r="DJ151">
            <v>114</v>
          </cell>
          <cell r="DK151">
            <v>115</v>
          </cell>
          <cell r="DL151">
            <v>116</v>
          </cell>
          <cell r="DM151">
            <v>117</v>
          </cell>
          <cell r="DN151">
            <v>118</v>
          </cell>
          <cell r="DO151">
            <v>119</v>
          </cell>
          <cell r="DP151">
            <v>120</v>
          </cell>
          <cell r="DQ151">
            <v>121</v>
          </cell>
          <cell r="DR151">
            <v>122</v>
          </cell>
          <cell r="DS151">
            <v>123</v>
          </cell>
          <cell r="DT151">
            <v>124</v>
          </cell>
          <cell r="DU151">
            <v>125</v>
          </cell>
          <cell r="DV151">
            <v>126</v>
          </cell>
          <cell r="DW151">
            <v>127</v>
          </cell>
          <cell r="DX151">
            <v>128</v>
          </cell>
          <cell r="DY151">
            <v>129</v>
          </cell>
          <cell r="DZ151">
            <v>130</v>
          </cell>
          <cell r="EA151">
            <v>131</v>
          </cell>
          <cell r="EB151">
            <v>132</v>
          </cell>
          <cell r="EC151">
            <v>133</v>
          </cell>
          <cell r="ED151">
            <v>134</v>
          </cell>
          <cell r="EE151">
            <v>135</v>
          </cell>
          <cell r="EF151">
            <v>136</v>
          </cell>
          <cell r="EG151">
            <v>137</v>
          </cell>
          <cell r="EH151">
            <v>138</v>
          </cell>
          <cell r="EI151">
            <v>139</v>
          </cell>
          <cell r="EJ151">
            <v>140</v>
          </cell>
          <cell r="EK151">
            <v>141</v>
          </cell>
          <cell r="EL151">
            <v>142</v>
          </cell>
          <cell r="EM151">
            <v>143</v>
          </cell>
          <cell r="EN151">
            <v>144</v>
          </cell>
          <cell r="EO151">
            <v>145</v>
          </cell>
          <cell r="EP151">
            <v>146</v>
          </cell>
          <cell r="EQ151">
            <v>147</v>
          </cell>
          <cell r="ER151">
            <v>148</v>
          </cell>
          <cell r="ES151">
            <v>149</v>
          </cell>
          <cell r="ET151">
            <v>150</v>
          </cell>
          <cell r="EU151">
            <v>151</v>
          </cell>
          <cell r="EV151">
            <v>152</v>
          </cell>
          <cell r="EW151">
            <v>153</v>
          </cell>
          <cell r="EX151">
            <v>154</v>
          </cell>
          <cell r="EY151">
            <v>155</v>
          </cell>
          <cell r="EZ151">
            <v>156</v>
          </cell>
          <cell r="FA151">
            <v>157</v>
          </cell>
          <cell r="FB151">
            <v>158</v>
          </cell>
          <cell r="FC151">
            <v>159</v>
          </cell>
          <cell r="FD151">
            <v>160</v>
          </cell>
          <cell r="FE151">
            <v>161</v>
          </cell>
          <cell r="FF151">
            <v>162</v>
          </cell>
          <cell r="FG151">
            <v>163</v>
          </cell>
          <cell r="FH151">
            <v>164</v>
          </cell>
          <cell r="FI151">
            <v>165</v>
          </cell>
          <cell r="FJ151">
            <v>166</v>
          </cell>
          <cell r="FK151">
            <v>167</v>
          </cell>
          <cell r="FL151">
            <v>168</v>
          </cell>
          <cell r="FM151">
            <v>169</v>
          </cell>
          <cell r="FN151">
            <v>170</v>
          </cell>
          <cell r="FO151">
            <v>171</v>
          </cell>
          <cell r="FP151">
            <v>172</v>
          </cell>
          <cell r="FQ151">
            <v>173</v>
          </cell>
          <cell r="FR151">
            <v>174</v>
          </cell>
          <cell r="FS151">
            <v>175</v>
          </cell>
          <cell r="FT151">
            <v>176</v>
          </cell>
          <cell r="FU151">
            <v>177</v>
          </cell>
          <cell r="FV151">
            <v>178</v>
          </cell>
          <cell r="FW151">
            <v>179</v>
          </cell>
          <cell r="FX151">
            <v>180</v>
          </cell>
          <cell r="FY151">
            <v>181</v>
          </cell>
          <cell r="FZ151">
            <v>182</v>
          </cell>
          <cell r="GA151">
            <v>183</v>
          </cell>
          <cell r="GB151">
            <v>184</v>
          </cell>
          <cell r="GC151">
            <v>185</v>
          </cell>
          <cell r="GD151">
            <v>186</v>
          </cell>
          <cell r="GE151">
            <v>187</v>
          </cell>
          <cell r="GF151">
            <v>188</v>
          </cell>
          <cell r="GG151">
            <v>189</v>
          </cell>
          <cell r="GH151">
            <v>190</v>
          </cell>
          <cell r="GI151">
            <v>191</v>
          </cell>
          <cell r="GJ151">
            <v>192</v>
          </cell>
          <cell r="GK151">
            <v>193</v>
          </cell>
          <cell r="GL151">
            <v>194</v>
          </cell>
          <cell r="GM151">
            <v>195</v>
          </cell>
          <cell r="GN151">
            <v>196</v>
          </cell>
          <cell r="GO151">
            <v>197</v>
          </cell>
          <cell r="GP151">
            <v>198</v>
          </cell>
          <cell r="GQ151">
            <v>199</v>
          </cell>
          <cell r="GR151">
            <v>200</v>
          </cell>
          <cell r="GS151">
            <v>201</v>
          </cell>
          <cell r="GT151">
            <v>202</v>
          </cell>
          <cell r="GU151">
            <v>203</v>
          </cell>
          <cell r="GV151">
            <v>204</v>
          </cell>
          <cell r="GW151">
            <v>205</v>
          </cell>
          <cell r="GX151">
            <v>206</v>
          </cell>
          <cell r="GY151">
            <v>207</v>
          </cell>
          <cell r="GZ151">
            <v>208</v>
          </cell>
          <cell r="HA151">
            <v>209</v>
          </cell>
          <cell r="HB151">
            <v>210</v>
          </cell>
          <cell r="HC151">
            <v>211</v>
          </cell>
          <cell r="HD151">
            <v>212</v>
          </cell>
          <cell r="HE151">
            <v>213</v>
          </cell>
          <cell r="HF151">
            <v>214</v>
          </cell>
          <cell r="HG151">
            <v>215</v>
          </cell>
          <cell r="HH151">
            <v>216</v>
          </cell>
          <cell r="HI151">
            <v>217</v>
          </cell>
          <cell r="HJ151">
            <v>218</v>
          </cell>
          <cell r="HK151">
            <v>219</v>
          </cell>
          <cell r="HL151">
            <v>220</v>
          </cell>
          <cell r="HM151">
            <v>221</v>
          </cell>
          <cell r="HN151">
            <v>222</v>
          </cell>
          <cell r="HO151">
            <v>223</v>
          </cell>
          <cell r="HP151">
            <v>224</v>
          </cell>
          <cell r="HQ151">
            <v>225</v>
          </cell>
          <cell r="HR151">
            <v>226</v>
          </cell>
          <cell r="HS151">
            <v>227</v>
          </cell>
          <cell r="HT151">
            <v>228</v>
          </cell>
          <cell r="HU151">
            <v>229</v>
          </cell>
          <cell r="HV151">
            <v>230</v>
          </cell>
          <cell r="HW151">
            <v>231</v>
          </cell>
          <cell r="HX151">
            <v>232</v>
          </cell>
          <cell r="HY151">
            <v>233</v>
          </cell>
          <cell r="HZ151">
            <v>234</v>
          </cell>
          <cell r="IA151">
            <v>235</v>
          </cell>
          <cell r="IB151">
            <v>236</v>
          </cell>
          <cell r="IC151">
            <v>237</v>
          </cell>
          <cell r="ID151">
            <v>238</v>
          </cell>
          <cell r="IE151">
            <v>239</v>
          </cell>
          <cell r="IF151">
            <v>240</v>
          </cell>
          <cell r="IG151">
            <v>241</v>
          </cell>
          <cell r="IH151">
            <v>242</v>
          </cell>
          <cell r="II151">
            <v>243</v>
          </cell>
          <cell r="IJ151">
            <v>244</v>
          </cell>
          <cell r="IK151">
            <v>245</v>
          </cell>
          <cell r="IL151">
            <v>246</v>
          </cell>
          <cell r="IM151">
            <v>247</v>
          </cell>
          <cell r="IN151">
            <v>248</v>
          </cell>
          <cell r="IO151">
            <v>249</v>
          </cell>
          <cell r="IP151">
            <v>250</v>
          </cell>
          <cell r="IQ151">
            <v>251</v>
          </cell>
          <cell r="IR151">
            <v>252</v>
          </cell>
          <cell r="IS151">
            <v>253</v>
          </cell>
          <cell r="IT151">
            <v>254</v>
          </cell>
          <cell r="IU151">
            <v>255</v>
          </cell>
          <cell r="IV151">
            <v>256</v>
          </cell>
          <cell r="IW151">
            <v>257</v>
          </cell>
          <cell r="IX151">
            <v>258</v>
          </cell>
          <cell r="IY151">
            <v>259</v>
          </cell>
          <cell r="IZ151">
            <v>260</v>
          </cell>
          <cell r="JA151">
            <v>261</v>
          </cell>
          <cell r="JB151">
            <v>262</v>
          </cell>
          <cell r="JC151">
            <v>263</v>
          </cell>
          <cell r="JD151">
            <v>264</v>
          </cell>
          <cell r="JE151">
            <v>265</v>
          </cell>
          <cell r="JF151">
            <v>266</v>
          </cell>
          <cell r="JG151">
            <v>267</v>
          </cell>
          <cell r="JH151">
            <v>268</v>
          </cell>
          <cell r="JI151">
            <v>269</v>
          </cell>
          <cell r="JJ151">
            <v>270</v>
          </cell>
          <cell r="JK151">
            <v>271</v>
          </cell>
          <cell r="JL151">
            <v>272</v>
          </cell>
          <cell r="JM151">
            <v>273</v>
          </cell>
          <cell r="JN151">
            <v>274</v>
          </cell>
          <cell r="JO151">
            <v>275</v>
          </cell>
          <cell r="JP151">
            <v>276</v>
          </cell>
          <cell r="JQ151">
            <v>277</v>
          </cell>
          <cell r="JR151">
            <v>278</v>
          </cell>
          <cell r="JS151">
            <v>279</v>
          </cell>
          <cell r="JT151">
            <v>280</v>
          </cell>
          <cell r="JU151">
            <v>281</v>
          </cell>
          <cell r="JV151">
            <v>282</v>
          </cell>
          <cell r="JW151">
            <v>283</v>
          </cell>
          <cell r="JX151">
            <v>284</v>
          </cell>
          <cell r="JY151">
            <v>285</v>
          </cell>
          <cell r="JZ151">
            <v>286</v>
          </cell>
          <cell r="KA151">
            <v>287</v>
          </cell>
          <cell r="KB151">
            <v>288</v>
          </cell>
          <cell r="KC151">
            <v>289</v>
          </cell>
          <cell r="KD151">
            <v>290</v>
          </cell>
          <cell r="KE151">
            <v>291</v>
          </cell>
          <cell r="KF151">
            <v>292</v>
          </cell>
          <cell r="KG151">
            <v>293</v>
          </cell>
          <cell r="KH151">
            <v>294</v>
          </cell>
          <cell r="KI151">
            <v>295</v>
          </cell>
          <cell r="KJ151">
            <v>296</v>
          </cell>
          <cell r="KK151">
            <v>297</v>
          </cell>
          <cell r="KL151">
            <v>298</v>
          </cell>
          <cell r="KM151">
            <v>299</v>
          </cell>
          <cell r="KN151">
            <v>300</v>
          </cell>
          <cell r="KO151">
            <v>301</v>
          </cell>
          <cell r="KP151">
            <v>302</v>
          </cell>
          <cell r="KQ151">
            <v>303</v>
          </cell>
          <cell r="KR151">
            <v>304</v>
          </cell>
          <cell r="KS151">
            <v>305</v>
          </cell>
          <cell r="KT151">
            <v>306</v>
          </cell>
          <cell r="KU151">
            <v>307</v>
          </cell>
          <cell r="KV151">
            <v>308</v>
          </cell>
          <cell r="KW151">
            <v>309</v>
          </cell>
          <cell r="KX151">
            <v>310</v>
          </cell>
          <cell r="KY151">
            <v>311</v>
          </cell>
          <cell r="KZ151">
            <v>312</v>
          </cell>
          <cell r="LA151">
            <v>313</v>
          </cell>
          <cell r="LB151">
            <v>314</v>
          </cell>
          <cell r="LC151">
            <v>315</v>
          </cell>
          <cell r="LD151">
            <v>316</v>
          </cell>
          <cell r="LE151">
            <v>317</v>
          </cell>
          <cell r="LF151">
            <v>318</v>
          </cell>
          <cell r="LG151">
            <v>319</v>
          </cell>
          <cell r="LH151">
            <v>320</v>
          </cell>
          <cell r="LI151">
            <v>321</v>
          </cell>
          <cell r="LJ151">
            <v>322</v>
          </cell>
          <cell r="LK151">
            <v>323</v>
          </cell>
          <cell r="LL151">
            <v>324</v>
          </cell>
          <cell r="LM151">
            <v>325</v>
          </cell>
          <cell r="LN151">
            <v>326</v>
          </cell>
          <cell r="LO151">
            <v>327</v>
          </cell>
          <cell r="LP151">
            <v>328</v>
          </cell>
          <cell r="LQ151">
            <v>329</v>
          </cell>
          <cell r="LR151">
            <v>330</v>
          </cell>
          <cell r="LS151">
            <v>331</v>
          </cell>
          <cell r="LT151">
            <v>332</v>
          </cell>
          <cell r="MA151" t="str">
            <v>Ukraine</v>
          </cell>
          <cell r="MB151">
            <v>65</v>
          </cell>
          <cell r="MC151">
            <v>65</v>
          </cell>
        </row>
        <row r="152">
          <cell r="MA152" t="str">
            <v>United States</v>
          </cell>
          <cell r="MB152">
            <v>76</v>
          </cell>
          <cell r="MC152">
            <v>76</v>
          </cell>
        </row>
        <row r="153">
          <cell r="MA153" t="str">
            <v>Uruguay</v>
          </cell>
          <cell r="MB153">
            <v>76</v>
          </cell>
          <cell r="MC153">
            <v>76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CRPs &amp; RV Factors - Full Tables"/>
      <sheetName val="WACCTemplate1"/>
      <sheetName val="WACCTemplate2"/>
      <sheetName val="WACCTemplate3"/>
      <sheetName val="WACCTemplate4"/>
      <sheetName val="WACCTemplate5"/>
      <sheetName val="WACCTemplate6"/>
      <sheetName val="WACCTemplate7"/>
      <sheetName val="WACCTemplate8"/>
      <sheetName val="WACCTemplate9"/>
      <sheetName val="WACCTemplate10"/>
      <sheetName val="Data&gt;&gt;&gt;"/>
      <sheetName val="Validation"/>
      <sheetName val="TaxRateDatabase"/>
      <sheetName val="Region"/>
      <sheetName val="MSCI"/>
      <sheetName val="Inflation"/>
      <sheetName val="CreditRatings"/>
      <sheetName val="Countries"/>
      <sheetName val="RfDataDate"/>
      <sheetName val="RfDatabase"/>
      <sheetName val="BetaDatabase"/>
      <sheetName val="CRPDatabase"/>
      <sheetName val="Sources"/>
      <sheetName val="USRecERP"/>
      <sheetName val="United States LCL LT"/>
      <sheetName val="Australia LCL LT"/>
      <sheetName val="Austria LCL LT"/>
      <sheetName val="Belgium LCL LT"/>
      <sheetName val="Canada LCL LT"/>
      <sheetName val="France LCL LT"/>
      <sheetName val="Germany LCL LT"/>
      <sheetName val="Ireland LCL LT"/>
      <sheetName val="Italy LCL LT"/>
      <sheetName val="Japan LCL LT"/>
      <sheetName val="Netherlands LCL LT"/>
      <sheetName val="New Zealand LCL LT"/>
      <sheetName val="South Africa LCL LT"/>
      <sheetName val="Spain LCL LT"/>
      <sheetName val="Switzerland LCL LT"/>
      <sheetName val="United Kingdom LCL LT"/>
    </sheetNames>
    <sheetDataSet>
      <sheetData sheetId="0">
        <row r="5">
          <cell r="B5">
            <v>44196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>
            <v>44196</v>
          </cell>
        </row>
        <row r="6">
          <cell r="G6" t="str">
            <v>Afghanistan</v>
          </cell>
        </row>
        <row r="7">
          <cell r="G7" t="str">
            <v>Albania</v>
          </cell>
        </row>
        <row r="8">
          <cell r="G8" t="str">
            <v>Algeria</v>
          </cell>
        </row>
        <row r="9">
          <cell r="G9" t="str">
            <v>Angola</v>
          </cell>
        </row>
        <row r="10">
          <cell r="G10" t="str">
            <v>Antigua &amp; Barbuda</v>
          </cell>
        </row>
        <row r="11">
          <cell r="G11" t="str">
            <v>Argentina</v>
          </cell>
        </row>
        <row r="12">
          <cell r="G12" t="str">
            <v>Armenia</v>
          </cell>
        </row>
        <row r="13">
          <cell r="G13" t="str">
            <v>Australia</v>
          </cell>
        </row>
        <row r="14">
          <cell r="G14" t="str">
            <v>Austria</v>
          </cell>
        </row>
        <row r="15">
          <cell r="G15" t="str">
            <v>Azerbaijan</v>
          </cell>
        </row>
        <row r="16">
          <cell r="G16" t="str">
            <v>Bahamas</v>
          </cell>
        </row>
        <row r="17">
          <cell r="G17" t="str">
            <v>Bahrain</v>
          </cell>
        </row>
        <row r="18">
          <cell r="G18" t="str">
            <v>Bangladesh</v>
          </cell>
        </row>
        <row r="19">
          <cell r="G19" t="str">
            <v>Barbados</v>
          </cell>
        </row>
        <row r="20">
          <cell r="G20" t="str">
            <v>Belarus</v>
          </cell>
        </row>
        <row r="21">
          <cell r="G21" t="str">
            <v>Belgium</v>
          </cell>
        </row>
        <row r="22">
          <cell r="G22" t="str">
            <v>Benin</v>
          </cell>
        </row>
        <row r="23">
          <cell r="G23" t="str">
            <v>Bermuda</v>
          </cell>
        </row>
        <row r="24">
          <cell r="G24" t="str">
            <v>Bhutan</v>
          </cell>
        </row>
        <row r="25">
          <cell r="G25" t="str">
            <v>Bolivia</v>
          </cell>
        </row>
        <row r="26">
          <cell r="G26" t="str">
            <v>Bosnia &amp; Herzegovina</v>
          </cell>
        </row>
        <row r="27">
          <cell r="G27" t="str">
            <v>Botswana</v>
          </cell>
        </row>
        <row r="28">
          <cell r="G28" t="str">
            <v>Brazil</v>
          </cell>
        </row>
        <row r="29">
          <cell r="G29" t="str">
            <v>Brunei</v>
          </cell>
        </row>
        <row r="30">
          <cell r="G30" t="str">
            <v>Bulgaria</v>
          </cell>
        </row>
        <row r="31">
          <cell r="G31" t="str">
            <v>Burkina Faso</v>
          </cell>
        </row>
        <row r="32">
          <cell r="G32" t="str">
            <v>Burundi</v>
          </cell>
        </row>
        <row r="33">
          <cell r="G33" t="str">
            <v>Cambodia</v>
          </cell>
        </row>
        <row r="34">
          <cell r="G34" t="str">
            <v>Cameroon</v>
          </cell>
        </row>
        <row r="35">
          <cell r="G35" t="str">
            <v>Canada</v>
          </cell>
        </row>
        <row r="36">
          <cell r="G36" t="str">
            <v>Central African Republic</v>
          </cell>
        </row>
        <row r="37">
          <cell r="G37" t="str">
            <v>Chile</v>
          </cell>
        </row>
        <row r="38">
          <cell r="G38" t="str">
            <v>China</v>
          </cell>
        </row>
        <row r="39">
          <cell r="G39" t="str">
            <v>Colombia</v>
          </cell>
        </row>
        <row r="40">
          <cell r="G40" t="str">
            <v>Congo Republic</v>
          </cell>
        </row>
        <row r="41">
          <cell r="G41" t="str">
            <v>Congo, DR</v>
          </cell>
        </row>
        <row r="42">
          <cell r="G42" t="str">
            <v>Costa Rica</v>
          </cell>
        </row>
        <row r="43">
          <cell r="G43" t="str">
            <v>Côte d'Ivoire</v>
          </cell>
        </row>
        <row r="44">
          <cell r="G44" t="str">
            <v>Croatia</v>
          </cell>
        </row>
        <row r="45">
          <cell r="G45" t="str">
            <v>Cuba</v>
          </cell>
        </row>
        <row r="46">
          <cell r="G46" t="str">
            <v>Cyprus</v>
          </cell>
        </row>
        <row r="47">
          <cell r="G47" t="str">
            <v>Czech Republic</v>
          </cell>
        </row>
        <row r="48">
          <cell r="G48" t="str">
            <v>Denmark</v>
          </cell>
        </row>
        <row r="49">
          <cell r="G49" t="str">
            <v>Dominica</v>
          </cell>
        </row>
        <row r="50">
          <cell r="G50" t="str">
            <v>Dominican Republic</v>
          </cell>
        </row>
        <row r="51">
          <cell r="G51" t="str">
            <v>Ecuador</v>
          </cell>
        </row>
        <row r="52">
          <cell r="G52" t="str">
            <v>Egypt</v>
          </cell>
        </row>
        <row r="53">
          <cell r="G53" t="str">
            <v>El Salvador</v>
          </cell>
        </row>
        <row r="54">
          <cell r="G54" t="str">
            <v>Equatorial Guinea</v>
          </cell>
        </row>
        <row r="55">
          <cell r="G55" t="str">
            <v>Eritrea</v>
          </cell>
        </row>
        <row r="56">
          <cell r="G56" t="str">
            <v>Estonia</v>
          </cell>
        </row>
        <row r="57">
          <cell r="G57" t="str">
            <v>Ethiopia</v>
          </cell>
        </row>
        <row r="58">
          <cell r="G58" t="str">
            <v>Fiji</v>
          </cell>
        </row>
        <row r="59">
          <cell r="G59" t="str">
            <v>Finland</v>
          </cell>
        </row>
        <row r="60">
          <cell r="G60" t="str">
            <v>France</v>
          </cell>
        </row>
        <row r="61">
          <cell r="G61" t="str">
            <v>Gabon</v>
          </cell>
        </row>
        <row r="62">
          <cell r="G62" t="str">
            <v>Gambia</v>
          </cell>
        </row>
        <row r="63">
          <cell r="G63" t="str">
            <v>Georgia</v>
          </cell>
        </row>
        <row r="64">
          <cell r="G64" t="str">
            <v>Germany</v>
          </cell>
        </row>
        <row r="65">
          <cell r="G65" t="str">
            <v>Ghana</v>
          </cell>
        </row>
        <row r="66">
          <cell r="G66" t="str">
            <v>Greece</v>
          </cell>
        </row>
        <row r="67">
          <cell r="G67" t="str">
            <v>Grenada</v>
          </cell>
        </row>
        <row r="68">
          <cell r="G68" t="str">
            <v>Guatemala</v>
          </cell>
        </row>
        <row r="69">
          <cell r="G69" t="str">
            <v>Guinea</v>
          </cell>
        </row>
        <row r="70">
          <cell r="G70" t="str">
            <v>Guyana</v>
          </cell>
        </row>
        <row r="71">
          <cell r="G71" t="str">
            <v>Haiti</v>
          </cell>
        </row>
        <row r="72">
          <cell r="G72" t="str">
            <v>Honduras</v>
          </cell>
        </row>
        <row r="73">
          <cell r="G73" t="str">
            <v>Hong Kong</v>
          </cell>
        </row>
        <row r="74">
          <cell r="G74" t="str">
            <v>Hungary</v>
          </cell>
        </row>
        <row r="75">
          <cell r="G75" t="str">
            <v>Iceland</v>
          </cell>
        </row>
        <row r="76">
          <cell r="G76" t="str">
            <v>India</v>
          </cell>
        </row>
        <row r="77">
          <cell r="G77" t="str">
            <v>Indonesia</v>
          </cell>
        </row>
        <row r="78">
          <cell r="G78" t="str">
            <v>Iran</v>
          </cell>
        </row>
        <row r="79">
          <cell r="G79" t="str">
            <v>Iraq</v>
          </cell>
        </row>
        <row r="80">
          <cell r="G80" t="str">
            <v>Ireland</v>
          </cell>
        </row>
        <row r="81">
          <cell r="G81" t="str">
            <v>Israel</v>
          </cell>
        </row>
        <row r="82">
          <cell r="G82" t="str">
            <v>Italy</v>
          </cell>
        </row>
        <row r="83">
          <cell r="G83" t="str">
            <v>Jamaica</v>
          </cell>
        </row>
        <row r="84">
          <cell r="G84" t="str">
            <v>Japan</v>
          </cell>
        </row>
        <row r="85">
          <cell r="G85" t="str">
            <v>Jordan</v>
          </cell>
        </row>
        <row r="86">
          <cell r="G86" t="str">
            <v>Kazakhstan</v>
          </cell>
        </row>
        <row r="87">
          <cell r="G87" t="str">
            <v>Kenya</v>
          </cell>
        </row>
        <row r="88">
          <cell r="G88" t="str">
            <v>Korea (North)</v>
          </cell>
        </row>
        <row r="89">
          <cell r="G89" t="str">
            <v>Korea (South)</v>
          </cell>
        </row>
        <row r="90">
          <cell r="G90" t="str">
            <v>Kuwait</v>
          </cell>
        </row>
        <row r="91">
          <cell r="G91" t="str">
            <v>Kyrgyz Republic</v>
          </cell>
        </row>
        <row r="92">
          <cell r="G92" t="str">
            <v>Laos</v>
          </cell>
        </row>
        <row r="93">
          <cell r="G93" t="str">
            <v>Latvia</v>
          </cell>
        </row>
        <row r="94">
          <cell r="G94" t="str">
            <v>Lebanon</v>
          </cell>
        </row>
        <row r="95">
          <cell r="G95" t="str">
            <v>Lesotho</v>
          </cell>
        </row>
        <row r="96">
          <cell r="G96" t="str">
            <v>Liberia</v>
          </cell>
        </row>
        <row r="97">
          <cell r="G97" t="str">
            <v>Libya</v>
          </cell>
        </row>
        <row r="98">
          <cell r="G98" t="str">
            <v>Lithuania</v>
          </cell>
        </row>
        <row r="99">
          <cell r="G99" t="str">
            <v>Luxembourg</v>
          </cell>
        </row>
        <row r="100">
          <cell r="G100" t="str">
            <v>Macau</v>
          </cell>
        </row>
        <row r="101">
          <cell r="G101" t="str">
            <v>Macedonia</v>
          </cell>
        </row>
        <row r="102">
          <cell r="G102" t="str">
            <v>Madagascar</v>
          </cell>
        </row>
        <row r="103">
          <cell r="G103" t="str">
            <v>Malawi</v>
          </cell>
        </row>
        <row r="104">
          <cell r="G104" t="str">
            <v>Malaysia</v>
          </cell>
        </row>
        <row r="105">
          <cell r="G105" t="str">
            <v>Maldives</v>
          </cell>
        </row>
        <row r="106">
          <cell r="G106" t="str">
            <v>Mali</v>
          </cell>
        </row>
        <row r="107">
          <cell r="G107" t="str">
            <v>Malta</v>
          </cell>
        </row>
        <row r="108">
          <cell r="G108" t="str">
            <v>Mauritania</v>
          </cell>
        </row>
        <row r="109">
          <cell r="G109" t="str">
            <v>Mauritius</v>
          </cell>
        </row>
        <row r="110">
          <cell r="G110" t="str">
            <v>Mexico</v>
          </cell>
        </row>
        <row r="111">
          <cell r="G111" t="str">
            <v>Moldova</v>
          </cell>
        </row>
        <row r="112">
          <cell r="G112" t="str">
            <v>Mongolia</v>
          </cell>
        </row>
        <row r="113">
          <cell r="G113" t="str">
            <v>Montenegro</v>
          </cell>
        </row>
        <row r="114">
          <cell r="G114" t="str">
            <v>Morocco</v>
          </cell>
        </row>
        <row r="115">
          <cell r="G115" t="str">
            <v>Mozambique</v>
          </cell>
        </row>
        <row r="116">
          <cell r="G116" t="str">
            <v>Myanmar</v>
          </cell>
        </row>
        <row r="117">
          <cell r="G117" t="str">
            <v>Namibia</v>
          </cell>
        </row>
        <row r="118">
          <cell r="G118" t="str">
            <v>Nepal</v>
          </cell>
        </row>
        <row r="119">
          <cell r="G119" t="str">
            <v>Netherlands</v>
          </cell>
        </row>
        <row r="120">
          <cell r="G120" t="str">
            <v>New Zealand</v>
          </cell>
        </row>
        <row r="121">
          <cell r="G121" t="str">
            <v>Nicaragua</v>
          </cell>
        </row>
        <row r="122">
          <cell r="G122" t="str">
            <v>Niger</v>
          </cell>
        </row>
        <row r="123">
          <cell r="G123" t="str">
            <v>Nigeria</v>
          </cell>
        </row>
        <row r="124">
          <cell r="G124" t="str">
            <v>Norway</v>
          </cell>
        </row>
        <row r="125">
          <cell r="G125" t="str">
            <v>Oman</v>
          </cell>
        </row>
        <row r="126">
          <cell r="G126" t="str">
            <v>Pakistan</v>
          </cell>
        </row>
        <row r="127">
          <cell r="G127" t="str">
            <v>Panama</v>
          </cell>
        </row>
        <row r="128">
          <cell r="G128" t="str">
            <v>Papua New Guinea</v>
          </cell>
        </row>
        <row r="129">
          <cell r="G129" t="str">
            <v>Paraguay</v>
          </cell>
        </row>
        <row r="130">
          <cell r="G130" t="str">
            <v>Peru</v>
          </cell>
        </row>
        <row r="131">
          <cell r="G131" t="str">
            <v>Philippines</v>
          </cell>
        </row>
        <row r="132">
          <cell r="G132" t="str">
            <v>Poland</v>
          </cell>
        </row>
        <row r="133">
          <cell r="G133" t="str">
            <v>Portugal</v>
          </cell>
        </row>
        <row r="134">
          <cell r="G134" t="str">
            <v>Qatar</v>
          </cell>
        </row>
        <row r="135">
          <cell r="G135" t="str">
            <v>Romania</v>
          </cell>
        </row>
        <row r="136">
          <cell r="G136" t="str">
            <v>Russia</v>
          </cell>
        </row>
        <row r="137">
          <cell r="G137" t="str">
            <v>Rwanda</v>
          </cell>
        </row>
        <row r="138">
          <cell r="G138" t="str">
            <v>São Tomé &amp; Príncipe</v>
          </cell>
        </row>
        <row r="139">
          <cell r="G139" t="str">
            <v>Saudi Arabia</v>
          </cell>
        </row>
        <row r="140">
          <cell r="G140" t="str">
            <v>Senegal</v>
          </cell>
        </row>
        <row r="141">
          <cell r="G141" t="str">
            <v>Serbia</v>
          </cell>
        </row>
        <row r="142">
          <cell r="G142" t="str">
            <v>Seychelles</v>
          </cell>
        </row>
        <row r="143">
          <cell r="G143" t="str">
            <v>Sierra Leone</v>
          </cell>
        </row>
        <row r="144">
          <cell r="G144" t="str">
            <v>Singapore</v>
          </cell>
        </row>
        <row r="145">
          <cell r="G145" t="str">
            <v>Slovakia</v>
          </cell>
        </row>
        <row r="146">
          <cell r="G146" t="str">
            <v>Slovenia</v>
          </cell>
        </row>
        <row r="147">
          <cell r="G147" t="str">
            <v>Somalia</v>
          </cell>
        </row>
        <row r="148">
          <cell r="G148" t="str">
            <v>South Africa</v>
          </cell>
        </row>
        <row r="149">
          <cell r="G149" t="str">
            <v>Spain</v>
          </cell>
        </row>
        <row r="150">
          <cell r="G150" t="str">
            <v>Sri Lanka</v>
          </cell>
        </row>
        <row r="151">
          <cell r="G151" t="str">
            <v>St Lucia</v>
          </cell>
        </row>
        <row r="152">
          <cell r="G152" t="str">
            <v>St Vincent &amp; Grenadines</v>
          </cell>
        </row>
        <row r="153">
          <cell r="G153" t="str">
            <v>Sudan</v>
          </cell>
        </row>
        <row r="154">
          <cell r="G154" t="str">
            <v>Suriname</v>
          </cell>
        </row>
        <row r="155">
          <cell r="G155" t="str">
            <v>Swaziland</v>
          </cell>
        </row>
        <row r="156">
          <cell r="G156" t="str">
            <v>Sweden</v>
          </cell>
        </row>
        <row r="157">
          <cell r="G157" t="str">
            <v>Switzerland</v>
          </cell>
        </row>
        <row r="158">
          <cell r="G158" t="str">
            <v>Syria</v>
          </cell>
        </row>
        <row r="159">
          <cell r="G159" t="str">
            <v>Taiwan</v>
          </cell>
        </row>
        <row r="160">
          <cell r="G160" t="str">
            <v>Tajikistan</v>
          </cell>
        </row>
        <row r="161">
          <cell r="G161" t="str">
            <v>Tanzania</v>
          </cell>
        </row>
        <row r="162">
          <cell r="G162" t="str">
            <v>Thailand</v>
          </cell>
        </row>
        <row r="163">
          <cell r="G163" t="str">
            <v>Togo</v>
          </cell>
        </row>
        <row r="164">
          <cell r="G164" t="str">
            <v>Trinidad &amp; Tobago</v>
          </cell>
        </row>
        <row r="165">
          <cell r="G165" t="str">
            <v>Tunisia</v>
          </cell>
        </row>
        <row r="166">
          <cell r="G166" t="str">
            <v>Turkey</v>
          </cell>
        </row>
        <row r="167">
          <cell r="G167" t="str">
            <v>Turkmenistan</v>
          </cell>
        </row>
        <row r="168">
          <cell r="G168" t="str">
            <v>Uganda</v>
          </cell>
        </row>
        <row r="169">
          <cell r="G169" t="str">
            <v>Ukraine</v>
          </cell>
        </row>
        <row r="170">
          <cell r="G170" t="str">
            <v>United Arab Emirates</v>
          </cell>
        </row>
        <row r="171">
          <cell r="G171" t="str">
            <v>United Kingdom</v>
          </cell>
        </row>
        <row r="172">
          <cell r="G172" t="str">
            <v>United States</v>
          </cell>
        </row>
        <row r="173">
          <cell r="G173" t="str">
            <v>Uruguay</v>
          </cell>
        </row>
        <row r="174">
          <cell r="G174" t="str">
            <v>Uzbekistan</v>
          </cell>
        </row>
        <row r="175">
          <cell r="G175" t="str">
            <v>Venezuela</v>
          </cell>
        </row>
        <row r="176">
          <cell r="G176" t="str">
            <v>Vietnam</v>
          </cell>
        </row>
        <row r="177">
          <cell r="G177" t="str">
            <v>Yemen</v>
          </cell>
        </row>
        <row r="178">
          <cell r="G178" t="str">
            <v>Zambia</v>
          </cell>
        </row>
        <row r="179">
          <cell r="G179" t="str">
            <v>Zimbabwe</v>
          </cell>
        </row>
        <row r="180">
          <cell r="G180">
            <v>0</v>
          </cell>
        </row>
        <row r="181">
          <cell r="G181">
            <v>0</v>
          </cell>
        </row>
        <row r="182">
          <cell r="G18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Raw Data&gt;&gt;&gt;"/>
      <sheetName val="SBBI Data Monthly"/>
      <sheetName val="SBBI Data Annual"/>
      <sheetName val="CRSP Data Monthly"/>
      <sheetName val="CRSP Data Annual"/>
      <sheetName val="REITs Monthly Data"/>
      <sheetName val="REITS Annual Data"/>
      <sheetName val="Exhibit A-3 RPR"/>
      <sheetName val="Calculations&gt;&gt;&gt;"/>
      <sheetName val="CRSP Backpage"/>
      <sheetName val="CRSP Breakpoints"/>
      <sheetName val="Size Premium (OLS, SUM,ANNUAL)"/>
      <sheetName val="ERP Calculations"/>
      <sheetName val="Exhibits&gt;&gt;&gt;"/>
      <sheetName val="Exhibit 1.1"/>
      <sheetName val="Exhibit 1.2"/>
      <sheetName val="Exhibit 1.3"/>
      <sheetName val="Exhibit 2.1"/>
      <sheetName val="Exhibit 2.2"/>
      <sheetName val="Exhibit 2.3"/>
      <sheetName val="Exhibit 2.4"/>
      <sheetName val="Exhibit 3.1"/>
      <sheetName val="Exhibits 3.2-3.10"/>
      <sheetName val="_CIQHiddenCacheSheet"/>
      <sheetName val="Exhibit 3.11"/>
      <sheetName val="Exhibit 3.12"/>
      <sheetName val="Exhibit 3.13"/>
      <sheetName val="Exhibit 3.13 (B)"/>
      <sheetName val="Exhibit 3.14"/>
      <sheetName val="Exhibit 3.17"/>
      <sheetName val="Exhibit 3.18"/>
      <sheetName val="Exhibit 4.1"/>
      <sheetName val="Exhibit 4.2"/>
      <sheetName val="Exhibit 4.3"/>
      <sheetName val="Exhibit 4.4"/>
      <sheetName val="Exhibit 4.5"/>
      <sheetName val="Exhibit 4.6"/>
      <sheetName val="Exhibit 4.7"/>
      <sheetName val="Exhibit 4.8"/>
      <sheetName val="Exhbit 4.9"/>
      <sheetName val="Exhibit 4.10"/>
      <sheetName val="Exhibit 4.11"/>
      <sheetName val="Exhibit 4.12"/>
      <sheetName val="Exhibit 4.13"/>
      <sheetName val="Exhibit 4.14"/>
      <sheetName val="Exhibit 5.1"/>
      <sheetName val="Exhibit 5.2"/>
      <sheetName val="Exhibit 5.3"/>
      <sheetName val="Exhibit 5.4"/>
      <sheetName val="Exhibit 5.5"/>
      <sheetName val="Exhibt 5.6"/>
      <sheetName val="5.6 Support"/>
      <sheetName val="Exhibit 6.1"/>
      <sheetName val="Exhibit 6.2"/>
      <sheetName val="Exhibit 7.1"/>
      <sheetName val="Exhibit 7.2"/>
      <sheetName val="Exhibit 7.3"/>
      <sheetName val="Exhibit 7.4"/>
      <sheetName val="Exhibit 9-1"/>
      <sheetName val="Exhibit 9.2"/>
      <sheetName val="Exhibit 9.3"/>
      <sheetName val="Exhibit 9.4"/>
      <sheetName val="Exhibit 9.5a and 9.5b"/>
      <sheetName val="Exhibit 11.1"/>
      <sheetName val="Exhibit 11.2"/>
      <sheetName val="Exhibit 11.3"/>
      <sheetName val="Exhibit 11.4"/>
      <sheetName val="Exhibit 11.5"/>
      <sheetName val="Exhibit 11.6"/>
      <sheetName val="Exhibit 12.1"/>
      <sheetName val="Exhibit 12.2"/>
      <sheetName val="Exhibit 12.3"/>
      <sheetName val="Exhibit 12.4"/>
      <sheetName val="Exhibit 12.5"/>
      <sheetName val="Exhibit 12.6"/>
      <sheetName val="Exhibit 12.7"/>
      <sheetName val="Exhibit 12.8"/>
      <sheetName val="Exhibit 12.9 "/>
      <sheetName val="Exhibit 12.10 "/>
      <sheetName val="Table 1"/>
      <sheetName val="Table 2"/>
      <sheetName val="Table 3"/>
      <sheetName val="Exhibit 12.11"/>
    </sheetNames>
    <sheetDataSet>
      <sheetData sheetId="0">
        <row r="3">
          <cell r="C3">
            <v>42705</v>
          </cell>
        </row>
      </sheetData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--&gt; Key Inputs (Update Yearly)"/>
      <sheetName val="A"/>
      <sheetName val="Date Inputs &amp; Print Macros"/>
      <sheetName val="--&gt; Exhibits"/>
      <sheetName val="Blank"/>
      <sheetName val="Sheet1"/>
      <sheetName val="Exhibits Summary"/>
      <sheetName val="Exhibit A-1"/>
      <sheetName val="Exhibit A-2"/>
      <sheetName val="Exhibit A-3"/>
      <sheetName val="Exhibit A-4"/>
      <sheetName val="Exhibit A-5"/>
      <sheetName val="Exhibit A-6"/>
      <sheetName val="Exhibit A-7"/>
      <sheetName val="Exhibit A-8"/>
      <sheetName val="Exhibit B-1"/>
      <sheetName val="Exhibit B-2"/>
      <sheetName val="Exhibit B-3"/>
      <sheetName val="Exhibit B-4"/>
      <sheetName val="Exhibit B-5"/>
      <sheetName val="Exhibit B-6"/>
      <sheetName val="Exhibit B-7"/>
      <sheetName val="Exhibit B-8"/>
      <sheetName val="Exhibit C-1"/>
      <sheetName val="Exhibit C-2"/>
      <sheetName val="Exhibit C-3"/>
      <sheetName val="Exhibit C-4"/>
      <sheetName val="Exhibit C-5"/>
      <sheetName val="Exhibit C-6"/>
      <sheetName val="Exhibit C-7"/>
      <sheetName val="Exhibit C-8"/>
      <sheetName val="Exhibit D-1"/>
      <sheetName val="Exhibit D-2"/>
      <sheetName val="Exhibit D-3"/>
      <sheetName val="Exhibit E"/>
      <sheetName val="Summary A"/>
      <sheetName val="Summary B"/>
      <sheetName val="--&gt; Data"/>
      <sheetName val="Documentation"/>
      <sheetName val="MktVal (Cstme)"/>
      <sheetName val="Book Value (CSTBE)"/>
      <sheetName val="Net Income (NOI)"/>
      <sheetName val="MVIC (MktCap)"/>
      <sheetName val="Total Assets (TAsset)"/>
      <sheetName val="EBITDA"/>
      <sheetName val="Sales"/>
      <sheetName val="Employ"/>
      <sheetName val="Ebitsl"/>
      <sheetName val="CVOpIn"/>
      <sheetName val="CVROE"/>
      <sheetName val="ROE"/>
      <sheetName val="CVSale"/>
      <sheetName val="DivP"/>
      <sheetName val="Print Macros"/>
      <sheetName val="Data Macro"/>
    </sheetNames>
    <sheetDataSet>
      <sheetData sheetId="0"/>
      <sheetData sheetId="1"/>
      <sheetData sheetId="2">
        <row r="1">
          <cell r="B1" t="str">
            <v>December 31, 2014</v>
          </cell>
        </row>
        <row r="2">
          <cell r="B2">
            <v>2014</v>
          </cell>
        </row>
      </sheetData>
      <sheetData sheetId="3"/>
      <sheetData sheetId="4"/>
      <sheetData sheetId="5"/>
      <sheetData sheetId="6"/>
      <sheetData sheetId="7">
        <row r="10">
          <cell r="F10">
            <v>5.2522325402895884</v>
          </cell>
        </row>
      </sheetData>
      <sheetData sheetId="8">
        <row r="10">
          <cell r="F10">
            <v>4.7439588567925179</v>
          </cell>
        </row>
      </sheetData>
      <sheetData sheetId="9">
        <row r="10">
          <cell r="F10">
            <v>3.9504599366526838</v>
          </cell>
        </row>
      </sheetData>
      <sheetData sheetId="10">
        <row r="10">
          <cell r="F10">
            <v>5.3237655265522736</v>
          </cell>
        </row>
      </sheetData>
      <sheetData sheetId="11">
        <row r="10">
          <cell r="F10">
            <v>5.1733747083265138</v>
          </cell>
        </row>
      </sheetData>
      <sheetData sheetId="12">
        <row r="10">
          <cell r="F10">
            <v>4.3437570490335498</v>
          </cell>
        </row>
      </sheetData>
      <sheetData sheetId="13">
        <row r="10">
          <cell r="F10">
            <v>5.0803855637570328</v>
          </cell>
        </row>
      </sheetData>
      <sheetData sheetId="14">
        <row r="10">
          <cell r="F10">
            <v>5.4977004587308773</v>
          </cell>
        </row>
      </sheetData>
      <sheetData sheetId="15">
        <row r="11">
          <cell r="F11">
            <v>5.2522325402895884</v>
          </cell>
        </row>
      </sheetData>
      <sheetData sheetId="16">
        <row r="11">
          <cell r="F11">
            <v>4.7439588567925179</v>
          </cell>
        </row>
      </sheetData>
      <sheetData sheetId="17">
        <row r="11">
          <cell r="F11">
            <v>3.9504599366526838</v>
          </cell>
        </row>
      </sheetData>
      <sheetData sheetId="18">
        <row r="11">
          <cell r="F11">
            <v>5.3237655265522736</v>
          </cell>
        </row>
      </sheetData>
      <sheetData sheetId="19">
        <row r="11">
          <cell r="F11">
            <v>5.1733747083265138</v>
          </cell>
        </row>
      </sheetData>
      <sheetData sheetId="20">
        <row r="11">
          <cell r="F11">
            <v>4.3437570490335498</v>
          </cell>
        </row>
      </sheetData>
      <sheetData sheetId="21">
        <row r="11">
          <cell r="F11">
            <v>5.0803855637570328</v>
          </cell>
        </row>
      </sheetData>
      <sheetData sheetId="22">
        <row r="11">
          <cell r="F11">
            <v>5.4977004587308773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0">
          <cell r="F10">
            <v>-0.41221352564608571</v>
          </cell>
        </row>
      </sheetData>
      <sheetData sheetId="32">
        <row r="10">
          <cell r="F10">
            <v>0.26069483349057909</v>
          </cell>
        </row>
      </sheetData>
      <sheetData sheetId="33">
        <row r="10">
          <cell r="F10">
            <v>1.2597069556524296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_Inflacion" displayName="Tabla_Inflacion" ref="A1:F1186" totalsRowShown="0" headerRowDxfId="52" dataDxfId="51" tableBorderDxfId="50">
  <sortState xmlns:xlrd2="http://schemas.microsoft.com/office/spreadsheetml/2017/richdata2" ref="A2:C1103">
    <sortCondition ref="A2:A1103"/>
  </sortState>
  <tableColumns count="6">
    <tableColumn id="1" xr3:uid="{00000000-0010-0000-0000-000001000000}" name="Fecha " dataDxfId="49" dataCellStyle="Normal 2"/>
    <tableColumn id="2" xr3:uid="{00000000-0010-0000-0000-000002000000}" name="TES_COP" dataDxfId="48" dataCellStyle="Porcentaje">
      <calculatedColumnFormula>_xlfn.XLOOKUP(A2,$A$2:$A$1216,$B$2:$B$1216,"ND",0)</calculatedColumnFormula>
    </tableColumn>
    <tableColumn id="3" xr3:uid="{00000000-0010-0000-0000-000003000000}" name="TES UVR" dataDxfId="47" dataCellStyle="Porcentaje"/>
    <tableColumn id="4" xr3:uid="{00000000-0010-0000-0000-000004000000}" name="pcop,i" dataDxfId="46" dataCellStyle="Porcentaje">
      <calculatedColumnFormula>((1+Tabla_Inflacion[[#This Row],[TES_COP]])/(1+Tabla_Inflacion[[#This Row],[TES UVR]]))-1</calculatedColumnFormula>
    </tableColumn>
    <tableColumn id="5" xr3:uid="{00000000-0010-0000-0000-000005000000}" name="Contador" dataDxfId="45"/>
    <tableColumn id="6" xr3:uid="{00000000-0010-0000-0000-000006000000}" name="Ponderador" dataDxfId="44" dataCellStyle="Porcentaje">
      <calculatedColumnFormula>Tabla_Inflacion[[#This Row],[Contador]]/SUM(Tabla_Inflacion[Contador])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a_Dev" displayName="Tabla_Dev" ref="H1:M1186" totalsRowShown="0" headerRowDxfId="43" dataDxfId="41" headerRowBorderDxfId="42" tableBorderDxfId="40" totalsRowBorderDxfId="39" headerRowCellStyle="Normal 2">
  <sortState xmlns:xlrd2="http://schemas.microsoft.com/office/spreadsheetml/2017/richdata2" ref="H2:M523">
    <sortCondition ref="H2:H523"/>
  </sortState>
  <tableColumns count="6">
    <tableColumn id="1" xr3:uid="{00000000-0010-0000-0100-000001000000}" name="Fecha" dataDxfId="38" dataCellStyle="Normal 2"/>
    <tableColumn id="3" xr3:uid="{00000000-0010-0000-0100-000003000000}" name="TES_COP" dataDxfId="37" dataCellStyle="Porcentaje">
      <calculatedColumnFormula>_xlfn.XLOOKUP(H2,Tabla_Inflacion[[Fecha ]],Tabla_Inflacion[TES_COP],"NA",0)</calculatedColumnFormula>
    </tableColumn>
    <tableColumn id="2" xr3:uid="{00000000-0010-0000-0100-000002000000}" name="Curva_CO_USD" dataDxfId="36" dataCellStyle="Porcentaje"/>
    <tableColumn id="4" xr3:uid="{00000000-0010-0000-0100-000004000000}" name="Dev" dataDxfId="35">
      <calculatedColumnFormula>((1+Tabla_Dev[[#This Row],[TES_COP]])/(1+Tabla_Dev[[#This Row],[Curva_CO_USD]]))-1</calculatedColumnFormula>
    </tableColumn>
    <tableColumn id="6" xr3:uid="{00000000-0010-0000-0100-000006000000}" name="Contador" dataDxfId="34"/>
    <tableColumn id="5" xr3:uid="{00000000-0010-0000-0100-000005000000}" name="Ponderador" dataDxfId="33" dataCellStyle="Porcentaje">
      <calculatedColumnFormula>Tabla_Dev[[#This Row],[Contador]]/SUM(Tabla_Dev[Contador])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a_Rf_cop_usd" displayName="Tabla_Rf_cop_usd" ref="O1:R1282" totalsRowShown="0" headerRowDxfId="32" dataDxfId="30" headerRowBorderDxfId="31" tableBorderDxfId="29" totalsRowBorderDxfId="28" headerRowCellStyle="Normal 2">
  <tableColumns count="4">
    <tableColumn id="1" xr3:uid="{00000000-0010-0000-0200-000001000000}" name="Fecha" dataDxfId="27" dataCellStyle="Normal 2"/>
    <tableColumn id="2" xr3:uid="{00000000-0010-0000-0200-000002000000}" name="Curva_CO_USD" dataDxfId="26" dataCellStyle="Porcentaje"/>
    <tableColumn id="3" xr3:uid="{00000000-0010-0000-0200-000003000000}" name="Contador" dataDxfId="25"/>
    <tableColumn id="4" xr3:uid="{00000000-0010-0000-0200-000004000000}" name="Ponderador" dataDxfId="24" dataCellStyle="Porcentaje">
      <calculatedColumnFormula>Tabla_Rf_cop_usd[[#This Row],[Contador]]/SUM(Tabla_Rf_cop_usd[Contador])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a_Kd" displayName="Tabla_Kd" ref="A12:F72" totalsRowShown="0" headerRowDxfId="23" dataDxfId="22" tableBorderDxfId="21">
  <sortState xmlns:xlrd2="http://schemas.microsoft.com/office/spreadsheetml/2017/richdata2" ref="A13:F70">
    <sortCondition ref="A12:A70"/>
  </sortState>
  <tableColumns count="6">
    <tableColumn id="1" xr3:uid="{00000000-0010-0000-0300-000001000000}" name="Año-Mes" dataDxfId="20" dataCellStyle="Normal 2"/>
    <tableColumn id="2" xr3:uid="{00000000-0010-0000-0300-000002000000}" name="Tasa %" dataDxfId="19" dataCellStyle="Porcentaje"/>
    <tableColumn id="3" xr3:uid="{00000000-0010-0000-0300-000003000000}" name="Monto" dataDxfId="18" dataCellStyle="Normal 2"/>
    <tableColumn id="4" xr3:uid="{00000000-0010-0000-0300-000004000000}" name="Pond Monto" dataDxfId="17" dataCellStyle="Porcentaje">
      <calculatedColumnFormula>Tabla_Kd[[#This Row],[Monto]]/SUM(Tabla_Kd[Monto])</calculatedColumnFormula>
    </tableColumn>
    <tableColumn id="6" xr3:uid="{00000000-0010-0000-0300-000006000000}" name="Contador" dataDxfId="16" dataCellStyle="Porcentaje"/>
    <tableColumn id="5" xr3:uid="{00000000-0010-0000-0300-000005000000}" name="Pond Tiempo" dataDxfId="15" dataCellStyle="Porcentaje">
      <calculatedColumnFormula>Tabla_Kd[[#This Row],[Contador]]/SUM(Tabla_Kd[Contador])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a_Beta" displayName="Tabla_Beta" ref="A6:E7" totalsRowShown="0" headerRowDxfId="14" headerRowBorderDxfId="13" tableBorderDxfId="12" totalsRowBorderDxfId="11">
  <tableColumns count="5">
    <tableColumn id="1" xr3:uid="{00000000-0010-0000-0400-000001000000}" name="Código" dataDxfId="10"/>
    <tableColumn id="2" xr3:uid="{00000000-0010-0000-0400-000002000000}" name="U_Beta" dataDxfId="9">
      <calculatedColumnFormula>Bloomberg!C32</calculatedColumnFormula>
    </tableColumn>
    <tableColumn id="3" xr3:uid="{00000000-0010-0000-0400-000003000000}" name="Wd" dataDxfId="8" dataCellStyle="Porcentaje">
      <calculatedColumnFormula>Bloomberg!C28</calculatedColumnFormula>
    </tableColumn>
    <tableColumn id="4" xr3:uid="{00000000-0010-0000-0400-000004000000}" name="We" dataDxfId="7" dataCellStyle="Porcentaje">
      <calculatedColumnFormula>1-C7</calculatedColumnFormula>
    </tableColumn>
    <tableColumn id="5" xr3:uid="{00000000-0010-0000-0400-000005000000}" name="Nombre" dataDxfId="6">
      <calculatedColumnFormula>+#REF!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uperfinanciera.gov.co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28"/>
  <sheetViews>
    <sheetView showGridLines="0" tabSelected="1" zoomScale="130" zoomScaleNormal="130" workbookViewId="0">
      <selection activeCell="B2" sqref="B2"/>
    </sheetView>
  </sheetViews>
  <sheetFormatPr baseColWidth="10" defaultColWidth="11.42578125" defaultRowHeight="12.75"/>
  <cols>
    <col min="1" max="1" width="1.5703125" style="2" customWidth="1"/>
    <col min="2" max="2" width="18.5703125" style="2" bestFit="1" customWidth="1"/>
    <col min="3" max="3" width="27.42578125" style="2" bestFit="1" customWidth="1"/>
    <col min="4" max="16384" width="11.42578125" style="2"/>
  </cols>
  <sheetData>
    <row r="2" spans="2:7" ht="15" customHeight="1">
      <c r="B2" s="105" t="s">
        <v>0</v>
      </c>
      <c r="C2" s="91" t="s">
        <v>174</v>
      </c>
      <c r="D2" s="73"/>
    </row>
    <row r="3" spans="2:7" ht="25.5" customHeight="1">
      <c r="B3" s="94" t="s">
        <v>1</v>
      </c>
      <c r="C3" s="106" t="str">
        <f>_xlfn.XLOOKUP(C2,Tabla_Beta[Código],Tabla_Beta[Nombre],"NA",0)</f>
        <v>Renewable Electricity</v>
      </c>
      <c r="D3" s="73"/>
    </row>
    <row r="4" spans="2:7" ht="6.75" customHeight="1">
      <c r="B4" s="88"/>
      <c r="C4" s="89"/>
      <c r="D4" s="45"/>
    </row>
    <row r="5" spans="2:7" ht="14.25">
      <c r="B5" s="90" t="s">
        <v>5</v>
      </c>
      <c r="C5" s="83">
        <f>SUMPRODUCT(Tabla_Rf_cop_usd[Curva_CO_USD],Tabla_Rf_cop_usd[Ponderador])</f>
        <v>4.4768747623941188E-2</v>
      </c>
      <c r="D5" s="73"/>
    </row>
    <row r="6" spans="2:7" ht="6.75" customHeight="1">
      <c r="B6" s="88"/>
      <c r="C6" s="89"/>
      <c r="D6" s="45"/>
    </row>
    <row r="7" spans="2:7" ht="15.75">
      <c r="B7" s="92" t="s">
        <v>6</v>
      </c>
      <c r="C7" s="84">
        <f>_xlfn.XLOOKUP($C$2,Tabla_Beta[Código],Tabla_Beta[U_Beta],"NA",0)</f>
        <v>0.42349602250667784</v>
      </c>
      <c r="D7" s="73"/>
    </row>
    <row r="8" spans="2:7" ht="15.75">
      <c r="B8" s="93" t="s">
        <v>7</v>
      </c>
      <c r="C8" s="84">
        <f>IF(MID(C2,1,6)="GICS10",0,Delta_beta)</f>
        <v>4.9999999999999989E-2</v>
      </c>
      <c r="D8" s="73"/>
    </row>
    <row r="9" spans="2:7" ht="15.75">
      <c r="B9" s="94" t="s">
        <v>8</v>
      </c>
      <c r="C9" s="87">
        <f>(C7+C8)*(1+((1-Tx)*Wd/We))</f>
        <v>0.72157028466312856</v>
      </c>
      <c r="D9" s="74"/>
    </row>
    <row r="10" spans="2:7" ht="6.75" customHeight="1">
      <c r="B10" s="88"/>
      <c r="C10" s="89"/>
      <c r="D10" s="71"/>
    </row>
    <row r="11" spans="2:7" ht="14.25">
      <c r="B11" s="90" t="s">
        <v>9</v>
      </c>
      <c r="C11" s="85">
        <f>'Prima Mdo'!B106/100</f>
        <v>7.4561671814587796E-2</v>
      </c>
      <c r="D11" s="75"/>
      <c r="F11" s="44"/>
      <c r="G11" s="43"/>
    </row>
    <row r="12" spans="2:7" ht="6.75" customHeight="1">
      <c r="B12" s="88"/>
      <c r="C12" s="89"/>
      <c r="E12" s="45"/>
      <c r="F12" s="46"/>
      <c r="G12" s="45"/>
    </row>
    <row r="13" spans="2:7" ht="15.75">
      <c r="B13" s="90" t="s">
        <v>10</v>
      </c>
      <c r="C13" s="83">
        <f>C5+(C11*C9)</f>
        <v>9.8570234380152083E-2</v>
      </c>
      <c r="D13" s="76"/>
      <c r="E13" s="45"/>
      <c r="F13" s="46"/>
      <c r="G13" s="43"/>
    </row>
    <row r="14" spans="2:7" ht="6.75" customHeight="1">
      <c r="B14" s="88"/>
      <c r="C14" s="89"/>
      <c r="D14" s="45"/>
      <c r="E14" s="45"/>
      <c r="F14" s="46"/>
      <c r="G14" s="45"/>
    </row>
    <row r="15" spans="2:7" ht="14.25">
      <c r="B15" s="92" t="s">
        <v>11</v>
      </c>
      <c r="C15" s="83">
        <f>SUMPRODUCT(Tabla_Dev[Dev],Tabla_Dev[Ponderador])</f>
        <v>4.174382641956409E-2</v>
      </c>
      <c r="D15" s="76"/>
    </row>
    <row r="16" spans="2:7" ht="15.75">
      <c r="B16" s="93" t="s">
        <v>12</v>
      </c>
      <c r="C16" s="83">
        <f>((1+C13)*(1+C15))-1</f>
        <v>0.14442875955381695</v>
      </c>
    </row>
    <row r="17" spans="2:6" ht="15.75">
      <c r="B17" s="94" t="s">
        <v>13</v>
      </c>
      <c r="C17" s="83">
        <f>1-Wd</f>
        <v>0.55370019734407439</v>
      </c>
    </row>
    <row r="18" spans="2:6" ht="6.75" customHeight="1">
      <c r="B18" s="107"/>
      <c r="C18" s="108"/>
      <c r="D18" s="73"/>
    </row>
    <row r="19" spans="2:6" ht="14.25">
      <c r="B19" s="92" t="s">
        <v>14</v>
      </c>
      <c r="C19" s="86" cm="1">
        <f t="array" ref="C19">SUMPRODUCT(Tabla_Kd[Pond Monto]+Tabla_Kd[Pond Tiempo],Tabla_Kd[Tasa %])/2</f>
        <v>7.2986629589305532E-2</v>
      </c>
      <c r="D19" s="77"/>
      <c r="E19" s="3"/>
    </row>
    <row r="20" spans="2:6" ht="15.75">
      <c r="B20" s="94" t="s">
        <v>15</v>
      </c>
      <c r="C20" s="83">
        <f>_xlfn.XLOOKUP($C$2,Tabla_Beta[Código],Tabla_Beta[Wd],"NA",0)</f>
        <v>0.44629980265592561</v>
      </c>
      <c r="D20" s="77"/>
      <c r="E20" s="3"/>
    </row>
    <row r="21" spans="2:6" ht="6.75" customHeight="1">
      <c r="B21" s="107"/>
      <c r="C21" s="108"/>
      <c r="D21" s="76"/>
      <c r="E21" s="3"/>
    </row>
    <row r="22" spans="2:6">
      <c r="B22" s="90" t="s">
        <v>3</v>
      </c>
      <c r="C22" s="83">
        <v>0.35</v>
      </c>
      <c r="D22" s="75"/>
    </row>
    <row r="23" spans="2:6" ht="6.75" customHeight="1">
      <c r="B23" s="107"/>
      <c r="C23" s="108"/>
      <c r="D23" s="72"/>
    </row>
    <row r="24" spans="2:6" ht="15.75">
      <c r="B24" s="90" t="s">
        <v>16</v>
      </c>
      <c r="C24" s="83">
        <f>(Wd*Kd_COP)+(We*Ke_COP/(1-Tx))</f>
        <v>0.15560504556239485</v>
      </c>
      <c r="D24" s="76"/>
    </row>
    <row r="25" spans="2:6" ht="6.75" customHeight="1">
      <c r="B25" s="107"/>
      <c r="C25" s="108"/>
    </row>
    <row r="26" spans="2:6" ht="14.25">
      <c r="B26" s="90" t="s">
        <v>17</v>
      </c>
      <c r="C26" s="86">
        <f>SUMPRODUCT(Tabla_Inflacion[pcop,i],Tabla_Inflacion[Ponderador])</f>
        <v>4.1743838803915467E-2</v>
      </c>
      <c r="D26" s="72"/>
    </row>
    <row r="27" spans="2:6" ht="6.75" customHeight="1">
      <c r="B27" s="107"/>
      <c r="C27" s="108"/>
    </row>
    <row r="28" spans="2:6" ht="15.75">
      <c r="B28" s="90" t="s">
        <v>18</v>
      </c>
      <c r="C28" s="83">
        <f>(WACC_COP_ai-C26)/(1+C26)</f>
        <v>0.10929866106931797</v>
      </c>
      <c r="D28" s="76"/>
      <c r="E28" s="54"/>
      <c r="F28" s="3"/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Ke!$A$7:$A$7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R1282"/>
  <sheetViews>
    <sheetView zoomScale="110" zoomScaleNormal="11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1.42578125" defaultRowHeight="12.75"/>
  <cols>
    <col min="1" max="1" width="10.140625" style="2" bestFit="1" customWidth="1"/>
    <col min="2" max="2" width="12.5703125" style="2" bestFit="1" customWidth="1"/>
    <col min="3" max="3" width="12.42578125" style="2" bestFit="1" customWidth="1"/>
    <col min="4" max="4" width="8.85546875" style="2" bestFit="1" customWidth="1"/>
    <col min="5" max="5" width="10.42578125" style="2" bestFit="1" customWidth="1"/>
    <col min="6" max="6" width="12.140625" style="2" bestFit="1" customWidth="1"/>
    <col min="7" max="7" width="1.5703125" style="2" customWidth="1"/>
    <col min="8" max="8" width="11.42578125" style="2"/>
    <col min="9" max="9" width="12.5703125" style="2" bestFit="1" customWidth="1"/>
    <col min="10" max="10" width="17.42578125" style="2" bestFit="1" customWidth="1"/>
    <col min="11" max="13" width="10.42578125" style="2" customWidth="1"/>
    <col min="14" max="14" width="1.5703125" style="2" customWidth="1"/>
    <col min="15" max="15" width="10.140625" style="2" bestFit="1" customWidth="1"/>
    <col min="16" max="16" width="15" style="2" customWidth="1"/>
    <col min="17" max="16384" width="11.42578125" style="2"/>
  </cols>
  <sheetData>
    <row r="1" spans="1:18" ht="15.75">
      <c r="A1" s="6" t="s">
        <v>4</v>
      </c>
      <c r="B1" s="7" t="s">
        <v>19</v>
      </c>
      <c r="C1" s="8" t="s">
        <v>20</v>
      </c>
      <c r="D1" s="32" t="s">
        <v>21</v>
      </c>
      <c r="E1" s="33" t="s">
        <v>22</v>
      </c>
      <c r="F1" s="33" t="s">
        <v>23</v>
      </c>
      <c r="H1" s="41" t="s">
        <v>24</v>
      </c>
      <c r="I1" s="8" t="s">
        <v>19</v>
      </c>
      <c r="J1" s="7" t="s">
        <v>25</v>
      </c>
      <c r="K1" s="7" t="s">
        <v>26</v>
      </c>
      <c r="L1" s="7" t="s">
        <v>22</v>
      </c>
      <c r="M1" s="7" t="s">
        <v>23</v>
      </c>
      <c r="O1" s="41" t="s">
        <v>24</v>
      </c>
      <c r="P1" s="8" t="s">
        <v>25</v>
      </c>
      <c r="Q1" s="7" t="s">
        <v>22</v>
      </c>
      <c r="R1" s="7" t="s">
        <v>23</v>
      </c>
    </row>
    <row r="2" spans="1:18">
      <c r="A2" s="34">
        <v>42920</v>
      </c>
      <c r="B2" s="35">
        <v>6.7407009518263492E-2</v>
      </c>
      <c r="C2" s="36">
        <v>3.2898842680589097E-2</v>
      </c>
      <c r="D2" s="36">
        <f>((1+Tabla_Inflacion[[#This Row],[TES_COP]])/(1+Tabla_Inflacion[[#This Row],[TES UVR]]))-1</f>
        <v>3.340904782903853E-2</v>
      </c>
      <c r="E2" s="2">
        <v>1</v>
      </c>
      <c r="F2" s="37">
        <f>Tabla_Inflacion[[#This Row],[Contador]]/SUM(Tabla_Inflacion[Contador])</f>
        <v>1.4230722707252688E-6</v>
      </c>
      <c r="H2" s="34">
        <v>42920</v>
      </c>
      <c r="I2" s="36">
        <v>6.7407009518263492E-2</v>
      </c>
      <c r="J2" s="35">
        <v>4.1670963572155495E-2</v>
      </c>
      <c r="K2" s="42">
        <f>((1+Tabla_Dev[[#This Row],[TES_COP]])/(1+Tabla_Dev[[#This Row],[Curva_CO_USD]]))-1</f>
        <v>2.4706502193218904E-2</v>
      </c>
      <c r="L2" s="52">
        <v>1</v>
      </c>
      <c r="M2" s="37">
        <f>Tabla_Dev[[#This Row],[Contador]]/SUM(Tabla_Dev[Contador])</f>
        <v>1.4230722707252688E-6</v>
      </c>
      <c r="O2" s="34">
        <v>42919</v>
      </c>
      <c r="P2" s="36">
        <v>4.1664038282116067E-2</v>
      </c>
      <c r="Q2" s="2">
        <v>1</v>
      </c>
      <c r="R2" s="3">
        <f>Tabla_Rf_cop_usd[[#This Row],[Contador]]/SUM(Tabla_Rf_cop_usd[Contador])</f>
        <v>1.2178473087401248E-6</v>
      </c>
    </row>
    <row r="3" spans="1:18">
      <c r="A3" s="34">
        <v>42921</v>
      </c>
      <c r="B3" s="35">
        <v>6.9414050319167198E-2</v>
      </c>
      <c r="C3" s="36">
        <v>3.4415921260230305E-2</v>
      </c>
      <c r="D3" s="36">
        <f>((1+Tabla_Inflacion[[#This Row],[TES_COP]])/(1+Tabla_Inflacion[[#This Row],[TES UVR]]))-1</f>
        <v>3.3833710734361588E-2</v>
      </c>
      <c r="E3" s="2">
        <f t="shared" ref="E3:E66" si="0">E2+1</f>
        <v>2</v>
      </c>
      <c r="F3" s="37">
        <f>Tabla_Inflacion[[#This Row],[Contador]]/SUM(Tabla_Inflacion[Contador])</f>
        <v>2.8461445414505375E-6</v>
      </c>
      <c r="H3" s="34">
        <v>42921</v>
      </c>
      <c r="I3" s="36">
        <v>6.9414050319167198E-2</v>
      </c>
      <c r="J3" s="35">
        <v>3.4415921260230305E-2</v>
      </c>
      <c r="K3" s="42">
        <f>((1+Tabla_Dev[[#This Row],[TES_COP]])/(1+Tabla_Dev[[#This Row],[Curva_CO_USD]]))-1</f>
        <v>3.3833710734361588E-2</v>
      </c>
      <c r="L3" s="52">
        <f t="shared" ref="L3:L61" si="1">L2+1</f>
        <v>2</v>
      </c>
      <c r="M3" s="37">
        <f>Tabla_Dev[[#This Row],[Contador]]/SUM(Tabla_Dev[Contador])</f>
        <v>2.8461445414505375E-6</v>
      </c>
      <c r="O3" s="34">
        <v>42920</v>
      </c>
      <c r="P3" s="36">
        <v>4.1670963572155495E-2</v>
      </c>
      <c r="Q3" s="2">
        <f t="shared" ref="Q3:Q50" si="2">Q2+1</f>
        <v>2</v>
      </c>
      <c r="R3" s="3">
        <f>Tabla_Rf_cop_usd[[#This Row],[Contador]]/SUM(Tabla_Rf_cop_usd[Contador])</f>
        <v>2.4356946174802496E-6</v>
      </c>
    </row>
    <row r="4" spans="1:18">
      <c r="A4" s="34">
        <v>42922</v>
      </c>
      <c r="B4" s="35">
        <v>7.0078103989442003E-2</v>
      </c>
      <c r="C4" s="36">
        <v>3.5313894727871505E-2</v>
      </c>
      <c r="D4" s="36">
        <f>((1+Tabla_Inflacion[[#This Row],[TES_COP]])/(1+Tabla_Inflacion[[#This Row],[TES UVR]]))-1</f>
        <v>3.3578424320006128E-2</v>
      </c>
      <c r="E4" s="2">
        <f t="shared" si="0"/>
        <v>3</v>
      </c>
      <c r="F4" s="37">
        <f>Tabla_Inflacion[[#This Row],[Contador]]/SUM(Tabla_Inflacion[Contador])</f>
        <v>4.2692168121758061E-6</v>
      </c>
      <c r="H4" s="34">
        <v>42922</v>
      </c>
      <c r="I4" s="36">
        <v>7.0078103989442003E-2</v>
      </c>
      <c r="J4" s="35">
        <v>3.5313894727871505E-2</v>
      </c>
      <c r="K4" s="42">
        <f>((1+Tabla_Dev[[#This Row],[TES_COP]])/(1+Tabla_Dev[[#This Row],[Curva_CO_USD]]))-1</f>
        <v>3.3578424320006128E-2</v>
      </c>
      <c r="L4" s="52">
        <f t="shared" si="1"/>
        <v>3</v>
      </c>
      <c r="M4" s="37">
        <f>Tabla_Dev[[#This Row],[Contador]]/SUM(Tabla_Dev[Contador])</f>
        <v>4.2692168121758061E-6</v>
      </c>
      <c r="O4" s="34">
        <v>42921</v>
      </c>
      <c r="P4" s="36">
        <v>4.1747114427342025E-2</v>
      </c>
      <c r="Q4" s="2">
        <f t="shared" si="2"/>
        <v>3</v>
      </c>
      <c r="R4" s="3">
        <f>Tabla_Rf_cop_usd[[#This Row],[Contador]]/SUM(Tabla_Rf_cop_usd[Contador])</f>
        <v>3.6535419262203743E-6</v>
      </c>
    </row>
    <row r="5" spans="1:18">
      <c r="A5" s="34">
        <v>42923</v>
      </c>
      <c r="B5" s="35">
        <v>6.9875998672501799E-2</v>
      </c>
      <c r="C5" s="36">
        <v>3.50650159852475E-2</v>
      </c>
      <c r="D5" s="36">
        <f>((1+Tabla_Inflacion[[#This Row],[TES_COP]])/(1+Tabla_Inflacion[[#This Row],[TES UVR]]))-1</f>
        <v>3.3631687043464309E-2</v>
      </c>
      <c r="E5" s="2">
        <f t="shared" si="0"/>
        <v>4</v>
      </c>
      <c r="F5" s="37">
        <f>Tabla_Inflacion[[#This Row],[Contador]]/SUM(Tabla_Inflacion[Contador])</f>
        <v>5.692289082901075E-6</v>
      </c>
      <c r="H5" s="34">
        <v>42923</v>
      </c>
      <c r="I5" s="36">
        <v>6.9875998672501799E-2</v>
      </c>
      <c r="J5" s="35">
        <v>3.50650159852475E-2</v>
      </c>
      <c r="K5" s="42">
        <f>((1+Tabla_Dev[[#This Row],[TES_COP]])/(1+Tabla_Dev[[#This Row],[Curva_CO_USD]]))-1</f>
        <v>3.3631687043464309E-2</v>
      </c>
      <c r="L5" s="52">
        <f t="shared" si="1"/>
        <v>4</v>
      </c>
      <c r="M5" s="37">
        <f>Tabla_Dev[[#This Row],[Contador]]/SUM(Tabla_Dev[Contador])</f>
        <v>5.692289082901075E-6</v>
      </c>
      <c r="O5" s="34">
        <v>42922</v>
      </c>
      <c r="P5" s="36">
        <v>4.2931368729472341E-2</v>
      </c>
      <c r="Q5" s="2">
        <f t="shared" si="2"/>
        <v>4</v>
      </c>
      <c r="R5" s="3">
        <f>Tabla_Rf_cop_usd[[#This Row],[Contador]]/SUM(Tabla_Rf_cop_usd[Contador])</f>
        <v>4.8713892349604991E-6</v>
      </c>
    </row>
    <row r="6" spans="1:18">
      <c r="A6" s="34">
        <v>42926</v>
      </c>
      <c r="B6" s="35">
        <v>6.9354342210054196E-2</v>
      </c>
      <c r="C6" s="36">
        <v>3.3964228103620701E-2</v>
      </c>
      <c r="D6" s="36">
        <f>((1+Tabla_Inflacion[[#This Row],[TES_COP]])/(1+Tabla_Inflacion[[#This Row],[TES UVR]]))-1</f>
        <v>3.4227600089552279E-2</v>
      </c>
      <c r="E6" s="2">
        <f t="shared" si="0"/>
        <v>5</v>
      </c>
      <c r="F6" s="37">
        <f>Tabla_Inflacion[[#This Row],[Contador]]/SUM(Tabla_Inflacion[Contador])</f>
        <v>7.115361353626344E-6</v>
      </c>
      <c r="H6" s="34">
        <v>42926</v>
      </c>
      <c r="I6" s="36">
        <v>6.9354342210054196E-2</v>
      </c>
      <c r="J6" s="35">
        <v>3.3964228103620701E-2</v>
      </c>
      <c r="K6" s="42">
        <f>((1+Tabla_Dev[[#This Row],[TES_COP]])/(1+Tabla_Dev[[#This Row],[Curva_CO_USD]]))-1</f>
        <v>3.4227600089552279E-2</v>
      </c>
      <c r="L6" s="52">
        <f t="shared" si="1"/>
        <v>5</v>
      </c>
      <c r="M6" s="37">
        <f>Tabla_Dev[[#This Row],[Contador]]/SUM(Tabla_Dev[Contador])</f>
        <v>7.115361353626344E-6</v>
      </c>
      <c r="O6" s="34">
        <v>42923</v>
      </c>
      <c r="P6" s="36">
        <v>4.32392150771721E-2</v>
      </c>
      <c r="Q6" s="2">
        <f t="shared" si="2"/>
        <v>5</v>
      </c>
      <c r="R6" s="3">
        <f>Tabla_Rf_cop_usd[[#This Row],[Contador]]/SUM(Tabla_Rf_cop_usd[Contador])</f>
        <v>6.0892365437006235E-6</v>
      </c>
    </row>
    <row r="7" spans="1:18">
      <c r="A7" s="34">
        <v>42927</v>
      </c>
      <c r="B7" s="35">
        <v>6.99534648662717E-2</v>
      </c>
      <c r="C7" s="36">
        <v>3.4111300237243299E-2</v>
      </c>
      <c r="D7" s="36">
        <f>((1+Tabla_Inflacion[[#This Row],[TES_COP]])/(1+Tabla_Inflacion[[#This Row],[TES UVR]]))-1</f>
        <v>3.4659871351183869E-2</v>
      </c>
      <c r="E7" s="2">
        <f t="shared" si="0"/>
        <v>6</v>
      </c>
      <c r="F7" s="37">
        <f>Tabla_Inflacion[[#This Row],[Contador]]/SUM(Tabla_Inflacion[Contador])</f>
        <v>8.5384336243516121E-6</v>
      </c>
      <c r="H7" s="34">
        <v>42927</v>
      </c>
      <c r="I7" s="36">
        <v>6.99534648662717E-2</v>
      </c>
      <c r="J7" s="35">
        <v>3.4111300237243299E-2</v>
      </c>
      <c r="K7" s="42">
        <f>((1+Tabla_Dev[[#This Row],[TES_COP]])/(1+Tabla_Dev[[#This Row],[Curva_CO_USD]]))-1</f>
        <v>3.4659871351183869E-2</v>
      </c>
      <c r="L7" s="52">
        <f t="shared" si="1"/>
        <v>6</v>
      </c>
      <c r="M7" s="37">
        <f>Tabla_Dev[[#This Row],[Contador]]/SUM(Tabla_Dev[Contador])</f>
        <v>8.5384336243516121E-6</v>
      </c>
      <c r="O7" s="34">
        <v>42926</v>
      </c>
      <c r="P7" s="36">
        <v>4.2862847235048962E-2</v>
      </c>
      <c r="Q7" s="2">
        <f t="shared" si="2"/>
        <v>6</v>
      </c>
      <c r="R7" s="3">
        <f>Tabla_Rf_cop_usd[[#This Row],[Contador]]/SUM(Tabla_Rf_cop_usd[Contador])</f>
        <v>7.3070838524407487E-6</v>
      </c>
    </row>
    <row r="8" spans="1:18">
      <c r="A8" s="34">
        <v>42928</v>
      </c>
      <c r="B8" s="35">
        <v>7.0015408460102097E-2</v>
      </c>
      <c r="C8" s="36">
        <v>3.4974955257594899E-2</v>
      </c>
      <c r="D8" s="36">
        <f>((1+Tabla_Inflacion[[#This Row],[TES_COP]])/(1+Tabla_Inflacion[[#This Row],[TES UVR]]))-1</f>
        <v>3.3856329589913692E-2</v>
      </c>
      <c r="E8" s="2">
        <f t="shared" si="0"/>
        <v>7</v>
      </c>
      <c r="F8" s="37">
        <f>Tabla_Inflacion[[#This Row],[Contador]]/SUM(Tabla_Inflacion[Contador])</f>
        <v>9.9615058950768811E-6</v>
      </c>
      <c r="H8" s="34">
        <v>42928</v>
      </c>
      <c r="I8" s="36">
        <v>7.0015408460102097E-2</v>
      </c>
      <c r="J8" s="35">
        <v>3.4974955257594899E-2</v>
      </c>
      <c r="K8" s="42">
        <f>((1+Tabla_Dev[[#This Row],[TES_COP]])/(1+Tabla_Dev[[#This Row],[Curva_CO_USD]]))-1</f>
        <v>3.3856329589913692E-2</v>
      </c>
      <c r="L8" s="52">
        <f t="shared" si="1"/>
        <v>7</v>
      </c>
      <c r="M8" s="37">
        <f>Tabla_Dev[[#This Row],[Contador]]/SUM(Tabla_Dev[Contador])</f>
        <v>9.9615058950768811E-6</v>
      </c>
      <c r="O8" s="34">
        <v>42927</v>
      </c>
      <c r="P8" s="36">
        <v>4.2910816535246976E-2</v>
      </c>
      <c r="Q8" s="2">
        <f t="shared" si="2"/>
        <v>7</v>
      </c>
      <c r="R8" s="3">
        <f>Tabla_Rf_cop_usd[[#This Row],[Contador]]/SUM(Tabla_Rf_cop_usd[Contador])</f>
        <v>8.524931161180873E-6</v>
      </c>
    </row>
    <row r="9" spans="1:18">
      <c r="A9" s="34">
        <v>42929</v>
      </c>
      <c r="B9" s="35">
        <v>6.9277311526072291E-2</v>
      </c>
      <c r="C9" s="36">
        <v>3.42206920500705E-2</v>
      </c>
      <c r="D9" s="36">
        <f>((1+Tabla_Inflacion[[#This Row],[TES_COP]])/(1+Tabla_Inflacion[[#This Row],[TES UVR]]))-1</f>
        <v>3.3896652566979046E-2</v>
      </c>
      <c r="E9" s="2">
        <f t="shared" si="0"/>
        <v>8</v>
      </c>
      <c r="F9" s="37">
        <f>Tabla_Inflacion[[#This Row],[Contador]]/SUM(Tabla_Inflacion[Contador])</f>
        <v>1.138457816580215E-5</v>
      </c>
      <c r="H9" s="34">
        <v>42929</v>
      </c>
      <c r="I9" s="36">
        <v>6.9277311526072291E-2</v>
      </c>
      <c r="J9" s="35">
        <v>3.42206920500705E-2</v>
      </c>
      <c r="K9" s="42">
        <f>((1+Tabla_Dev[[#This Row],[TES_COP]])/(1+Tabla_Dev[[#This Row],[Curva_CO_USD]]))-1</f>
        <v>3.3896652566979046E-2</v>
      </c>
      <c r="L9" s="52">
        <f t="shared" si="1"/>
        <v>8</v>
      </c>
      <c r="M9" s="37">
        <f>Tabla_Dev[[#This Row],[Contador]]/SUM(Tabla_Dev[Contador])</f>
        <v>1.138457816580215E-5</v>
      </c>
      <c r="O9" s="34">
        <v>42928</v>
      </c>
      <c r="P9" s="36">
        <v>4.2423347425746494E-2</v>
      </c>
      <c r="Q9" s="2">
        <f t="shared" si="2"/>
        <v>8</v>
      </c>
      <c r="R9" s="3">
        <f>Tabla_Rf_cop_usd[[#This Row],[Contador]]/SUM(Tabla_Rf_cop_usd[Contador])</f>
        <v>9.7427784699209983E-6</v>
      </c>
    </row>
    <row r="10" spans="1:18">
      <c r="A10" s="34">
        <v>42930</v>
      </c>
      <c r="B10" s="35">
        <v>6.843916565467581E-2</v>
      </c>
      <c r="C10" s="36">
        <v>3.4024141171605897E-2</v>
      </c>
      <c r="D10" s="36">
        <f>((1+Tabla_Inflacion[[#This Row],[TES_COP]])/(1+Tabla_Inflacion[[#This Row],[TES UVR]]))-1</f>
        <v>3.3282612187444771E-2</v>
      </c>
      <c r="E10" s="2">
        <f t="shared" si="0"/>
        <v>9</v>
      </c>
      <c r="F10" s="37">
        <f>Tabla_Inflacion[[#This Row],[Contador]]/SUM(Tabla_Inflacion[Contador])</f>
        <v>1.2807650436527419E-5</v>
      </c>
      <c r="H10" s="34">
        <v>42930</v>
      </c>
      <c r="I10" s="36">
        <v>6.843916565467581E-2</v>
      </c>
      <c r="J10" s="35">
        <v>3.4024141171605897E-2</v>
      </c>
      <c r="K10" s="42">
        <f>((1+Tabla_Dev[[#This Row],[TES_COP]])/(1+Tabla_Dev[[#This Row],[Curva_CO_USD]]))-1</f>
        <v>3.3282612187444771E-2</v>
      </c>
      <c r="L10" s="52">
        <f t="shared" si="1"/>
        <v>9</v>
      </c>
      <c r="M10" s="37">
        <f>Tabla_Dev[[#This Row],[Contador]]/SUM(Tabla_Dev[Contador])</f>
        <v>1.2807650436527419E-5</v>
      </c>
      <c r="O10" s="34">
        <v>42929</v>
      </c>
      <c r="P10" s="36">
        <v>4.278056791929119E-2</v>
      </c>
      <c r="Q10" s="2">
        <f t="shared" si="2"/>
        <v>9</v>
      </c>
      <c r="R10" s="3">
        <f>Tabla_Rf_cop_usd[[#This Row],[Contador]]/SUM(Tabla_Rf_cop_usd[Contador])</f>
        <v>1.0960625778661123E-5</v>
      </c>
    </row>
    <row r="11" spans="1:18">
      <c r="A11" s="34">
        <v>42933</v>
      </c>
      <c r="B11" s="35">
        <v>6.8602408669895198E-2</v>
      </c>
      <c r="C11" s="36">
        <v>3.3955834042499397E-2</v>
      </c>
      <c r="D11" s="36">
        <f>((1+Tabla_Inflacion[[#This Row],[TES_COP]])/(1+Tabla_Inflacion[[#This Row],[TES UVR]]))-1</f>
        <v>3.3508756841127862E-2</v>
      </c>
      <c r="E11" s="2">
        <f t="shared" si="0"/>
        <v>10</v>
      </c>
      <c r="F11" s="37">
        <f>Tabla_Inflacion[[#This Row],[Contador]]/SUM(Tabla_Inflacion[Contador])</f>
        <v>1.4230722707252688E-5</v>
      </c>
      <c r="H11" s="34">
        <v>42933</v>
      </c>
      <c r="I11" s="36">
        <v>6.8602408669895198E-2</v>
      </c>
      <c r="J11" s="35">
        <v>3.3955834042499397E-2</v>
      </c>
      <c r="K11" s="42">
        <f>((1+Tabla_Dev[[#This Row],[TES_COP]])/(1+Tabla_Dev[[#This Row],[Curva_CO_USD]]))-1</f>
        <v>3.3508756841127862E-2</v>
      </c>
      <c r="L11" s="52">
        <f t="shared" si="1"/>
        <v>10</v>
      </c>
      <c r="M11" s="37">
        <f>Tabla_Dev[[#This Row],[Contador]]/SUM(Tabla_Dev[Contador])</f>
        <v>1.4230722707252688E-5</v>
      </c>
      <c r="O11" s="34">
        <v>42930</v>
      </c>
      <c r="P11" s="36">
        <v>4.2773708671544508E-2</v>
      </c>
      <c r="Q11" s="2">
        <f t="shared" si="2"/>
        <v>10</v>
      </c>
      <c r="R11" s="3">
        <f>Tabla_Rf_cop_usd[[#This Row],[Contador]]/SUM(Tabla_Rf_cop_usd[Contador])</f>
        <v>1.2178473087401247E-5</v>
      </c>
    </row>
    <row r="12" spans="1:18">
      <c r="A12" s="34">
        <v>42934</v>
      </c>
      <c r="B12" s="35">
        <v>6.8631705635032209E-2</v>
      </c>
      <c r="C12" s="36">
        <v>3.38048042394445E-2</v>
      </c>
      <c r="D12" s="36">
        <f>((1+Tabla_Inflacion[[#This Row],[TES_COP]])/(1+Tabla_Inflacion[[#This Row],[TES UVR]]))-1</f>
        <v>3.3688082366002847E-2</v>
      </c>
      <c r="E12" s="2">
        <f t="shared" si="0"/>
        <v>11</v>
      </c>
      <c r="F12" s="37">
        <f>Tabla_Inflacion[[#This Row],[Contador]]/SUM(Tabla_Inflacion[Contador])</f>
        <v>1.5653794977977955E-5</v>
      </c>
      <c r="H12" s="34">
        <v>42934</v>
      </c>
      <c r="I12" s="36">
        <v>6.8631705635032209E-2</v>
      </c>
      <c r="J12" s="35">
        <v>3.38048042394445E-2</v>
      </c>
      <c r="K12" s="42">
        <f>((1+Tabla_Dev[[#This Row],[TES_COP]])/(1+Tabla_Dev[[#This Row],[Curva_CO_USD]]))-1</f>
        <v>3.3688082366002847E-2</v>
      </c>
      <c r="L12" s="52">
        <f t="shared" si="1"/>
        <v>11</v>
      </c>
      <c r="M12" s="37">
        <f>Tabla_Dev[[#This Row],[Contador]]/SUM(Tabla_Dev[Contador])</f>
        <v>1.5653794977977955E-5</v>
      </c>
      <c r="O12" s="34">
        <v>42933</v>
      </c>
      <c r="P12" s="36">
        <v>4.2629570581927512E-2</v>
      </c>
      <c r="Q12" s="2">
        <f t="shared" si="2"/>
        <v>11</v>
      </c>
      <c r="R12" s="3">
        <f>Tabla_Rf_cop_usd[[#This Row],[Contador]]/SUM(Tabla_Rf_cop_usd[Contador])</f>
        <v>1.3396320396141372E-5</v>
      </c>
    </row>
    <row r="13" spans="1:18">
      <c r="A13" s="34">
        <v>42935</v>
      </c>
      <c r="B13" s="35">
        <v>6.9280230374297397E-2</v>
      </c>
      <c r="C13" s="36">
        <v>3.4001901779354998E-2</v>
      </c>
      <c r="D13" s="36">
        <f>((1+Tabla_Inflacion[[#This Row],[TES_COP]])/(1+Tabla_Inflacion[[#This Row],[TES UVR]]))-1</f>
        <v>3.4118243432854412E-2</v>
      </c>
      <c r="E13" s="2">
        <f t="shared" si="0"/>
        <v>12</v>
      </c>
      <c r="F13" s="37">
        <f>Tabla_Inflacion[[#This Row],[Contador]]/SUM(Tabla_Inflacion[Contador])</f>
        <v>1.7076867248703224E-5</v>
      </c>
      <c r="H13" s="34">
        <v>42935</v>
      </c>
      <c r="I13" s="36">
        <v>6.9280230374297397E-2</v>
      </c>
      <c r="J13" s="35">
        <v>3.4001901779354998E-2</v>
      </c>
      <c r="K13" s="42">
        <f>((1+Tabla_Dev[[#This Row],[TES_COP]])/(1+Tabla_Dev[[#This Row],[Curva_CO_USD]]))-1</f>
        <v>3.4118243432854412E-2</v>
      </c>
      <c r="L13" s="52">
        <f t="shared" si="1"/>
        <v>12</v>
      </c>
      <c r="M13" s="37">
        <f>Tabla_Dev[[#This Row],[Contador]]/SUM(Tabla_Dev[Contador])</f>
        <v>1.7076867248703224E-5</v>
      </c>
      <c r="O13" s="34">
        <v>42934</v>
      </c>
      <c r="P13" s="36">
        <v>4.2154707209355546E-2</v>
      </c>
      <c r="Q13" s="2">
        <f t="shared" si="2"/>
        <v>12</v>
      </c>
      <c r="R13" s="3">
        <f>Tabla_Rf_cop_usd[[#This Row],[Contador]]/SUM(Tabla_Rf_cop_usd[Contador])</f>
        <v>1.4614167704881497E-5</v>
      </c>
    </row>
    <row r="14" spans="1:18">
      <c r="A14" s="34">
        <v>42937</v>
      </c>
      <c r="B14" s="35">
        <v>6.9449495904368191E-2</v>
      </c>
      <c r="C14" s="36">
        <v>3.45169714385688E-2</v>
      </c>
      <c r="D14" s="36">
        <f>((1+Tabla_Inflacion[[#This Row],[TES_COP]])/(1+Tabla_Inflacion[[#This Row],[TES UVR]]))-1</f>
        <v>3.376699022851537E-2</v>
      </c>
      <c r="E14" s="2">
        <f t="shared" si="0"/>
        <v>13</v>
      </c>
      <c r="F14" s="37">
        <f>Tabla_Inflacion[[#This Row],[Contador]]/SUM(Tabla_Inflacion[Contador])</f>
        <v>1.8499939519428493E-5</v>
      </c>
      <c r="H14" s="34">
        <v>42937</v>
      </c>
      <c r="I14" s="36">
        <v>6.9449495904368191E-2</v>
      </c>
      <c r="J14" s="35">
        <v>3.45169714385688E-2</v>
      </c>
      <c r="K14" s="42">
        <f>((1+Tabla_Dev[[#This Row],[TES_COP]])/(1+Tabla_Dev[[#This Row],[Curva_CO_USD]]))-1</f>
        <v>3.376699022851537E-2</v>
      </c>
      <c r="L14" s="52">
        <f t="shared" si="1"/>
        <v>13</v>
      </c>
      <c r="M14" s="37">
        <f>Tabla_Dev[[#This Row],[Contador]]/SUM(Tabla_Dev[Contador])</f>
        <v>1.8499939519428493E-5</v>
      </c>
      <c r="O14" s="34">
        <v>42935</v>
      </c>
      <c r="P14" s="36">
        <v>4.1760954656331783E-2</v>
      </c>
      <c r="Q14" s="2">
        <f t="shared" si="2"/>
        <v>13</v>
      </c>
      <c r="R14" s="3">
        <f>Tabla_Rf_cop_usd[[#This Row],[Contador]]/SUM(Tabla_Rf_cop_usd[Contador])</f>
        <v>1.5832015013621623E-5</v>
      </c>
    </row>
    <row r="15" spans="1:18">
      <c r="A15" s="34">
        <v>42940</v>
      </c>
      <c r="B15" s="35">
        <v>6.973994407913281E-2</v>
      </c>
      <c r="C15" s="36">
        <v>3.4018205366202897E-2</v>
      </c>
      <c r="D15" s="36">
        <f>((1+Tabla_Inflacion[[#This Row],[TES_COP]])/(1+Tabla_Inflacion[[#This Row],[TES UVR]]))-1</f>
        <v>3.4546527834371066E-2</v>
      </c>
      <c r="E15" s="2">
        <f t="shared" si="0"/>
        <v>14</v>
      </c>
      <c r="F15" s="37">
        <f>Tabla_Inflacion[[#This Row],[Contador]]/SUM(Tabla_Inflacion[Contador])</f>
        <v>1.9923011790153762E-5</v>
      </c>
      <c r="H15" s="34">
        <v>42940</v>
      </c>
      <c r="I15" s="36">
        <v>6.973994407913281E-2</v>
      </c>
      <c r="J15" s="35">
        <v>3.4018205366202897E-2</v>
      </c>
      <c r="K15" s="42">
        <f>((1+Tabla_Dev[[#This Row],[TES_COP]])/(1+Tabla_Dev[[#This Row],[Curva_CO_USD]]))-1</f>
        <v>3.4546527834371066E-2</v>
      </c>
      <c r="L15" s="52">
        <f t="shared" si="1"/>
        <v>14</v>
      </c>
      <c r="M15" s="37">
        <f>Tabla_Dev[[#This Row],[Contador]]/SUM(Tabla_Dev[Contador])</f>
        <v>1.9923011790153762E-5</v>
      </c>
      <c r="O15" s="34">
        <v>42936</v>
      </c>
      <c r="P15" s="36">
        <v>4.1331136062485507E-2</v>
      </c>
      <c r="Q15" s="2">
        <f t="shared" si="2"/>
        <v>14</v>
      </c>
      <c r="R15" s="3">
        <f>Tabla_Rf_cop_usd[[#This Row],[Contador]]/SUM(Tabla_Rf_cop_usd[Contador])</f>
        <v>1.7049862322361746E-5</v>
      </c>
    </row>
    <row r="16" spans="1:18">
      <c r="A16" s="34">
        <v>42941</v>
      </c>
      <c r="B16" s="35">
        <v>7.0393432958680696E-2</v>
      </c>
      <c r="C16" s="36">
        <v>3.4901696285007701E-2</v>
      </c>
      <c r="D16" s="36">
        <f>((1+Tabla_Inflacion[[#This Row],[TES_COP]])/(1+Tabla_Inflacion[[#This Row],[TES UVR]]))-1</f>
        <v>3.4294790317841661E-2</v>
      </c>
      <c r="E16" s="2">
        <f t="shared" si="0"/>
        <v>15</v>
      </c>
      <c r="F16" s="37">
        <f>Tabla_Inflacion[[#This Row],[Contador]]/SUM(Tabla_Inflacion[Contador])</f>
        <v>2.1346084060879031E-5</v>
      </c>
      <c r="H16" s="34">
        <v>42941</v>
      </c>
      <c r="I16" s="36">
        <v>7.0393432958680696E-2</v>
      </c>
      <c r="J16" s="35">
        <v>3.4901696285007701E-2</v>
      </c>
      <c r="K16" s="42">
        <f>((1+Tabla_Dev[[#This Row],[TES_COP]])/(1+Tabla_Dev[[#This Row],[Curva_CO_USD]]))-1</f>
        <v>3.4294790317841661E-2</v>
      </c>
      <c r="L16" s="52">
        <f t="shared" si="1"/>
        <v>15</v>
      </c>
      <c r="M16" s="37">
        <f>Tabla_Dev[[#This Row],[Contador]]/SUM(Tabla_Dev[Contador])</f>
        <v>2.1346084060879031E-5</v>
      </c>
      <c r="O16" s="34">
        <v>42937</v>
      </c>
      <c r="P16" s="36">
        <v>4.1059945967810485E-2</v>
      </c>
      <c r="Q16" s="2">
        <f t="shared" si="2"/>
        <v>15</v>
      </c>
      <c r="R16" s="3">
        <f>Tabla_Rf_cop_usd[[#This Row],[Contador]]/SUM(Tabla_Rf_cop_usd[Contador])</f>
        <v>1.8267709631101873E-5</v>
      </c>
    </row>
    <row r="17" spans="1:18">
      <c r="A17" s="34">
        <v>42942</v>
      </c>
      <c r="B17" s="35">
        <v>7.1793583001805508E-2</v>
      </c>
      <c r="C17" s="36">
        <v>3.45800163756321E-2</v>
      </c>
      <c r="D17" s="36">
        <f>((1+Tabla_Inflacion[[#This Row],[TES_COP]])/(1+Tabla_Inflacion[[#This Row],[TES UVR]]))-1</f>
        <v>3.5969732681036204E-2</v>
      </c>
      <c r="E17" s="2">
        <f t="shared" si="0"/>
        <v>16</v>
      </c>
      <c r="F17" s="37">
        <f>Tabla_Inflacion[[#This Row],[Contador]]/SUM(Tabla_Inflacion[Contador])</f>
        <v>2.27691563316043E-5</v>
      </c>
      <c r="H17" s="34">
        <v>42942</v>
      </c>
      <c r="I17" s="36">
        <v>7.1793583001805508E-2</v>
      </c>
      <c r="J17" s="35">
        <v>3.45800163756321E-2</v>
      </c>
      <c r="K17" s="42">
        <f>((1+Tabla_Dev[[#This Row],[TES_COP]])/(1+Tabla_Dev[[#This Row],[Curva_CO_USD]]))-1</f>
        <v>3.5969732681036204E-2</v>
      </c>
      <c r="L17" s="52">
        <f t="shared" si="1"/>
        <v>16</v>
      </c>
      <c r="M17" s="37">
        <f>Tabla_Dev[[#This Row],[Contador]]/SUM(Tabla_Dev[Contador])</f>
        <v>2.27691563316043E-5</v>
      </c>
      <c r="O17" s="34">
        <v>42940</v>
      </c>
      <c r="P17" s="36">
        <v>4.1303350931417127E-2</v>
      </c>
      <c r="Q17" s="2">
        <f t="shared" si="2"/>
        <v>16</v>
      </c>
      <c r="R17" s="3">
        <f>Tabla_Rf_cop_usd[[#This Row],[Contador]]/SUM(Tabla_Rf_cop_usd[Contador])</f>
        <v>1.9485556939841997E-5</v>
      </c>
    </row>
    <row r="18" spans="1:18">
      <c r="A18" s="34">
        <v>42943</v>
      </c>
      <c r="B18" s="35">
        <v>7.1042931131908404E-2</v>
      </c>
      <c r="C18" s="36">
        <v>3.4228507799133202E-2</v>
      </c>
      <c r="D18" s="36">
        <f>((1+Tabla_Inflacion[[#This Row],[TES_COP]])/(1+Tabla_Inflacion[[#This Row],[TES UVR]]))-1</f>
        <v>3.5596024529547465E-2</v>
      </c>
      <c r="E18" s="2">
        <f t="shared" si="0"/>
        <v>17</v>
      </c>
      <c r="F18" s="37">
        <f>Tabla_Inflacion[[#This Row],[Contador]]/SUM(Tabla_Inflacion[Contador])</f>
        <v>2.4192228602329569E-5</v>
      </c>
      <c r="H18" s="34">
        <v>42943</v>
      </c>
      <c r="I18" s="36">
        <v>7.1042931131908404E-2</v>
      </c>
      <c r="J18" s="35">
        <v>3.4228507799133202E-2</v>
      </c>
      <c r="K18" s="42">
        <f>((1+Tabla_Dev[[#This Row],[TES_COP]])/(1+Tabla_Dev[[#This Row],[Curva_CO_USD]]))-1</f>
        <v>3.5596024529547465E-2</v>
      </c>
      <c r="L18" s="52">
        <f t="shared" si="1"/>
        <v>17</v>
      </c>
      <c r="M18" s="37">
        <f>Tabla_Dev[[#This Row],[Contador]]/SUM(Tabla_Dev[Contador])</f>
        <v>2.4192228602329569E-5</v>
      </c>
      <c r="O18" s="34">
        <v>42941</v>
      </c>
      <c r="P18" s="36">
        <v>4.1871616955505342E-2</v>
      </c>
      <c r="Q18" s="2">
        <f t="shared" si="2"/>
        <v>17</v>
      </c>
      <c r="R18" s="3">
        <f>Tabla_Rf_cop_usd[[#This Row],[Contador]]/SUM(Tabla_Rf_cop_usd[Contador])</f>
        <v>2.070340424858212E-5</v>
      </c>
    </row>
    <row r="19" spans="1:18">
      <c r="A19" s="34">
        <v>42944</v>
      </c>
      <c r="B19" s="35">
        <v>7.0066355203823899E-2</v>
      </c>
      <c r="C19" s="36">
        <v>3.4138914912701199E-2</v>
      </c>
      <c r="D19" s="36">
        <f>((1+Tabla_Inflacion[[#This Row],[TES_COP]])/(1+Tabla_Inflacion[[#This Row],[TES UVR]]))-1</f>
        <v>3.4741406374940942E-2</v>
      </c>
      <c r="E19" s="2">
        <f t="shared" si="0"/>
        <v>18</v>
      </c>
      <c r="F19" s="37">
        <f>Tabla_Inflacion[[#This Row],[Contador]]/SUM(Tabla_Inflacion[Contador])</f>
        <v>2.5615300873054838E-5</v>
      </c>
      <c r="H19" s="34">
        <v>42944</v>
      </c>
      <c r="I19" s="36">
        <v>7.0066355203823899E-2</v>
      </c>
      <c r="J19" s="35">
        <v>3.4138914912701199E-2</v>
      </c>
      <c r="K19" s="42">
        <f>((1+Tabla_Dev[[#This Row],[TES_COP]])/(1+Tabla_Dev[[#This Row],[Curva_CO_USD]]))-1</f>
        <v>3.4741406374940942E-2</v>
      </c>
      <c r="L19" s="52">
        <f t="shared" si="1"/>
        <v>18</v>
      </c>
      <c r="M19" s="37">
        <f>Tabla_Dev[[#This Row],[Contador]]/SUM(Tabla_Dev[Contador])</f>
        <v>2.5615300873054838E-5</v>
      </c>
      <c r="O19" s="34">
        <v>42942</v>
      </c>
      <c r="P19" s="36">
        <v>4.178863015074552E-2</v>
      </c>
      <c r="Q19" s="2">
        <f t="shared" si="2"/>
        <v>18</v>
      </c>
      <c r="R19" s="3">
        <f>Tabla_Rf_cop_usd[[#This Row],[Contador]]/SUM(Tabla_Rf_cop_usd[Contador])</f>
        <v>2.1921251557322247E-5</v>
      </c>
    </row>
    <row r="20" spans="1:18">
      <c r="A20" s="34">
        <v>42947</v>
      </c>
      <c r="B20" s="35">
        <v>7.0177018315113998E-2</v>
      </c>
      <c r="C20" s="36">
        <v>3.5181614932731399E-2</v>
      </c>
      <c r="D20" s="36">
        <f>((1+Tabla_Inflacion[[#This Row],[TES_COP]])/(1+Tabla_Inflacion[[#This Row],[TES UVR]]))-1</f>
        <v>3.3806051882651289E-2</v>
      </c>
      <c r="E20" s="2">
        <f t="shared" si="0"/>
        <v>19</v>
      </c>
      <c r="F20" s="37">
        <f>Tabla_Inflacion[[#This Row],[Contador]]/SUM(Tabla_Inflacion[Contador])</f>
        <v>2.7038373143780107E-5</v>
      </c>
      <c r="H20" s="34">
        <v>42947</v>
      </c>
      <c r="I20" s="36">
        <v>7.0177018315113998E-2</v>
      </c>
      <c r="J20" s="35">
        <v>3.5181614932731399E-2</v>
      </c>
      <c r="K20" s="42">
        <f>((1+Tabla_Dev[[#This Row],[TES_COP]])/(1+Tabla_Dev[[#This Row],[Curva_CO_USD]]))-1</f>
        <v>3.3806051882651289E-2</v>
      </c>
      <c r="L20" s="52">
        <f t="shared" si="1"/>
        <v>19</v>
      </c>
      <c r="M20" s="37">
        <f>Tabla_Dev[[#This Row],[Contador]]/SUM(Tabla_Dev[Contador])</f>
        <v>2.7038373143780107E-5</v>
      </c>
      <c r="O20" s="34">
        <v>42943</v>
      </c>
      <c r="P20" s="36">
        <v>4.1365858095983254E-2</v>
      </c>
      <c r="Q20" s="2">
        <f t="shared" si="2"/>
        <v>19</v>
      </c>
      <c r="R20" s="3">
        <f>Tabla_Rf_cop_usd[[#This Row],[Contador]]/SUM(Tabla_Rf_cop_usd[Contador])</f>
        <v>2.313909886606237E-5</v>
      </c>
    </row>
    <row r="21" spans="1:18">
      <c r="A21" s="34">
        <v>42948</v>
      </c>
      <c r="B21" s="35">
        <v>7.0025532719658307E-2</v>
      </c>
      <c r="C21" s="36">
        <v>3.47443367623083E-2</v>
      </c>
      <c r="D21" s="36">
        <f>((1+Tabla_Inflacion[[#This Row],[TES_COP]])/(1+Tabla_Inflacion[[#This Row],[TES UVR]]))-1</f>
        <v>3.4096534480917429E-2</v>
      </c>
      <c r="E21" s="2">
        <f t="shared" si="0"/>
        <v>20</v>
      </c>
      <c r="F21" s="37">
        <f>Tabla_Inflacion[[#This Row],[Contador]]/SUM(Tabla_Inflacion[Contador])</f>
        <v>2.8461445414505376E-5</v>
      </c>
      <c r="H21" s="34">
        <v>42948</v>
      </c>
      <c r="I21" s="36">
        <v>7.0025532719658307E-2</v>
      </c>
      <c r="J21" s="35">
        <v>3.47443367623083E-2</v>
      </c>
      <c r="K21" s="42">
        <f>((1+Tabla_Dev[[#This Row],[TES_COP]])/(1+Tabla_Dev[[#This Row],[Curva_CO_USD]]))-1</f>
        <v>3.4096534480917429E-2</v>
      </c>
      <c r="L21" s="52">
        <f t="shared" si="1"/>
        <v>20</v>
      </c>
      <c r="M21" s="37">
        <f>Tabla_Dev[[#This Row],[Contador]]/SUM(Tabla_Dev[Contador])</f>
        <v>2.8461445414505376E-5</v>
      </c>
      <c r="O21" s="34">
        <v>42944</v>
      </c>
      <c r="P21" s="36">
        <v>4.1428331511290661E-2</v>
      </c>
      <c r="Q21" s="2">
        <f t="shared" si="2"/>
        <v>20</v>
      </c>
      <c r="R21" s="3">
        <f>Tabla_Rf_cop_usd[[#This Row],[Contador]]/SUM(Tabla_Rf_cop_usd[Contador])</f>
        <v>2.4356946174802494E-5</v>
      </c>
    </row>
    <row r="22" spans="1:18">
      <c r="A22" s="34">
        <v>42949</v>
      </c>
      <c r="B22" s="35">
        <v>7.0644952263202401E-2</v>
      </c>
      <c r="C22" s="36">
        <v>3.4296052972095301E-2</v>
      </c>
      <c r="D22" s="36">
        <f>((1+Tabla_Inflacion[[#This Row],[TES_COP]])/(1+Tabla_Inflacion[[#This Row],[TES UVR]]))-1</f>
        <v>3.5143612108599953E-2</v>
      </c>
      <c r="E22" s="2">
        <f t="shared" si="0"/>
        <v>21</v>
      </c>
      <c r="F22" s="37">
        <f>Tabla_Inflacion[[#This Row],[Contador]]/SUM(Tabla_Inflacion[Contador])</f>
        <v>2.9884517685230645E-5</v>
      </c>
      <c r="H22" s="34">
        <v>42949</v>
      </c>
      <c r="I22" s="36">
        <v>7.0644952263202401E-2</v>
      </c>
      <c r="J22" s="35">
        <v>3.4296052972095301E-2</v>
      </c>
      <c r="K22" s="42">
        <f>((1+Tabla_Dev[[#This Row],[TES_COP]])/(1+Tabla_Dev[[#This Row],[Curva_CO_USD]]))-1</f>
        <v>3.5143612108599953E-2</v>
      </c>
      <c r="L22" s="52">
        <f t="shared" si="1"/>
        <v>21</v>
      </c>
      <c r="M22" s="37">
        <f>Tabla_Dev[[#This Row],[Contador]]/SUM(Tabla_Dev[Contador])</f>
        <v>2.9884517685230645E-5</v>
      </c>
      <c r="O22" s="34">
        <v>42947</v>
      </c>
      <c r="P22" s="36">
        <v>4.1386686315770138E-2</v>
      </c>
      <c r="Q22" s="2">
        <f t="shared" si="2"/>
        <v>21</v>
      </c>
      <c r="R22" s="3">
        <f>Tabla_Rf_cop_usd[[#This Row],[Contador]]/SUM(Tabla_Rf_cop_usd[Contador])</f>
        <v>2.5574793483542621E-5</v>
      </c>
    </row>
    <row r="23" spans="1:18">
      <c r="A23" s="34">
        <v>42950</v>
      </c>
      <c r="B23" s="35">
        <v>7.1062990407576701E-2</v>
      </c>
      <c r="C23" s="36">
        <v>3.42951902586573E-2</v>
      </c>
      <c r="D23" s="36">
        <f>((1+Tabla_Inflacion[[#This Row],[TES_COP]])/(1+Tabla_Inflacion[[#This Row],[TES UVR]]))-1</f>
        <v>3.5548652353033505E-2</v>
      </c>
      <c r="E23" s="2">
        <f t="shared" si="0"/>
        <v>22</v>
      </c>
      <c r="F23" s="37">
        <f>Tabla_Inflacion[[#This Row],[Contador]]/SUM(Tabla_Inflacion[Contador])</f>
        <v>3.1307589955955911E-5</v>
      </c>
      <c r="H23" s="34">
        <v>42950</v>
      </c>
      <c r="I23" s="36">
        <v>7.1062990407576701E-2</v>
      </c>
      <c r="J23" s="35">
        <v>3.42951902586573E-2</v>
      </c>
      <c r="K23" s="42">
        <f>((1+Tabla_Dev[[#This Row],[TES_COP]])/(1+Tabla_Dev[[#This Row],[Curva_CO_USD]]))-1</f>
        <v>3.5548652353033505E-2</v>
      </c>
      <c r="L23" s="52">
        <f t="shared" si="1"/>
        <v>22</v>
      </c>
      <c r="M23" s="37">
        <f>Tabla_Dev[[#This Row],[Contador]]/SUM(Tabla_Dev[Contador])</f>
        <v>3.1307589955955911E-5</v>
      </c>
      <c r="O23" s="34">
        <v>42948</v>
      </c>
      <c r="P23" s="36">
        <v>4.0878798719014675E-2</v>
      </c>
      <c r="Q23" s="2">
        <f t="shared" si="2"/>
        <v>22</v>
      </c>
      <c r="R23" s="3">
        <f>Tabla_Rf_cop_usd[[#This Row],[Contador]]/SUM(Tabla_Rf_cop_usd[Contador])</f>
        <v>2.6792640792282744E-5</v>
      </c>
    </row>
    <row r="24" spans="1:18">
      <c r="A24" s="34">
        <v>42951</v>
      </c>
      <c r="B24" s="35">
        <v>7.1311989114937802E-2</v>
      </c>
      <c r="C24" s="36">
        <v>3.4146066990054603E-2</v>
      </c>
      <c r="D24" s="36">
        <f>((1+Tabla_Inflacion[[#This Row],[TES_COP]])/(1+Tabla_Inflacion[[#This Row],[TES UVR]]))-1</f>
        <v>3.5938754989473409E-2</v>
      </c>
      <c r="E24" s="2">
        <f t="shared" si="0"/>
        <v>23</v>
      </c>
      <c r="F24" s="37">
        <f>Tabla_Inflacion[[#This Row],[Contador]]/SUM(Tabla_Inflacion[Contador])</f>
        <v>3.273066222668118E-5</v>
      </c>
      <c r="H24" s="34">
        <v>42951</v>
      </c>
      <c r="I24" s="36">
        <v>7.1311989114937802E-2</v>
      </c>
      <c r="J24" s="35">
        <v>3.4146066990054603E-2</v>
      </c>
      <c r="K24" s="42">
        <f>((1+Tabla_Dev[[#This Row],[TES_COP]])/(1+Tabla_Dev[[#This Row],[Curva_CO_USD]]))-1</f>
        <v>3.5938754989473409E-2</v>
      </c>
      <c r="L24" s="52">
        <f t="shared" si="1"/>
        <v>23</v>
      </c>
      <c r="M24" s="37">
        <f>Tabla_Dev[[#This Row],[Contador]]/SUM(Tabla_Dev[Contador])</f>
        <v>3.273066222668118E-5</v>
      </c>
      <c r="O24" s="34">
        <v>42949</v>
      </c>
      <c r="P24" s="36">
        <v>4.1059945967810485E-2</v>
      </c>
      <c r="Q24" s="2">
        <f t="shared" si="2"/>
        <v>23</v>
      </c>
      <c r="R24" s="3">
        <f>Tabla_Rf_cop_usd[[#This Row],[Contador]]/SUM(Tabla_Rf_cop_usd[Contador])</f>
        <v>2.8010488101022871E-5</v>
      </c>
    </row>
    <row r="25" spans="1:18">
      <c r="A25" s="34">
        <v>42955</v>
      </c>
      <c r="B25" s="35">
        <v>7.0663252545201796E-2</v>
      </c>
      <c r="C25" s="36">
        <v>3.4134314891501601E-2</v>
      </c>
      <c r="D25" s="36">
        <f>((1+Tabla_Inflacion[[#This Row],[TES_COP]])/(1+Tabla_Inflacion[[#This Row],[TES UVR]]))-1</f>
        <v>3.5323204275967468E-2</v>
      </c>
      <c r="E25" s="2">
        <f t="shared" si="0"/>
        <v>24</v>
      </c>
      <c r="F25" s="37">
        <f>Tabla_Inflacion[[#This Row],[Contador]]/SUM(Tabla_Inflacion[Contador])</f>
        <v>3.4153734497406448E-5</v>
      </c>
      <c r="H25" s="34">
        <v>42955</v>
      </c>
      <c r="I25" s="36">
        <v>7.0663252545201796E-2</v>
      </c>
      <c r="J25" s="35">
        <v>3.4134314891501601E-2</v>
      </c>
      <c r="K25" s="42">
        <f>((1+Tabla_Dev[[#This Row],[TES_COP]])/(1+Tabla_Dev[[#This Row],[Curva_CO_USD]]))-1</f>
        <v>3.5323204275967468E-2</v>
      </c>
      <c r="L25" s="52">
        <f t="shared" si="1"/>
        <v>24</v>
      </c>
      <c r="M25" s="37">
        <f>Tabla_Dev[[#This Row],[Contador]]/SUM(Tabla_Dev[Contador])</f>
        <v>3.4153734497406448E-5</v>
      </c>
      <c r="O25" s="34">
        <v>42950</v>
      </c>
      <c r="P25" s="36">
        <v>4.1192143632009293E-2</v>
      </c>
      <c r="Q25" s="2">
        <f t="shared" si="2"/>
        <v>24</v>
      </c>
      <c r="R25" s="3">
        <f>Tabla_Rf_cop_usd[[#This Row],[Contador]]/SUM(Tabla_Rf_cop_usd[Contador])</f>
        <v>2.9228335409762995E-5</v>
      </c>
    </row>
    <row r="26" spans="1:18">
      <c r="A26" s="34">
        <v>42956</v>
      </c>
      <c r="B26" s="35">
        <v>7.0627331474320099E-2</v>
      </c>
      <c r="C26" s="36">
        <v>3.3966986707285998E-2</v>
      </c>
      <c r="D26" s="36">
        <f>((1+Tabla_Inflacion[[#This Row],[TES_COP]])/(1+Tabla_Inflacion[[#This Row],[TES UVR]]))-1</f>
        <v>3.5456010915571268E-2</v>
      </c>
      <c r="E26" s="2">
        <f t="shared" si="0"/>
        <v>25</v>
      </c>
      <c r="F26" s="37">
        <f>Tabla_Inflacion[[#This Row],[Contador]]/SUM(Tabla_Inflacion[Contador])</f>
        <v>3.5576806768131717E-5</v>
      </c>
      <c r="H26" s="34">
        <v>42956</v>
      </c>
      <c r="I26" s="36">
        <v>7.0627331474320099E-2</v>
      </c>
      <c r="J26" s="35">
        <v>3.3966986707285998E-2</v>
      </c>
      <c r="K26" s="42">
        <f>((1+Tabla_Dev[[#This Row],[TES_COP]])/(1+Tabla_Dev[[#This Row],[Curva_CO_USD]]))-1</f>
        <v>3.5456010915571268E-2</v>
      </c>
      <c r="L26" s="52">
        <f t="shared" si="1"/>
        <v>25</v>
      </c>
      <c r="M26" s="37">
        <f>Tabla_Dev[[#This Row],[Contador]]/SUM(Tabla_Dev[Contador])</f>
        <v>3.5576806768131717E-5</v>
      </c>
      <c r="O26" s="34">
        <v>42951</v>
      </c>
      <c r="P26" s="36">
        <v>4.1456086650611956E-2</v>
      </c>
      <c r="Q26" s="2">
        <f t="shared" si="2"/>
        <v>25</v>
      </c>
      <c r="R26" s="3">
        <f>Tabla_Rf_cop_usd[[#This Row],[Contador]]/SUM(Tabla_Rf_cop_usd[Contador])</f>
        <v>3.0446182718503118E-5</v>
      </c>
    </row>
    <row r="27" spans="1:18">
      <c r="A27" s="34">
        <v>42957</v>
      </c>
      <c r="B27" s="35">
        <v>6.9809364565602494E-2</v>
      </c>
      <c r="C27" s="36">
        <v>3.4642305543062399E-2</v>
      </c>
      <c r="D27" s="36">
        <f>((1+Tabla_Inflacion[[#This Row],[TES_COP]])/(1+Tabla_Inflacion[[#This Row],[TES UVR]]))-1</f>
        <v>3.3989581553096615E-2</v>
      </c>
      <c r="E27" s="2">
        <f t="shared" si="0"/>
        <v>26</v>
      </c>
      <c r="F27" s="37">
        <f>Tabla_Inflacion[[#This Row],[Contador]]/SUM(Tabla_Inflacion[Contador])</f>
        <v>3.6999879038856986E-5</v>
      </c>
      <c r="H27" s="34">
        <v>42957</v>
      </c>
      <c r="I27" s="36">
        <v>6.9809364565602494E-2</v>
      </c>
      <c r="J27" s="35">
        <v>3.4642305543062399E-2</v>
      </c>
      <c r="K27" s="42">
        <f>((1+Tabla_Dev[[#This Row],[TES_COP]])/(1+Tabla_Dev[[#This Row],[Curva_CO_USD]]))-1</f>
        <v>3.3989581553096615E-2</v>
      </c>
      <c r="L27" s="52">
        <f t="shared" si="1"/>
        <v>26</v>
      </c>
      <c r="M27" s="37">
        <f>Tabla_Dev[[#This Row],[Contador]]/SUM(Tabla_Dev[Contador])</f>
        <v>3.6999879038856986E-5</v>
      </c>
      <c r="O27" s="34">
        <v>42954</v>
      </c>
      <c r="P27" s="36">
        <v>4.1504642131523495E-2</v>
      </c>
      <c r="Q27" s="2">
        <f t="shared" si="2"/>
        <v>26</v>
      </c>
      <c r="R27" s="3">
        <f>Tabla_Rf_cop_usd[[#This Row],[Contador]]/SUM(Tabla_Rf_cop_usd[Contador])</f>
        <v>3.1664030027243245E-5</v>
      </c>
    </row>
    <row r="28" spans="1:18">
      <c r="A28" s="34">
        <v>42958</v>
      </c>
      <c r="B28" s="35">
        <v>6.9804545425139197E-2</v>
      </c>
      <c r="C28" s="36">
        <v>3.4554416617613701E-2</v>
      </c>
      <c r="D28" s="36">
        <f>((1+Tabla_Inflacion[[#This Row],[TES_COP]])/(1+Tabla_Inflacion[[#This Row],[TES UVR]]))-1</f>
        <v>3.4072764314102333E-2</v>
      </c>
      <c r="E28" s="2">
        <f t="shared" si="0"/>
        <v>27</v>
      </c>
      <c r="F28" s="37">
        <f>Tabla_Inflacion[[#This Row],[Contador]]/SUM(Tabla_Inflacion[Contador])</f>
        <v>3.8422951309582255E-5</v>
      </c>
      <c r="H28" s="34">
        <v>42958</v>
      </c>
      <c r="I28" s="36">
        <v>6.9804545425139197E-2</v>
      </c>
      <c r="J28" s="35">
        <v>3.4554416617613701E-2</v>
      </c>
      <c r="K28" s="42">
        <f>((1+Tabla_Dev[[#This Row],[TES_COP]])/(1+Tabla_Dev[[#This Row],[Curva_CO_USD]]))-1</f>
        <v>3.4072764314102333E-2</v>
      </c>
      <c r="L28" s="52">
        <f t="shared" si="1"/>
        <v>27</v>
      </c>
      <c r="M28" s="37">
        <f>Tabla_Dev[[#This Row],[Contador]]/SUM(Tabla_Dev[Contador])</f>
        <v>3.8422951309582255E-5</v>
      </c>
      <c r="O28" s="34">
        <v>42955</v>
      </c>
      <c r="P28" s="36">
        <v>4.1428331511290661E-2</v>
      </c>
      <c r="Q28" s="2">
        <f t="shared" si="2"/>
        <v>27</v>
      </c>
      <c r="R28" s="3">
        <f>Tabla_Rf_cop_usd[[#This Row],[Contador]]/SUM(Tabla_Rf_cop_usd[Contador])</f>
        <v>3.2881877335983369E-5</v>
      </c>
    </row>
    <row r="29" spans="1:18">
      <c r="A29" s="34">
        <v>42961</v>
      </c>
      <c r="B29" s="35">
        <v>6.9055334609370606E-2</v>
      </c>
      <c r="C29" s="36">
        <v>3.3326299028869799E-2</v>
      </c>
      <c r="D29" s="36">
        <f>((1+Tabla_Inflacion[[#This Row],[TES_COP]])/(1+Tabla_Inflacion[[#This Row],[TES UVR]]))-1</f>
        <v>3.4576721422922452E-2</v>
      </c>
      <c r="E29" s="2">
        <f t="shared" si="0"/>
        <v>28</v>
      </c>
      <c r="F29" s="37">
        <f>Tabla_Inflacion[[#This Row],[Contador]]/SUM(Tabla_Inflacion[Contador])</f>
        <v>3.9846023580307524E-5</v>
      </c>
      <c r="H29" s="34">
        <v>42961</v>
      </c>
      <c r="I29" s="36">
        <v>6.9055334609370606E-2</v>
      </c>
      <c r="J29" s="35">
        <v>3.3326299028869799E-2</v>
      </c>
      <c r="K29" s="42">
        <f>((1+Tabla_Dev[[#This Row],[TES_COP]])/(1+Tabla_Dev[[#This Row],[Curva_CO_USD]]))-1</f>
        <v>3.4576721422922452E-2</v>
      </c>
      <c r="L29" s="52">
        <f t="shared" si="1"/>
        <v>28</v>
      </c>
      <c r="M29" s="37">
        <f>Tabla_Dev[[#This Row],[Contador]]/SUM(Tabla_Dev[Contador])</f>
        <v>3.9846023580307524E-5</v>
      </c>
      <c r="O29" s="34">
        <v>42956</v>
      </c>
      <c r="P29" s="36">
        <v>4.1539312148722196E-2</v>
      </c>
      <c r="Q29" s="2">
        <f t="shared" si="2"/>
        <v>28</v>
      </c>
      <c r="R29" s="3">
        <f>Tabla_Rf_cop_usd[[#This Row],[Contador]]/SUM(Tabla_Rf_cop_usd[Contador])</f>
        <v>3.4099724644723492E-5</v>
      </c>
    </row>
    <row r="30" spans="1:18">
      <c r="A30" s="34">
        <v>42962</v>
      </c>
      <c r="B30" s="35">
        <v>6.9591487187058793E-2</v>
      </c>
      <c r="C30" s="36">
        <v>3.3369391129583301E-2</v>
      </c>
      <c r="D30" s="36">
        <f>((1+Tabla_Inflacion[[#This Row],[TES_COP]])/(1+Tabla_Inflacion[[#This Row],[TES UVR]]))-1</f>
        <v>3.5052418204375879E-2</v>
      </c>
      <c r="E30" s="2">
        <f t="shared" si="0"/>
        <v>29</v>
      </c>
      <c r="F30" s="37">
        <f>Tabla_Inflacion[[#This Row],[Contador]]/SUM(Tabla_Inflacion[Contador])</f>
        <v>4.1269095851032793E-5</v>
      </c>
      <c r="H30" s="34">
        <v>42962</v>
      </c>
      <c r="I30" s="36">
        <v>6.9591487187058793E-2</v>
      </c>
      <c r="J30" s="35">
        <v>3.3369391129583301E-2</v>
      </c>
      <c r="K30" s="42">
        <f>((1+Tabla_Dev[[#This Row],[TES_COP]])/(1+Tabla_Dev[[#This Row],[Curva_CO_USD]]))-1</f>
        <v>3.5052418204375879E-2</v>
      </c>
      <c r="L30" s="52">
        <f t="shared" si="1"/>
        <v>29</v>
      </c>
      <c r="M30" s="37">
        <f>Tabla_Dev[[#This Row],[Contador]]/SUM(Tabla_Dev[Contador])</f>
        <v>4.1269095851032793E-5</v>
      </c>
      <c r="O30" s="34">
        <v>42957</v>
      </c>
      <c r="P30" s="36">
        <v>4.1857789952121527E-2</v>
      </c>
      <c r="Q30" s="2">
        <f t="shared" si="2"/>
        <v>29</v>
      </c>
      <c r="R30" s="3">
        <f>Tabla_Rf_cop_usd[[#This Row],[Contador]]/SUM(Tabla_Rf_cop_usd[Contador])</f>
        <v>3.5317571953463616E-5</v>
      </c>
    </row>
    <row r="31" spans="1:18">
      <c r="A31" s="34">
        <v>42963</v>
      </c>
      <c r="B31" s="35">
        <v>6.9525523805657602E-2</v>
      </c>
      <c r="C31" s="36">
        <v>3.3480640609661695E-2</v>
      </c>
      <c r="D31" s="36">
        <f>((1+Tabla_Inflacion[[#This Row],[TES_COP]])/(1+Tabla_Inflacion[[#This Row],[TES UVR]]))-1</f>
        <v>3.4877173098020187E-2</v>
      </c>
      <c r="E31" s="2">
        <f t="shared" si="0"/>
        <v>30</v>
      </c>
      <c r="F31" s="37">
        <f>Tabla_Inflacion[[#This Row],[Contador]]/SUM(Tabla_Inflacion[Contador])</f>
        <v>4.2692168121758062E-5</v>
      </c>
      <c r="H31" s="34">
        <v>42963</v>
      </c>
      <c r="I31" s="36">
        <v>6.9525523805657602E-2</v>
      </c>
      <c r="J31" s="35">
        <v>3.3480640609661695E-2</v>
      </c>
      <c r="K31" s="42">
        <f>((1+Tabla_Dev[[#This Row],[TES_COP]])/(1+Tabla_Dev[[#This Row],[Curva_CO_USD]]))-1</f>
        <v>3.4877173098020187E-2</v>
      </c>
      <c r="L31" s="52">
        <f t="shared" si="1"/>
        <v>30</v>
      </c>
      <c r="M31" s="37">
        <f>Tabla_Dev[[#This Row],[Contador]]/SUM(Tabla_Dev[Contador])</f>
        <v>4.2692168121758062E-5</v>
      </c>
      <c r="O31" s="34">
        <v>42958</v>
      </c>
      <c r="P31" s="36">
        <v>4.1926908459951839E-2</v>
      </c>
      <c r="Q31" s="2">
        <f t="shared" si="2"/>
        <v>30</v>
      </c>
      <c r="R31" s="3">
        <f>Tabla_Rf_cop_usd[[#This Row],[Contador]]/SUM(Tabla_Rf_cop_usd[Contador])</f>
        <v>3.6535419262203746E-5</v>
      </c>
    </row>
    <row r="32" spans="1:18">
      <c r="A32" s="34">
        <v>42964</v>
      </c>
      <c r="B32" s="35">
        <v>6.9225463011955299E-2</v>
      </c>
      <c r="C32" s="36">
        <v>3.2898618534239803E-2</v>
      </c>
      <c r="D32" s="36">
        <f>((1+Tabla_Inflacion[[#This Row],[TES_COP]])/(1+Tabla_Inflacion[[#This Row],[TES UVR]]))-1</f>
        <v>3.5169806431986528E-2</v>
      </c>
      <c r="E32" s="2">
        <f t="shared" si="0"/>
        <v>31</v>
      </c>
      <c r="F32" s="37">
        <f>Tabla_Inflacion[[#This Row],[Contador]]/SUM(Tabla_Inflacion[Contador])</f>
        <v>4.4115240392483331E-5</v>
      </c>
      <c r="H32" s="34">
        <v>42964</v>
      </c>
      <c r="I32" s="36">
        <v>6.9225463011955299E-2</v>
      </c>
      <c r="J32" s="35">
        <v>3.2898618534239803E-2</v>
      </c>
      <c r="K32" s="42">
        <f>((1+Tabla_Dev[[#This Row],[TES_COP]])/(1+Tabla_Dev[[#This Row],[Curva_CO_USD]]))-1</f>
        <v>3.5169806431986528E-2</v>
      </c>
      <c r="L32" s="52">
        <f t="shared" si="1"/>
        <v>31</v>
      </c>
      <c r="M32" s="37">
        <f>Tabla_Dev[[#This Row],[Contador]]/SUM(Tabla_Dev[Contador])</f>
        <v>4.4115240392483331E-5</v>
      </c>
      <c r="O32" s="34">
        <v>42961</v>
      </c>
      <c r="P32" s="36">
        <v>4.1643259925404852E-2</v>
      </c>
      <c r="Q32" s="2">
        <f t="shared" si="2"/>
        <v>31</v>
      </c>
      <c r="R32" s="3">
        <f>Tabla_Rf_cop_usd[[#This Row],[Contador]]/SUM(Tabla_Rf_cop_usd[Contador])</f>
        <v>3.7753266570943869E-5</v>
      </c>
    </row>
    <row r="33" spans="1:18">
      <c r="A33" s="34">
        <v>42965</v>
      </c>
      <c r="B33" s="35">
        <v>6.9614013963926191E-2</v>
      </c>
      <c r="C33" s="36">
        <v>3.3189755560627601E-2</v>
      </c>
      <c r="D33" s="36">
        <f>((1+Tabla_Inflacion[[#This Row],[TES_COP]])/(1+Tabla_Inflacion[[#This Row],[TES UVR]]))-1</f>
        <v>3.5254180761339571E-2</v>
      </c>
      <c r="E33" s="2">
        <f t="shared" si="0"/>
        <v>32</v>
      </c>
      <c r="F33" s="37">
        <f>Tabla_Inflacion[[#This Row],[Contador]]/SUM(Tabla_Inflacion[Contador])</f>
        <v>4.55383126632086E-5</v>
      </c>
      <c r="H33" s="34">
        <v>42965</v>
      </c>
      <c r="I33" s="36">
        <v>6.9614013963926191E-2</v>
      </c>
      <c r="J33" s="35">
        <v>3.3189755560627601E-2</v>
      </c>
      <c r="K33" s="42">
        <f>((1+Tabla_Dev[[#This Row],[TES_COP]])/(1+Tabla_Dev[[#This Row],[Curva_CO_USD]]))-1</f>
        <v>3.5254180761339571E-2</v>
      </c>
      <c r="L33" s="52">
        <f t="shared" si="1"/>
        <v>32</v>
      </c>
      <c r="M33" s="37">
        <f>Tabla_Dev[[#This Row],[Contador]]/SUM(Tabla_Dev[Contador])</f>
        <v>4.55383126632086E-5</v>
      </c>
      <c r="O33" s="34">
        <v>42962</v>
      </c>
      <c r="P33" s="36">
        <v>4.16086210391029E-2</v>
      </c>
      <c r="Q33" s="2">
        <f t="shared" si="2"/>
        <v>32</v>
      </c>
      <c r="R33" s="3">
        <f>Tabla_Rf_cop_usd[[#This Row],[Contador]]/SUM(Tabla_Rf_cop_usd[Contador])</f>
        <v>3.8971113879683993E-5</v>
      </c>
    </row>
    <row r="34" spans="1:18">
      <c r="A34" s="34">
        <v>42969</v>
      </c>
      <c r="B34" s="35">
        <v>6.9759085168761698E-2</v>
      </c>
      <c r="C34" s="36">
        <v>3.3238843053259401E-2</v>
      </c>
      <c r="D34" s="36">
        <f>((1+Tabla_Inflacion[[#This Row],[TES_COP]])/(1+Tabla_Inflacion[[#This Row],[TES UVR]]))-1</f>
        <v>3.5345401850731539E-2</v>
      </c>
      <c r="E34" s="2">
        <f t="shared" si="0"/>
        <v>33</v>
      </c>
      <c r="F34" s="37">
        <f>Tabla_Inflacion[[#This Row],[Contador]]/SUM(Tabla_Inflacion[Contador])</f>
        <v>4.6961384933933869E-5</v>
      </c>
      <c r="H34" s="34">
        <v>42969</v>
      </c>
      <c r="I34" s="36">
        <v>6.9759085168761698E-2</v>
      </c>
      <c r="J34" s="35">
        <v>3.3238843053259401E-2</v>
      </c>
      <c r="K34" s="42">
        <f>((1+Tabla_Dev[[#This Row],[TES_COP]])/(1+Tabla_Dev[[#This Row],[Curva_CO_USD]]))-1</f>
        <v>3.5345401850731539E-2</v>
      </c>
      <c r="L34" s="52">
        <f t="shared" si="1"/>
        <v>33</v>
      </c>
      <c r="M34" s="37">
        <f>Tabla_Dev[[#This Row],[Contador]]/SUM(Tabla_Dev[Contador])</f>
        <v>4.6961384933933869E-5</v>
      </c>
      <c r="O34" s="34">
        <v>42963</v>
      </c>
      <c r="P34" s="36">
        <v>4.1449148489871579E-2</v>
      </c>
      <c r="Q34" s="2">
        <f t="shared" si="2"/>
        <v>33</v>
      </c>
      <c r="R34" s="3">
        <f>Tabla_Rf_cop_usd[[#This Row],[Contador]]/SUM(Tabla_Rf_cop_usd[Contador])</f>
        <v>4.0188961188424117E-5</v>
      </c>
    </row>
    <row r="35" spans="1:18">
      <c r="A35" s="34">
        <v>42970</v>
      </c>
      <c r="B35" s="35">
        <v>6.9772763551500402E-2</v>
      </c>
      <c r="C35" s="36">
        <v>3.3246838514709498E-2</v>
      </c>
      <c r="D35" s="36">
        <f>((1+Tabla_Inflacion[[#This Row],[TES_COP]])/(1+Tabla_Inflacion[[#This Row],[TES UVR]]))-1</f>
        <v>3.5350628402886608E-2</v>
      </c>
      <c r="E35" s="2">
        <f t="shared" si="0"/>
        <v>34</v>
      </c>
      <c r="F35" s="37">
        <f>Tabla_Inflacion[[#This Row],[Contador]]/SUM(Tabla_Inflacion[Contador])</f>
        <v>4.8384457204659138E-5</v>
      </c>
      <c r="H35" s="34">
        <v>42970</v>
      </c>
      <c r="I35" s="36">
        <v>6.9772763551500402E-2</v>
      </c>
      <c r="J35" s="35">
        <v>3.3246838514709498E-2</v>
      </c>
      <c r="K35" s="42">
        <f>((1+Tabla_Dev[[#This Row],[TES_COP]])/(1+Tabla_Dev[[#This Row],[Curva_CO_USD]]))-1</f>
        <v>3.5350628402886608E-2</v>
      </c>
      <c r="L35" s="52">
        <f t="shared" si="1"/>
        <v>34</v>
      </c>
      <c r="M35" s="37">
        <f>Tabla_Dev[[#This Row],[Contador]]/SUM(Tabla_Dev[Contador])</f>
        <v>4.8384457204659138E-5</v>
      </c>
      <c r="O35" s="34">
        <v>42964</v>
      </c>
      <c r="P35" s="36">
        <v>4.1511576965960639E-2</v>
      </c>
      <c r="Q35" s="2">
        <f t="shared" si="2"/>
        <v>34</v>
      </c>
      <c r="R35" s="3">
        <f>Tabla_Rf_cop_usd[[#This Row],[Contador]]/SUM(Tabla_Rf_cop_usd[Contador])</f>
        <v>4.140680849716424E-5</v>
      </c>
    </row>
    <row r="36" spans="1:18">
      <c r="A36" s="34">
        <v>42971</v>
      </c>
      <c r="B36" s="35">
        <v>6.9463016041661899E-2</v>
      </c>
      <c r="C36" s="36">
        <v>3.3333289077182998E-2</v>
      </c>
      <c r="D36" s="36">
        <f>((1+Tabla_Inflacion[[#This Row],[TES_COP]])/(1+Tabla_Inflacion[[#This Row],[TES UVR]]))-1</f>
        <v>3.4964253398576339E-2</v>
      </c>
      <c r="E36" s="2">
        <f t="shared" si="0"/>
        <v>35</v>
      </c>
      <c r="F36" s="37">
        <f>Tabla_Inflacion[[#This Row],[Contador]]/SUM(Tabla_Inflacion[Contador])</f>
        <v>4.9807529475384407E-5</v>
      </c>
      <c r="H36" s="34">
        <v>42971</v>
      </c>
      <c r="I36" s="36">
        <v>6.9463016041661899E-2</v>
      </c>
      <c r="J36" s="35">
        <v>3.3333289077182998E-2</v>
      </c>
      <c r="K36" s="42">
        <f>((1+Tabla_Dev[[#This Row],[TES_COP]])/(1+Tabla_Dev[[#This Row],[Curva_CO_USD]]))-1</f>
        <v>3.4964253398576339E-2</v>
      </c>
      <c r="L36" s="52">
        <f t="shared" si="1"/>
        <v>35</v>
      </c>
      <c r="M36" s="37">
        <f>Tabla_Dev[[#This Row],[Contador]]/SUM(Tabla_Dev[Contador])</f>
        <v>4.9807529475384407E-5</v>
      </c>
      <c r="O36" s="34">
        <v>42965</v>
      </c>
      <c r="P36" s="36">
        <v>4.1650186458793037E-2</v>
      </c>
      <c r="Q36" s="2">
        <f t="shared" si="2"/>
        <v>35</v>
      </c>
      <c r="R36" s="3">
        <f>Tabla_Rf_cop_usd[[#This Row],[Contador]]/SUM(Tabla_Rf_cop_usd[Contador])</f>
        <v>4.262465580590437E-5</v>
      </c>
    </row>
    <row r="37" spans="1:18">
      <c r="A37" s="34">
        <v>42972</v>
      </c>
      <c r="B37" s="35">
        <v>6.9113291984903499E-2</v>
      </c>
      <c r="C37" s="36">
        <v>3.3335211455540296E-2</v>
      </c>
      <c r="D37" s="36">
        <f>((1+Tabla_Inflacion[[#This Row],[TES_COP]])/(1+Tabla_Inflacion[[#This Row],[TES UVR]]))-1</f>
        <v>3.4623885969168544E-2</v>
      </c>
      <c r="E37" s="2">
        <f t="shared" si="0"/>
        <v>36</v>
      </c>
      <c r="F37" s="37">
        <f>Tabla_Inflacion[[#This Row],[Contador]]/SUM(Tabla_Inflacion[Contador])</f>
        <v>5.1230601746109676E-5</v>
      </c>
      <c r="H37" s="34">
        <v>42972</v>
      </c>
      <c r="I37" s="36">
        <v>6.9113291984903499E-2</v>
      </c>
      <c r="J37" s="35">
        <v>3.3335211455540296E-2</v>
      </c>
      <c r="K37" s="42">
        <f>((1+Tabla_Dev[[#This Row],[TES_COP]])/(1+Tabla_Dev[[#This Row],[Curva_CO_USD]]))-1</f>
        <v>3.4623885969168544E-2</v>
      </c>
      <c r="L37" s="52">
        <f t="shared" si="1"/>
        <v>36</v>
      </c>
      <c r="M37" s="37">
        <f>Tabla_Dev[[#This Row],[Contador]]/SUM(Tabla_Dev[Contador])</f>
        <v>5.1230601746109676E-5</v>
      </c>
      <c r="O37" s="34">
        <v>42968</v>
      </c>
      <c r="P37" s="36">
        <v>4.1365858095983254E-2</v>
      </c>
      <c r="Q37" s="2">
        <f t="shared" si="2"/>
        <v>36</v>
      </c>
      <c r="R37" s="3">
        <f>Tabla_Rf_cop_usd[[#This Row],[Contador]]/SUM(Tabla_Rf_cop_usd[Contador])</f>
        <v>4.3842503114644494E-5</v>
      </c>
    </row>
    <row r="38" spans="1:18">
      <c r="A38" s="34">
        <v>42975</v>
      </c>
      <c r="B38" s="35">
        <v>6.9358590445921908E-2</v>
      </c>
      <c r="C38" s="36">
        <v>3.3375040964614404E-2</v>
      </c>
      <c r="D38" s="36">
        <f>((1+Tabla_Inflacion[[#This Row],[TES_COP]])/(1+Tabla_Inflacion[[#This Row],[TES UVR]]))-1</f>
        <v>3.4821384352111462E-2</v>
      </c>
      <c r="E38" s="2">
        <f t="shared" si="0"/>
        <v>37</v>
      </c>
      <c r="F38" s="37">
        <f>Tabla_Inflacion[[#This Row],[Contador]]/SUM(Tabla_Inflacion[Contador])</f>
        <v>5.2653674016834945E-5</v>
      </c>
      <c r="H38" s="34">
        <v>42975</v>
      </c>
      <c r="I38" s="36">
        <v>6.9358590445921908E-2</v>
      </c>
      <c r="J38" s="35">
        <v>3.3375040964614404E-2</v>
      </c>
      <c r="K38" s="42">
        <f>((1+Tabla_Dev[[#This Row],[TES_COP]])/(1+Tabla_Dev[[#This Row],[Curva_CO_USD]]))-1</f>
        <v>3.4821384352111462E-2</v>
      </c>
      <c r="L38" s="52">
        <f t="shared" si="1"/>
        <v>37</v>
      </c>
      <c r="M38" s="37">
        <f>Tabla_Dev[[#This Row],[Contador]]/SUM(Tabla_Dev[Contador])</f>
        <v>5.2653674016834945E-5</v>
      </c>
      <c r="O38" s="34">
        <v>42969</v>
      </c>
      <c r="P38" s="36">
        <v>4.1414451444743872E-2</v>
      </c>
      <c r="Q38" s="2">
        <f t="shared" si="2"/>
        <v>37</v>
      </c>
      <c r="R38" s="3">
        <f>Tabla_Rf_cop_usd[[#This Row],[Contador]]/SUM(Tabla_Rf_cop_usd[Contador])</f>
        <v>4.5060350423384617E-5</v>
      </c>
    </row>
    <row r="39" spans="1:18">
      <c r="A39" s="34">
        <v>42976</v>
      </c>
      <c r="B39" s="35">
        <v>6.9523998262294107E-2</v>
      </c>
      <c r="C39" s="36">
        <v>3.3471801739300699E-2</v>
      </c>
      <c r="D39" s="36">
        <f>((1+Tabla_Inflacion[[#This Row],[TES_COP]])/(1+Tabla_Inflacion[[#This Row],[TES UVR]]))-1</f>
        <v>3.4884547853476722E-2</v>
      </c>
      <c r="E39" s="2">
        <f t="shared" si="0"/>
        <v>38</v>
      </c>
      <c r="F39" s="37">
        <f>Tabla_Inflacion[[#This Row],[Contador]]/SUM(Tabla_Inflacion[Contador])</f>
        <v>5.4076746287560214E-5</v>
      </c>
      <c r="H39" s="34">
        <v>42976</v>
      </c>
      <c r="I39" s="36">
        <v>6.9523998262294107E-2</v>
      </c>
      <c r="J39" s="35">
        <v>3.3471801739300699E-2</v>
      </c>
      <c r="K39" s="42">
        <f>((1+Tabla_Dev[[#This Row],[TES_COP]])/(1+Tabla_Dev[[#This Row],[Curva_CO_USD]]))-1</f>
        <v>3.4884547853476722E-2</v>
      </c>
      <c r="L39" s="52">
        <f t="shared" si="1"/>
        <v>38</v>
      </c>
      <c r="M39" s="37">
        <f>Tabla_Dev[[#This Row],[Contador]]/SUM(Tabla_Dev[Contador])</f>
        <v>5.4076746287560214E-5</v>
      </c>
      <c r="O39" s="34">
        <v>42970</v>
      </c>
      <c r="P39" s="36">
        <v>4.146302439538041E-2</v>
      </c>
      <c r="Q39" s="2">
        <f t="shared" si="2"/>
        <v>38</v>
      </c>
      <c r="R39" s="3">
        <f>Tabla_Rf_cop_usd[[#This Row],[Contador]]/SUM(Tabla_Rf_cop_usd[Contador])</f>
        <v>4.6278197732124741E-5</v>
      </c>
    </row>
    <row r="40" spans="1:18">
      <c r="A40" s="34">
        <v>42977</v>
      </c>
      <c r="B40" s="35">
        <v>6.9434250005864506E-2</v>
      </c>
      <c r="C40" s="36">
        <v>3.3487971378737602E-2</v>
      </c>
      <c r="D40" s="36">
        <f>((1+Tabla_Inflacion[[#This Row],[TES_COP]])/(1+Tabla_Inflacion[[#This Row],[TES UVR]]))-1</f>
        <v>3.4781516207849306E-2</v>
      </c>
      <c r="E40" s="2">
        <f t="shared" si="0"/>
        <v>39</v>
      </c>
      <c r="F40" s="37">
        <f>Tabla_Inflacion[[#This Row],[Contador]]/SUM(Tabla_Inflacion[Contador])</f>
        <v>5.5499818558285483E-5</v>
      </c>
      <c r="H40" s="34">
        <v>42977</v>
      </c>
      <c r="I40" s="36">
        <v>6.9434250005864506E-2</v>
      </c>
      <c r="J40" s="35">
        <v>3.3487971378737602E-2</v>
      </c>
      <c r="K40" s="42">
        <f>((1+Tabla_Dev[[#This Row],[TES_COP]])/(1+Tabla_Dev[[#This Row],[Curva_CO_USD]]))-1</f>
        <v>3.4781516207849306E-2</v>
      </c>
      <c r="L40" s="52">
        <f t="shared" si="1"/>
        <v>39</v>
      </c>
      <c r="M40" s="37">
        <f>Tabla_Dev[[#This Row],[Contador]]/SUM(Tabla_Dev[Contador])</f>
        <v>5.5499818558285483E-5</v>
      </c>
      <c r="O40" s="34">
        <v>42971</v>
      </c>
      <c r="P40" s="36">
        <v>4.1310297839751486E-2</v>
      </c>
      <c r="Q40" s="2">
        <f t="shared" si="2"/>
        <v>39</v>
      </c>
      <c r="R40" s="3">
        <f>Tabla_Rf_cop_usd[[#This Row],[Contador]]/SUM(Tabla_Rf_cop_usd[Contador])</f>
        <v>4.7496045040864864E-5</v>
      </c>
    </row>
    <row r="41" spans="1:18">
      <c r="A41" s="34">
        <v>42978</v>
      </c>
      <c r="B41" s="35">
        <v>6.9181643527196801E-2</v>
      </c>
      <c r="C41" s="36">
        <v>3.3321916875176202E-2</v>
      </c>
      <c r="D41" s="36">
        <f>((1+Tabla_Inflacion[[#This Row],[TES_COP]])/(1+Tabla_Inflacion[[#This Row],[TES UVR]]))-1</f>
        <v>3.4703344685132143E-2</v>
      </c>
      <c r="E41" s="2">
        <f t="shared" si="0"/>
        <v>40</v>
      </c>
      <c r="F41" s="37">
        <f>Tabla_Inflacion[[#This Row],[Contador]]/SUM(Tabla_Inflacion[Contador])</f>
        <v>5.6922890829010752E-5</v>
      </c>
      <c r="H41" s="34">
        <v>42978</v>
      </c>
      <c r="I41" s="36">
        <v>6.9181643527196801E-2</v>
      </c>
      <c r="J41" s="35">
        <v>3.3321916875176202E-2</v>
      </c>
      <c r="K41" s="42">
        <f>((1+Tabla_Dev[[#This Row],[TES_COP]])/(1+Tabla_Dev[[#This Row],[Curva_CO_USD]]))-1</f>
        <v>3.4703344685132143E-2</v>
      </c>
      <c r="L41" s="52">
        <f t="shared" si="1"/>
        <v>40</v>
      </c>
      <c r="M41" s="37">
        <f>Tabla_Dev[[#This Row],[Contador]]/SUM(Tabla_Dev[Contador])</f>
        <v>5.6922890829010752E-5</v>
      </c>
      <c r="O41" s="34">
        <v>42972</v>
      </c>
      <c r="P41" s="36">
        <v>4.0927597048166398E-2</v>
      </c>
      <c r="Q41" s="2">
        <f t="shared" si="2"/>
        <v>40</v>
      </c>
      <c r="R41" s="3">
        <f>Tabla_Rf_cop_usd[[#This Row],[Contador]]/SUM(Tabla_Rf_cop_usd[Contador])</f>
        <v>4.8713892349604988E-5</v>
      </c>
    </row>
    <row r="42" spans="1:18">
      <c r="A42" s="34">
        <v>42979</v>
      </c>
      <c r="B42" s="35">
        <v>6.9274088931317396E-2</v>
      </c>
      <c r="C42" s="36">
        <v>3.3302180831806603E-2</v>
      </c>
      <c r="D42" s="36">
        <f>((1+Tabla_Inflacion[[#This Row],[TES_COP]])/(1+Tabla_Inflacion[[#This Row],[TES UVR]]))-1</f>
        <v>3.4812573482186471E-2</v>
      </c>
      <c r="E42" s="2">
        <f t="shared" si="0"/>
        <v>41</v>
      </c>
      <c r="F42" s="37">
        <f>Tabla_Inflacion[[#This Row],[Contador]]/SUM(Tabla_Inflacion[Contador])</f>
        <v>5.8345963099736021E-5</v>
      </c>
      <c r="H42" s="34">
        <v>42979</v>
      </c>
      <c r="I42" s="36">
        <v>6.9274088931317396E-2</v>
      </c>
      <c r="J42" s="35">
        <v>3.3302180831806603E-2</v>
      </c>
      <c r="K42" s="42">
        <f>((1+Tabla_Dev[[#This Row],[TES_COP]])/(1+Tabla_Dev[[#This Row],[Curva_CO_USD]]))-1</f>
        <v>3.4812573482186471E-2</v>
      </c>
      <c r="L42" s="52">
        <f t="shared" si="1"/>
        <v>41</v>
      </c>
      <c r="M42" s="37">
        <f>Tabla_Dev[[#This Row],[Contador]]/SUM(Tabla_Dev[Contador])</f>
        <v>5.8345963099736021E-5</v>
      </c>
      <c r="O42" s="34">
        <v>42975</v>
      </c>
      <c r="P42" s="36">
        <v>4.0767182301935989E-2</v>
      </c>
      <c r="Q42" s="2">
        <f t="shared" si="2"/>
        <v>41</v>
      </c>
      <c r="R42" s="3">
        <f>Tabla_Rf_cop_usd[[#This Row],[Contador]]/SUM(Tabla_Rf_cop_usd[Contador])</f>
        <v>4.9931739658345118E-5</v>
      </c>
    </row>
    <row r="43" spans="1:18">
      <c r="A43" s="34">
        <v>42982</v>
      </c>
      <c r="B43" s="35">
        <v>6.9717209120907203E-2</v>
      </c>
      <c r="C43" s="36">
        <v>3.4818809761079102E-2</v>
      </c>
      <c r="D43" s="36">
        <f>((1+Tabla_Inflacion[[#This Row],[TES_COP]])/(1+Tabla_Inflacion[[#This Row],[TES UVR]]))-1</f>
        <v>3.3724164105487731E-2</v>
      </c>
      <c r="E43" s="2">
        <f t="shared" si="0"/>
        <v>42</v>
      </c>
      <c r="F43" s="37">
        <f>Tabla_Inflacion[[#This Row],[Contador]]/SUM(Tabla_Inflacion[Contador])</f>
        <v>5.976903537046129E-5</v>
      </c>
      <c r="H43" s="34">
        <v>42982</v>
      </c>
      <c r="I43" s="36">
        <v>6.9717209120907203E-2</v>
      </c>
      <c r="J43" s="35">
        <v>3.4818809761079102E-2</v>
      </c>
      <c r="K43" s="42">
        <f>((1+Tabla_Dev[[#This Row],[TES_COP]])/(1+Tabla_Dev[[#This Row],[Curva_CO_USD]]))-1</f>
        <v>3.3724164105487731E-2</v>
      </c>
      <c r="L43" s="52">
        <f t="shared" si="1"/>
        <v>42</v>
      </c>
      <c r="M43" s="37">
        <f>Tabla_Dev[[#This Row],[Contador]]/SUM(Tabla_Dev[Contador])</f>
        <v>5.976903537046129E-5</v>
      </c>
      <c r="O43" s="34">
        <v>42976</v>
      </c>
      <c r="P43" s="36">
        <v>4.0676414570369079E-2</v>
      </c>
      <c r="Q43" s="2">
        <f t="shared" si="2"/>
        <v>42</v>
      </c>
      <c r="R43" s="3">
        <f>Tabla_Rf_cop_usd[[#This Row],[Contador]]/SUM(Tabla_Rf_cop_usd[Contador])</f>
        <v>5.1149586967085242E-5</v>
      </c>
    </row>
    <row r="44" spans="1:18">
      <c r="A44" s="34">
        <v>42983</v>
      </c>
      <c r="B44" s="35">
        <v>6.9556105534518603E-2</v>
      </c>
      <c r="C44" s="36">
        <v>3.3518389872255E-2</v>
      </c>
      <c r="D44" s="36">
        <f>((1+Tabla_Inflacion[[#This Row],[TES_COP]])/(1+Tabla_Inflacion[[#This Row],[TES UVR]]))-1</f>
        <v>3.4868964128173641E-2</v>
      </c>
      <c r="E44" s="2">
        <f t="shared" si="0"/>
        <v>43</v>
      </c>
      <c r="F44" s="37">
        <f>Tabla_Inflacion[[#This Row],[Contador]]/SUM(Tabla_Inflacion[Contador])</f>
        <v>6.1192107641186552E-5</v>
      </c>
      <c r="H44" s="34">
        <v>42983</v>
      </c>
      <c r="I44" s="36">
        <v>6.9556105534518603E-2</v>
      </c>
      <c r="J44" s="35">
        <v>3.3518389872255E-2</v>
      </c>
      <c r="K44" s="42">
        <f>((1+Tabla_Dev[[#This Row],[TES_COP]])/(1+Tabla_Dev[[#This Row],[Curva_CO_USD]]))-1</f>
        <v>3.4868964128173641E-2</v>
      </c>
      <c r="L44" s="52">
        <f t="shared" si="1"/>
        <v>43</v>
      </c>
      <c r="M44" s="37">
        <f>Tabla_Dev[[#This Row],[Contador]]/SUM(Tabla_Dev[Contador])</f>
        <v>6.1192107641186552E-5</v>
      </c>
      <c r="O44" s="34">
        <v>42977</v>
      </c>
      <c r="P44" s="36">
        <v>4.0536632626853031E-2</v>
      </c>
      <c r="Q44" s="2">
        <f t="shared" si="2"/>
        <v>43</v>
      </c>
      <c r="R44" s="3">
        <f>Tabla_Rf_cop_usd[[#This Row],[Contador]]/SUM(Tabla_Rf_cop_usd[Contador])</f>
        <v>5.2367434275825365E-5</v>
      </c>
    </row>
    <row r="45" spans="1:18">
      <c r="A45" s="34">
        <v>42984</v>
      </c>
      <c r="B45" s="35">
        <v>6.9471393478550997E-2</v>
      </c>
      <c r="C45" s="36">
        <v>3.3171663075397297E-2</v>
      </c>
      <c r="D45" s="36">
        <f>((1+Tabla_Inflacion[[#This Row],[TES_COP]])/(1+Tabla_Inflacion[[#This Row],[TES UVR]]))-1</f>
        <v>3.5134268292939641E-2</v>
      </c>
      <c r="E45" s="2">
        <f t="shared" si="0"/>
        <v>44</v>
      </c>
      <c r="F45" s="37">
        <f>Tabla_Inflacion[[#This Row],[Contador]]/SUM(Tabla_Inflacion[Contador])</f>
        <v>6.2615179911911821E-5</v>
      </c>
      <c r="H45" s="34">
        <v>42984</v>
      </c>
      <c r="I45" s="36">
        <v>6.9471393478550997E-2</v>
      </c>
      <c r="J45" s="35">
        <v>3.3171663075397297E-2</v>
      </c>
      <c r="K45" s="42">
        <f>((1+Tabla_Dev[[#This Row],[TES_COP]])/(1+Tabla_Dev[[#This Row],[Curva_CO_USD]]))-1</f>
        <v>3.5134268292939641E-2</v>
      </c>
      <c r="L45" s="52">
        <f t="shared" si="1"/>
        <v>44</v>
      </c>
      <c r="M45" s="37">
        <f>Tabla_Dev[[#This Row],[Contador]]/SUM(Tabla_Dev[Contador])</f>
        <v>6.2615179911911821E-5</v>
      </c>
      <c r="O45" s="34">
        <v>42978</v>
      </c>
      <c r="P45" s="36">
        <v>4.0242539266942989E-2</v>
      </c>
      <c r="Q45" s="2">
        <f t="shared" si="2"/>
        <v>44</v>
      </c>
      <c r="R45" s="3">
        <f>Tabla_Rf_cop_usd[[#This Row],[Contador]]/SUM(Tabla_Rf_cop_usd[Contador])</f>
        <v>5.3585281584565489E-5</v>
      </c>
    </row>
    <row r="46" spans="1:18">
      <c r="A46" s="34">
        <v>42985</v>
      </c>
      <c r="B46" s="35">
        <v>6.9033217519087794E-2</v>
      </c>
      <c r="C46" s="36">
        <v>3.2678428761800701E-2</v>
      </c>
      <c r="D46" s="36">
        <f>((1+Tabla_Inflacion[[#This Row],[TES_COP]])/(1+Tabla_Inflacion[[#This Row],[TES UVR]]))-1</f>
        <v>3.5204365410127725E-2</v>
      </c>
      <c r="E46" s="2">
        <f t="shared" si="0"/>
        <v>45</v>
      </c>
      <c r="F46" s="37">
        <f>Tabla_Inflacion[[#This Row],[Contador]]/SUM(Tabla_Inflacion[Contador])</f>
        <v>6.403825218263709E-5</v>
      </c>
      <c r="H46" s="34">
        <v>42985</v>
      </c>
      <c r="I46" s="36">
        <v>6.9033217519087794E-2</v>
      </c>
      <c r="J46" s="35">
        <v>3.2678428761800701E-2</v>
      </c>
      <c r="K46" s="42">
        <f>((1+Tabla_Dev[[#This Row],[TES_COP]])/(1+Tabla_Dev[[#This Row],[Curva_CO_USD]]))-1</f>
        <v>3.5204365410127725E-2</v>
      </c>
      <c r="L46" s="52">
        <f t="shared" si="1"/>
        <v>45</v>
      </c>
      <c r="M46" s="37">
        <f>Tabla_Dev[[#This Row],[Contador]]/SUM(Tabla_Dev[Contador])</f>
        <v>6.403825218263709E-5</v>
      </c>
      <c r="O46" s="34">
        <v>42979</v>
      </c>
      <c r="P46" s="36">
        <v>4.0186436549333848E-2</v>
      </c>
      <c r="Q46" s="2">
        <f t="shared" si="2"/>
        <v>45</v>
      </c>
      <c r="R46" s="3">
        <f>Tabla_Rf_cop_usd[[#This Row],[Contador]]/SUM(Tabla_Rf_cop_usd[Contador])</f>
        <v>5.4803128893305612E-5</v>
      </c>
    </row>
    <row r="47" spans="1:18">
      <c r="A47" s="34">
        <v>42986</v>
      </c>
      <c r="B47" s="35">
        <v>6.8329039841320202E-2</v>
      </c>
      <c r="C47" s="36">
        <v>3.2963766994015299E-2</v>
      </c>
      <c r="D47" s="36">
        <f>((1+Tabla_Inflacion[[#This Row],[TES_COP]])/(1+Tabla_Inflacion[[#This Row],[TES UVR]]))-1</f>
        <v>3.4236702174191391E-2</v>
      </c>
      <c r="E47" s="2">
        <f t="shared" si="0"/>
        <v>46</v>
      </c>
      <c r="F47" s="37">
        <f>Tabla_Inflacion[[#This Row],[Contador]]/SUM(Tabla_Inflacion[Contador])</f>
        <v>6.5461324453362359E-5</v>
      </c>
      <c r="H47" s="34">
        <v>42986</v>
      </c>
      <c r="I47" s="36">
        <v>6.8329039841320202E-2</v>
      </c>
      <c r="J47" s="35">
        <v>3.2963766994015299E-2</v>
      </c>
      <c r="K47" s="42">
        <f>((1+Tabla_Dev[[#This Row],[TES_COP]])/(1+Tabla_Dev[[#This Row],[Curva_CO_USD]]))-1</f>
        <v>3.4236702174191391E-2</v>
      </c>
      <c r="L47" s="52">
        <f t="shared" si="1"/>
        <v>46</v>
      </c>
      <c r="M47" s="37">
        <f>Tabla_Dev[[#This Row],[Contador]]/SUM(Tabla_Dev[Contador])</f>
        <v>6.5461324453362359E-5</v>
      </c>
      <c r="O47" s="34">
        <v>42982</v>
      </c>
      <c r="P47" s="36">
        <v>4.0200464782000456E-2</v>
      </c>
      <c r="Q47" s="2">
        <f t="shared" si="2"/>
        <v>46</v>
      </c>
      <c r="R47" s="3">
        <f>Tabla_Rf_cop_usd[[#This Row],[Contador]]/SUM(Tabla_Rf_cop_usd[Contador])</f>
        <v>5.6020976202045742E-5</v>
      </c>
    </row>
    <row r="48" spans="1:18">
      <c r="A48" s="34">
        <v>42989</v>
      </c>
      <c r="B48" s="35">
        <v>6.8545987083273696E-2</v>
      </c>
      <c r="C48" s="36">
        <v>3.2648563997160401E-2</v>
      </c>
      <c r="D48" s="36">
        <f>((1+Tabla_Inflacion[[#This Row],[TES_COP]])/(1+Tabla_Inflacion[[#This Row],[TES UVR]]))-1</f>
        <v>3.4762478095318405E-2</v>
      </c>
      <c r="E48" s="2">
        <f t="shared" si="0"/>
        <v>47</v>
      </c>
      <c r="F48" s="37">
        <f>Tabla_Inflacion[[#This Row],[Contador]]/SUM(Tabla_Inflacion[Contador])</f>
        <v>6.6884396724087628E-5</v>
      </c>
      <c r="H48" s="34">
        <v>42989</v>
      </c>
      <c r="I48" s="36">
        <v>6.8545987083273696E-2</v>
      </c>
      <c r="J48" s="35">
        <v>3.2648563997160401E-2</v>
      </c>
      <c r="K48" s="42">
        <f>((1+Tabla_Dev[[#This Row],[TES_COP]])/(1+Tabla_Dev[[#This Row],[Curva_CO_USD]]))-1</f>
        <v>3.4762478095318405E-2</v>
      </c>
      <c r="L48" s="52">
        <f t="shared" si="1"/>
        <v>47</v>
      </c>
      <c r="M48" s="37">
        <f>Tabla_Dev[[#This Row],[Contador]]/SUM(Tabla_Dev[Contador])</f>
        <v>6.6884396724087628E-5</v>
      </c>
      <c r="O48" s="34">
        <v>42983</v>
      </c>
      <c r="P48" s="36">
        <v>3.9764795752064375E-2</v>
      </c>
      <c r="Q48" s="2">
        <f t="shared" si="2"/>
        <v>47</v>
      </c>
      <c r="R48" s="3">
        <f>Tabla_Rf_cop_usd[[#This Row],[Contador]]/SUM(Tabla_Rf_cop_usd[Contador])</f>
        <v>5.7238823510785866E-5</v>
      </c>
    </row>
    <row r="49" spans="1:18">
      <c r="A49" s="34">
        <v>42990</v>
      </c>
      <c r="B49" s="35">
        <v>6.7755628226828499E-2</v>
      </c>
      <c r="C49" s="36">
        <v>3.2635571259825101E-2</v>
      </c>
      <c r="D49" s="36">
        <f>((1+Tabla_Inflacion[[#This Row],[TES_COP]])/(1+Tabla_Inflacion[[#This Row],[TES UVR]]))-1</f>
        <v>3.4010117358398428E-2</v>
      </c>
      <c r="E49" s="2">
        <f t="shared" si="0"/>
        <v>48</v>
      </c>
      <c r="F49" s="37">
        <f>Tabla_Inflacion[[#This Row],[Contador]]/SUM(Tabla_Inflacion[Contador])</f>
        <v>6.8307468994812897E-5</v>
      </c>
      <c r="H49" s="34">
        <v>42990</v>
      </c>
      <c r="I49" s="36">
        <v>6.7755628226828499E-2</v>
      </c>
      <c r="J49" s="35">
        <v>3.2635571259825101E-2</v>
      </c>
      <c r="K49" s="42">
        <f>((1+Tabla_Dev[[#This Row],[TES_COP]])/(1+Tabla_Dev[[#This Row],[Curva_CO_USD]]))-1</f>
        <v>3.4010117358398428E-2</v>
      </c>
      <c r="L49" s="52">
        <f t="shared" si="1"/>
        <v>48</v>
      </c>
      <c r="M49" s="37">
        <f>Tabla_Dev[[#This Row],[Contador]]/SUM(Tabla_Dev[Contador])</f>
        <v>6.8307468994812897E-5</v>
      </c>
      <c r="O49" s="34">
        <v>42984</v>
      </c>
      <c r="P49" s="36">
        <v>3.9525181156767175E-2</v>
      </c>
      <c r="Q49" s="2">
        <f t="shared" si="2"/>
        <v>48</v>
      </c>
      <c r="R49" s="3">
        <f>Tabla_Rf_cop_usd[[#This Row],[Contador]]/SUM(Tabla_Rf_cop_usd[Contador])</f>
        <v>5.845667081952599E-5</v>
      </c>
    </row>
    <row r="50" spans="1:18">
      <c r="A50" s="34">
        <v>42991</v>
      </c>
      <c r="B50" s="35">
        <v>6.7573820424880499E-2</v>
      </c>
      <c r="C50" s="36">
        <v>3.2887846411180199E-2</v>
      </c>
      <c r="D50" s="36">
        <f>((1+Tabla_Inflacion[[#This Row],[TES_COP]])/(1+Tabla_Inflacion[[#This Row],[TES UVR]]))-1</f>
        <v>3.3581549181954884E-2</v>
      </c>
      <c r="E50" s="2">
        <f t="shared" si="0"/>
        <v>49</v>
      </c>
      <c r="F50" s="37">
        <f>Tabla_Inflacion[[#This Row],[Contador]]/SUM(Tabla_Inflacion[Contador])</f>
        <v>6.9730541265538166E-5</v>
      </c>
      <c r="H50" s="34">
        <v>42991</v>
      </c>
      <c r="I50" s="36">
        <v>6.7573820424880499E-2</v>
      </c>
      <c r="J50" s="35">
        <v>3.2887846411180199E-2</v>
      </c>
      <c r="K50" s="42">
        <f>((1+Tabla_Dev[[#This Row],[TES_COP]])/(1+Tabla_Dev[[#This Row],[Curva_CO_USD]]))-1</f>
        <v>3.3581549181954884E-2</v>
      </c>
      <c r="L50" s="52">
        <f t="shared" si="1"/>
        <v>49</v>
      </c>
      <c r="M50" s="37">
        <f>Tabla_Dev[[#This Row],[Contador]]/SUM(Tabla_Dev[Contador])</f>
        <v>6.9730541265538166E-5</v>
      </c>
      <c r="O50" s="34">
        <v>42985</v>
      </c>
      <c r="P50" s="36">
        <v>3.9454611575240106E-2</v>
      </c>
      <c r="Q50" s="2">
        <f t="shared" si="2"/>
        <v>49</v>
      </c>
      <c r="R50" s="3">
        <f>Tabla_Rf_cop_usd[[#This Row],[Contador]]/SUM(Tabla_Rf_cop_usd[Contador])</f>
        <v>5.9674518128266113E-5</v>
      </c>
    </row>
    <row r="51" spans="1:18">
      <c r="A51" s="34">
        <v>42992</v>
      </c>
      <c r="B51" s="35">
        <v>6.7242953319307006E-2</v>
      </c>
      <c r="C51" s="36">
        <v>3.1913075763216697E-2</v>
      </c>
      <c r="D51" s="36">
        <f>((1+Tabla_Inflacion[[#This Row],[TES_COP]])/(1+Tabla_Inflacion[[#This Row],[TES UVR]]))-1</f>
        <v>3.4237261244082884E-2</v>
      </c>
      <c r="E51" s="2">
        <f t="shared" si="0"/>
        <v>50</v>
      </c>
      <c r="F51" s="37">
        <f>Tabla_Inflacion[[#This Row],[Contador]]/SUM(Tabla_Inflacion[Contador])</f>
        <v>7.1153613536263435E-5</v>
      </c>
      <c r="H51" s="34">
        <v>42992</v>
      </c>
      <c r="I51" s="36">
        <v>6.7242953319307006E-2</v>
      </c>
      <c r="J51" s="35">
        <v>3.1913075763216697E-2</v>
      </c>
      <c r="K51" s="42">
        <f>((1+Tabla_Dev[[#This Row],[TES_COP]])/(1+Tabla_Dev[[#This Row],[Curva_CO_USD]]))-1</f>
        <v>3.4237261244082884E-2</v>
      </c>
      <c r="L51" s="52">
        <f t="shared" si="1"/>
        <v>50</v>
      </c>
      <c r="M51" s="37">
        <f>Tabla_Dev[[#This Row],[Contador]]/SUM(Tabla_Dev[Contador])</f>
        <v>7.1153613536263435E-5</v>
      </c>
      <c r="O51" s="34">
        <v>42986</v>
      </c>
      <c r="P51" s="36">
        <v>3.8987767628159808E-2</v>
      </c>
      <c r="Q51" s="2">
        <f t="shared" ref="Q51:Q114" si="3">Q50+1</f>
        <v>50</v>
      </c>
      <c r="R51" s="3">
        <f>Tabla_Rf_cop_usd[[#This Row],[Contador]]/SUM(Tabla_Rf_cop_usd[Contador])</f>
        <v>6.0892365437006237E-5</v>
      </c>
    </row>
    <row r="52" spans="1:18">
      <c r="A52" s="34">
        <v>42993</v>
      </c>
      <c r="B52" s="35">
        <v>6.6852031245381804E-2</v>
      </c>
      <c r="C52" s="36">
        <v>3.15697424276608E-2</v>
      </c>
      <c r="D52" s="36">
        <f>((1+Tabla_Inflacion[[#This Row],[TES_COP]])/(1+Tabla_Inflacion[[#This Row],[TES UVR]]))-1</f>
        <v>3.4202523946358365E-2</v>
      </c>
      <c r="E52" s="2">
        <f t="shared" si="0"/>
        <v>51</v>
      </c>
      <c r="F52" s="37">
        <f>Tabla_Inflacion[[#This Row],[Contador]]/SUM(Tabla_Inflacion[Contador])</f>
        <v>7.2576685806988704E-5</v>
      </c>
      <c r="H52" s="34">
        <v>42993</v>
      </c>
      <c r="I52" s="36">
        <v>6.6852031245381804E-2</v>
      </c>
      <c r="J52" s="35">
        <v>3.15697424276608E-2</v>
      </c>
      <c r="K52" s="42">
        <f>((1+Tabla_Dev[[#This Row],[TES_COP]])/(1+Tabla_Dev[[#This Row],[Curva_CO_USD]]))-1</f>
        <v>3.4202523946358365E-2</v>
      </c>
      <c r="L52" s="52">
        <f t="shared" si="1"/>
        <v>51</v>
      </c>
      <c r="M52" s="37">
        <f>Tabla_Dev[[#This Row],[Contador]]/SUM(Tabla_Dev[Contador])</f>
        <v>7.2576685806988704E-5</v>
      </c>
      <c r="O52" s="34">
        <v>42989</v>
      </c>
      <c r="P52" s="36">
        <v>3.9277998737050845E-2</v>
      </c>
      <c r="Q52" s="2">
        <f t="shared" si="3"/>
        <v>51</v>
      </c>
      <c r="R52" s="3">
        <f>Tabla_Rf_cop_usd[[#This Row],[Contador]]/SUM(Tabla_Rf_cop_usd[Contador])</f>
        <v>6.2110212745746367E-5</v>
      </c>
    </row>
    <row r="53" spans="1:18">
      <c r="A53" s="34">
        <v>42996</v>
      </c>
      <c r="B53" s="35">
        <v>6.72447864195128E-2</v>
      </c>
      <c r="C53" s="36">
        <v>3.1768476327703798E-2</v>
      </c>
      <c r="D53" s="36">
        <f>((1+Tabla_Inflacion[[#This Row],[TES_COP]])/(1+Tabla_Inflacion[[#This Row],[TES UVR]]))-1</f>
        <v>3.4383983331296442E-2</v>
      </c>
      <c r="E53" s="2">
        <f t="shared" si="0"/>
        <v>52</v>
      </c>
      <c r="F53" s="37">
        <f>Tabla_Inflacion[[#This Row],[Contador]]/SUM(Tabla_Inflacion[Contador])</f>
        <v>7.3999758077713973E-5</v>
      </c>
      <c r="H53" s="34">
        <v>42996</v>
      </c>
      <c r="I53" s="36">
        <v>6.72447864195128E-2</v>
      </c>
      <c r="J53" s="35">
        <v>3.1768476327703798E-2</v>
      </c>
      <c r="K53" s="42">
        <f>((1+Tabla_Dev[[#This Row],[TES_COP]])/(1+Tabla_Dev[[#This Row],[Curva_CO_USD]]))-1</f>
        <v>3.4383983331296442E-2</v>
      </c>
      <c r="L53" s="52">
        <f t="shared" si="1"/>
        <v>52</v>
      </c>
      <c r="M53" s="37">
        <f>Tabla_Dev[[#This Row],[Contador]]/SUM(Tabla_Dev[Contador])</f>
        <v>7.3999758077713973E-5</v>
      </c>
      <c r="O53" s="34">
        <v>42990</v>
      </c>
      <c r="P53" s="36">
        <v>3.9595707648210521E-2</v>
      </c>
      <c r="Q53" s="2">
        <f t="shared" si="3"/>
        <v>52</v>
      </c>
      <c r="R53" s="3">
        <f>Tabla_Rf_cop_usd[[#This Row],[Contador]]/SUM(Tabla_Rf_cop_usd[Contador])</f>
        <v>6.332806005448649E-5</v>
      </c>
    </row>
    <row r="54" spans="1:18">
      <c r="A54" s="34">
        <v>42997</v>
      </c>
      <c r="B54" s="35">
        <v>6.7212000404358097E-2</v>
      </c>
      <c r="C54" s="36">
        <v>3.1751649658092497E-2</v>
      </c>
      <c r="D54" s="36">
        <f>((1+Tabla_Inflacion[[#This Row],[TES_COP]])/(1+Tabla_Inflacion[[#This Row],[TES UVR]]))-1</f>
        <v>3.4369075889548295E-2</v>
      </c>
      <c r="E54" s="2">
        <f t="shared" si="0"/>
        <v>53</v>
      </c>
      <c r="F54" s="37">
        <f>Tabla_Inflacion[[#This Row],[Contador]]/SUM(Tabla_Inflacion[Contador])</f>
        <v>7.5422830348439242E-5</v>
      </c>
      <c r="H54" s="34">
        <v>42997</v>
      </c>
      <c r="I54" s="36">
        <v>6.7212000404358097E-2</v>
      </c>
      <c r="J54" s="35">
        <v>3.1751649658092497E-2</v>
      </c>
      <c r="K54" s="42">
        <f>((1+Tabla_Dev[[#This Row],[TES_COP]])/(1+Tabla_Dev[[#This Row],[Curva_CO_USD]]))-1</f>
        <v>3.4369075889548295E-2</v>
      </c>
      <c r="L54" s="52">
        <f t="shared" si="1"/>
        <v>53</v>
      </c>
      <c r="M54" s="37">
        <f>Tabla_Dev[[#This Row],[Contador]]/SUM(Tabla_Dev[Contador])</f>
        <v>7.5422830348439242E-5</v>
      </c>
      <c r="O54" s="34">
        <v>42991</v>
      </c>
      <c r="P54" s="36">
        <v>3.9588656936537125E-2</v>
      </c>
      <c r="Q54" s="2">
        <f t="shared" si="3"/>
        <v>53</v>
      </c>
      <c r="R54" s="3">
        <f>Tabla_Rf_cop_usd[[#This Row],[Contador]]/SUM(Tabla_Rf_cop_usd[Contador])</f>
        <v>6.4545907363226614E-5</v>
      </c>
    </row>
    <row r="55" spans="1:18">
      <c r="A55" s="34">
        <v>42998</v>
      </c>
      <c r="B55" s="35">
        <v>6.7074550304883906E-2</v>
      </c>
      <c r="C55" s="36">
        <v>3.1786929644595202E-2</v>
      </c>
      <c r="D55" s="36">
        <f>((1+Tabla_Inflacion[[#This Row],[TES_COP]])/(1+Tabla_Inflacion[[#This Row],[TES UVR]]))-1</f>
        <v>3.4200492026434048E-2</v>
      </c>
      <c r="E55" s="2">
        <f t="shared" si="0"/>
        <v>54</v>
      </c>
      <c r="F55" s="37">
        <f>Tabla_Inflacion[[#This Row],[Contador]]/SUM(Tabla_Inflacion[Contador])</f>
        <v>7.6845902619164511E-5</v>
      </c>
      <c r="H55" s="34">
        <v>42998</v>
      </c>
      <c r="I55" s="36">
        <v>6.7074550304883906E-2</v>
      </c>
      <c r="J55" s="35">
        <v>3.1786929644595202E-2</v>
      </c>
      <c r="K55" s="42">
        <f>((1+Tabla_Dev[[#This Row],[TES_COP]])/(1+Tabla_Dev[[#This Row],[Curva_CO_USD]]))-1</f>
        <v>3.4200492026434048E-2</v>
      </c>
      <c r="L55" s="52">
        <f t="shared" si="1"/>
        <v>54</v>
      </c>
      <c r="M55" s="37">
        <f>Tabla_Dev[[#This Row],[Contador]]/SUM(Tabla_Dev[Contador])</f>
        <v>7.6845902619164511E-5</v>
      </c>
      <c r="O55" s="34">
        <v>42992</v>
      </c>
      <c r="P55" s="36">
        <v>3.9638002882932399E-2</v>
      </c>
      <c r="Q55" s="2">
        <f t="shared" si="3"/>
        <v>54</v>
      </c>
      <c r="R55" s="3">
        <f>Tabla_Rf_cop_usd[[#This Row],[Contador]]/SUM(Tabla_Rf_cop_usd[Contador])</f>
        <v>6.5763754671966737E-5</v>
      </c>
    </row>
    <row r="56" spans="1:18">
      <c r="A56" s="34">
        <v>42999</v>
      </c>
      <c r="B56" s="35">
        <v>6.7304101430296207E-2</v>
      </c>
      <c r="C56" s="36">
        <v>3.1802827040294898E-2</v>
      </c>
      <c r="D56" s="36">
        <f>((1+Tabla_Inflacion[[#This Row],[TES_COP]])/(1+Tabla_Inflacion[[#This Row],[TES UVR]]))-1</f>
        <v>3.4407033456029579E-2</v>
      </c>
      <c r="E56" s="2">
        <f t="shared" si="0"/>
        <v>55</v>
      </c>
      <c r="F56" s="37">
        <f>Tabla_Inflacion[[#This Row],[Contador]]/SUM(Tabla_Inflacion[Contador])</f>
        <v>7.826897488988978E-5</v>
      </c>
      <c r="H56" s="34">
        <v>42999</v>
      </c>
      <c r="I56" s="36">
        <v>6.7304101430296207E-2</v>
      </c>
      <c r="J56" s="35">
        <v>3.1802827040294898E-2</v>
      </c>
      <c r="K56" s="42">
        <f>((1+Tabla_Dev[[#This Row],[TES_COP]])/(1+Tabla_Dev[[#This Row],[Curva_CO_USD]]))-1</f>
        <v>3.4407033456029579E-2</v>
      </c>
      <c r="L56" s="52">
        <f t="shared" si="1"/>
        <v>55</v>
      </c>
      <c r="M56" s="37">
        <f>Tabla_Dev[[#This Row],[Contador]]/SUM(Tabla_Dev[Contador])</f>
        <v>7.826897488988978E-5</v>
      </c>
      <c r="O56" s="34">
        <v>42993</v>
      </c>
      <c r="P56" s="36">
        <v>3.9630954752501335E-2</v>
      </c>
      <c r="Q56" s="2">
        <f t="shared" si="3"/>
        <v>55</v>
      </c>
      <c r="R56" s="3">
        <f>Tabla_Rf_cop_usd[[#This Row],[Contador]]/SUM(Tabla_Rf_cop_usd[Contador])</f>
        <v>6.6981601980706861E-5</v>
      </c>
    </row>
    <row r="57" spans="1:18">
      <c r="A57" s="34">
        <v>43000</v>
      </c>
      <c r="B57" s="35">
        <v>6.6969084331542306E-2</v>
      </c>
      <c r="C57" s="36">
        <v>3.2904447930765995E-2</v>
      </c>
      <c r="D57" s="36">
        <f>((1+Tabla_Inflacion[[#This Row],[TES_COP]])/(1+Tabla_Inflacion[[#This Row],[TES UVR]]))-1</f>
        <v>3.2979465301963273E-2</v>
      </c>
      <c r="E57" s="2">
        <f t="shared" si="0"/>
        <v>56</v>
      </c>
      <c r="F57" s="37">
        <f>Tabla_Inflacion[[#This Row],[Contador]]/SUM(Tabla_Inflacion[Contador])</f>
        <v>7.9692047160615049E-5</v>
      </c>
      <c r="H57" s="34">
        <v>43000</v>
      </c>
      <c r="I57" s="36">
        <v>6.6969084331542306E-2</v>
      </c>
      <c r="J57" s="35">
        <v>3.2904447930765995E-2</v>
      </c>
      <c r="K57" s="42">
        <f>((1+Tabla_Dev[[#This Row],[TES_COP]])/(1+Tabla_Dev[[#This Row],[Curva_CO_USD]]))-1</f>
        <v>3.2979465301963273E-2</v>
      </c>
      <c r="L57" s="52">
        <f t="shared" si="1"/>
        <v>56</v>
      </c>
      <c r="M57" s="37">
        <f>Tabla_Dev[[#This Row],[Contador]]/SUM(Tabla_Dev[Contador])</f>
        <v>7.9692047160615049E-5</v>
      </c>
      <c r="O57" s="34">
        <v>42996</v>
      </c>
      <c r="P57" s="36">
        <v>3.9687327758681334E-2</v>
      </c>
      <c r="Q57" s="2">
        <f t="shared" si="3"/>
        <v>56</v>
      </c>
      <c r="R57" s="3">
        <f>Tabla_Rf_cop_usd[[#This Row],[Contador]]/SUM(Tabla_Rf_cop_usd[Contador])</f>
        <v>6.8199449289446984E-5</v>
      </c>
    </row>
    <row r="58" spans="1:18">
      <c r="A58" s="34">
        <v>43003</v>
      </c>
      <c r="B58" s="35">
        <v>6.7124657864594206E-2</v>
      </c>
      <c r="C58" s="36">
        <v>3.1647050553733298E-2</v>
      </c>
      <c r="D58" s="36">
        <f>((1+Tabla_Inflacion[[#This Row],[TES_COP]])/(1+Tabla_Inflacion[[#This Row],[TES UVR]]))-1</f>
        <v>3.4389287781919409E-2</v>
      </c>
      <c r="E58" s="2">
        <f t="shared" si="0"/>
        <v>57</v>
      </c>
      <c r="F58" s="37">
        <f>Tabla_Inflacion[[#This Row],[Contador]]/SUM(Tabla_Inflacion[Contador])</f>
        <v>8.1115119431340318E-5</v>
      </c>
      <c r="H58" s="34">
        <v>43003</v>
      </c>
      <c r="I58" s="36">
        <v>6.7124657864594206E-2</v>
      </c>
      <c r="J58" s="35">
        <v>3.1647050553733298E-2</v>
      </c>
      <c r="K58" s="42">
        <f>((1+Tabla_Dev[[#This Row],[TES_COP]])/(1+Tabla_Dev[[#This Row],[Curva_CO_USD]]))-1</f>
        <v>3.4389287781919409E-2</v>
      </c>
      <c r="L58" s="52">
        <f t="shared" si="1"/>
        <v>57</v>
      </c>
      <c r="M58" s="37">
        <f>Tabla_Dev[[#This Row],[Contador]]/SUM(Tabla_Dev[Contador])</f>
        <v>8.1115119431340318E-5</v>
      </c>
      <c r="O58" s="34">
        <v>42997</v>
      </c>
      <c r="P58" s="36">
        <v>3.9891449619294139E-2</v>
      </c>
      <c r="Q58" s="2">
        <f t="shared" si="3"/>
        <v>57</v>
      </c>
      <c r="R58" s="3">
        <f>Tabla_Rf_cop_usd[[#This Row],[Contador]]/SUM(Tabla_Rf_cop_usd[Contador])</f>
        <v>6.9417296598187108E-5</v>
      </c>
    </row>
    <row r="59" spans="1:18">
      <c r="A59" s="34">
        <v>43004</v>
      </c>
      <c r="B59" s="35">
        <v>6.7336989190581203E-2</v>
      </c>
      <c r="C59" s="36">
        <v>3.1750651497321501E-2</v>
      </c>
      <c r="D59" s="36">
        <f>((1+Tabla_Inflacion[[#This Row],[TES_COP]])/(1+Tabla_Inflacion[[#This Row],[TES UVR]]))-1</f>
        <v>3.4491219018486063E-2</v>
      </c>
      <c r="E59" s="2">
        <f t="shared" si="0"/>
        <v>58</v>
      </c>
      <c r="F59" s="37">
        <f>Tabla_Inflacion[[#This Row],[Contador]]/SUM(Tabla_Inflacion[Contador])</f>
        <v>8.2538191702065587E-5</v>
      </c>
      <c r="H59" s="34">
        <v>43004</v>
      </c>
      <c r="I59" s="36">
        <v>6.7336989190581203E-2</v>
      </c>
      <c r="J59" s="35">
        <v>3.1750651497321501E-2</v>
      </c>
      <c r="K59" s="42">
        <f>((1+Tabla_Dev[[#This Row],[TES_COP]])/(1+Tabla_Dev[[#This Row],[Curva_CO_USD]]))-1</f>
        <v>3.4491219018486063E-2</v>
      </c>
      <c r="L59" s="52">
        <f t="shared" si="1"/>
        <v>58</v>
      </c>
      <c r="M59" s="37">
        <f>Tabla_Dev[[#This Row],[Contador]]/SUM(Tabla_Dev[Contador])</f>
        <v>8.2538191702065587E-5</v>
      </c>
      <c r="O59" s="34">
        <v>42998</v>
      </c>
      <c r="P59" s="36">
        <v>4.0151358516511193E-2</v>
      </c>
      <c r="Q59" s="2">
        <f t="shared" si="3"/>
        <v>58</v>
      </c>
      <c r="R59" s="3">
        <f>Tabla_Rf_cop_usd[[#This Row],[Contador]]/SUM(Tabla_Rf_cop_usd[Contador])</f>
        <v>7.0635143906927231E-5</v>
      </c>
    </row>
    <row r="60" spans="1:18">
      <c r="A60" s="34">
        <v>43005</v>
      </c>
      <c r="B60" s="35">
        <v>6.7943219222997508E-2</v>
      </c>
      <c r="C60" s="36">
        <v>3.1813817460092798E-2</v>
      </c>
      <c r="D60" s="36">
        <f>((1+Tabla_Inflacion[[#This Row],[TES_COP]])/(1+Tabla_Inflacion[[#This Row],[TES UVR]]))-1</f>
        <v>3.5015427348938477E-2</v>
      </c>
      <c r="E60" s="2">
        <f t="shared" si="0"/>
        <v>59</v>
      </c>
      <c r="F60" s="37">
        <f>Tabla_Inflacion[[#This Row],[Contador]]/SUM(Tabla_Inflacion[Contador])</f>
        <v>8.3961263972790856E-5</v>
      </c>
      <c r="H60" s="34">
        <v>43005</v>
      </c>
      <c r="I60" s="36">
        <v>6.7943219222997508E-2</v>
      </c>
      <c r="J60" s="35">
        <v>3.1813817460092798E-2</v>
      </c>
      <c r="K60" s="42">
        <f>((1+Tabla_Dev[[#This Row],[TES_COP]])/(1+Tabla_Dev[[#This Row],[Curva_CO_USD]]))-1</f>
        <v>3.5015427348938477E-2</v>
      </c>
      <c r="L60" s="52">
        <f t="shared" si="1"/>
        <v>59</v>
      </c>
      <c r="M60" s="37">
        <f>Tabla_Dev[[#This Row],[Contador]]/SUM(Tabla_Dev[Contador])</f>
        <v>8.3961263972790856E-5</v>
      </c>
      <c r="O60" s="34">
        <v>42999</v>
      </c>
      <c r="P60" s="36">
        <v>4.0809051083588788E-2</v>
      </c>
      <c r="Q60" s="2">
        <f t="shared" si="3"/>
        <v>59</v>
      </c>
      <c r="R60" s="3">
        <f>Tabla_Rf_cop_usd[[#This Row],[Contador]]/SUM(Tabla_Rf_cop_usd[Contador])</f>
        <v>7.1852991215667368E-5</v>
      </c>
    </row>
    <row r="61" spans="1:18">
      <c r="A61" s="34">
        <v>43006</v>
      </c>
      <c r="B61" s="35">
        <v>6.8131957828499498E-2</v>
      </c>
      <c r="C61" s="36">
        <v>3.2253010569831701E-2</v>
      </c>
      <c r="D61" s="36">
        <f>((1+Tabla_Inflacion[[#This Row],[TES_COP]])/(1+Tabla_Inflacion[[#This Row],[TES UVR]]))-1</f>
        <v>3.4757900331878533E-2</v>
      </c>
      <c r="E61" s="2">
        <f t="shared" si="0"/>
        <v>60</v>
      </c>
      <c r="F61" s="37">
        <f>Tabla_Inflacion[[#This Row],[Contador]]/SUM(Tabla_Inflacion[Contador])</f>
        <v>8.5384336243516125E-5</v>
      </c>
      <c r="H61" s="34">
        <v>43006</v>
      </c>
      <c r="I61" s="36">
        <v>6.8131957828499498E-2</v>
      </c>
      <c r="J61" s="35">
        <v>3.2253010569831701E-2</v>
      </c>
      <c r="K61" s="42">
        <f>((1+Tabla_Dev[[#This Row],[TES_COP]])/(1+Tabla_Dev[[#This Row],[Curva_CO_USD]]))-1</f>
        <v>3.4757900331878533E-2</v>
      </c>
      <c r="L61" s="52">
        <f t="shared" si="1"/>
        <v>60</v>
      </c>
      <c r="M61" s="37">
        <f>Tabla_Dev[[#This Row],[Contador]]/SUM(Tabla_Dev[Contador])</f>
        <v>8.5384336243516125E-5</v>
      </c>
      <c r="O61" s="34">
        <v>43000</v>
      </c>
      <c r="P61" s="36">
        <v>4.041068421988836E-2</v>
      </c>
      <c r="Q61" s="2">
        <f t="shared" si="3"/>
        <v>60</v>
      </c>
      <c r="R61" s="3">
        <f>Tabla_Rf_cop_usd[[#This Row],[Contador]]/SUM(Tabla_Rf_cop_usd[Contador])</f>
        <v>7.3070838524407492E-5</v>
      </c>
    </row>
    <row r="62" spans="1:18">
      <c r="A62" s="34">
        <v>43007</v>
      </c>
      <c r="B62" s="35">
        <v>6.7637684186444197E-2</v>
      </c>
      <c r="C62" s="36">
        <v>3.1993574097363704E-2</v>
      </c>
      <c r="D62" s="36">
        <f>((1+Tabla_Inflacion[[#This Row],[TES_COP]])/(1+Tabla_Inflacion[[#This Row],[TES UVR]]))-1</f>
        <v>3.4539081428153873E-2</v>
      </c>
      <c r="E62" s="2">
        <f t="shared" si="0"/>
        <v>61</v>
      </c>
      <c r="F62" s="37">
        <f>Tabla_Inflacion[[#This Row],[Contador]]/SUM(Tabla_Inflacion[Contador])</f>
        <v>8.6807408514241394E-5</v>
      </c>
      <c r="H62" s="34">
        <v>43007</v>
      </c>
      <c r="I62" s="36">
        <v>6.7637684186444197E-2</v>
      </c>
      <c r="J62" s="35">
        <v>3.1993574097363704E-2</v>
      </c>
      <c r="K62" s="42">
        <f>((1+Tabla_Dev[[#This Row],[TES_COP]])/(1+Tabla_Dev[[#This Row],[Curva_CO_USD]]))-1</f>
        <v>3.4539081428153873E-2</v>
      </c>
      <c r="L62" s="52">
        <f t="shared" ref="L62:L125" si="4">L61+1</f>
        <v>61</v>
      </c>
      <c r="M62" s="37">
        <f>Tabla_Dev[[#This Row],[Contador]]/SUM(Tabla_Dev[Contador])</f>
        <v>8.6807408514241394E-5</v>
      </c>
      <c r="O62" s="34">
        <v>43003</v>
      </c>
      <c r="P62" s="36">
        <v>4.0249550192268169E-2</v>
      </c>
      <c r="Q62" s="2">
        <f t="shared" si="3"/>
        <v>61</v>
      </c>
      <c r="R62" s="3">
        <f>Tabla_Rf_cop_usd[[#This Row],[Contador]]/SUM(Tabla_Rf_cop_usd[Contador])</f>
        <v>7.4288685833147615E-5</v>
      </c>
    </row>
    <row r="63" spans="1:18">
      <c r="A63" s="34">
        <v>43010</v>
      </c>
      <c r="B63" s="35">
        <v>6.7657840803538094E-2</v>
      </c>
      <c r="C63" s="36">
        <v>3.2067959053183499E-2</v>
      </c>
      <c r="D63" s="36">
        <f>((1+Tabla_Inflacion[[#This Row],[TES_COP]])/(1+Tabla_Inflacion[[#This Row],[TES UVR]]))-1</f>
        <v>3.448404868900723E-2</v>
      </c>
      <c r="E63" s="2">
        <f t="shared" si="0"/>
        <v>62</v>
      </c>
      <c r="F63" s="37">
        <f>Tabla_Inflacion[[#This Row],[Contador]]/SUM(Tabla_Inflacion[Contador])</f>
        <v>8.8230480784966663E-5</v>
      </c>
      <c r="H63" s="34">
        <v>43010</v>
      </c>
      <c r="I63" s="36">
        <v>6.7657840803538094E-2</v>
      </c>
      <c r="J63" s="35">
        <v>3.2067959053183499E-2</v>
      </c>
      <c r="K63" s="42">
        <f>((1+Tabla_Dev[[#This Row],[TES_COP]])/(1+Tabla_Dev[[#This Row],[Curva_CO_USD]]))-1</f>
        <v>3.448404868900723E-2</v>
      </c>
      <c r="L63" s="52">
        <f t="shared" si="4"/>
        <v>62</v>
      </c>
      <c r="M63" s="37">
        <f>Tabla_Dev[[#This Row],[Contador]]/SUM(Tabla_Dev[Contador])</f>
        <v>8.8230480784966663E-5</v>
      </c>
      <c r="O63" s="34">
        <v>43004</v>
      </c>
      <c r="P63" s="36">
        <v>4.050166071960426E-2</v>
      </c>
      <c r="Q63" s="2">
        <f t="shared" si="3"/>
        <v>62</v>
      </c>
      <c r="R63" s="3">
        <f>Tabla_Rf_cop_usd[[#This Row],[Contador]]/SUM(Tabla_Rf_cop_usd[Contador])</f>
        <v>7.5506533141887739E-5</v>
      </c>
    </row>
    <row r="64" spans="1:18">
      <c r="A64" s="34">
        <v>43011</v>
      </c>
      <c r="B64" s="35">
        <v>6.7446852231603696E-2</v>
      </c>
      <c r="C64" s="36">
        <v>3.1908112416132298E-2</v>
      </c>
      <c r="D64" s="36">
        <f>((1+Tabla_Inflacion[[#This Row],[TES_COP]])/(1+Tabla_Inflacion[[#This Row],[TES UVR]]))-1</f>
        <v>3.4439829852931592E-2</v>
      </c>
      <c r="E64" s="2">
        <f t="shared" si="0"/>
        <v>63</v>
      </c>
      <c r="F64" s="37">
        <f>Tabla_Inflacion[[#This Row],[Contador]]/SUM(Tabla_Inflacion[Contador])</f>
        <v>8.9653553055691932E-5</v>
      </c>
      <c r="H64" s="34">
        <v>43011</v>
      </c>
      <c r="I64" s="36">
        <v>6.7446852231603696E-2</v>
      </c>
      <c r="J64" s="35">
        <v>3.1908112416132298E-2</v>
      </c>
      <c r="K64" s="42">
        <f>((1+Tabla_Dev[[#This Row],[TES_COP]])/(1+Tabla_Dev[[#This Row],[Curva_CO_USD]]))-1</f>
        <v>3.4439829852931592E-2</v>
      </c>
      <c r="L64" s="52">
        <f t="shared" si="4"/>
        <v>63</v>
      </c>
      <c r="M64" s="37">
        <f>Tabla_Dev[[#This Row],[Contador]]/SUM(Tabla_Dev[Contador])</f>
        <v>8.9653553055691932E-5</v>
      </c>
      <c r="O64" s="34">
        <v>43005</v>
      </c>
      <c r="P64" s="36">
        <v>4.0864852556662168E-2</v>
      </c>
      <c r="Q64" s="2">
        <f t="shared" si="3"/>
        <v>63</v>
      </c>
      <c r="R64" s="3">
        <f>Tabla_Rf_cop_usd[[#This Row],[Contador]]/SUM(Tabla_Rf_cop_usd[Contador])</f>
        <v>7.6724380450627863E-5</v>
      </c>
    </row>
    <row r="65" spans="1:18">
      <c r="A65" s="34">
        <v>43012</v>
      </c>
      <c r="B65" s="35">
        <v>6.6851944106694206E-2</v>
      </c>
      <c r="C65" s="36">
        <v>3.1434704681270798E-2</v>
      </c>
      <c r="D65" s="36">
        <f>((1+Tabla_Inflacion[[#This Row],[TES_COP]])/(1+Tabla_Inflacion[[#This Row],[TES UVR]]))-1</f>
        <v>3.4337839578868712E-2</v>
      </c>
      <c r="E65" s="2">
        <f t="shared" si="0"/>
        <v>64</v>
      </c>
      <c r="F65" s="37">
        <f>Tabla_Inflacion[[#This Row],[Contador]]/SUM(Tabla_Inflacion[Contador])</f>
        <v>9.10766253264172E-5</v>
      </c>
      <c r="H65" s="34">
        <v>43012</v>
      </c>
      <c r="I65" s="36">
        <v>6.6851944106694206E-2</v>
      </c>
      <c r="J65" s="35">
        <v>3.1434704681270798E-2</v>
      </c>
      <c r="K65" s="42">
        <f>((1+Tabla_Dev[[#This Row],[TES_COP]])/(1+Tabla_Dev[[#This Row],[Curva_CO_USD]]))-1</f>
        <v>3.4337839578868712E-2</v>
      </c>
      <c r="L65" s="52">
        <f t="shared" si="4"/>
        <v>64</v>
      </c>
      <c r="M65" s="37">
        <f>Tabla_Dev[[#This Row],[Contador]]/SUM(Tabla_Dev[Contador])</f>
        <v>9.10766253264172E-5</v>
      </c>
      <c r="O65" s="34">
        <v>43006</v>
      </c>
      <c r="P65" s="36">
        <v>4.1171280357478857E-2</v>
      </c>
      <c r="Q65" s="2">
        <f t="shared" si="3"/>
        <v>64</v>
      </c>
      <c r="R65" s="3">
        <f>Tabla_Rf_cop_usd[[#This Row],[Contador]]/SUM(Tabla_Rf_cop_usd[Contador])</f>
        <v>7.7942227759367986E-5</v>
      </c>
    </row>
    <row r="66" spans="1:18">
      <c r="A66" s="34">
        <v>43013</v>
      </c>
      <c r="B66" s="35">
        <v>6.7112380962475501E-2</v>
      </c>
      <c r="C66" s="36">
        <v>3.1346602970613702E-2</v>
      </c>
      <c r="D66" s="36">
        <f>((1+Tabla_Inflacion[[#This Row],[TES_COP]])/(1+Tabla_Inflacion[[#This Row],[TES UVR]]))-1</f>
        <v>3.4678717987575158E-2</v>
      </c>
      <c r="E66" s="2">
        <f t="shared" si="0"/>
        <v>65</v>
      </c>
      <c r="F66" s="37">
        <f>Tabla_Inflacion[[#This Row],[Contador]]/SUM(Tabla_Inflacion[Contador])</f>
        <v>9.2499697597142469E-5</v>
      </c>
      <c r="H66" s="34">
        <v>43013</v>
      </c>
      <c r="I66" s="36">
        <v>6.7112380962475501E-2</v>
      </c>
      <c r="J66" s="35">
        <v>3.1346602970613702E-2</v>
      </c>
      <c r="K66" s="42">
        <f>((1+Tabla_Dev[[#This Row],[TES_COP]])/(1+Tabla_Dev[[#This Row],[Curva_CO_USD]]))-1</f>
        <v>3.4678717987575158E-2</v>
      </c>
      <c r="L66" s="52">
        <f t="shared" si="4"/>
        <v>65</v>
      </c>
      <c r="M66" s="37">
        <f>Tabla_Dev[[#This Row],[Contador]]/SUM(Tabla_Dev[Contador])</f>
        <v>9.2499697597142469E-5</v>
      </c>
      <c r="O66" s="34">
        <v>43007</v>
      </c>
      <c r="P66" s="36">
        <v>4.0690383475074698E-2</v>
      </c>
      <c r="Q66" s="2">
        <f t="shared" si="3"/>
        <v>65</v>
      </c>
      <c r="R66" s="3">
        <f>Tabla_Rf_cop_usd[[#This Row],[Contador]]/SUM(Tabla_Rf_cop_usd[Contador])</f>
        <v>7.916007506810811E-5</v>
      </c>
    </row>
    <row r="67" spans="1:18">
      <c r="A67" s="34">
        <v>43014</v>
      </c>
      <c r="B67" s="35">
        <v>6.7197432907325202E-2</v>
      </c>
      <c r="C67" s="36">
        <v>3.1490455379393899E-2</v>
      </c>
      <c r="D67" s="36">
        <f>((1+Tabla_Inflacion[[#This Row],[TES_COP]])/(1+Tabla_Inflacion[[#This Row],[TES UVR]]))-1</f>
        <v>3.4616876328533497E-2</v>
      </c>
      <c r="E67" s="2">
        <f t="shared" ref="E67:E130" si="5">E66+1</f>
        <v>66</v>
      </c>
      <c r="F67" s="37">
        <f>Tabla_Inflacion[[#This Row],[Contador]]/SUM(Tabla_Inflacion[Contador])</f>
        <v>9.3922769867867738E-5</v>
      </c>
      <c r="H67" s="34">
        <v>43014</v>
      </c>
      <c r="I67" s="36">
        <v>6.7197432907325202E-2</v>
      </c>
      <c r="J67" s="35">
        <v>3.1490455379393899E-2</v>
      </c>
      <c r="K67" s="42">
        <f>((1+Tabla_Dev[[#This Row],[TES_COP]])/(1+Tabla_Dev[[#This Row],[Curva_CO_USD]]))-1</f>
        <v>3.4616876328533497E-2</v>
      </c>
      <c r="L67" s="52">
        <f t="shared" si="4"/>
        <v>66</v>
      </c>
      <c r="M67" s="37">
        <f>Tabla_Dev[[#This Row],[Contador]]/SUM(Tabla_Dev[Contador])</f>
        <v>9.3922769867867738E-5</v>
      </c>
      <c r="O67" s="34">
        <v>43010</v>
      </c>
      <c r="P67" s="36">
        <v>4.0592565684648196E-2</v>
      </c>
      <c r="Q67" s="2">
        <f t="shared" si="3"/>
        <v>66</v>
      </c>
      <c r="R67" s="3">
        <f>Tabla_Rf_cop_usd[[#This Row],[Contador]]/SUM(Tabla_Rf_cop_usd[Contador])</f>
        <v>8.0377922376848233E-5</v>
      </c>
    </row>
    <row r="68" spans="1:18">
      <c r="A68" s="34">
        <v>43017</v>
      </c>
      <c r="B68" s="35">
        <v>6.7212280090045901E-2</v>
      </c>
      <c r="C68" s="36">
        <v>3.1284387310233898E-2</v>
      </c>
      <c r="D68" s="36">
        <f>((1+Tabla_Inflacion[[#This Row],[TES_COP]])/(1+Tabla_Inflacion[[#This Row],[TES UVR]]))-1</f>
        <v>3.4838007073410671E-2</v>
      </c>
      <c r="E68" s="2">
        <f t="shared" si="5"/>
        <v>67</v>
      </c>
      <c r="F68" s="37">
        <f>Tabla_Inflacion[[#This Row],[Contador]]/SUM(Tabla_Inflacion[Contador])</f>
        <v>9.5345842138593007E-5</v>
      </c>
      <c r="H68" s="34">
        <v>43017</v>
      </c>
      <c r="I68" s="36">
        <v>6.7212280090045901E-2</v>
      </c>
      <c r="J68" s="35">
        <v>3.1284387310233898E-2</v>
      </c>
      <c r="K68" s="42">
        <f>((1+Tabla_Dev[[#This Row],[TES_COP]])/(1+Tabla_Dev[[#This Row],[Curva_CO_USD]]))-1</f>
        <v>3.4838007073410671E-2</v>
      </c>
      <c r="L68" s="52">
        <f t="shared" si="4"/>
        <v>67</v>
      </c>
      <c r="M68" s="37">
        <f>Tabla_Dev[[#This Row],[Contador]]/SUM(Tabla_Dev[Contador])</f>
        <v>9.5345842138593007E-5</v>
      </c>
      <c r="O68" s="34">
        <v>43011</v>
      </c>
      <c r="P68" s="36">
        <v>4.0557610694629265E-2</v>
      </c>
      <c r="Q68" s="2">
        <f t="shared" si="3"/>
        <v>67</v>
      </c>
      <c r="R68" s="3">
        <f>Tabla_Rf_cop_usd[[#This Row],[Contador]]/SUM(Tabla_Rf_cop_usd[Contador])</f>
        <v>8.1595769685588357E-5</v>
      </c>
    </row>
    <row r="69" spans="1:18">
      <c r="A69" s="34">
        <v>43018</v>
      </c>
      <c r="B69" s="35">
        <v>6.6678229709421097E-2</v>
      </c>
      <c r="C69" s="36">
        <v>3.0949313042214398E-2</v>
      </c>
      <c r="D69" s="36">
        <f>((1+Tabla_Inflacion[[#This Row],[TES_COP]])/(1+Tabla_Inflacion[[#This Row],[TES UVR]]))-1</f>
        <v>3.4656327149367394E-2</v>
      </c>
      <c r="E69" s="2">
        <f t="shared" si="5"/>
        <v>68</v>
      </c>
      <c r="F69" s="37">
        <f>Tabla_Inflacion[[#This Row],[Contador]]/SUM(Tabla_Inflacion[Contador])</f>
        <v>9.6768914409318276E-5</v>
      </c>
      <c r="H69" s="34">
        <v>43018</v>
      </c>
      <c r="I69" s="36">
        <v>6.6678229709421097E-2</v>
      </c>
      <c r="J69" s="35">
        <v>3.0949313042214398E-2</v>
      </c>
      <c r="K69" s="42">
        <f>((1+Tabla_Dev[[#This Row],[TES_COP]])/(1+Tabla_Dev[[#This Row],[Curva_CO_USD]]))-1</f>
        <v>3.4656327149367394E-2</v>
      </c>
      <c r="L69" s="52">
        <f t="shared" si="4"/>
        <v>68</v>
      </c>
      <c r="M69" s="37">
        <f>Tabla_Dev[[#This Row],[Contador]]/SUM(Tabla_Dev[Contador])</f>
        <v>9.6768914409318276E-5</v>
      </c>
      <c r="O69" s="34">
        <v>43012</v>
      </c>
      <c r="P69" s="36">
        <v>4.0592565684648196E-2</v>
      </c>
      <c r="Q69" s="2">
        <f t="shared" si="3"/>
        <v>68</v>
      </c>
      <c r="R69" s="3">
        <f>Tabla_Rf_cop_usd[[#This Row],[Contador]]/SUM(Tabla_Rf_cop_usd[Contador])</f>
        <v>8.281361699432848E-5</v>
      </c>
    </row>
    <row r="70" spans="1:18">
      <c r="A70" s="34">
        <v>43019</v>
      </c>
      <c r="B70" s="35">
        <v>6.6451379030948998E-2</v>
      </c>
      <c r="C70" s="36">
        <v>3.0764260502626199E-2</v>
      </c>
      <c r="D70" s="36">
        <f>((1+Tabla_Inflacion[[#This Row],[TES_COP]])/(1+Tabla_Inflacion[[#This Row],[TES UVR]]))-1</f>
        <v>3.4621998351903605E-2</v>
      </c>
      <c r="E70" s="2">
        <f t="shared" si="5"/>
        <v>69</v>
      </c>
      <c r="F70" s="37">
        <f>Tabla_Inflacion[[#This Row],[Contador]]/SUM(Tabla_Inflacion[Contador])</f>
        <v>9.8191986680043545E-5</v>
      </c>
      <c r="H70" s="34">
        <v>43019</v>
      </c>
      <c r="I70" s="36">
        <v>6.6451379030948998E-2</v>
      </c>
      <c r="J70" s="35">
        <v>3.0764260502626199E-2</v>
      </c>
      <c r="K70" s="42">
        <f>((1+Tabla_Dev[[#This Row],[TES_COP]])/(1+Tabla_Dev[[#This Row],[Curva_CO_USD]]))-1</f>
        <v>3.4621998351903605E-2</v>
      </c>
      <c r="L70" s="52">
        <f t="shared" si="4"/>
        <v>69</v>
      </c>
      <c r="M70" s="37">
        <f>Tabla_Dev[[#This Row],[Contador]]/SUM(Tabla_Dev[Contador])</f>
        <v>9.8191986680043545E-5</v>
      </c>
      <c r="O70" s="34">
        <v>43013</v>
      </c>
      <c r="P70" s="36">
        <v>4.066942948514285E-2</v>
      </c>
      <c r="Q70" s="2">
        <f t="shared" si="3"/>
        <v>69</v>
      </c>
      <c r="R70" s="3">
        <f>Tabla_Rf_cop_usd[[#This Row],[Contador]]/SUM(Tabla_Rf_cop_usd[Contador])</f>
        <v>8.4031464303068604E-5</v>
      </c>
    </row>
    <row r="71" spans="1:18">
      <c r="A71" s="34">
        <v>43020</v>
      </c>
      <c r="B71" s="35">
        <v>6.6617441036024308E-2</v>
      </c>
      <c r="C71" s="36">
        <v>3.0890525737678299E-2</v>
      </c>
      <c r="D71" s="36">
        <f>((1+Tabla_Inflacion[[#This Row],[TES_COP]])/(1+Tabla_Inflacion[[#This Row],[TES UVR]]))-1</f>
        <v>3.4656362054332313E-2</v>
      </c>
      <c r="E71" s="2">
        <f t="shared" si="5"/>
        <v>70</v>
      </c>
      <c r="F71" s="37">
        <f>Tabla_Inflacion[[#This Row],[Contador]]/SUM(Tabla_Inflacion[Contador])</f>
        <v>9.9615058950768814E-5</v>
      </c>
      <c r="H71" s="34">
        <v>43020</v>
      </c>
      <c r="I71" s="36">
        <v>6.6617441036024308E-2</v>
      </c>
      <c r="J71" s="35">
        <v>3.0890525737678299E-2</v>
      </c>
      <c r="K71" s="42">
        <f>((1+Tabla_Dev[[#This Row],[TES_COP]])/(1+Tabla_Dev[[#This Row],[Curva_CO_USD]]))-1</f>
        <v>3.4656362054332313E-2</v>
      </c>
      <c r="L71" s="52">
        <f t="shared" si="4"/>
        <v>70</v>
      </c>
      <c r="M71" s="37">
        <f>Tabla_Dev[[#This Row],[Contador]]/SUM(Tabla_Dev[Contador])</f>
        <v>9.9615058950768814E-5</v>
      </c>
      <c r="O71" s="34">
        <v>43014</v>
      </c>
      <c r="P71" s="36">
        <v>4.0955472566435613E-2</v>
      </c>
      <c r="Q71" s="2">
        <f t="shared" si="3"/>
        <v>70</v>
      </c>
      <c r="R71" s="3">
        <f>Tabla_Rf_cop_usd[[#This Row],[Contador]]/SUM(Tabla_Rf_cop_usd[Contador])</f>
        <v>8.5249311611808741E-5</v>
      </c>
    </row>
    <row r="72" spans="1:18">
      <c r="A72" s="34">
        <v>43021</v>
      </c>
      <c r="B72" s="35">
        <v>6.6073063899166506E-2</v>
      </c>
      <c r="C72" s="36">
        <v>3.08236062133855E-2</v>
      </c>
      <c r="D72" s="36">
        <f>((1+Tabla_Inflacion[[#This Row],[TES_COP]])/(1+Tabla_Inflacion[[#This Row],[TES UVR]]))-1</f>
        <v>3.4195431180767955E-2</v>
      </c>
      <c r="E72" s="2">
        <f t="shared" si="5"/>
        <v>71</v>
      </c>
      <c r="F72" s="37">
        <f>Tabla_Inflacion[[#This Row],[Contador]]/SUM(Tabla_Inflacion[Contador])</f>
        <v>1.0103813122149408E-4</v>
      </c>
      <c r="H72" s="34">
        <v>43021</v>
      </c>
      <c r="I72" s="36">
        <v>6.6073063899166506E-2</v>
      </c>
      <c r="J72" s="35">
        <v>3.08236062133855E-2</v>
      </c>
      <c r="K72" s="42">
        <f>((1+Tabla_Dev[[#This Row],[TES_COP]])/(1+Tabla_Dev[[#This Row],[Curva_CO_USD]]))-1</f>
        <v>3.4195431180767955E-2</v>
      </c>
      <c r="L72" s="52">
        <f t="shared" si="4"/>
        <v>71</v>
      </c>
      <c r="M72" s="37">
        <f>Tabla_Dev[[#This Row],[Contador]]/SUM(Tabla_Dev[Contador])</f>
        <v>1.0103813122149408E-4</v>
      </c>
      <c r="O72" s="34">
        <v>43017</v>
      </c>
      <c r="P72" s="36">
        <v>4.1136499869765419E-2</v>
      </c>
      <c r="Q72" s="2">
        <f t="shared" si="3"/>
        <v>71</v>
      </c>
      <c r="R72" s="3">
        <f>Tabla_Rf_cop_usd[[#This Row],[Contador]]/SUM(Tabla_Rf_cop_usd[Contador])</f>
        <v>8.6467158920548864E-5</v>
      </c>
    </row>
    <row r="73" spans="1:18">
      <c r="A73" s="34">
        <v>43025</v>
      </c>
      <c r="B73" s="35">
        <v>6.6320226524347797E-2</v>
      </c>
      <c r="C73" s="36">
        <v>3.2459789420177299E-2</v>
      </c>
      <c r="D73" s="36">
        <f>((1+Tabla_Inflacion[[#This Row],[TES_COP]])/(1+Tabla_Inflacion[[#This Row],[TES UVR]]))-1</f>
        <v>3.2795889439129144E-2</v>
      </c>
      <c r="E73" s="2">
        <f t="shared" si="5"/>
        <v>72</v>
      </c>
      <c r="F73" s="37">
        <f>Tabla_Inflacion[[#This Row],[Contador]]/SUM(Tabla_Inflacion[Contador])</f>
        <v>1.0246120349221935E-4</v>
      </c>
      <c r="H73" s="34">
        <v>43025</v>
      </c>
      <c r="I73" s="36">
        <v>6.6320226524347797E-2</v>
      </c>
      <c r="J73" s="35">
        <v>3.2459789420177299E-2</v>
      </c>
      <c r="K73" s="42">
        <f>((1+Tabla_Dev[[#This Row],[TES_COP]])/(1+Tabla_Dev[[#This Row],[Curva_CO_USD]]))-1</f>
        <v>3.2795889439129144E-2</v>
      </c>
      <c r="L73" s="52">
        <f t="shared" si="4"/>
        <v>72</v>
      </c>
      <c r="M73" s="37">
        <f>Tabla_Dev[[#This Row],[Contador]]/SUM(Tabla_Dev[Contador])</f>
        <v>1.0246120349221935E-4</v>
      </c>
      <c r="O73" s="34">
        <v>43018</v>
      </c>
      <c r="P73" s="36">
        <v>4.1004238563563833E-2</v>
      </c>
      <c r="Q73" s="2">
        <f t="shared" si="3"/>
        <v>72</v>
      </c>
      <c r="R73" s="3">
        <f>Tabla_Rf_cop_usd[[#This Row],[Contador]]/SUM(Tabla_Rf_cop_usd[Contador])</f>
        <v>8.7685006229288988E-5</v>
      </c>
    </row>
    <row r="74" spans="1:18">
      <c r="A74" s="34">
        <v>43026</v>
      </c>
      <c r="B74" s="35">
        <v>6.66504113863228E-2</v>
      </c>
      <c r="C74" s="36">
        <v>3.2263327010727802E-2</v>
      </c>
      <c r="D74" s="36">
        <f>((1+Tabla_Inflacion[[#This Row],[TES_COP]])/(1+Tabla_Inflacion[[#This Row],[TES UVR]]))-1</f>
        <v>3.3312318161272669E-2</v>
      </c>
      <c r="E74" s="2">
        <f t="shared" si="5"/>
        <v>73</v>
      </c>
      <c r="F74" s="37">
        <f>Tabla_Inflacion[[#This Row],[Contador]]/SUM(Tabla_Inflacion[Contador])</f>
        <v>1.0388427576294462E-4</v>
      </c>
      <c r="H74" s="34">
        <v>43026</v>
      </c>
      <c r="I74" s="36">
        <v>6.66504113863228E-2</v>
      </c>
      <c r="J74" s="35">
        <v>3.2263327010727802E-2</v>
      </c>
      <c r="K74" s="42">
        <f>((1+Tabla_Dev[[#This Row],[TES_COP]])/(1+Tabla_Dev[[#This Row],[Curva_CO_USD]]))-1</f>
        <v>3.3312318161272669E-2</v>
      </c>
      <c r="L74" s="52">
        <f t="shared" si="4"/>
        <v>73</v>
      </c>
      <c r="M74" s="37">
        <f>Tabla_Dev[[#This Row],[Contador]]/SUM(Tabla_Dev[Contador])</f>
        <v>1.0388427576294462E-4</v>
      </c>
      <c r="O74" s="34">
        <v>43019</v>
      </c>
      <c r="P74" s="36">
        <v>4.1310297839751486E-2</v>
      </c>
      <c r="Q74" s="2">
        <f t="shared" si="3"/>
        <v>73</v>
      </c>
      <c r="R74" s="3">
        <f>Tabla_Rf_cop_usd[[#This Row],[Contador]]/SUM(Tabla_Rf_cop_usd[Contador])</f>
        <v>8.8902853538029111E-5</v>
      </c>
    </row>
    <row r="75" spans="1:18">
      <c r="A75" s="34">
        <v>43027</v>
      </c>
      <c r="B75" s="35">
        <v>6.6599267770840298E-2</v>
      </c>
      <c r="C75" s="36">
        <v>3.2311513795834398E-2</v>
      </c>
      <c r="D75" s="36">
        <f>((1+Tabla_Inflacion[[#This Row],[TES_COP]])/(1+Tabla_Inflacion[[#This Row],[TES UVR]]))-1</f>
        <v>3.3214541847866208E-2</v>
      </c>
      <c r="E75" s="2">
        <f t="shared" si="5"/>
        <v>74</v>
      </c>
      <c r="F75" s="37">
        <f>Tabla_Inflacion[[#This Row],[Contador]]/SUM(Tabla_Inflacion[Contador])</f>
        <v>1.0530734803366989E-4</v>
      </c>
      <c r="H75" s="34">
        <v>43027</v>
      </c>
      <c r="I75" s="36">
        <v>6.6599267770840298E-2</v>
      </c>
      <c r="J75" s="35">
        <v>3.2311513795834398E-2</v>
      </c>
      <c r="K75" s="42">
        <f>((1+Tabla_Dev[[#This Row],[TES_COP]])/(1+Tabla_Dev[[#This Row],[Curva_CO_USD]]))-1</f>
        <v>3.3214541847866208E-2</v>
      </c>
      <c r="L75" s="52">
        <f t="shared" si="4"/>
        <v>74</v>
      </c>
      <c r="M75" s="37">
        <f>Tabla_Dev[[#This Row],[Contador]]/SUM(Tabla_Dev[Contador])</f>
        <v>1.0530734803366989E-4</v>
      </c>
      <c r="O75" s="34">
        <v>43020</v>
      </c>
      <c r="P75" s="36">
        <v>4.1129542517220674E-2</v>
      </c>
      <c r="Q75" s="2">
        <f t="shared" si="3"/>
        <v>74</v>
      </c>
      <c r="R75" s="3">
        <f>Tabla_Rf_cop_usd[[#This Row],[Contador]]/SUM(Tabla_Rf_cop_usd[Contador])</f>
        <v>9.0120700846769235E-5</v>
      </c>
    </row>
    <row r="76" spans="1:18">
      <c r="A76" s="34">
        <v>43028</v>
      </c>
      <c r="B76" s="35">
        <v>6.7133062804439009E-2</v>
      </c>
      <c r="C76" s="36">
        <v>3.1235626443736703E-2</v>
      </c>
      <c r="D76" s="36">
        <f>((1+Tabla_Inflacion[[#This Row],[TES_COP]])/(1+Tabla_Inflacion[[#This Row],[TES UVR]]))-1</f>
        <v>3.4810120442110959E-2</v>
      </c>
      <c r="E76" s="2">
        <f t="shared" si="5"/>
        <v>75</v>
      </c>
      <c r="F76" s="37">
        <f>Tabla_Inflacion[[#This Row],[Contador]]/SUM(Tabla_Inflacion[Contador])</f>
        <v>1.0673042030439516E-4</v>
      </c>
      <c r="H76" s="34">
        <v>43028</v>
      </c>
      <c r="I76" s="36">
        <v>6.7133062804439009E-2</v>
      </c>
      <c r="J76" s="35">
        <v>3.1235626443736703E-2</v>
      </c>
      <c r="K76" s="42">
        <f>((1+Tabla_Dev[[#This Row],[TES_COP]])/(1+Tabla_Dev[[#This Row],[Curva_CO_USD]]))-1</f>
        <v>3.4810120442110959E-2</v>
      </c>
      <c r="L76" s="52">
        <f t="shared" si="4"/>
        <v>75</v>
      </c>
      <c r="M76" s="37">
        <f>Tabla_Dev[[#This Row],[Contador]]/SUM(Tabla_Dev[Contador])</f>
        <v>1.0673042030439516E-4</v>
      </c>
      <c r="O76" s="34">
        <v>43021</v>
      </c>
      <c r="P76" s="36">
        <v>4.0843930159365938E-2</v>
      </c>
      <c r="Q76" s="2">
        <f t="shared" si="3"/>
        <v>75</v>
      </c>
      <c r="R76" s="3">
        <f>Tabla_Rf_cop_usd[[#This Row],[Contador]]/SUM(Tabla_Rf_cop_usd[Contador])</f>
        <v>9.1338548155509358E-5</v>
      </c>
    </row>
    <row r="77" spans="1:18">
      <c r="A77" s="34">
        <v>43031</v>
      </c>
      <c r="B77" s="35">
        <v>6.7524070407979794E-2</v>
      </c>
      <c r="C77" s="36">
        <v>3.16498477714671E-2</v>
      </c>
      <c r="D77" s="36">
        <f>((1+Tabla_Inflacion[[#This Row],[TES_COP]])/(1+Tabla_Inflacion[[#This Row],[TES UVR]]))-1</f>
        <v>3.4773642155821571E-2</v>
      </c>
      <c r="E77" s="2">
        <f t="shared" si="5"/>
        <v>76</v>
      </c>
      <c r="F77" s="37">
        <f>Tabla_Inflacion[[#This Row],[Contador]]/SUM(Tabla_Inflacion[Contador])</f>
        <v>1.0815349257512043E-4</v>
      </c>
      <c r="H77" s="34">
        <v>43031</v>
      </c>
      <c r="I77" s="36">
        <v>6.7524070407979794E-2</v>
      </c>
      <c r="J77" s="35">
        <v>3.16498477714671E-2</v>
      </c>
      <c r="K77" s="42">
        <f>((1+Tabla_Dev[[#This Row],[TES_COP]])/(1+Tabla_Dev[[#This Row],[Curva_CO_USD]]))-1</f>
        <v>3.4773642155821571E-2</v>
      </c>
      <c r="L77" s="52">
        <f t="shared" si="4"/>
        <v>76</v>
      </c>
      <c r="M77" s="37">
        <f>Tabla_Dev[[#This Row],[Contador]]/SUM(Tabla_Dev[Contador])</f>
        <v>1.0815349257512043E-4</v>
      </c>
      <c r="O77" s="34">
        <v>43024</v>
      </c>
      <c r="P77" s="36">
        <v>4.0480672496304271E-2</v>
      </c>
      <c r="Q77" s="2">
        <f t="shared" si="3"/>
        <v>76</v>
      </c>
      <c r="R77" s="3">
        <f>Tabla_Rf_cop_usd[[#This Row],[Contador]]/SUM(Tabla_Rf_cop_usd[Contador])</f>
        <v>9.2556395464249482E-5</v>
      </c>
    </row>
    <row r="78" spans="1:18">
      <c r="A78" s="34">
        <v>43032</v>
      </c>
      <c r="B78" s="35">
        <v>6.77994105069257E-2</v>
      </c>
      <c r="C78" s="36">
        <v>3.2148573947984198E-2</v>
      </c>
      <c r="D78" s="36">
        <f>((1+Tabla_Inflacion[[#This Row],[TES_COP]])/(1+Tabla_Inflacion[[#This Row],[TES UVR]]))-1</f>
        <v>3.4540411582972608E-2</v>
      </c>
      <c r="E78" s="2">
        <f t="shared" si="5"/>
        <v>77</v>
      </c>
      <c r="F78" s="37">
        <f>Tabla_Inflacion[[#This Row],[Contador]]/SUM(Tabla_Inflacion[Contador])</f>
        <v>1.095765648458457E-4</v>
      </c>
      <c r="H78" s="34">
        <v>43032</v>
      </c>
      <c r="I78" s="36">
        <v>6.77994105069257E-2</v>
      </c>
      <c r="J78" s="35">
        <v>3.2148573947984198E-2</v>
      </c>
      <c r="K78" s="42">
        <f>((1+Tabla_Dev[[#This Row],[TES_COP]])/(1+Tabla_Dev[[#This Row],[Curva_CO_USD]]))-1</f>
        <v>3.4540411582972608E-2</v>
      </c>
      <c r="L78" s="52">
        <f t="shared" si="4"/>
        <v>77</v>
      </c>
      <c r="M78" s="37">
        <f>Tabla_Dev[[#This Row],[Contador]]/SUM(Tabla_Dev[Contador])</f>
        <v>1.095765648458457E-4</v>
      </c>
      <c r="O78" s="34">
        <v>43025</v>
      </c>
      <c r="P78" s="36">
        <v>4.0438684615249576E-2</v>
      </c>
      <c r="Q78" s="2">
        <f t="shared" si="3"/>
        <v>77</v>
      </c>
      <c r="R78" s="3">
        <f>Tabla_Rf_cop_usd[[#This Row],[Contador]]/SUM(Tabla_Rf_cop_usd[Contador])</f>
        <v>9.3774242772989605E-5</v>
      </c>
    </row>
    <row r="79" spans="1:18">
      <c r="A79" s="34">
        <v>43033</v>
      </c>
      <c r="B79" s="35">
        <v>6.8131349997238799E-2</v>
      </c>
      <c r="C79" s="36">
        <v>3.2714164795083801E-2</v>
      </c>
      <c r="D79" s="36">
        <f>((1+Tabla_Inflacion[[#This Row],[TES_COP]])/(1+Tabla_Inflacion[[#This Row],[TES UVR]]))-1</f>
        <v>3.4295244908529865E-2</v>
      </c>
      <c r="E79" s="2">
        <f t="shared" si="5"/>
        <v>78</v>
      </c>
      <c r="F79" s="37">
        <f>Tabla_Inflacion[[#This Row],[Contador]]/SUM(Tabla_Inflacion[Contador])</f>
        <v>1.1099963711657097E-4</v>
      </c>
      <c r="H79" s="34">
        <v>43033</v>
      </c>
      <c r="I79" s="36">
        <v>6.8131349997238799E-2</v>
      </c>
      <c r="J79" s="35">
        <v>3.2714164795083801E-2</v>
      </c>
      <c r="K79" s="42">
        <f>((1+Tabla_Dev[[#This Row],[TES_COP]])/(1+Tabla_Dev[[#This Row],[Curva_CO_USD]]))-1</f>
        <v>3.4295244908529865E-2</v>
      </c>
      <c r="L79" s="52">
        <f t="shared" si="4"/>
        <v>78</v>
      </c>
      <c r="M79" s="37">
        <f>Tabla_Dev[[#This Row],[Contador]]/SUM(Tabla_Dev[Contador])</f>
        <v>1.1099963711657097E-4</v>
      </c>
      <c r="O79" s="34">
        <v>43026</v>
      </c>
      <c r="P79" s="36">
        <v>4.0480672496304271E-2</v>
      </c>
      <c r="Q79" s="2">
        <f t="shared" si="3"/>
        <v>78</v>
      </c>
      <c r="R79" s="3">
        <f>Tabla_Rf_cop_usd[[#This Row],[Contador]]/SUM(Tabla_Rf_cop_usd[Contador])</f>
        <v>9.4992090081729729E-5</v>
      </c>
    </row>
    <row r="80" spans="1:18">
      <c r="A80" s="34">
        <v>43034</v>
      </c>
      <c r="B80" s="35">
        <v>6.8162847275351698E-2</v>
      </c>
      <c r="C80" s="36">
        <v>3.2442479729088598E-2</v>
      </c>
      <c r="D80" s="36">
        <f>((1+Tabla_Inflacion[[#This Row],[TES_COP]])/(1+Tabla_Inflacion[[#This Row],[TES UVR]]))-1</f>
        <v>3.4597925063715174E-2</v>
      </c>
      <c r="E80" s="2">
        <f t="shared" si="5"/>
        <v>79</v>
      </c>
      <c r="F80" s="37">
        <f>Tabla_Inflacion[[#This Row],[Contador]]/SUM(Tabla_Inflacion[Contador])</f>
        <v>1.1242270938729624E-4</v>
      </c>
      <c r="H80" s="34">
        <v>43034</v>
      </c>
      <c r="I80" s="36">
        <v>6.8162847275351698E-2</v>
      </c>
      <c r="J80" s="35">
        <v>3.2442479729088598E-2</v>
      </c>
      <c r="K80" s="42">
        <f>((1+Tabla_Dev[[#This Row],[TES_COP]])/(1+Tabla_Dev[[#This Row],[Curva_CO_USD]]))-1</f>
        <v>3.4597925063715174E-2</v>
      </c>
      <c r="L80" s="52">
        <f t="shared" si="4"/>
        <v>79</v>
      </c>
      <c r="M80" s="37">
        <f>Tabla_Dev[[#This Row],[Contador]]/SUM(Tabla_Dev[Contador])</f>
        <v>1.1242270938729624E-4</v>
      </c>
      <c r="O80" s="34">
        <v>43027</v>
      </c>
      <c r="P80" s="36">
        <v>4.0417684954571653E-2</v>
      </c>
      <c r="Q80" s="2">
        <f t="shared" si="3"/>
        <v>79</v>
      </c>
      <c r="R80" s="3">
        <f>Tabla_Rf_cop_usd[[#This Row],[Contador]]/SUM(Tabla_Rf_cop_usd[Contador])</f>
        <v>9.6209937390469852E-5</v>
      </c>
    </row>
    <row r="81" spans="1:18">
      <c r="A81" s="34">
        <v>43035</v>
      </c>
      <c r="B81" s="35">
        <v>6.8542509167279803E-2</v>
      </c>
      <c r="C81" s="36">
        <v>3.2655596477462898E-2</v>
      </c>
      <c r="D81" s="36">
        <f>((1+Tabla_Inflacion[[#This Row],[TES_COP]])/(1+Tabla_Inflacion[[#This Row],[TES UVR]]))-1</f>
        <v>3.4752063332859739E-2</v>
      </c>
      <c r="E81" s="2">
        <f t="shared" si="5"/>
        <v>80</v>
      </c>
      <c r="F81" s="37">
        <f>Tabla_Inflacion[[#This Row],[Contador]]/SUM(Tabla_Inflacion[Contador])</f>
        <v>1.138457816580215E-4</v>
      </c>
      <c r="H81" s="34">
        <v>43035</v>
      </c>
      <c r="I81" s="36">
        <v>6.8542509167279803E-2</v>
      </c>
      <c r="J81" s="35">
        <v>3.2655596477462898E-2</v>
      </c>
      <c r="K81" s="42">
        <f>((1+Tabla_Dev[[#This Row],[TES_COP]])/(1+Tabla_Dev[[#This Row],[Curva_CO_USD]]))-1</f>
        <v>3.4752063332859739E-2</v>
      </c>
      <c r="L81" s="52">
        <f t="shared" si="4"/>
        <v>80</v>
      </c>
      <c r="M81" s="37">
        <f>Tabla_Dev[[#This Row],[Contador]]/SUM(Tabla_Dev[Contador])</f>
        <v>1.138457816580215E-4</v>
      </c>
      <c r="O81" s="34">
        <v>43028</v>
      </c>
      <c r="P81" s="36">
        <v>4.0843930159365938E-2</v>
      </c>
      <c r="Q81" s="2">
        <f t="shared" si="3"/>
        <v>80</v>
      </c>
      <c r="R81" s="3">
        <f>Tabla_Rf_cop_usd[[#This Row],[Contador]]/SUM(Tabla_Rf_cop_usd[Contador])</f>
        <v>9.7427784699209976E-5</v>
      </c>
    </row>
    <row r="82" spans="1:18">
      <c r="A82" s="34">
        <v>43038</v>
      </c>
      <c r="B82" s="35">
        <v>6.8167380039009698E-2</v>
      </c>
      <c r="C82" s="36">
        <v>3.2563301025752202E-2</v>
      </c>
      <c r="D82" s="36">
        <f>((1+Tabla_Inflacion[[#This Row],[TES_COP]])/(1+Tabla_Inflacion[[#This Row],[TES UVR]]))-1</f>
        <v>3.4481255510328657E-2</v>
      </c>
      <c r="E82" s="2">
        <f t="shared" si="5"/>
        <v>81</v>
      </c>
      <c r="F82" s="37">
        <f>Tabla_Inflacion[[#This Row],[Contador]]/SUM(Tabla_Inflacion[Contador])</f>
        <v>1.1526885392874677E-4</v>
      </c>
      <c r="H82" s="34">
        <v>43038</v>
      </c>
      <c r="I82" s="36">
        <v>6.8167380039009698E-2</v>
      </c>
      <c r="J82" s="35">
        <v>3.2563301025752202E-2</v>
      </c>
      <c r="K82" s="42">
        <f>((1+Tabla_Dev[[#This Row],[TES_COP]])/(1+Tabla_Dev[[#This Row],[Curva_CO_USD]]))-1</f>
        <v>3.4481255510328657E-2</v>
      </c>
      <c r="L82" s="52">
        <f t="shared" si="4"/>
        <v>81</v>
      </c>
      <c r="M82" s="37">
        <f>Tabla_Dev[[#This Row],[Contador]]/SUM(Tabla_Dev[Contador])</f>
        <v>1.1526885392874677E-4</v>
      </c>
      <c r="O82" s="34">
        <v>43031</v>
      </c>
      <c r="P82" s="36">
        <v>4.0983341368072024E-2</v>
      </c>
      <c r="Q82" s="2">
        <f t="shared" si="3"/>
        <v>81</v>
      </c>
      <c r="R82" s="3">
        <f>Tabla_Rf_cop_usd[[#This Row],[Contador]]/SUM(Tabla_Rf_cop_usd[Contador])</f>
        <v>9.8645632007950113E-5</v>
      </c>
    </row>
    <row r="83" spans="1:18">
      <c r="A83" s="34">
        <v>43039</v>
      </c>
      <c r="B83" s="35">
        <v>6.8296142605032903E-2</v>
      </c>
      <c r="C83" s="36">
        <v>3.2704970192449299E-2</v>
      </c>
      <c r="D83" s="36">
        <f>((1+Tabla_Inflacion[[#This Row],[TES_COP]])/(1+Tabla_Inflacion[[#This Row],[TES UVR]]))-1</f>
        <v>3.4464027423002364E-2</v>
      </c>
      <c r="E83" s="2">
        <f t="shared" si="5"/>
        <v>82</v>
      </c>
      <c r="F83" s="37">
        <f>Tabla_Inflacion[[#This Row],[Contador]]/SUM(Tabla_Inflacion[Contador])</f>
        <v>1.1669192619947204E-4</v>
      </c>
      <c r="H83" s="34">
        <v>43039</v>
      </c>
      <c r="I83" s="36">
        <v>6.8296142605032903E-2</v>
      </c>
      <c r="J83" s="35">
        <v>3.2704970192449299E-2</v>
      </c>
      <c r="K83" s="42">
        <f>((1+Tabla_Dev[[#This Row],[TES_COP]])/(1+Tabla_Dev[[#This Row],[Curva_CO_USD]]))-1</f>
        <v>3.4464027423002364E-2</v>
      </c>
      <c r="L83" s="52">
        <f t="shared" si="4"/>
        <v>82</v>
      </c>
      <c r="M83" s="37">
        <f>Tabla_Dev[[#This Row],[Contador]]/SUM(Tabla_Dev[Contador])</f>
        <v>1.1669192619947204E-4</v>
      </c>
      <c r="O83" s="34">
        <v>43032</v>
      </c>
      <c r="P83" s="36">
        <v>4.1345026126279327E-2</v>
      </c>
      <c r="Q83" s="2">
        <f t="shared" si="3"/>
        <v>82</v>
      </c>
      <c r="R83" s="3">
        <f>Tabla_Rf_cop_usd[[#This Row],[Contador]]/SUM(Tabla_Rf_cop_usd[Contador])</f>
        <v>9.9863479316690236E-5</v>
      </c>
    </row>
    <row r="84" spans="1:18">
      <c r="A84" s="34">
        <v>43040</v>
      </c>
      <c r="B84" s="35">
        <v>6.8896216158370591E-2</v>
      </c>
      <c r="C84" s="36">
        <v>3.2768770351145803E-2</v>
      </c>
      <c r="D84" s="36">
        <f>((1+Tabla_Inflacion[[#This Row],[TES_COP]])/(1+Tabla_Inflacion[[#This Row],[TES UVR]]))-1</f>
        <v>3.4981156328866447E-2</v>
      </c>
      <c r="E84" s="2">
        <f t="shared" si="5"/>
        <v>83</v>
      </c>
      <c r="F84" s="37">
        <f>Tabla_Inflacion[[#This Row],[Contador]]/SUM(Tabla_Inflacion[Contador])</f>
        <v>1.1811499847019731E-4</v>
      </c>
      <c r="H84" s="34">
        <v>43040</v>
      </c>
      <c r="I84" s="36">
        <v>6.8896216158370591E-2</v>
      </c>
      <c r="J84" s="35">
        <v>3.2768770351145803E-2</v>
      </c>
      <c r="K84" s="42">
        <f>((1+Tabla_Dev[[#This Row],[TES_COP]])/(1+Tabla_Dev[[#This Row],[Curva_CO_USD]]))-1</f>
        <v>3.4981156328866447E-2</v>
      </c>
      <c r="L84" s="52">
        <f t="shared" si="4"/>
        <v>83</v>
      </c>
      <c r="M84" s="37">
        <f>Tabla_Dev[[#This Row],[Contador]]/SUM(Tabla_Dev[Contador])</f>
        <v>1.1811499847019731E-4</v>
      </c>
      <c r="O84" s="34">
        <v>43033</v>
      </c>
      <c r="P84" s="36">
        <v>4.1726350980453963E-2</v>
      </c>
      <c r="Q84" s="2">
        <f t="shared" si="3"/>
        <v>83</v>
      </c>
      <c r="R84" s="3">
        <f>Tabla_Rf_cop_usd[[#This Row],[Contador]]/SUM(Tabla_Rf_cop_usd[Contador])</f>
        <v>1.0108132662543036E-4</v>
      </c>
    </row>
    <row r="85" spans="1:18">
      <c r="A85" s="34">
        <v>43041</v>
      </c>
      <c r="B85" s="35">
        <v>7.0276138388849801E-2</v>
      </c>
      <c r="C85" s="36">
        <v>3.3709025775412897E-2</v>
      </c>
      <c r="D85" s="36">
        <f>((1+Tabla_Inflacion[[#This Row],[TES_COP]])/(1+Tabla_Inflacion[[#This Row],[TES UVR]]))-1</f>
        <v>3.5374667050050101E-2</v>
      </c>
      <c r="E85" s="2">
        <f t="shared" si="5"/>
        <v>84</v>
      </c>
      <c r="F85" s="37">
        <f>Tabla_Inflacion[[#This Row],[Contador]]/SUM(Tabla_Inflacion[Contador])</f>
        <v>1.1953807074092258E-4</v>
      </c>
      <c r="H85" s="34">
        <v>43041</v>
      </c>
      <c r="I85" s="36">
        <v>7.0276138388849801E-2</v>
      </c>
      <c r="J85" s="35">
        <v>3.3709025775412897E-2</v>
      </c>
      <c r="K85" s="42">
        <f>((1+Tabla_Dev[[#This Row],[TES_COP]])/(1+Tabla_Dev[[#This Row],[Curva_CO_USD]]))-1</f>
        <v>3.5374667050050101E-2</v>
      </c>
      <c r="L85" s="52">
        <f t="shared" si="4"/>
        <v>84</v>
      </c>
      <c r="M85" s="37">
        <f>Tabla_Dev[[#This Row],[Contador]]/SUM(Tabla_Dev[Contador])</f>
        <v>1.1953807074092258E-4</v>
      </c>
      <c r="O85" s="34">
        <v>43034</v>
      </c>
      <c r="P85" s="36">
        <v>4.1767874150302697E-2</v>
      </c>
      <c r="Q85" s="2">
        <f t="shared" si="3"/>
        <v>84</v>
      </c>
      <c r="R85" s="3">
        <f>Tabla_Rf_cop_usd[[#This Row],[Contador]]/SUM(Tabla_Rf_cop_usd[Contador])</f>
        <v>1.0229917393417048E-4</v>
      </c>
    </row>
    <row r="86" spans="1:18">
      <c r="A86" s="34">
        <v>43042</v>
      </c>
      <c r="B86" s="35">
        <v>7.0074879088597608E-2</v>
      </c>
      <c r="C86" s="36">
        <v>3.4094012942046802E-2</v>
      </c>
      <c r="D86" s="36">
        <f>((1+Tabla_Inflacion[[#This Row],[TES_COP]])/(1+Tabla_Inflacion[[#This Row],[TES UVR]]))-1</f>
        <v>3.4794579309267659E-2</v>
      </c>
      <c r="E86" s="2">
        <f t="shared" si="5"/>
        <v>85</v>
      </c>
      <c r="F86" s="37">
        <f>Tabla_Inflacion[[#This Row],[Contador]]/SUM(Tabla_Inflacion[Contador])</f>
        <v>1.2096114301164785E-4</v>
      </c>
      <c r="H86" s="34">
        <v>43042</v>
      </c>
      <c r="I86" s="36">
        <v>7.0074879088597608E-2</v>
      </c>
      <c r="J86" s="35">
        <v>3.4094012942046802E-2</v>
      </c>
      <c r="K86" s="42">
        <f>((1+Tabla_Dev[[#This Row],[TES_COP]])/(1+Tabla_Dev[[#This Row],[Curva_CO_USD]]))-1</f>
        <v>3.4794579309267659E-2</v>
      </c>
      <c r="L86" s="52">
        <f t="shared" si="4"/>
        <v>85</v>
      </c>
      <c r="M86" s="37">
        <f>Tabla_Dev[[#This Row],[Contador]]/SUM(Tabla_Dev[Contador])</f>
        <v>1.2096114301164785E-4</v>
      </c>
      <c r="O86" s="34">
        <v>43035</v>
      </c>
      <c r="P86" s="36">
        <v>4.1919998465895114E-2</v>
      </c>
      <c r="Q86" s="2">
        <f t="shared" si="3"/>
        <v>85</v>
      </c>
      <c r="R86" s="3">
        <f>Tabla_Rf_cop_usd[[#This Row],[Contador]]/SUM(Tabla_Rf_cop_usd[Contador])</f>
        <v>1.0351702124291061E-4</v>
      </c>
    </row>
    <row r="87" spans="1:18">
      <c r="A87" s="34">
        <v>43046</v>
      </c>
      <c r="B87" s="35">
        <v>6.9387141759788606E-2</v>
      </c>
      <c r="C87" s="36">
        <v>3.3952100951681899E-2</v>
      </c>
      <c r="D87" s="36">
        <f>((1+Tabla_Inflacion[[#This Row],[TES_COP]])/(1+Tabla_Inflacion[[#This Row],[TES UVR]]))-1</f>
        <v>3.4271452976875061E-2</v>
      </c>
      <c r="E87" s="2">
        <f t="shared" si="5"/>
        <v>86</v>
      </c>
      <c r="F87" s="37">
        <f>Tabla_Inflacion[[#This Row],[Contador]]/SUM(Tabla_Inflacion[Contador])</f>
        <v>1.223842152823731E-4</v>
      </c>
      <c r="H87" s="34">
        <v>43046</v>
      </c>
      <c r="I87" s="36">
        <v>6.9387141759788606E-2</v>
      </c>
      <c r="J87" s="35">
        <v>3.3952100951681899E-2</v>
      </c>
      <c r="K87" s="42">
        <f>((1+Tabla_Dev[[#This Row],[TES_COP]])/(1+Tabla_Dev[[#This Row],[Curva_CO_USD]]))-1</f>
        <v>3.4271452976875061E-2</v>
      </c>
      <c r="L87" s="52">
        <f t="shared" si="4"/>
        <v>86</v>
      </c>
      <c r="M87" s="37">
        <f>Tabla_Dev[[#This Row],[Contador]]/SUM(Tabla_Dev[Contador])</f>
        <v>1.223842152823731E-4</v>
      </c>
      <c r="O87" s="34">
        <v>43038</v>
      </c>
      <c r="P87" s="36">
        <v>4.1226907397329038E-2</v>
      </c>
      <c r="Q87" s="2">
        <f t="shared" si="3"/>
        <v>86</v>
      </c>
      <c r="R87" s="3">
        <f>Tabla_Rf_cop_usd[[#This Row],[Contador]]/SUM(Tabla_Rf_cop_usd[Contador])</f>
        <v>1.0473486855165073E-4</v>
      </c>
    </row>
    <row r="88" spans="1:18">
      <c r="A88" s="34">
        <v>43047</v>
      </c>
      <c r="B88" s="35">
        <v>6.9356510080634606E-2</v>
      </c>
      <c r="C88" s="36">
        <v>3.3950063810970696E-2</v>
      </c>
      <c r="D88" s="36">
        <f>((1+Tabla_Inflacion[[#This Row],[TES_COP]])/(1+Tabla_Inflacion[[#This Row],[TES UVR]]))-1</f>
        <v>3.4243864872121277E-2</v>
      </c>
      <c r="E88" s="2">
        <f t="shared" si="5"/>
        <v>87</v>
      </c>
      <c r="F88" s="37">
        <f>Tabla_Inflacion[[#This Row],[Contador]]/SUM(Tabla_Inflacion[Contador])</f>
        <v>1.2380728755309839E-4</v>
      </c>
      <c r="H88" s="34">
        <v>43047</v>
      </c>
      <c r="I88" s="36">
        <v>6.9356510080634606E-2</v>
      </c>
      <c r="J88" s="35">
        <v>3.3950063810970696E-2</v>
      </c>
      <c r="K88" s="42">
        <f>((1+Tabla_Dev[[#This Row],[TES_COP]])/(1+Tabla_Dev[[#This Row],[Curva_CO_USD]]))-1</f>
        <v>3.4243864872121277E-2</v>
      </c>
      <c r="L88" s="52">
        <f t="shared" si="4"/>
        <v>87</v>
      </c>
      <c r="M88" s="37">
        <f>Tabla_Dev[[#This Row],[Contador]]/SUM(Tabla_Dev[Contador])</f>
        <v>1.2380728755309839E-4</v>
      </c>
      <c r="O88" s="34">
        <v>43039</v>
      </c>
      <c r="P88" s="36">
        <v>4.1011203456491341E-2</v>
      </c>
      <c r="Q88" s="2">
        <f t="shared" si="3"/>
        <v>87</v>
      </c>
      <c r="R88" s="3">
        <f>Tabla_Rf_cop_usd[[#This Row],[Contador]]/SUM(Tabla_Rf_cop_usd[Contador])</f>
        <v>1.0595271586039085E-4</v>
      </c>
    </row>
    <row r="89" spans="1:18">
      <c r="A89" s="34">
        <v>43048</v>
      </c>
      <c r="B89" s="35">
        <v>6.9684532081199804E-2</v>
      </c>
      <c r="C89" s="36">
        <v>3.3904353594139597E-2</v>
      </c>
      <c r="D89" s="36">
        <f>((1+Tabla_Inflacion[[#This Row],[TES_COP]])/(1+Tabla_Inflacion[[#This Row],[TES UVR]]))-1</f>
        <v>3.4606855423984229E-2</v>
      </c>
      <c r="E89" s="2">
        <f t="shared" si="5"/>
        <v>88</v>
      </c>
      <c r="F89" s="37">
        <f>Tabla_Inflacion[[#This Row],[Contador]]/SUM(Tabla_Inflacion[Contador])</f>
        <v>1.2523035982382364E-4</v>
      </c>
      <c r="H89" s="34">
        <v>43048</v>
      </c>
      <c r="I89" s="36">
        <v>6.9684532081199804E-2</v>
      </c>
      <c r="J89" s="35">
        <v>3.3904353594139597E-2</v>
      </c>
      <c r="K89" s="42">
        <f>((1+Tabla_Dev[[#This Row],[TES_COP]])/(1+Tabla_Dev[[#This Row],[Curva_CO_USD]]))-1</f>
        <v>3.4606855423984229E-2</v>
      </c>
      <c r="L89" s="52">
        <f t="shared" si="4"/>
        <v>88</v>
      </c>
      <c r="M89" s="37">
        <f>Tabla_Dev[[#This Row],[Contador]]/SUM(Tabla_Dev[Contador])</f>
        <v>1.2523035982382364E-4</v>
      </c>
      <c r="O89" s="34">
        <v>43040</v>
      </c>
      <c r="P89" s="36">
        <v>4.0934566557605079E-2</v>
      </c>
      <c r="Q89" s="2">
        <f t="shared" si="3"/>
        <v>88</v>
      </c>
      <c r="R89" s="3">
        <f>Tabla_Rf_cop_usd[[#This Row],[Contador]]/SUM(Tabla_Rf_cop_usd[Contador])</f>
        <v>1.0717056316913098E-4</v>
      </c>
    </row>
    <row r="90" spans="1:18">
      <c r="A90" s="34">
        <v>43049</v>
      </c>
      <c r="B90" s="35">
        <v>6.9620915901560998E-2</v>
      </c>
      <c r="C90" s="36">
        <v>3.3691194612755403E-2</v>
      </c>
      <c r="D90" s="36">
        <f>((1+Tabla_Inflacion[[#This Row],[TES_COP]])/(1+Tabla_Inflacion[[#This Row],[TES UVR]]))-1</f>
        <v>3.4758660493635851E-2</v>
      </c>
      <c r="E90" s="2">
        <f t="shared" si="5"/>
        <v>89</v>
      </c>
      <c r="F90" s="37">
        <f>Tabla_Inflacion[[#This Row],[Contador]]/SUM(Tabla_Inflacion[Contador])</f>
        <v>1.2665343209454892E-4</v>
      </c>
      <c r="H90" s="34">
        <v>43049</v>
      </c>
      <c r="I90" s="36">
        <v>6.9620915901560998E-2</v>
      </c>
      <c r="J90" s="35">
        <v>3.3691194612755403E-2</v>
      </c>
      <c r="K90" s="42">
        <f>((1+Tabla_Dev[[#This Row],[TES_COP]])/(1+Tabla_Dev[[#This Row],[Curva_CO_USD]]))-1</f>
        <v>3.4758660493635851E-2</v>
      </c>
      <c r="L90" s="52">
        <f t="shared" si="4"/>
        <v>89</v>
      </c>
      <c r="M90" s="37">
        <f>Tabla_Dev[[#This Row],[Contador]]/SUM(Tabla_Dev[Contador])</f>
        <v>1.2665343209454892E-4</v>
      </c>
      <c r="O90" s="34">
        <v>43041</v>
      </c>
      <c r="P90" s="36">
        <v>4.0857878844785978E-2</v>
      </c>
      <c r="Q90" s="2">
        <f t="shared" si="3"/>
        <v>89</v>
      </c>
      <c r="R90" s="3">
        <f>Tabla_Rf_cop_usd[[#This Row],[Contador]]/SUM(Tabla_Rf_cop_usd[Contador])</f>
        <v>1.083884104778711E-4</v>
      </c>
    </row>
    <row r="91" spans="1:18">
      <c r="A91" s="34">
        <v>43053</v>
      </c>
      <c r="B91" s="35">
        <v>7.012156677635821E-2</v>
      </c>
      <c r="C91" s="36">
        <v>3.4305223935681702E-2</v>
      </c>
      <c r="D91" s="36">
        <f>((1+Tabla_Inflacion[[#This Row],[TES_COP]])/(1+Tabla_Inflacion[[#This Row],[TES UVR]]))-1</f>
        <v>3.4628407564635477E-2</v>
      </c>
      <c r="E91" s="2">
        <f t="shared" si="5"/>
        <v>90</v>
      </c>
      <c r="F91" s="37">
        <f>Tabla_Inflacion[[#This Row],[Contador]]/SUM(Tabla_Inflacion[Contador])</f>
        <v>1.2807650436527418E-4</v>
      </c>
      <c r="H91" s="34">
        <v>43053</v>
      </c>
      <c r="I91" s="36">
        <v>7.012156677635821E-2</v>
      </c>
      <c r="J91" s="35">
        <v>3.4305223935681702E-2</v>
      </c>
      <c r="K91" s="42">
        <f>((1+Tabla_Dev[[#This Row],[TES_COP]])/(1+Tabla_Dev[[#This Row],[Curva_CO_USD]]))-1</f>
        <v>3.4628407564635477E-2</v>
      </c>
      <c r="L91" s="52">
        <f t="shared" si="4"/>
        <v>90</v>
      </c>
      <c r="M91" s="37">
        <f>Tabla_Dev[[#This Row],[Contador]]/SUM(Tabla_Dev[Contador])</f>
        <v>1.2807650436527418E-4</v>
      </c>
      <c r="O91" s="34">
        <v>43042</v>
      </c>
      <c r="P91" s="36">
        <v>4.0746242225162987E-2</v>
      </c>
      <c r="Q91" s="2">
        <f t="shared" si="3"/>
        <v>90</v>
      </c>
      <c r="R91" s="3">
        <f>Tabla_Rf_cop_usd[[#This Row],[Contador]]/SUM(Tabla_Rf_cop_usd[Contador])</f>
        <v>1.0960625778661122E-4</v>
      </c>
    </row>
    <row r="92" spans="1:18">
      <c r="A92" s="34">
        <v>43054</v>
      </c>
      <c r="B92" s="35">
        <v>7.0143180728325399E-2</v>
      </c>
      <c r="C92" s="36">
        <v>3.37539332974508E-2</v>
      </c>
      <c r="D92" s="36">
        <f>((1+Tabla_Inflacion[[#This Row],[TES_COP]])/(1+Tabla_Inflacion[[#This Row],[TES UVR]]))-1</f>
        <v>3.5201072768643149E-2</v>
      </c>
      <c r="E92" s="2">
        <f t="shared" si="5"/>
        <v>91</v>
      </c>
      <c r="F92" s="37">
        <f>Tabla_Inflacion[[#This Row],[Contador]]/SUM(Tabla_Inflacion[Contador])</f>
        <v>1.2949957663599946E-4</v>
      </c>
      <c r="H92" s="34">
        <v>43054</v>
      </c>
      <c r="I92" s="36">
        <v>7.0143180728325399E-2</v>
      </c>
      <c r="J92" s="35">
        <v>3.37539332974508E-2</v>
      </c>
      <c r="K92" s="42">
        <f>((1+Tabla_Dev[[#This Row],[TES_COP]])/(1+Tabla_Dev[[#This Row],[Curva_CO_USD]]))-1</f>
        <v>3.5201072768643149E-2</v>
      </c>
      <c r="L92" s="52">
        <f t="shared" si="4"/>
        <v>91</v>
      </c>
      <c r="M92" s="37">
        <f>Tabla_Dev[[#This Row],[Contador]]/SUM(Tabla_Dev[Contador])</f>
        <v>1.2949957663599946E-4</v>
      </c>
      <c r="O92" s="34">
        <v>43046</v>
      </c>
      <c r="P92" s="36">
        <v>4.0802074005908739E-2</v>
      </c>
      <c r="Q92" s="2">
        <f t="shared" si="3"/>
        <v>91</v>
      </c>
      <c r="R92" s="3">
        <f>Tabla_Rf_cop_usd[[#This Row],[Contador]]/SUM(Tabla_Rf_cop_usd[Contador])</f>
        <v>1.1082410509535136E-4</v>
      </c>
    </row>
    <row r="93" spans="1:18">
      <c r="A93" s="34">
        <v>43055</v>
      </c>
      <c r="B93" s="35">
        <v>6.9424721703432404E-2</v>
      </c>
      <c r="C93" s="36">
        <v>3.3615059969061598E-2</v>
      </c>
      <c r="D93" s="36">
        <f>((1+Tabla_Inflacion[[#This Row],[TES_COP]])/(1+Tabla_Inflacion[[#This Row],[TES UVR]]))-1</f>
        <v>3.4645065770851469E-2</v>
      </c>
      <c r="E93" s="2">
        <f t="shared" si="5"/>
        <v>92</v>
      </c>
      <c r="F93" s="37">
        <f>Tabla_Inflacion[[#This Row],[Contador]]/SUM(Tabla_Inflacion[Contador])</f>
        <v>1.3092264890672472E-4</v>
      </c>
      <c r="H93" s="34">
        <v>43055</v>
      </c>
      <c r="I93" s="36">
        <v>6.9424721703432404E-2</v>
      </c>
      <c r="J93" s="35">
        <v>3.3615059969061598E-2</v>
      </c>
      <c r="K93" s="42">
        <f>((1+Tabla_Dev[[#This Row],[TES_COP]])/(1+Tabla_Dev[[#This Row],[Curva_CO_USD]]))-1</f>
        <v>3.4645065770851469E-2</v>
      </c>
      <c r="L93" s="52">
        <f t="shared" si="4"/>
        <v>92</v>
      </c>
      <c r="M93" s="37">
        <f>Tabla_Dev[[#This Row],[Contador]]/SUM(Tabla_Dev[Contador])</f>
        <v>1.3092264890672472E-4</v>
      </c>
      <c r="O93" s="34">
        <v>43047</v>
      </c>
      <c r="P93" s="36">
        <v>4.1268610131694361E-2</v>
      </c>
      <c r="Q93" s="2">
        <f t="shared" si="3"/>
        <v>92</v>
      </c>
      <c r="R93" s="3">
        <f>Tabla_Rf_cop_usd[[#This Row],[Contador]]/SUM(Tabla_Rf_cop_usd[Contador])</f>
        <v>1.1204195240409148E-4</v>
      </c>
    </row>
    <row r="94" spans="1:18">
      <c r="A94" s="34">
        <v>43056</v>
      </c>
      <c r="B94" s="35">
        <v>6.8793260033708406E-2</v>
      </c>
      <c r="C94" s="36">
        <v>3.2959141477485798E-2</v>
      </c>
      <c r="D94" s="36">
        <f>((1+Tabla_Inflacion[[#This Row],[TES_COP]])/(1+Tabla_Inflacion[[#This Row],[TES UVR]]))-1</f>
        <v>3.4690741499191935E-2</v>
      </c>
      <c r="E94" s="2">
        <f t="shared" si="5"/>
        <v>93</v>
      </c>
      <c r="F94" s="37">
        <f>Tabla_Inflacion[[#This Row],[Contador]]/SUM(Tabla_Inflacion[Contador])</f>
        <v>1.3234572117745E-4</v>
      </c>
      <c r="H94" s="34">
        <v>43056</v>
      </c>
      <c r="I94" s="36">
        <v>6.8793260033708406E-2</v>
      </c>
      <c r="J94" s="35">
        <v>3.2959141477485798E-2</v>
      </c>
      <c r="K94" s="42">
        <f>((1+Tabla_Dev[[#This Row],[TES_COP]])/(1+Tabla_Dev[[#This Row],[Curva_CO_USD]]))-1</f>
        <v>3.4690741499191935E-2</v>
      </c>
      <c r="L94" s="52">
        <f t="shared" si="4"/>
        <v>93</v>
      </c>
      <c r="M94" s="37">
        <f>Tabla_Dev[[#This Row],[Contador]]/SUM(Tabla_Dev[Contador])</f>
        <v>1.3234572117745E-4</v>
      </c>
      <c r="O94" s="34">
        <v>43048</v>
      </c>
      <c r="P94" s="36">
        <v>4.1428331511290661E-2</v>
      </c>
      <c r="Q94" s="2">
        <f t="shared" si="3"/>
        <v>93</v>
      </c>
      <c r="R94" s="3">
        <f>Tabla_Rf_cop_usd[[#This Row],[Contador]]/SUM(Tabla_Rf_cop_usd[Contador])</f>
        <v>1.1325979971283161E-4</v>
      </c>
    </row>
    <row r="95" spans="1:18">
      <c r="A95" s="34">
        <v>43059</v>
      </c>
      <c r="B95" s="35">
        <v>6.9283579512559895E-2</v>
      </c>
      <c r="C95" s="36">
        <v>3.3240378383393498E-2</v>
      </c>
      <c r="D95" s="36">
        <f>((1+Tabla_Inflacion[[#This Row],[TES_COP]])/(1+Tabla_Inflacion[[#This Row],[TES UVR]]))-1</f>
        <v>3.4883655229927868E-2</v>
      </c>
      <c r="E95" s="2">
        <f t="shared" si="5"/>
        <v>94</v>
      </c>
      <c r="F95" s="37">
        <f>Tabla_Inflacion[[#This Row],[Contador]]/SUM(Tabla_Inflacion[Contador])</f>
        <v>1.3376879344817526E-4</v>
      </c>
      <c r="H95" s="34">
        <v>43059</v>
      </c>
      <c r="I95" s="36">
        <v>6.9283579512559895E-2</v>
      </c>
      <c r="J95" s="35">
        <v>3.3240378383393498E-2</v>
      </c>
      <c r="K95" s="42">
        <f>((1+Tabla_Dev[[#This Row],[TES_COP]])/(1+Tabla_Dev[[#This Row],[Curva_CO_USD]]))-1</f>
        <v>3.4883655229927868E-2</v>
      </c>
      <c r="L95" s="52">
        <f t="shared" si="4"/>
        <v>94</v>
      </c>
      <c r="M95" s="37">
        <f>Tabla_Dev[[#This Row],[Contador]]/SUM(Tabla_Dev[Contador])</f>
        <v>1.3376879344817526E-4</v>
      </c>
      <c r="O95" s="34">
        <v>43049</v>
      </c>
      <c r="P95" s="36">
        <v>4.1698660589389203E-2</v>
      </c>
      <c r="Q95" s="2">
        <f t="shared" si="3"/>
        <v>94</v>
      </c>
      <c r="R95" s="3">
        <f>Tabla_Rf_cop_usd[[#This Row],[Contador]]/SUM(Tabla_Rf_cop_usd[Contador])</f>
        <v>1.1447764702157173E-4</v>
      </c>
    </row>
    <row r="96" spans="1:18">
      <c r="A96" s="34">
        <v>43060</v>
      </c>
      <c r="B96" s="35">
        <v>6.8663062777992293E-2</v>
      </c>
      <c r="C96" s="36">
        <v>3.2859973680971398E-2</v>
      </c>
      <c r="D96" s="36">
        <f>((1+Tabla_Inflacion[[#This Row],[TES_COP]])/(1+Tabla_Inflacion[[#This Row],[TES UVR]]))-1</f>
        <v>3.4664029984067923E-2</v>
      </c>
      <c r="E96" s="2">
        <f t="shared" si="5"/>
        <v>95</v>
      </c>
      <c r="F96" s="37">
        <f>Tabla_Inflacion[[#This Row],[Contador]]/SUM(Tabla_Inflacion[Contador])</f>
        <v>1.3519186571890054E-4</v>
      </c>
      <c r="H96" s="34">
        <v>43060</v>
      </c>
      <c r="I96" s="36">
        <v>6.8663062777992293E-2</v>
      </c>
      <c r="J96" s="35">
        <v>3.2859973680971398E-2</v>
      </c>
      <c r="K96" s="42">
        <f>((1+Tabla_Dev[[#This Row],[TES_COP]])/(1+Tabla_Dev[[#This Row],[Curva_CO_USD]]))-1</f>
        <v>3.4664029984067923E-2</v>
      </c>
      <c r="L96" s="52">
        <f t="shared" si="4"/>
        <v>95</v>
      </c>
      <c r="M96" s="37">
        <f>Tabla_Dev[[#This Row],[Contador]]/SUM(Tabla_Dev[Contador])</f>
        <v>1.3519186571890054E-4</v>
      </c>
      <c r="O96" s="34">
        <v>43052</v>
      </c>
      <c r="P96" s="36">
        <v>4.1726350980453963E-2</v>
      </c>
      <c r="Q96" s="2">
        <f t="shared" si="3"/>
        <v>95</v>
      </c>
      <c r="R96" s="3">
        <f>Tabla_Rf_cop_usd[[#This Row],[Contador]]/SUM(Tabla_Rf_cop_usd[Contador])</f>
        <v>1.1569549433031186E-4</v>
      </c>
    </row>
    <row r="97" spans="1:18">
      <c r="A97" s="34">
        <v>43061</v>
      </c>
      <c r="B97" s="35">
        <v>6.87316289693925E-2</v>
      </c>
      <c r="C97" s="36">
        <v>3.2778974385145404E-2</v>
      </c>
      <c r="D97" s="36">
        <f>((1+Tabla_Inflacion[[#This Row],[TES_COP]])/(1+Tabla_Inflacion[[#This Row],[TES UVR]]))-1</f>
        <v>3.4811567117398967E-2</v>
      </c>
      <c r="E97" s="2">
        <f t="shared" si="5"/>
        <v>96</v>
      </c>
      <c r="F97" s="37">
        <f>Tabla_Inflacion[[#This Row],[Contador]]/SUM(Tabla_Inflacion[Contador])</f>
        <v>1.3661493798962579E-4</v>
      </c>
      <c r="H97" s="34">
        <v>43061</v>
      </c>
      <c r="I97" s="36">
        <v>6.87316289693925E-2</v>
      </c>
      <c r="J97" s="35">
        <v>3.2778974385145404E-2</v>
      </c>
      <c r="K97" s="42">
        <f>((1+Tabla_Dev[[#This Row],[TES_COP]])/(1+Tabla_Dev[[#This Row],[Curva_CO_USD]]))-1</f>
        <v>3.4811567117398967E-2</v>
      </c>
      <c r="L97" s="52">
        <f t="shared" si="4"/>
        <v>96</v>
      </c>
      <c r="M97" s="37">
        <f>Tabla_Dev[[#This Row],[Contador]]/SUM(Tabla_Dev[Contador])</f>
        <v>1.3661493798962579E-4</v>
      </c>
      <c r="O97" s="34">
        <v>43053</v>
      </c>
      <c r="P97" s="36">
        <v>4.1657112577679234E-2</v>
      </c>
      <c r="Q97" s="2">
        <f t="shared" si="3"/>
        <v>96</v>
      </c>
      <c r="R97" s="3">
        <f>Tabla_Rf_cop_usd[[#This Row],[Contador]]/SUM(Tabla_Rf_cop_usd[Contador])</f>
        <v>1.1691334163905198E-4</v>
      </c>
    </row>
    <row r="98" spans="1:18">
      <c r="A98" s="34">
        <v>43062</v>
      </c>
      <c r="B98" s="35">
        <v>6.85811202105224E-2</v>
      </c>
      <c r="C98" s="36">
        <v>3.2691803586630201E-2</v>
      </c>
      <c r="D98" s="36">
        <f>((1+Tabla_Inflacion[[#This Row],[TES_COP]])/(1+Tabla_Inflacion[[#This Row],[TES UVR]]))-1</f>
        <v>3.4753172727086223E-2</v>
      </c>
      <c r="E98" s="2">
        <f t="shared" si="5"/>
        <v>97</v>
      </c>
      <c r="F98" s="37">
        <f>Tabla_Inflacion[[#This Row],[Contador]]/SUM(Tabla_Inflacion[Contador])</f>
        <v>1.3803801026035108E-4</v>
      </c>
      <c r="H98" s="34">
        <v>43062</v>
      </c>
      <c r="I98" s="36">
        <v>6.85811202105224E-2</v>
      </c>
      <c r="J98" s="35">
        <v>3.2691803586630201E-2</v>
      </c>
      <c r="K98" s="42">
        <f>((1+Tabla_Dev[[#This Row],[TES_COP]])/(1+Tabla_Dev[[#This Row],[Curva_CO_USD]]))-1</f>
        <v>3.4753172727086223E-2</v>
      </c>
      <c r="L98" s="52">
        <f t="shared" si="4"/>
        <v>97</v>
      </c>
      <c r="M98" s="37">
        <f>Tabla_Dev[[#This Row],[Contador]]/SUM(Tabla_Dev[Contador])</f>
        <v>1.3803801026035108E-4</v>
      </c>
      <c r="O98" s="34">
        <v>43054</v>
      </c>
      <c r="P98" s="36">
        <v>4.1546244905928509E-2</v>
      </c>
      <c r="Q98" s="2">
        <f t="shared" si="3"/>
        <v>97</v>
      </c>
      <c r="R98" s="3">
        <f>Tabla_Rf_cop_usd[[#This Row],[Contador]]/SUM(Tabla_Rf_cop_usd[Contador])</f>
        <v>1.181311889477921E-4</v>
      </c>
    </row>
    <row r="99" spans="1:18">
      <c r="A99" s="34">
        <v>43063</v>
      </c>
      <c r="B99" s="35">
        <v>6.8515662823269999E-2</v>
      </c>
      <c r="C99" s="36">
        <v>3.2483114664369102E-2</v>
      </c>
      <c r="D99" s="36">
        <f>((1+Tabla_Inflacion[[#This Row],[TES_COP]])/(1+Tabla_Inflacion[[#This Row],[TES UVR]]))-1</f>
        <v>3.4898922459002168E-2</v>
      </c>
      <c r="E99" s="2">
        <f t="shared" si="5"/>
        <v>98</v>
      </c>
      <c r="F99" s="37">
        <f>Tabla_Inflacion[[#This Row],[Contador]]/SUM(Tabla_Inflacion[Contador])</f>
        <v>1.3946108253107633E-4</v>
      </c>
      <c r="H99" s="34">
        <v>43063</v>
      </c>
      <c r="I99" s="36">
        <v>6.8515662823269999E-2</v>
      </c>
      <c r="J99" s="35">
        <v>3.2483114664369102E-2</v>
      </c>
      <c r="K99" s="42">
        <f>((1+Tabla_Dev[[#This Row],[TES_COP]])/(1+Tabla_Dev[[#This Row],[Curva_CO_USD]]))-1</f>
        <v>3.4898922459002168E-2</v>
      </c>
      <c r="L99" s="52">
        <f t="shared" si="4"/>
        <v>98</v>
      </c>
      <c r="M99" s="37">
        <f>Tabla_Dev[[#This Row],[Contador]]/SUM(Tabla_Dev[Contador])</f>
        <v>1.3946108253107633E-4</v>
      </c>
      <c r="O99" s="34">
        <v>43055</v>
      </c>
      <c r="P99" s="36">
        <v>4.1421391686135012E-2</v>
      </c>
      <c r="Q99" s="2">
        <f t="shared" si="3"/>
        <v>98</v>
      </c>
      <c r="R99" s="3">
        <f>Tabla_Rf_cop_usd[[#This Row],[Contador]]/SUM(Tabla_Rf_cop_usd[Contador])</f>
        <v>1.1934903625653223E-4</v>
      </c>
    </row>
    <row r="100" spans="1:18">
      <c r="A100" s="34">
        <v>43066</v>
      </c>
      <c r="B100" s="35">
        <v>6.5387029546662798E-2</v>
      </c>
      <c r="C100" s="36">
        <v>3.2144899678566201E-2</v>
      </c>
      <c r="D100" s="36">
        <f>((1+Tabla_Inflacion[[#This Row],[TES_COP]])/(1+Tabla_Inflacion[[#This Row],[TES UVR]]))-1</f>
        <v>3.2206844095677756E-2</v>
      </c>
      <c r="E100" s="2">
        <f t="shared" si="5"/>
        <v>99</v>
      </c>
      <c r="F100" s="37">
        <f>Tabla_Inflacion[[#This Row],[Contador]]/SUM(Tabla_Inflacion[Contador])</f>
        <v>1.4088415480180161E-4</v>
      </c>
      <c r="H100" s="34">
        <v>43066</v>
      </c>
      <c r="I100" s="36">
        <v>6.5387029546662798E-2</v>
      </c>
      <c r="J100" s="35">
        <v>3.2144899678566201E-2</v>
      </c>
      <c r="K100" s="42">
        <f>((1+Tabla_Dev[[#This Row],[TES_COP]])/(1+Tabla_Dev[[#This Row],[Curva_CO_USD]]))-1</f>
        <v>3.2206844095677756E-2</v>
      </c>
      <c r="L100" s="52">
        <f t="shared" si="4"/>
        <v>99</v>
      </c>
      <c r="M100" s="37">
        <f>Tabla_Dev[[#This Row],[Contador]]/SUM(Tabla_Dev[Contador])</f>
        <v>1.4088415480180161E-4</v>
      </c>
      <c r="O100" s="34">
        <v>43056</v>
      </c>
      <c r="P100" s="36">
        <v>4.0927597048166398E-2</v>
      </c>
      <c r="Q100" s="2">
        <f t="shared" si="3"/>
        <v>99</v>
      </c>
      <c r="R100" s="3">
        <f>Tabla_Rf_cop_usd[[#This Row],[Contador]]/SUM(Tabla_Rf_cop_usd[Contador])</f>
        <v>1.2056688356527235E-4</v>
      </c>
    </row>
    <row r="101" spans="1:18">
      <c r="A101" s="34">
        <v>43067</v>
      </c>
      <c r="B101" s="35">
        <v>6.7941112630035896E-2</v>
      </c>
      <c r="C101" s="36">
        <v>3.1911312813259499E-2</v>
      </c>
      <c r="D101" s="36">
        <f>((1+Tabla_Inflacion[[#This Row],[TES_COP]])/(1+Tabla_Inflacion[[#This Row],[TES UVR]]))-1</f>
        <v>3.4915597270224419E-2</v>
      </c>
      <c r="E101" s="2">
        <f t="shared" si="5"/>
        <v>100</v>
      </c>
      <c r="F101" s="37">
        <f>Tabla_Inflacion[[#This Row],[Contador]]/SUM(Tabla_Inflacion[Contador])</f>
        <v>1.4230722707252687E-4</v>
      </c>
      <c r="H101" s="34">
        <v>43067</v>
      </c>
      <c r="I101" s="36">
        <v>6.7941112630035896E-2</v>
      </c>
      <c r="J101" s="35">
        <v>3.1911312813259499E-2</v>
      </c>
      <c r="K101" s="42">
        <f>((1+Tabla_Dev[[#This Row],[TES_COP]])/(1+Tabla_Dev[[#This Row],[Curva_CO_USD]]))-1</f>
        <v>3.4915597270224419E-2</v>
      </c>
      <c r="L101" s="52">
        <f t="shared" si="4"/>
        <v>100</v>
      </c>
      <c r="M101" s="37">
        <f>Tabla_Dev[[#This Row],[Contador]]/SUM(Tabla_Dev[Contador])</f>
        <v>1.4230722707252687E-4</v>
      </c>
      <c r="O101" s="34">
        <v>43059</v>
      </c>
      <c r="P101" s="36">
        <v>4.0885771169598017E-2</v>
      </c>
      <c r="Q101" s="2">
        <f t="shared" si="3"/>
        <v>100</v>
      </c>
      <c r="R101" s="3">
        <f>Tabla_Rf_cop_usd[[#This Row],[Contador]]/SUM(Tabla_Rf_cop_usd[Contador])</f>
        <v>1.2178473087401247E-4</v>
      </c>
    </row>
    <row r="102" spans="1:18">
      <c r="A102" s="34">
        <v>43068</v>
      </c>
      <c r="B102" s="35">
        <v>6.7701451239414789E-2</v>
      </c>
      <c r="C102" s="36">
        <v>3.2029972781726299E-2</v>
      </c>
      <c r="D102" s="36">
        <f>((1+Tabla_Inflacion[[#This Row],[TES_COP]])/(1+Tabla_Inflacion[[#This Row],[TES UVR]]))-1</f>
        <v>3.4564382235469093E-2</v>
      </c>
      <c r="E102" s="2">
        <f t="shared" si="5"/>
        <v>101</v>
      </c>
      <c r="F102" s="37">
        <f>Tabla_Inflacion[[#This Row],[Contador]]/SUM(Tabla_Inflacion[Contador])</f>
        <v>1.4373029934325215E-4</v>
      </c>
      <c r="H102" s="34">
        <v>43068</v>
      </c>
      <c r="I102" s="36">
        <v>6.7701451239414789E-2</v>
      </c>
      <c r="J102" s="35">
        <v>3.2029972781726299E-2</v>
      </c>
      <c r="K102" s="42">
        <f>((1+Tabla_Dev[[#This Row],[TES_COP]])/(1+Tabla_Dev[[#This Row],[Curva_CO_USD]]))-1</f>
        <v>3.4564382235469093E-2</v>
      </c>
      <c r="L102" s="52">
        <f t="shared" si="4"/>
        <v>101</v>
      </c>
      <c r="M102" s="37">
        <f>Tabla_Dev[[#This Row],[Contador]]/SUM(Tabla_Dev[Contador])</f>
        <v>1.4373029934325215E-4</v>
      </c>
      <c r="O102" s="34">
        <v>43060</v>
      </c>
      <c r="P102" s="36">
        <v>4.0795096507261874E-2</v>
      </c>
      <c r="Q102" s="2">
        <f t="shared" si="3"/>
        <v>101</v>
      </c>
      <c r="R102" s="3">
        <f>Tabla_Rf_cop_usd[[#This Row],[Contador]]/SUM(Tabla_Rf_cop_usd[Contador])</f>
        <v>1.2300257818275261E-4</v>
      </c>
    </row>
    <row r="103" spans="1:18">
      <c r="A103" s="34">
        <v>43069</v>
      </c>
      <c r="B103" s="35">
        <v>6.6938108859998902E-2</v>
      </c>
      <c r="C103" s="36">
        <v>3.1853075234116998E-2</v>
      </c>
      <c r="D103" s="36">
        <f>((1+Tabla_Inflacion[[#This Row],[TES_COP]])/(1+Tabla_Inflacion[[#This Row],[TES UVR]]))-1</f>
        <v>3.4001966431045805E-2</v>
      </c>
      <c r="E103" s="2">
        <f t="shared" si="5"/>
        <v>102</v>
      </c>
      <c r="F103" s="37">
        <f>Tabla_Inflacion[[#This Row],[Contador]]/SUM(Tabla_Inflacion[Contador])</f>
        <v>1.4515337161397741E-4</v>
      </c>
      <c r="H103" s="34">
        <v>43069</v>
      </c>
      <c r="I103" s="36">
        <v>6.6938108859998902E-2</v>
      </c>
      <c r="J103" s="35">
        <v>3.1853075234116998E-2</v>
      </c>
      <c r="K103" s="42">
        <f>((1+Tabla_Dev[[#This Row],[TES_COP]])/(1+Tabla_Dev[[#This Row],[Curva_CO_USD]]))-1</f>
        <v>3.4001966431045805E-2</v>
      </c>
      <c r="L103" s="52">
        <f t="shared" si="4"/>
        <v>102</v>
      </c>
      <c r="M103" s="37">
        <f>Tabla_Dev[[#This Row],[Contador]]/SUM(Tabla_Dev[Contador])</f>
        <v>1.4515337161397741E-4</v>
      </c>
      <c r="O103" s="34">
        <v>43061</v>
      </c>
      <c r="P103" s="36">
        <v>4.0466678230306696E-2</v>
      </c>
      <c r="Q103" s="2">
        <f t="shared" si="3"/>
        <v>102</v>
      </c>
      <c r="R103" s="3">
        <f>Tabla_Rf_cop_usd[[#This Row],[Contador]]/SUM(Tabla_Rf_cop_usd[Contador])</f>
        <v>1.2422042549149273E-4</v>
      </c>
    </row>
    <row r="104" spans="1:18">
      <c r="A104" s="34">
        <v>43070</v>
      </c>
      <c r="B104" s="35">
        <v>6.7033771655698196E-2</v>
      </c>
      <c r="C104" s="36">
        <v>3.1226057766804097E-2</v>
      </c>
      <c r="D104" s="36">
        <f>((1+Tabla_Inflacion[[#This Row],[TES_COP]])/(1+Tabla_Inflacion[[#This Row],[TES UVR]]))-1</f>
        <v>3.4723437813856339E-2</v>
      </c>
      <c r="E104" s="2">
        <f t="shared" si="5"/>
        <v>103</v>
      </c>
      <c r="F104" s="37">
        <f>Tabla_Inflacion[[#This Row],[Contador]]/SUM(Tabla_Inflacion[Contador])</f>
        <v>1.4657644388470269E-4</v>
      </c>
      <c r="H104" s="34">
        <v>43070</v>
      </c>
      <c r="I104" s="36">
        <v>6.7033771655698196E-2</v>
      </c>
      <c r="J104" s="35">
        <v>3.1226057766804097E-2</v>
      </c>
      <c r="K104" s="42">
        <f>((1+Tabla_Dev[[#This Row],[TES_COP]])/(1+Tabla_Dev[[#This Row],[Curva_CO_USD]]))-1</f>
        <v>3.4723437813856339E-2</v>
      </c>
      <c r="L104" s="52">
        <f t="shared" si="4"/>
        <v>103</v>
      </c>
      <c r="M104" s="37">
        <f>Tabla_Dev[[#This Row],[Contador]]/SUM(Tabla_Dev[Contador])</f>
        <v>1.4657644388470269E-4</v>
      </c>
      <c r="O104" s="34">
        <v>43062</v>
      </c>
      <c r="P104" s="36">
        <v>4.0284598441453268E-2</v>
      </c>
      <c r="Q104" s="2">
        <f t="shared" si="3"/>
        <v>103</v>
      </c>
      <c r="R104" s="3">
        <f>Tabla_Rf_cop_usd[[#This Row],[Contador]]/SUM(Tabla_Rf_cop_usd[Contador])</f>
        <v>1.2543827280023286E-4</v>
      </c>
    </row>
    <row r="105" spans="1:18">
      <c r="A105" s="34">
        <v>43073</v>
      </c>
      <c r="B105" s="35">
        <v>6.7452136503007798E-2</v>
      </c>
      <c r="C105" s="36">
        <v>3.1415738891634702E-2</v>
      </c>
      <c r="D105" s="36">
        <f>((1+Tabla_Inflacion[[#This Row],[TES_COP]])/(1+Tabla_Inflacion[[#This Row],[TES UVR]]))-1</f>
        <v>3.493877032562831E-2</v>
      </c>
      <c r="E105" s="2">
        <f t="shared" si="5"/>
        <v>104</v>
      </c>
      <c r="F105" s="37">
        <f>Tabla_Inflacion[[#This Row],[Contador]]/SUM(Tabla_Inflacion[Contador])</f>
        <v>1.4799951615542795E-4</v>
      </c>
      <c r="H105" s="34">
        <v>43073</v>
      </c>
      <c r="I105" s="36">
        <v>6.7452136503007798E-2</v>
      </c>
      <c r="J105" s="35">
        <v>3.1415738891634702E-2</v>
      </c>
      <c r="K105" s="42">
        <f>((1+Tabla_Dev[[#This Row],[TES_COP]])/(1+Tabla_Dev[[#This Row],[Curva_CO_USD]]))-1</f>
        <v>3.493877032562831E-2</v>
      </c>
      <c r="L105" s="52">
        <f t="shared" si="4"/>
        <v>104</v>
      </c>
      <c r="M105" s="37">
        <f>Tabla_Dev[[#This Row],[Contador]]/SUM(Tabla_Dev[Contador])</f>
        <v>1.4799951615542795E-4</v>
      </c>
      <c r="O105" s="34">
        <v>43063</v>
      </c>
      <c r="P105" s="36">
        <v>4.0354663074379404E-2</v>
      </c>
      <c r="Q105" s="2">
        <f t="shared" si="3"/>
        <v>104</v>
      </c>
      <c r="R105" s="3">
        <f>Tabla_Rf_cop_usd[[#This Row],[Contador]]/SUM(Tabla_Rf_cop_usd[Contador])</f>
        <v>1.2665612010897298E-4</v>
      </c>
    </row>
    <row r="106" spans="1:18">
      <c r="A106" s="34">
        <v>43074</v>
      </c>
      <c r="B106" s="35">
        <v>6.7409185721085396E-2</v>
      </c>
      <c r="C106" s="36">
        <v>3.16836052433127E-2</v>
      </c>
      <c r="D106" s="36">
        <f>((1+Tabla_Inflacion[[#This Row],[TES_COP]])/(1+Tabla_Inflacion[[#This Row],[TES UVR]]))-1</f>
        <v>3.462842706446545E-2</v>
      </c>
      <c r="E106" s="2">
        <f t="shared" si="5"/>
        <v>105</v>
      </c>
      <c r="F106" s="37">
        <f>Tabla_Inflacion[[#This Row],[Contador]]/SUM(Tabla_Inflacion[Contador])</f>
        <v>1.4942258842615323E-4</v>
      </c>
      <c r="H106" s="34">
        <v>43074</v>
      </c>
      <c r="I106" s="36">
        <v>6.7409185721085396E-2</v>
      </c>
      <c r="J106" s="35">
        <v>3.16836052433127E-2</v>
      </c>
      <c r="K106" s="42">
        <f>((1+Tabla_Dev[[#This Row],[TES_COP]])/(1+Tabla_Dev[[#This Row],[Curva_CO_USD]]))-1</f>
        <v>3.462842706446545E-2</v>
      </c>
      <c r="L106" s="52">
        <f t="shared" si="4"/>
        <v>105</v>
      </c>
      <c r="M106" s="37">
        <f>Tabla_Dev[[#This Row],[Contador]]/SUM(Tabla_Dev[Contador])</f>
        <v>1.4942258842615323E-4</v>
      </c>
      <c r="O106" s="34">
        <v>43066</v>
      </c>
      <c r="P106" s="36">
        <v>4.0144341632168956E-2</v>
      </c>
      <c r="Q106" s="2">
        <f t="shared" si="3"/>
        <v>105</v>
      </c>
      <c r="R106" s="3">
        <f>Tabla_Rf_cop_usd[[#This Row],[Contador]]/SUM(Tabla_Rf_cop_usd[Contador])</f>
        <v>1.278739674177131E-4</v>
      </c>
    </row>
    <row r="107" spans="1:18">
      <c r="A107" s="34">
        <v>43075</v>
      </c>
      <c r="B107" s="35">
        <v>6.737729422068521E-2</v>
      </c>
      <c r="C107" s="36">
        <v>3.1300966255412802E-2</v>
      </c>
      <c r="D107" s="36">
        <f>((1+Tabla_Inflacion[[#This Row],[TES_COP]])/(1+Tabla_Inflacion[[#This Row],[TES UVR]]))-1</f>
        <v>3.4981377062277996E-2</v>
      </c>
      <c r="E107" s="2">
        <f t="shared" si="5"/>
        <v>106</v>
      </c>
      <c r="F107" s="37">
        <f>Tabla_Inflacion[[#This Row],[Contador]]/SUM(Tabla_Inflacion[Contador])</f>
        <v>1.5084566069687848E-4</v>
      </c>
      <c r="H107" s="34">
        <v>43075</v>
      </c>
      <c r="I107" s="36">
        <v>6.737729422068521E-2</v>
      </c>
      <c r="J107" s="35">
        <v>3.1300966255412802E-2</v>
      </c>
      <c r="K107" s="42">
        <f>((1+Tabla_Dev[[#This Row],[TES_COP]])/(1+Tabla_Dev[[#This Row],[Curva_CO_USD]]))-1</f>
        <v>3.4981377062277996E-2</v>
      </c>
      <c r="L107" s="52">
        <f t="shared" si="4"/>
        <v>106</v>
      </c>
      <c r="M107" s="37">
        <f>Tabla_Dev[[#This Row],[Contador]]/SUM(Tabla_Dev[Contador])</f>
        <v>1.5084566069687848E-4</v>
      </c>
      <c r="O107" s="34">
        <v>43067</v>
      </c>
      <c r="P107" s="36">
        <v>3.9856281914076641E-2</v>
      </c>
      <c r="Q107" s="2">
        <f t="shared" si="3"/>
        <v>106</v>
      </c>
      <c r="R107" s="3">
        <f>Tabla_Rf_cop_usd[[#This Row],[Contador]]/SUM(Tabla_Rf_cop_usd[Contador])</f>
        <v>1.2909181472645323E-4</v>
      </c>
    </row>
    <row r="108" spans="1:18">
      <c r="A108" s="34">
        <v>43076</v>
      </c>
      <c r="B108" s="35">
        <v>6.7840470760362107E-2</v>
      </c>
      <c r="C108" s="36">
        <v>3.1389043808057703E-2</v>
      </c>
      <c r="D108" s="36">
        <f>((1+Tabla_Inflacion[[#This Row],[TES_COP]])/(1+Tabla_Inflacion[[#This Row],[TES UVR]]))-1</f>
        <v>3.5342073072368363E-2</v>
      </c>
      <c r="E108" s="2">
        <f t="shared" si="5"/>
        <v>107</v>
      </c>
      <c r="F108" s="37">
        <f>Tabla_Inflacion[[#This Row],[Contador]]/SUM(Tabla_Inflacion[Contador])</f>
        <v>1.5226873296760377E-4</v>
      </c>
      <c r="H108" s="34">
        <v>43076</v>
      </c>
      <c r="I108" s="36">
        <v>6.7840470760362107E-2</v>
      </c>
      <c r="J108" s="35">
        <v>3.1389043808057703E-2</v>
      </c>
      <c r="K108" s="42">
        <f>((1+Tabla_Dev[[#This Row],[TES_COP]])/(1+Tabla_Dev[[#This Row],[Curva_CO_USD]]))-1</f>
        <v>3.5342073072368363E-2</v>
      </c>
      <c r="L108" s="52">
        <f t="shared" si="4"/>
        <v>107</v>
      </c>
      <c r="M108" s="37">
        <f>Tabla_Dev[[#This Row],[Contador]]/SUM(Tabla_Dev[Contador])</f>
        <v>1.5226873296760377E-4</v>
      </c>
      <c r="O108" s="34">
        <v>43068</v>
      </c>
      <c r="P108" s="36">
        <v>3.989848187603906E-2</v>
      </c>
      <c r="Q108" s="2">
        <f t="shared" si="3"/>
        <v>107</v>
      </c>
      <c r="R108" s="3">
        <f>Tabla_Rf_cop_usd[[#This Row],[Contador]]/SUM(Tabla_Rf_cop_usd[Contador])</f>
        <v>1.3030966203519335E-4</v>
      </c>
    </row>
    <row r="109" spans="1:18">
      <c r="A109" s="34">
        <v>43080</v>
      </c>
      <c r="B109" s="35">
        <v>6.8358699221407693E-2</v>
      </c>
      <c r="C109" s="36">
        <v>3.1754098309573597E-2</v>
      </c>
      <c r="D109" s="36">
        <f>((1+Tabla_Inflacion[[#This Row],[TES_COP]])/(1+Tabla_Inflacion[[#This Row],[TES UVR]]))-1</f>
        <v>3.547802811911005E-2</v>
      </c>
      <c r="E109" s="2">
        <f t="shared" si="5"/>
        <v>108</v>
      </c>
      <c r="F109" s="37">
        <f>Tabla_Inflacion[[#This Row],[Contador]]/SUM(Tabla_Inflacion[Contador])</f>
        <v>1.5369180523832902E-4</v>
      </c>
      <c r="H109" s="34">
        <v>43080</v>
      </c>
      <c r="I109" s="36">
        <v>6.8358699221407693E-2</v>
      </c>
      <c r="J109" s="35">
        <v>3.1754098309573597E-2</v>
      </c>
      <c r="K109" s="42">
        <f>((1+Tabla_Dev[[#This Row],[TES_COP]])/(1+Tabla_Dev[[#This Row],[Curva_CO_USD]]))-1</f>
        <v>3.547802811911005E-2</v>
      </c>
      <c r="L109" s="52">
        <f t="shared" si="4"/>
        <v>108</v>
      </c>
      <c r="M109" s="37">
        <f>Tabla_Dev[[#This Row],[Contador]]/SUM(Tabla_Dev[Contador])</f>
        <v>1.5369180523832902E-4</v>
      </c>
      <c r="O109" s="34">
        <v>43069</v>
      </c>
      <c r="P109" s="36">
        <v>4.0095211509222795E-2</v>
      </c>
      <c r="Q109" s="2">
        <f t="shared" si="3"/>
        <v>108</v>
      </c>
      <c r="R109" s="3">
        <f>Tabla_Rf_cop_usd[[#This Row],[Contador]]/SUM(Tabla_Rf_cop_usd[Contador])</f>
        <v>1.3152750934393347E-4</v>
      </c>
    </row>
    <row r="110" spans="1:18">
      <c r="A110" s="34">
        <v>43081</v>
      </c>
      <c r="B110" s="35">
        <v>6.9373723562428907E-2</v>
      </c>
      <c r="C110" s="36">
        <v>3.3384885987945402E-2</v>
      </c>
      <c r="D110" s="36">
        <f>((1+Tabla_Inflacion[[#This Row],[TES_COP]])/(1+Tabla_Inflacion[[#This Row],[TES UVR]]))-1</f>
        <v>3.4826169864171419E-2</v>
      </c>
      <c r="E110" s="2">
        <f t="shared" si="5"/>
        <v>109</v>
      </c>
      <c r="F110" s="37">
        <f>Tabla_Inflacion[[#This Row],[Contador]]/SUM(Tabla_Inflacion[Contador])</f>
        <v>1.551148775090543E-4</v>
      </c>
      <c r="H110" s="34">
        <v>43081</v>
      </c>
      <c r="I110" s="36">
        <v>6.9373723562428907E-2</v>
      </c>
      <c r="J110" s="35">
        <v>3.3384885987945402E-2</v>
      </c>
      <c r="K110" s="42">
        <f>((1+Tabla_Dev[[#This Row],[TES_COP]])/(1+Tabla_Dev[[#This Row],[Curva_CO_USD]]))-1</f>
        <v>3.4826169864171419E-2</v>
      </c>
      <c r="L110" s="52">
        <f t="shared" si="4"/>
        <v>109</v>
      </c>
      <c r="M110" s="37">
        <f>Tabla_Dev[[#This Row],[Contador]]/SUM(Tabla_Dev[Contador])</f>
        <v>1.551148775090543E-4</v>
      </c>
      <c r="O110" s="34">
        <v>43070</v>
      </c>
      <c r="P110" s="36">
        <v>3.9609807780575768E-2</v>
      </c>
      <c r="Q110" s="2">
        <f t="shared" si="3"/>
        <v>109</v>
      </c>
      <c r="R110" s="3">
        <f>Tabla_Rf_cop_usd[[#This Row],[Contador]]/SUM(Tabla_Rf_cop_usd[Contador])</f>
        <v>1.327453566526736E-4</v>
      </c>
    </row>
    <row r="111" spans="1:18">
      <c r="A111" s="34">
        <v>43082</v>
      </c>
      <c r="B111" s="35">
        <v>6.88665087198157E-2</v>
      </c>
      <c r="C111" s="36">
        <v>3.2490918644156298E-2</v>
      </c>
      <c r="D111" s="36">
        <f>((1+Tabla_Inflacion[[#This Row],[TES_COP]])/(1+Tabla_Inflacion[[#This Row],[TES UVR]]))-1</f>
        <v>3.5230905588425898E-2</v>
      </c>
      <c r="E111" s="2">
        <f t="shared" si="5"/>
        <v>110</v>
      </c>
      <c r="F111" s="37">
        <f>Tabla_Inflacion[[#This Row],[Contador]]/SUM(Tabla_Inflacion[Contador])</f>
        <v>1.5653794977977956E-4</v>
      </c>
      <c r="H111" s="34">
        <v>43082</v>
      </c>
      <c r="I111" s="36">
        <v>6.88665087198157E-2</v>
      </c>
      <c r="J111" s="35">
        <v>3.2490918644156298E-2</v>
      </c>
      <c r="K111" s="42">
        <f>((1+Tabla_Dev[[#This Row],[TES_COP]])/(1+Tabla_Dev[[#This Row],[Curva_CO_USD]]))-1</f>
        <v>3.5230905588425898E-2</v>
      </c>
      <c r="L111" s="52">
        <f t="shared" si="4"/>
        <v>110</v>
      </c>
      <c r="M111" s="37">
        <f>Tabla_Dev[[#This Row],[Contador]]/SUM(Tabla_Dev[Contador])</f>
        <v>1.5653794977977956E-4</v>
      </c>
      <c r="O111" s="34">
        <v>43073</v>
      </c>
      <c r="P111" s="36">
        <v>3.9961752934632777E-2</v>
      </c>
      <c r="Q111" s="2">
        <f t="shared" si="3"/>
        <v>110</v>
      </c>
      <c r="R111" s="3">
        <f>Tabla_Rf_cop_usd[[#This Row],[Contador]]/SUM(Tabla_Rf_cop_usd[Contador])</f>
        <v>1.3396320396141372E-4</v>
      </c>
    </row>
    <row r="112" spans="1:18">
      <c r="A112" s="34">
        <v>43083</v>
      </c>
      <c r="B112" s="35">
        <v>6.7872563830876892E-2</v>
      </c>
      <c r="C112" s="36">
        <v>3.1892901573546205E-2</v>
      </c>
      <c r="D112" s="36">
        <f>((1+Tabla_Inflacion[[#This Row],[TES_COP]])/(1+Tabla_Inflacion[[#This Row],[TES UVR]]))-1</f>
        <v>3.4867632292522543E-2</v>
      </c>
      <c r="E112" s="2">
        <f t="shared" si="5"/>
        <v>111</v>
      </c>
      <c r="F112" s="37">
        <f>Tabla_Inflacion[[#This Row],[Contador]]/SUM(Tabla_Inflacion[Contador])</f>
        <v>1.5796102205050484E-4</v>
      </c>
      <c r="H112" s="34">
        <v>43083</v>
      </c>
      <c r="I112" s="36">
        <v>6.7872563830876892E-2</v>
      </c>
      <c r="J112" s="35">
        <v>3.1892901573546205E-2</v>
      </c>
      <c r="K112" s="42">
        <f>((1+Tabla_Dev[[#This Row],[TES_COP]])/(1+Tabla_Dev[[#This Row],[Curva_CO_USD]]))-1</f>
        <v>3.4867632292522543E-2</v>
      </c>
      <c r="L112" s="52">
        <f t="shared" si="4"/>
        <v>111</v>
      </c>
      <c r="M112" s="37">
        <f>Tabla_Dev[[#This Row],[Contador]]/SUM(Tabla_Dev[Contador])</f>
        <v>1.5796102205050484E-4</v>
      </c>
      <c r="O112" s="34">
        <v>43074</v>
      </c>
      <c r="P112" s="36">
        <v>3.9778875262383773E-2</v>
      </c>
      <c r="Q112" s="2">
        <f t="shared" si="3"/>
        <v>111</v>
      </c>
      <c r="R112" s="3">
        <f>Tabla_Rf_cop_usd[[#This Row],[Contador]]/SUM(Tabla_Rf_cop_usd[Contador])</f>
        <v>1.3518105127015385E-4</v>
      </c>
    </row>
    <row r="113" spans="1:18">
      <c r="A113" s="34">
        <v>43084</v>
      </c>
      <c r="B113" s="35">
        <v>6.7258818841477705E-2</v>
      </c>
      <c r="C113" s="36">
        <v>3.1510544585801298E-2</v>
      </c>
      <c r="D113" s="36">
        <f>((1+Tabla_Inflacion[[#This Row],[TES_COP]])/(1+Tabla_Inflacion[[#This Row],[TES UVR]]))-1</f>
        <v>3.4656237343682283E-2</v>
      </c>
      <c r="E113" s="2">
        <f t="shared" si="5"/>
        <v>112</v>
      </c>
      <c r="F113" s="37">
        <f>Tabla_Inflacion[[#This Row],[Contador]]/SUM(Tabla_Inflacion[Contador])</f>
        <v>1.593840943212301E-4</v>
      </c>
      <c r="H113" s="34">
        <v>43084</v>
      </c>
      <c r="I113" s="36">
        <v>6.7258818841477705E-2</v>
      </c>
      <c r="J113" s="35">
        <v>3.1510544585801298E-2</v>
      </c>
      <c r="K113" s="42">
        <f>((1+Tabla_Dev[[#This Row],[TES_COP]])/(1+Tabla_Dev[[#This Row],[Curva_CO_USD]]))-1</f>
        <v>3.4656237343682283E-2</v>
      </c>
      <c r="L113" s="52">
        <f t="shared" si="4"/>
        <v>112</v>
      </c>
      <c r="M113" s="37">
        <f>Tabla_Dev[[#This Row],[Contador]]/SUM(Tabla_Dev[Contador])</f>
        <v>1.593840943212301E-4</v>
      </c>
      <c r="O113" s="34">
        <v>43075</v>
      </c>
      <c r="P113" s="36">
        <v>3.936280660810465E-2</v>
      </c>
      <c r="Q113" s="2">
        <f t="shared" si="3"/>
        <v>112</v>
      </c>
      <c r="R113" s="3">
        <f>Tabla_Rf_cop_usd[[#This Row],[Contador]]/SUM(Tabla_Rf_cop_usd[Contador])</f>
        <v>1.3639889857889397E-4</v>
      </c>
    </row>
    <row r="114" spans="1:18">
      <c r="A114" s="34">
        <v>43087</v>
      </c>
      <c r="B114" s="35">
        <v>6.6408461814864303E-2</v>
      </c>
      <c r="C114" s="36">
        <v>3.1332159306098901E-2</v>
      </c>
      <c r="D114" s="36">
        <f>((1+Tabla_Inflacion[[#This Row],[TES_COP]])/(1+Tabla_Inflacion[[#This Row],[TES UVR]]))-1</f>
        <v>3.4010674633054627E-2</v>
      </c>
      <c r="E114" s="2">
        <f t="shared" si="5"/>
        <v>113</v>
      </c>
      <c r="F114" s="37">
        <f>Tabla_Inflacion[[#This Row],[Contador]]/SUM(Tabla_Inflacion[Contador])</f>
        <v>1.6080716659195538E-4</v>
      </c>
      <c r="H114" s="34">
        <v>43087</v>
      </c>
      <c r="I114" s="36">
        <v>6.6408461814864303E-2</v>
      </c>
      <c r="J114" s="35">
        <v>3.1332159306098901E-2</v>
      </c>
      <c r="K114" s="42">
        <f>((1+Tabla_Dev[[#This Row],[TES_COP]])/(1+Tabla_Dev[[#This Row],[Curva_CO_USD]]))-1</f>
        <v>3.4010674633054627E-2</v>
      </c>
      <c r="L114" s="52">
        <f t="shared" si="4"/>
        <v>113</v>
      </c>
      <c r="M114" s="37">
        <f>Tabla_Dev[[#This Row],[Contador]]/SUM(Tabla_Dev[Contador])</f>
        <v>1.6080716659195538E-4</v>
      </c>
      <c r="O114" s="34">
        <v>43076</v>
      </c>
      <c r="P114" s="36">
        <v>3.9482844582217957E-2</v>
      </c>
      <c r="Q114" s="2">
        <f t="shared" si="3"/>
        <v>113</v>
      </c>
      <c r="R114" s="3">
        <f>Tabla_Rf_cop_usd[[#This Row],[Contador]]/SUM(Tabla_Rf_cop_usd[Contador])</f>
        <v>1.3761674588763409E-4</v>
      </c>
    </row>
    <row r="115" spans="1:18">
      <c r="A115" s="34">
        <v>43088</v>
      </c>
      <c r="B115" s="35">
        <v>6.6671795592960298E-2</v>
      </c>
      <c r="C115" s="36">
        <v>3.1633371216632601E-2</v>
      </c>
      <c r="D115" s="36">
        <f>((1+Tabla_Inflacion[[#This Row],[TES_COP]])/(1+Tabla_Inflacion[[#This Row],[TES UVR]]))-1</f>
        <v>3.396402768069251E-2</v>
      </c>
      <c r="E115" s="2">
        <f t="shared" si="5"/>
        <v>114</v>
      </c>
      <c r="F115" s="37">
        <f>Tabla_Inflacion[[#This Row],[Contador]]/SUM(Tabla_Inflacion[Contador])</f>
        <v>1.6223023886268064E-4</v>
      </c>
      <c r="H115" s="34">
        <v>43088</v>
      </c>
      <c r="I115" s="36">
        <v>6.6671795592960298E-2</v>
      </c>
      <c r="J115" s="35">
        <v>3.1633371216632601E-2</v>
      </c>
      <c r="K115" s="42">
        <f>((1+Tabla_Dev[[#This Row],[TES_COP]])/(1+Tabla_Dev[[#This Row],[Curva_CO_USD]]))-1</f>
        <v>3.396402768069251E-2</v>
      </c>
      <c r="L115" s="52">
        <f t="shared" si="4"/>
        <v>114</v>
      </c>
      <c r="M115" s="37">
        <f>Tabla_Dev[[#This Row],[Contador]]/SUM(Tabla_Dev[Contador])</f>
        <v>1.6223023886268064E-4</v>
      </c>
      <c r="O115" s="34">
        <v>43080</v>
      </c>
      <c r="P115" s="36">
        <v>3.9884416934523159E-2</v>
      </c>
      <c r="Q115" s="2">
        <f t="shared" ref="Q115:Q178" si="6">Q114+1</f>
        <v>114</v>
      </c>
      <c r="R115" s="3">
        <f>Tabla_Rf_cop_usd[[#This Row],[Contador]]/SUM(Tabla_Rf_cop_usd[Contador])</f>
        <v>1.3883459319637422E-4</v>
      </c>
    </row>
    <row r="116" spans="1:18">
      <c r="A116" s="34">
        <v>43089</v>
      </c>
      <c r="B116" s="35">
        <v>6.6989698646839194E-2</v>
      </c>
      <c r="C116" s="36">
        <v>3.1977823647840097E-2</v>
      </c>
      <c r="D116" s="36">
        <f>((1+Tabla_Inflacion[[#This Row],[TES_COP]])/(1+Tabla_Inflacion[[#This Row],[TES UVR]]))-1</f>
        <v>3.3926964510961222E-2</v>
      </c>
      <c r="E116" s="2">
        <f t="shared" si="5"/>
        <v>115</v>
      </c>
      <c r="F116" s="37">
        <f>Tabla_Inflacion[[#This Row],[Contador]]/SUM(Tabla_Inflacion[Contador])</f>
        <v>1.6365331113340592E-4</v>
      </c>
      <c r="H116" s="34">
        <v>43089</v>
      </c>
      <c r="I116" s="36">
        <v>6.6989698646839194E-2</v>
      </c>
      <c r="J116" s="35">
        <v>3.1977823647840097E-2</v>
      </c>
      <c r="K116" s="42">
        <f>((1+Tabla_Dev[[#This Row],[TES_COP]])/(1+Tabla_Dev[[#This Row],[Curva_CO_USD]]))-1</f>
        <v>3.3926964510961222E-2</v>
      </c>
      <c r="L116" s="52">
        <f t="shared" si="4"/>
        <v>115</v>
      </c>
      <c r="M116" s="37">
        <f>Tabla_Dev[[#This Row],[Contador]]/SUM(Tabla_Dev[Contador])</f>
        <v>1.6365331113340592E-4</v>
      </c>
      <c r="O116" s="34">
        <v>43081</v>
      </c>
      <c r="P116" s="36">
        <v>4.0207478259881357E-2</v>
      </c>
      <c r="Q116" s="2">
        <f t="shared" si="6"/>
        <v>115</v>
      </c>
      <c r="R116" s="3">
        <f>Tabla_Rf_cop_usd[[#This Row],[Contador]]/SUM(Tabla_Rf_cop_usd[Contador])</f>
        <v>1.4005244050511434E-4</v>
      </c>
    </row>
    <row r="117" spans="1:18">
      <c r="A117" s="34">
        <v>43090</v>
      </c>
      <c r="B117" s="35">
        <v>6.7517981584883507E-2</v>
      </c>
      <c r="C117" s="36">
        <v>3.19008682959089E-2</v>
      </c>
      <c r="D117" s="36">
        <f>((1+Tabla_Inflacion[[#This Row],[TES_COP]])/(1+Tabla_Inflacion[[#This Row],[TES UVR]]))-1</f>
        <v>3.4516022210343555E-2</v>
      </c>
      <c r="E117" s="2">
        <f t="shared" si="5"/>
        <v>116</v>
      </c>
      <c r="F117" s="37">
        <f>Tabla_Inflacion[[#This Row],[Contador]]/SUM(Tabla_Inflacion[Contador])</f>
        <v>1.6507638340413117E-4</v>
      </c>
      <c r="H117" s="34">
        <v>43090</v>
      </c>
      <c r="I117" s="36">
        <v>6.7517981584883507E-2</v>
      </c>
      <c r="J117" s="35">
        <v>3.19008682959089E-2</v>
      </c>
      <c r="K117" s="42">
        <f>((1+Tabla_Dev[[#This Row],[TES_COP]])/(1+Tabla_Dev[[#This Row],[Curva_CO_USD]]))-1</f>
        <v>3.4516022210343555E-2</v>
      </c>
      <c r="L117" s="52">
        <f t="shared" si="4"/>
        <v>116</v>
      </c>
      <c r="M117" s="37">
        <f>Tabla_Dev[[#This Row],[Contador]]/SUM(Tabla_Dev[Contador])</f>
        <v>1.6507638340413117E-4</v>
      </c>
      <c r="O117" s="34">
        <v>43082</v>
      </c>
      <c r="P117" s="36">
        <v>4.0123288422604375E-2</v>
      </c>
      <c r="Q117" s="2">
        <f t="shared" si="6"/>
        <v>116</v>
      </c>
      <c r="R117" s="3">
        <f>Tabla_Rf_cop_usd[[#This Row],[Contador]]/SUM(Tabla_Rf_cop_usd[Contador])</f>
        <v>1.4127028781385446E-4</v>
      </c>
    </row>
    <row r="118" spans="1:18">
      <c r="A118" s="34">
        <v>43091</v>
      </c>
      <c r="B118" s="35">
        <v>6.7900512336528995E-2</v>
      </c>
      <c r="C118" s="36">
        <v>3.1864344042328602E-2</v>
      </c>
      <c r="D118" s="36">
        <f>((1+Tabla_Inflacion[[#This Row],[TES_COP]])/(1+Tabla_Inflacion[[#This Row],[TES UVR]]))-1</f>
        <v>3.4923358387429992E-2</v>
      </c>
      <c r="E118" s="2">
        <f t="shared" si="5"/>
        <v>117</v>
      </c>
      <c r="F118" s="37">
        <f>Tabla_Inflacion[[#This Row],[Contador]]/SUM(Tabla_Inflacion[Contador])</f>
        <v>1.6649945567485646E-4</v>
      </c>
      <c r="H118" s="34">
        <v>43091</v>
      </c>
      <c r="I118" s="36">
        <v>6.7900512336528995E-2</v>
      </c>
      <c r="J118" s="35">
        <v>3.1864344042328602E-2</v>
      </c>
      <c r="K118" s="42">
        <f>((1+Tabla_Dev[[#This Row],[TES_COP]])/(1+Tabla_Dev[[#This Row],[Curva_CO_USD]]))-1</f>
        <v>3.4923358387429992E-2</v>
      </c>
      <c r="L118" s="52">
        <f t="shared" si="4"/>
        <v>117</v>
      </c>
      <c r="M118" s="37">
        <f>Tabla_Dev[[#This Row],[Contador]]/SUM(Tabla_Dev[Contador])</f>
        <v>1.6649945567485646E-4</v>
      </c>
      <c r="O118" s="34">
        <v>43083</v>
      </c>
      <c r="P118" s="36">
        <v>3.9814066533264914E-2</v>
      </c>
      <c r="Q118" s="2">
        <f t="shared" si="6"/>
        <v>117</v>
      </c>
      <c r="R118" s="3">
        <f>Tabla_Rf_cop_usd[[#This Row],[Contador]]/SUM(Tabla_Rf_cop_usd[Contador])</f>
        <v>1.4248813512259459E-4</v>
      </c>
    </row>
    <row r="119" spans="1:18">
      <c r="A119" s="34">
        <v>43095</v>
      </c>
      <c r="B119" s="35">
        <v>6.7671784819763492E-2</v>
      </c>
      <c r="C119" s="36">
        <v>3.1582484161949399E-2</v>
      </c>
      <c r="D119" s="36">
        <f>((1+Tabla_Inflacion[[#This Row],[TES_COP]])/(1+Tabla_Inflacion[[#This Row],[TES UVR]]))-1</f>
        <v>3.4984406202992702E-2</v>
      </c>
      <c r="E119" s="2">
        <f t="shared" si="5"/>
        <v>118</v>
      </c>
      <c r="F119" s="37">
        <f>Tabla_Inflacion[[#This Row],[Contador]]/SUM(Tabla_Inflacion[Contador])</f>
        <v>1.6792252794558171E-4</v>
      </c>
      <c r="H119" s="34">
        <v>43095</v>
      </c>
      <c r="I119" s="36">
        <v>6.7671784819763492E-2</v>
      </c>
      <c r="J119" s="35">
        <v>3.1582484161949399E-2</v>
      </c>
      <c r="K119" s="42">
        <f>((1+Tabla_Dev[[#This Row],[TES_COP]])/(1+Tabla_Dev[[#This Row],[Curva_CO_USD]]))-1</f>
        <v>3.4984406202992702E-2</v>
      </c>
      <c r="L119" s="52">
        <f t="shared" si="4"/>
        <v>118</v>
      </c>
      <c r="M119" s="37">
        <f>Tabla_Dev[[#This Row],[Contador]]/SUM(Tabla_Dev[Contador])</f>
        <v>1.6792252794558171E-4</v>
      </c>
      <c r="O119" s="34">
        <v>43084</v>
      </c>
      <c r="P119" s="36">
        <v>3.9447552244992634E-2</v>
      </c>
      <c r="Q119" s="2">
        <f t="shared" si="6"/>
        <v>118</v>
      </c>
      <c r="R119" s="3">
        <f>Tabla_Rf_cop_usd[[#This Row],[Contador]]/SUM(Tabla_Rf_cop_usd[Contador])</f>
        <v>1.4370598243133474E-4</v>
      </c>
    </row>
    <row r="120" spans="1:18">
      <c r="A120" s="34">
        <v>43096</v>
      </c>
      <c r="B120" s="35">
        <v>6.7404256342250002E-2</v>
      </c>
      <c r="C120" s="36">
        <v>3.15840902298214E-2</v>
      </c>
      <c r="D120" s="36">
        <f>((1+Tabla_Inflacion[[#This Row],[TES_COP]])/(1+Tabla_Inflacion[[#This Row],[TES UVR]]))-1</f>
        <v>3.4723457303852179E-2</v>
      </c>
      <c r="E120" s="2">
        <f t="shared" si="5"/>
        <v>119</v>
      </c>
      <c r="F120" s="37">
        <f>Tabla_Inflacion[[#This Row],[Contador]]/SUM(Tabla_Inflacion[Contador])</f>
        <v>1.6934560021630699E-4</v>
      </c>
      <c r="H120" s="34">
        <v>43096</v>
      </c>
      <c r="I120" s="36">
        <v>6.7404256342250002E-2</v>
      </c>
      <c r="J120" s="35">
        <v>3.15840902298214E-2</v>
      </c>
      <c r="K120" s="42">
        <f>((1+Tabla_Dev[[#This Row],[TES_COP]])/(1+Tabla_Dev[[#This Row],[Curva_CO_USD]]))-1</f>
        <v>3.4723457303852179E-2</v>
      </c>
      <c r="L120" s="52">
        <f t="shared" si="4"/>
        <v>119</v>
      </c>
      <c r="M120" s="37">
        <f>Tabla_Dev[[#This Row],[Contador]]/SUM(Tabla_Dev[Contador])</f>
        <v>1.6934560021630699E-4</v>
      </c>
      <c r="O120" s="34">
        <v>43087</v>
      </c>
      <c r="P120" s="36">
        <v>3.9327477563881885E-2</v>
      </c>
      <c r="Q120" s="2">
        <f t="shared" si="6"/>
        <v>119</v>
      </c>
      <c r="R120" s="3">
        <f>Tabla_Rf_cop_usd[[#This Row],[Contador]]/SUM(Tabla_Rf_cop_usd[Contador])</f>
        <v>1.4492382974007486E-4</v>
      </c>
    </row>
    <row r="121" spans="1:18">
      <c r="A121" s="34">
        <v>43097</v>
      </c>
      <c r="B121" s="35">
        <v>6.7356189737247107E-2</v>
      </c>
      <c r="C121" s="36">
        <v>3.1089058870935504E-2</v>
      </c>
      <c r="D121" s="36">
        <f>((1+Tabla_Inflacion[[#This Row],[TES_COP]])/(1+Tabla_Inflacion[[#This Row],[TES UVR]]))-1</f>
        <v>3.5173616240312677E-2</v>
      </c>
      <c r="E121" s="2">
        <f t="shared" si="5"/>
        <v>120</v>
      </c>
      <c r="F121" s="37">
        <f>Tabla_Inflacion[[#This Row],[Contador]]/SUM(Tabla_Inflacion[Contador])</f>
        <v>1.7076867248703225E-4</v>
      </c>
      <c r="H121" s="34">
        <v>43097</v>
      </c>
      <c r="I121" s="36">
        <v>6.7356189737247107E-2</v>
      </c>
      <c r="J121" s="35">
        <v>3.1089058870935504E-2</v>
      </c>
      <c r="K121" s="42">
        <f>((1+Tabla_Dev[[#This Row],[TES_COP]])/(1+Tabla_Dev[[#This Row],[Curva_CO_USD]]))-1</f>
        <v>3.5173616240312677E-2</v>
      </c>
      <c r="L121" s="52">
        <f t="shared" si="4"/>
        <v>120</v>
      </c>
      <c r="M121" s="37">
        <f>Tabla_Dev[[#This Row],[Contador]]/SUM(Tabla_Dev[Contador])</f>
        <v>1.7076867248703225E-4</v>
      </c>
      <c r="O121" s="34">
        <v>43088</v>
      </c>
      <c r="P121" s="36">
        <v>3.941931060831938E-2</v>
      </c>
      <c r="Q121" s="2">
        <f t="shared" si="6"/>
        <v>120</v>
      </c>
      <c r="R121" s="3">
        <f>Tabla_Rf_cop_usd[[#This Row],[Contador]]/SUM(Tabla_Rf_cop_usd[Contador])</f>
        <v>1.4614167704881498E-4</v>
      </c>
    </row>
    <row r="122" spans="1:18">
      <c r="A122" s="34">
        <v>43102</v>
      </c>
      <c r="B122" s="35">
        <v>6.7138028376249298E-2</v>
      </c>
      <c r="C122" s="36">
        <v>3.0415418365225603E-2</v>
      </c>
      <c r="D122" s="36">
        <f>((1+Tabla_Inflacion[[#This Row],[TES_COP]])/(1+Tabla_Inflacion[[#This Row],[TES UVR]]))-1</f>
        <v>3.5638645692321669E-2</v>
      </c>
      <c r="E122" s="2">
        <f t="shared" si="5"/>
        <v>121</v>
      </c>
      <c r="F122" s="37">
        <f>Tabla_Inflacion[[#This Row],[Contador]]/SUM(Tabla_Inflacion[Contador])</f>
        <v>1.7219174475775753E-4</v>
      </c>
      <c r="H122" s="34">
        <v>43102</v>
      </c>
      <c r="I122" s="36">
        <v>6.7138028376249298E-2</v>
      </c>
      <c r="J122" s="35">
        <v>3.0415418365225603E-2</v>
      </c>
      <c r="K122" s="42">
        <f>((1+Tabla_Dev[[#This Row],[TES_COP]])/(1+Tabla_Dev[[#This Row],[Curva_CO_USD]]))-1</f>
        <v>3.5638645692321669E-2</v>
      </c>
      <c r="L122" s="52">
        <f t="shared" si="4"/>
        <v>121</v>
      </c>
      <c r="M122" s="37">
        <f>Tabla_Dev[[#This Row],[Contador]]/SUM(Tabla_Dev[Contador])</f>
        <v>1.7219174475775753E-4</v>
      </c>
      <c r="O122" s="34">
        <v>43089</v>
      </c>
      <c r="P122" s="36">
        <v>3.986331631150275E-2</v>
      </c>
      <c r="Q122" s="2">
        <f t="shared" si="6"/>
        <v>121</v>
      </c>
      <c r="R122" s="3">
        <f>Tabla_Rf_cop_usd[[#This Row],[Contador]]/SUM(Tabla_Rf_cop_usd[Contador])</f>
        <v>1.4735952435755511E-4</v>
      </c>
    </row>
    <row r="123" spans="1:18">
      <c r="A123" s="34">
        <v>43103</v>
      </c>
      <c r="B123" s="35">
        <v>6.6618354163737098E-2</v>
      </c>
      <c r="C123" s="36">
        <v>3.09896691623977E-2</v>
      </c>
      <c r="D123" s="36">
        <f>((1+Tabla_Inflacion[[#This Row],[TES_COP]])/(1+Tabla_Inflacion[[#This Row],[TES UVR]]))-1</f>
        <v>3.4557751708884865E-2</v>
      </c>
      <c r="E123" s="2">
        <f t="shared" si="5"/>
        <v>122</v>
      </c>
      <c r="F123" s="37">
        <f>Tabla_Inflacion[[#This Row],[Contador]]/SUM(Tabla_Inflacion[Contador])</f>
        <v>1.7361481702848279E-4</v>
      </c>
      <c r="H123" s="34">
        <v>43103</v>
      </c>
      <c r="I123" s="36">
        <v>6.6618354163737098E-2</v>
      </c>
      <c r="J123" s="35">
        <v>3.09896691623977E-2</v>
      </c>
      <c r="K123" s="42">
        <f>((1+Tabla_Dev[[#This Row],[TES_COP]])/(1+Tabla_Dev[[#This Row],[Curva_CO_USD]]))-1</f>
        <v>3.4557751708884865E-2</v>
      </c>
      <c r="L123" s="52">
        <f t="shared" si="4"/>
        <v>122</v>
      </c>
      <c r="M123" s="37">
        <f>Tabla_Dev[[#This Row],[Contador]]/SUM(Tabla_Dev[Contador])</f>
        <v>1.7361481702848279E-4</v>
      </c>
      <c r="O123" s="34">
        <v>43090</v>
      </c>
      <c r="P123" s="36">
        <v>4.002498936760146E-2</v>
      </c>
      <c r="Q123" s="2">
        <f t="shared" si="6"/>
        <v>122</v>
      </c>
      <c r="R123" s="3">
        <f>Tabla_Rf_cop_usd[[#This Row],[Contador]]/SUM(Tabla_Rf_cop_usd[Contador])</f>
        <v>1.4857737166629523E-4</v>
      </c>
    </row>
    <row r="124" spans="1:18">
      <c r="A124" s="34">
        <v>43104</v>
      </c>
      <c r="B124" s="35">
        <v>6.6520049485149307E-2</v>
      </c>
      <c r="C124" s="36">
        <v>3.0752610505862997E-2</v>
      </c>
      <c r="D124" s="36">
        <f>((1+Tabla_Inflacion[[#This Row],[TES_COP]])/(1+Tabla_Inflacion[[#This Row],[TES UVR]]))-1</f>
        <v>3.4700313746217404E-2</v>
      </c>
      <c r="E124" s="2">
        <f t="shared" si="5"/>
        <v>123</v>
      </c>
      <c r="F124" s="37">
        <f>Tabla_Inflacion[[#This Row],[Contador]]/SUM(Tabla_Inflacion[Contador])</f>
        <v>1.7503788929920807E-4</v>
      </c>
      <c r="H124" s="34">
        <v>43104</v>
      </c>
      <c r="I124" s="36">
        <v>6.6520049485149307E-2</v>
      </c>
      <c r="J124" s="35">
        <v>3.0752610505862997E-2</v>
      </c>
      <c r="K124" s="42">
        <f>((1+Tabla_Dev[[#This Row],[TES_COP]])/(1+Tabla_Dev[[#This Row],[Curva_CO_USD]]))-1</f>
        <v>3.4700313746217404E-2</v>
      </c>
      <c r="L124" s="52">
        <f t="shared" si="4"/>
        <v>123</v>
      </c>
      <c r="M124" s="37">
        <f>Tabla_Dev[[#This Row],[Contador]]/SUM(Tabla_Dev[Contador])</f>
        <v>1.7503788929920807E-4</v>
      </c>
      <c r="O124" s="34">
        <v>43091</v>
      </c>
      <c r="P124" s="36">
        <v>4.0186436549333848E-2</v>
      </c>
      <c r="Q124" s="2">
        <f t="shared" si="6"/>
        <v>123</v>
      </c>
      <c r="R124" s="3">
        <f>Tabla_Rf_cop_usd[[#This Row],[Contador]]/SUM(Tabla_Rf_cop_usd[Contador])</f>
        <v>1.4979521897503535E-4</v>
      </c>
    </row>
    <row r="125" spans="1:18">
      <c r="A125" s="34">
        <v>43105</v>
      </c>
      <c r="B125" s="35">
        <v>6.6317992015880109E-2</v>
      </c>
      <c r="C125" s="36">
        <v>3.0696431839339101E-2</v>
      </c>
      <c r="D125" s="36">
        <f>((1+Tabla_Inflacion[[#This Row],[TES_COP]])/(1+Tabla_Inflacion[[#This Row],[TES UVR]]))-1</f>
        <v>3.4560670897998857E-2</v>
      </c>
      <c r="E125" s="2">
        <f t="shared" si="5"/>
        <v>124</v>
      </c>
      <c r="F125" s="37">
        <f>Tabla_Inflacion[[#This Row],[Contador]]/SUM(Tabla_Inflacion[Contador])</f>
        <v>1.7646096156993333E-4</v>
      </c>
      <c r="H125" s="34">
        <v>43105</v>
      </c>
      <c r="I125" s="36">
        <v>6.6317992015880109E-2</v>
      </c>
      <c r="J125" s="35">
        <v>3.0696431839339101E-2</v>
      </c>
      <c r="K125" s="42">
        <f>((1+Tabla_Dev[[#This Row],[TES_COP]])/(1+Tabla_Dev[[#This Row],[Curva_CO_USD]]))-1</f>
        <v>3.4560670897998857E-2</v>
      </c>
      <c r="L125" s="52">
        <f t="shared" si="4"/>
        <v>124</v>
      </c>
      <c r="M125" s="37">
        <f>Tabla_Dev[[#This Row],[Contador]]/SUM(Tabla_Dev[Contador])</f>
        <v>1.7646096156993333E-4</v>
      </c>
      <c r="O125" s="34">
        <v>43095</v>
      </c>
      <c r="P125" s="36">
        <v>4.0074149346801979E-2</v>
      </c>
      <c r="Q125" s="2">
        <f t="shared" si="6"/>
        <v>124</v>
      </c>
      <c r="R125" s="3">
        <f>Tabla_Rf_cop_usd[[#This Row],[Contador]]/SUM(Tabla_Rf_cop_usd[Contador])</f>
        <v>1.5101306628377548E-4</v>
      </c>
    </row>
    <row r="126" spans="1:18">
      <c r="A126" s="34">
        <v>43109</v>
      </c>
      <c r="B126" s="35">
        <v>6.6202214789322603E-2</v>
      </c>
      <c r="C126" s="36">
        <v>3.0601996852595098E-2</v>
      </c>
      <c r="D126" s="36">
        <f>((1+Tabla_Inflacion[[#This Row],[TES_COP]])/(1+Tabla_Inflacion[[#This Row],[TES UVR]]))-1</f>
        <v>3.4543129205502066E-2</v>
      </c>
      <c r="E126" s="2">
        <f t="shared" si="5"/>
        <v>125</v>
      </c>
      <c r="F126" s="37">
        <f>Tabla_Inflacion[[#This Row],[Contador]]/SUM(Tabla_Inflacion[Contador])</f>
        <v>1.7788403384065861E-4</v>
      </c>
      <c r="H126" s="34">
        <v>43109</v>
      </c>
      <c r="I126" s="36">
        <v>6.6202214789322603E-2</v>
      </c>
      <c r="J126" s="35">
        <v>3.0601996852595098E-2</v>
      </c>
      <c r="K126" s="42">
        <f>((1+Tabla_Dev[[#This Row],[TES_COP]])/(1+Tabla_Dev[[#This Row],[Curva_CO_USD]]))-1</f>
        <v>3.4543129205502066E-2</v>
      </c>
      <c r="L126" s="52">
        <f t="shared" ref="L126:L189" si="7">L125+1</f>
        <v>125</v>
      </c>
      <c r="M126" s="37">
        <f>Tabla_Dev[[#This Row],[Contador]]/SUM(Tabla_Dev[Contador])</f>
        <v>1.7788403384065861E-4</v>
      </c>
      <c r="O126" s="34">
        <v>43096</v>
      </c>
      <c r="P126" s="36">
        <v>3.9877383821670831E-2</v>
      </c>
      <c r="Q126" s="2">
        <f t="shared" si="6"/>
        <v>125</v>
      </c>
      <c r="R126" s="3">
        <f>Tabla_Rf_cop_usd[[#This Row],[Contador]]/SUM(Tabla_Rf_cop_usd[Contador])</f>
        <v>1.522309135925156E-4</v>
      </c>
    </row>
    <row r="127" spans="1:18">
      <c r="A127" s="34">
        <v>43110</v>
      </c>
      <c r="B127" s="35">
        <v>6.6435965114243004E-2</v>
      </c>
      <c r="C127" s="36">
        <v>3.0940718982721101E-2</v>
      </c>
      <c r="D127" s="36">
        <f>((1+Tabla_Inflacion[[#This Row],[TES_COP]])/(1+Tabla_Inflacion[[#This Row],[TES UVR]]))-1</f>
        <v>3.4429958462157462E-2</v>
      </c>
      <c r="E127" s="2">
        <f t="shared" si="5"/>
        <v>126</v>
      </c>
      <c r="F127" s="37">
        <f>Tabla_Inflacion[[#This Row],[Contador]]/SUM(Tabla_Inflacion[Contador])</f>
        <v>1.7930710611138386E-4</v>
      </c>
      <c r="H127" s="34">
        <v>43110</v>
      </c>
      <c r="I127" s="36">
        <v>6.6435965114243004E-2</v>
      </c>
      <c r="J127" s="35">
        <v>3.0940718982721101E-2</v>
      </c>
      <c r="K127" s="42">
        <f>((1+Tabla_Dev[[#This Row],[TES_COP]])/(1+Tabla_Dev[[#This Row],[Curva_CO_USD]]))-1</f>
        <v>3.4429958462157462E-2</v>
      </c>
      <c r="L127" s="52">
        <f t="shared" si="7"/>
        <v>126</v>
      </c>
      <c r="M127" s="37">
        <f>Tabla_Dev[[#This Row],[Contador]]/SUM(Tabla_Dev[Contador])</f>
        <v>1.7930710611138386E-4</v>
      </c>
      <c r="O127" s="34">
        <v>43097</v>
      </c>
      <c r="P127" s="36">
        <v>3.9807029136572858E-2</v>
      </c>
      <c r="Q127" s="2">
        <f t="shared" si="6"/>
        <v>126</v>
      </c>
      <c r="R127" s="3">
        <f>Tabla_Rf_cop_usd[[#This Row],[Contador]]/SUM(Tabla_Rf_cop_usd[Contador])</f>
        <v>1.5344876090125573E-4</v>
      </c>
    </row>
    <row r="128" spans="1:18">
      <c r="A128" s="34">
        <v>43111</v>
      </c>
      <c r="B128" s="35">
        <v>6.6133970459362396E-2</v>
      </c>
      <c r="C128" s="36">
        <v>3.0972651316461798E-2</v>
      </c>
      <c r="D128" s="36">
        <f>((1+Tabla_Inflacion[[#This Row],[TES_COP]])/(1+Tabla_Inflacion[[#This Row],[TES UVR]]))-1</f>
        <v>3.41049969637921E-2</v>
      </c>
      <c r="E128" s="2">
        <f t="shared" si="5"/>
        <v>127</v>
      </c>
      <c r="F128" s="37">
        <f>Tabla_Inflacion[[#This Row],[Contador]]/SUM(Tabla_Inflacion[Contador])</f>
        <v>1.8073017838210915E-4</v>
      </c>
      <c r="H128" s="34">
        <v>43111</v>
      </c>
      <c r="I128" s="36">
        <v>6.6133970459362396E-2</v>
      </c>
      <c r="J128" s="35">
        <v>3.0972651316461798E-2</v>
      </c>
      <c r="K128" s="42">
        <f>((1+Tabla_Dev[[#This Row],[TES_COP]])/(1+Tabla_Dev[[#This Row],[Curva_CO_USD]]))-1</f>
        <v>3.41049969637921E-2</v>
      </c>
      <c r="L128" s="52">
        <f t="shared" si="7"/>
        <v>127</v>
      </c>
      <c r="M128" s="37">
        <f>Tabla_Dev[[#This Row],[Contador]]/SUM(Tabla_Dev[Contador])</f>
        <v>1.8073017838210915E-4</v>
      </c>
      <c r="O128" s="34">
        <v>43098</v>
      </c>
      <c r="P128" s="36">
        <v>3.9708460545653024E-2</v>
      </c>
      <c r="Q128" s="2">
        <f t="shared" si="6"/>
        <v>127</v>
      </c>
      <c r="R128" s="3">
        <f>Tabla_Rf_cop_usd[[#This Row],[Contador]]/SUM(Tabla_Rf_cop_usd[Contador])</f>
        <v>1.5466660820999585E-4</v>
      </c>
    </row>
    <row r="129" spans="1:18">
      <c r="A129" s="34">
        <v>43112</v>
      </c>
      <c r="B129" s="35">
        <v>6.6296560250757697E-2</v>
      </c>
      <c r="C129" s="36">
        <v>3.1348925483702696E-2</v>
      </c>
      <c r="D129" s="36">
        <f>((1+Tabla_Inflacion[[#This Row],[TES_COP]])/(1+Tabla_Inflacion[[#This Row],[TES UVR]]))-1</f>
        <v>3.3885364985147604E-2</v>
      </c>
      <c r="E129" s="2">
        <f t="shared" si="5"/>
        <v>128</v>
      </c>
      <c r="F129" s="37">
        <f>Tabla_Inflacion[[#This Row],[Contador]]/SUM(Tabla_Inflacion[Contador])</f>
        <v>1.821532506528344E-4</v>
      </c>
      <c r="H129" s="34">
        <v>43112</v>
      </c>
      <c r="I129" s="36">
        <v>6.6296560250757697E-2</v>
      </c>
      <c r="J129" s="35">
        <v>3.1348925483702696E-2</v>
      </c>
      <c r="K129" s="42">
        <f>((1+Tabla_Dev[[#This Row],[TES_COP]])/(1+Tabla_Dev[[#This Row],[Curva_CO_USD]]))-1</f>
        <v>3.3885364985147604E-2</v>
      </c>
      <c r="L129" s="52">
        <f t="shared" si="7"/>
        <v>128</v>
      </c>
      <c r="M129" s="37">
        <f>Tabla_Dev[[#This Row],[Contador]]/SUM(Tabla_Dev[Contador])</f>
        <v>1.821532506528344E-4</v>
      </c>
      <c r="O129" s="34">
        <v>43102</v>
      </c>
      <c r="P129" s="36">
        <v>3.989848187603906E-2</v>
      </c>
      <c r="Q129" s="2">
        <f t="shared" si="6"/>
        <v>128</v>
      </c>
      <c r="R129" s="3">
        <f>Tabla_Rf_cop_usd[[#This Row],[Contador]]/SUM(Tabla_Rf_cop_usd[Contador])</f>
        <v>1.5588445551873597E-4</v>
      </c>
    </row>
    <row r="130" spans="1:18">
      <c r="A130" s="34">
        <v>43115</v>
      </c>
      <c r="B130" s="35">
        <v>6.6823008969441697E-2</v>
      </c>
      <c r="C130" s="36">
        <v>3.1580372881787097E-2</v>
      </c>
      <c r="D130" s="36">
        <f>((1+Tabla_Inflacion[[#This Row],[TES_COP]])/(1+Tabla_Inflacion[[#This Row],[TES UVR]]))-1</f>
        <v>3.416373267087458E-2</v>
      </c>
      <c r="E130" s="2">
        <f t="shared" si="5"/>
        <v>129</v>
      </c>
      <c r="F130" s="37">
        <f>Tabla_Inflacion[[#This Row],[Contador]]/SUM(Tabla_Inflacion[Contador])</f>
        <v>1.8357632292355968E-4</v>
      </c>
      <c r="H130" s="34">
        <v>43115</v>
      </c>
      <c r="I130" s="36">
        <v>6.6823008969441697E-2</v>
      </c>
      <c r="J130" s="35">
        <v>3.1580372881787097E-2</v>
      </c>
      <c r="K130" s="42">
        <f>((1+Tabla_Dev[[#This Row],[TES_COP]])/(1+Tabla_Dev[[#This Row],[Curva_CO_USD]]))-1</f>
        <v>3.416373267087458E-2</v>
      </c>
      <c r="L130" s="52">
        <f t="shared" si="7"/>
        <v>129</v>
      </c>
      <c r="M130" s="37">
        <f>Tabla_Dev[[#This Row],[Contador]]/SUM(Tabla_Dev[Contador])</f>
        <v>1.8357632292355968E-4</v>
      </c>
      <c r="O130" s="34">
        <v>43103</v>
      </c>
      <c r="P130" s="36">
        <v>3.9835176151770124E-2</v>
      </c>
      <c r="Q130" s="2">
        <f t="shared" si="6"/>
        <v>129</v>
      </c>
      <c r="R130" s="3">
        <f>Tabla_Rf_cop_usd[[#This Row],[Contador]]/SUM(Tabla_Rf_cop_usd[Contador])</f>
        <v>1.571023028274761E-4</v>
      </c>
    </row>
    <row r="131" spans="1:18">
      <c r="A131" s="34">
        <v>43116</v>
      </c>
      <c r="B131" s="35">
        <v>6.7270333389428699E-2</v>
      </c>
      <c r="C131" s="36">
        <v>3.1784487953433999E-2</v>
      </c>
      <c r="D131" s="36">
        <f>((1+Tabla_Inflacion[[#This Row],[TES_COP]])/(1+Tabla_Inflacion[[#This Row],[TES UVR]]))-1</f>
        <v>3.4392691352030047E-2</v>
      </c>
      <c r="E131" s="2">
        <f t="shared" ref="E131:E194" si="8">E130+1</f>
        <v>130</v>
      </c>
      <c r="F131" s="37">
        <f>Tabla_Inflacion[[#This Row],[Contador]]/SUM(Tabla_Inflacion[Contador])</f>
        <v>1.8499939519428494E-4</v>
      </c>
      <c r="H131" s="34">
        <v>43116</v>
      </c>
      <c r="I131" s="36">
        <v>6.7270333389428699E-2</v>
      </c>
      <c r="J131" s="35">
        <v>3.1784487953433999E-2</v>
      </c>
      <c r="K131" s="42">
        <f>((1+Tabla_Dev[[#This Row],[TES_COP]])/(1+Tabla_Dev[[#This Row],[Curva_CO_USD]]))-1</f>
        <v>3.4392691352030047E-2</v>
      </c>
      <c r="L131" s="52">
        <f t="shared" si="7"/>
        <v>130</v>
      </c>
      <c r="M131" s="37">
        <f>Tabla_Dev[[#This Row],[Contador]]/SUM(Tabla_Dev[Contador])</f>
        <v>1.8499939519428494E-4</v>
      </c>
      <c r="O131" s="34">
        <v>43104</v>
      </c>
      <c r="P131" s="36">
        <v>3.9785914374154352E-2</v>
      </c>
      <c r="Q131" s="2">
        <f t="shared" si="6"/>
        <v>130</v>
      </c>
      <c r="R131" s="3">
        <f>Tabla_Rf_cop_usd[[#This Row],[Contador]]/SUM(Tabla_Rf_cop_usd[Contador])</f>
        <v>1.5832015013621622E-4</v>
      </c>
    </row>
    <row r="132" spans="1:18">
      <c r="A132" s="34">
        <v>43117</v>
      </c>
      <c r="B132" s="35">
        <v>6.72129161082992E-2</v>
      </c>
      <c r="C132" s="36">
        <v>3.2519373595801898E-2</v>
      </c>
      <c r="D132" s="36">
        <f>((1+Tabla_Inflacion[[#This Row],[TES_COP]])/(1+Tabla_Inflacion[[#This Row],[TES UVR]]))-1</f>
        <v>3.3600863479854581E-2</v>
      </c>
      <c r="E132" s="2">
        <f t="shared" si="8"/>
        <v>131</v>
      </c>
      <c r="F132" s="37">
        <f>Tabla_Inflacion[[#This Row],[Contador]]/SUM(Tabla_Inflacion[Contador])</f>
        <v>1.8642246746501022E-4</v>
      </c>
      <c r="H132" s="34">
        <v>43117</v>
      </c>
      <c r="I132" s="36">
        <v>6.72129161082992E-2</v>
      </c>
      <c r="J132" s="35">
        <v>3.2519373595801898E-2</v>
      </c>
      <c r="K132" s="42">
        <f>((1+Tabla_Dev[[#This Row],[TES_COP]])/(1+Tabla_Dev[[#This Row],[Curva_CO_USD]]))-1</f>
        <v>3.3600863479854581E-2</v>
      </c>
      <c r="L132" s="52">
        <f t="shared" si="7"/>
        <v>131</v>
      </c>
      <c r="M132" s="37">
        <f>Tabla_Dev[[#This Row],[Contador]]/SUM(Tabla_Dev[Contador])</f>
        <v>1.8642246746501022E-4</v>
      </c>
      <c r="O132" s="34">
        <v>43105</v>
      </c>
      <c r="P132" s="36">
        <v>3.975071452567347E-2</v>
      </c>
      <c r="Q132" s="2">
        <f t="shared" si="6"/>
        <v>131</v>
      </c>
      <c r="R132" s="3">
        <f>Tabla_Rf_cop_usd[[#This Row],[Contador]]/SUM(Tabla_Rf_cop_usd[Contador])</f>
        <v>1.5953799744495634E-4</v>
      </c>
    </row>
    <row r="133" spans="1:18">
      <c r="A133" s="34">
        <v>43118</v>
      </c>
      <c r="B133" s="35">
        <v>6.7727076926674901E-2</v>
      </c>
      <c r="C133" s="36">
        <v>3.2236883414976401E-2</v>
      </c>
      <c r="D133" s="36">
        <f>((1+Tabla_Inflacion[[#This Row],[TES_COP]])/(1+Tabla_Inflacion[[#This Row],[TES UVR]]))-1</f>
        <v>3.4381830451829298E-2</v>
      </c>
      <c r="E133" s="2">
        <f t="shared" si="8"/>
        <v>132</v>
      </c>
      <c r="F133" s="37">
        <f>Tabla_Inflacion[[#This Row],[Contador]]/SUM(Tabla_Inflacion[Contador])</f>
        <v>1.8784553973573548E-4</v>
      </c>
      <c r="H133" s="34">
        <v>43118</v>
      </c>
      <c r="I133" s="36">
        <v>6.7727076926674901E-2</v>
      </c>
      <c r="J133" s="35">
        <v>3.2236883414976401E-2</v>
      </c>
      <c r="K133" s="42">
        <f>((1+Tabla_Dev[[#This Row],[TES_COP]])/(1+Tabla_Dev[[#This Row],[Curva_CO_USD]]))-1</f>
        <v>3.4381830451829298E-2</v>
      </c>
      <c r="L133" s="52">
        <f t="shared" si="7"/>
        <v>132</v>
      </c>
      <c r="M133" s="37">
        <f>Tabla_Dev[[#This Row],[Contador]]/SUM(Tabla_Dev[Contador])</f>
        <v>1.8784553973573548E-4</v>
      </c>
      <c r="O133" s="34">
        <v>43108</v>
      </c>
      <c r="P133" s="36">
        <v>3.9835176151770124E-2</v>
      </c>
      <c r="Q133" s="2">
        <f t="shared" si="6"/>
        <v>132</v>
      </c>
      <c r="R133" s="3">
        <f>Tabla_Rf_cop_usd[[#This Row],[Contador]]/SUM(Tabla_Rf_cop_usd[Contador])</f>
        <v>1.6075584475369647E-4</v>
      </c>
    </row>
    <row r="134" spans="1:18">
      <c r="A134" s="34">
        <v>43119</v>
      </c>
      <c r="B134" s="35">
        <v>6.7971892826542604E-2</v>
      </c>
      <c r="C134" s="36">
        <v>3.2944959673187099E-2</v>
      </c>
      <c r="D134" s="36">
        <f>((1+Tabla_Inflacion[[#This Row],[TES_COP]])/(1+Tabla_Inflacion[[#This Row],[TES UVR]]))-1</f>
        <v>3.3909776920193258E-2</v>
      </c>
      <c r="E134" s="2">
        <f t="shared" si="8"/>
        <v>133</v>
      </c>
      <c r="F134" s="37">
        <f>Tabla_Inflacion[[#This Row],[Contador]]/SUM(Tabla_Inflacion[Contador])</f>
        <v>1.8926861200646076E-4</v>
      </c>
      <c r="H134" s="34">
        <v>43119</v>
      </c>
      <c r="I134" s="36">
        <v>6.7971892826542604E-2</v>
      </c>
      <c r="J134" s="35">
        <v>3.2944959673187099E-2</v>
      </c>
      <c r="K134" s="42">
        <f>((1+Tabla_Dev[[#This Row],[TES_COP]])/(1+Tabla_Dev[[#This Row],[Curva_CO_USD]]))-1</f>
        <v>3.3909776920193258E-2</v>
      </c>
      <c r="L134" s="52">
        <f t="shared" si="7"/>
        <v>133</v>
      </c>
      <c r="M134" s="37">
        <f>Tabla_Dev[[#This Row],[Contador]]/SUM(Tabla_Dev[Contador])</f>
        <v>1.8926861200646076E-4</v>
      </c>
      <c r="O134" s="34">
        <v>43109</v>
      </c>
      <c r="P134" s="36">
        <v>4.0158374974854638E-2</v>
      </c>
      <c r="Q134" s="2">
        <f t="shared" si="6"/>
        <v>133</v>
      </c>
      <c r="R134" s="3">
        <f>Tabla_Rf_cop_usd[[#This Row],[Contador]]/SUM(Tabla_Rf_cop_usd[Contador])</f>
        <v>1.6197369206243659E-4</v>
      </c>
    </row>
    <row r="135" spans="1:18">
      <c r="A135" s="34">
        <v>43122</v>
      </c>
      <c r="B135" s="35">
        <v>6.7925098563250297E-2</v>
      </c>
      <c r="C135" s="36">
        <v>3.2413238388549599E-2</v>
      </c>
      <c r="D135" s="36">
        <f>((1+Tabla_Inflacion[[#This Row],[TES_COP]])/(1+Tabla_Inflacion[[#This Row],[TES UVR]]))-1</f>
        <v>3.4396943834360094E-2</v>
      </c>
      <c r="E135" s="2">
        <f t="shared" si="8"/>
        <v>134</v>
      </c>
      <c r="F135" s="37">
        <f>Tabla_Inflacion[[#This Row],[Contador]]/SUM(Tabla_Inflacion[Contador])</f>
        <v>1.9069168427718601E-4</v>
      </c>
      <c r="H135" s="34">
        <v>43122</v>
      </c>
      <c r="I135" s="36">
        <v>6.7925098563250297E-2</v>
      </c>
      <c r="J135" s="35">
        <v>3.2413238388549599E-2</v>
      </c>
      <c r="K135" s="42">
        <f>((1+Tabla_Dev[[#This Row],[TES_COP]])/(1+Tabla_Dev[[#This Row],[Curva_CO_USD]]))-1</f>
        <v>3.4396943834360094E-2</v>
      </c>
      <c r="L135" s="52">
        <f t="shared" si="7"/>
        <v>134</v>
      </c>
      <c r="M135" s="37">
        <f>Tabla_Dev[[#This Row],[Contador]]/SUM(Tabla_Dev[Contador])</f>
        <v>1.9069168427718601E-4</v>
      </c>
      <c r="O135" s="34">
        <v>43110</v>
      </c>
      <c r="P135" s="36">
        <v>4.050166071960426E-2</v>
      </c>
      <c r="Q135" s="2">
        <f t="shared" si="6"/>
        <v>134</v>
      </c>
      <c r="R135" s="3">
        <f>Tabla_Rf_cop_usd[[#This Row],[Contador]]/SUM(Tabla_Rf_cop_usd[Contador])</f>
        <v>1.6319153937117671E-4</v>
      </c>
    </row>
    <row r="136" spans="1:18">
      <c r="A136" s="34">
        <v>43123</v>
      </c>
      <c r="B136" s="35">
        <v>6.77535034036683E-2</v>
      </c>
      <c r="C136" s="36">
        <v>3.2483822981706004E-2</v>
      </c>
      <c r="D136" s="36">
        <f>((1+Tabla_Inflacion[[#This Row],[TES_COP]])/(1+Tabla_Inflacion[[#This Row],[TES UVR]]))-1</f>
        <v>3.41600319897577E-2</v>
      </c>
      <c r="E136" s="2">
        <f t="shared" si="8"/>
        <v>135</v>
      </c>
      <c r="F136" s="37">
        <f>Tabla_Inflacion[[#This Row],[Contador]]/SUM(Tabla_Inflacion[Contador])</f>
        <v>1.921147565479113E-4</v>
      </c>
      <c r="H136" s="34">
        <v>43123</v>
      </c>
      <c r="I136" s="36">
        <v>6.77535034036683E-2</v>
      </c>
      <c r="J136" s="35">
        <v>3.2483822981706004E-2</v>
      </c>
      <c r="K136" s="42">
        <f>((1+Tabla_Dev[[#This Row],[TES_COP]])/(1+Tabla_Dev[[#This Row],[Curva_CO_USD]]))-1</f>
        <v>3.41600319897577E-2</v>
      </c>
      <c r="L136" s="52">
        <f t="shared" si="7"/>
        <v>135</v>
      </c>
      <c r="M136" s="37">
        <f>Tabla_Dev[[#This Row],[Contador]]/SUM(Tabla_Dev[Contador])</f>
        <v>1.921147565479113E-4</v>
      </c>
      <c r="O136" s="34">
        <v>43111</v>
      </c>
      <c r="P136" s="36">
        <v>4.0508655947401717E-2</v>
      </c>
      <c r="Q136" s="2">
        <f t="shared" si="6"/>
        <v>135</v>
      </c>
      <c r="R136" s="3">
        <f>Tabla_Rf_cop_usd[[#This Row],[Contador]]/SUM(Tabla_Rf_cop_usd[Contador])</f>
        <v>1.6440938667991684E-4</v>
      </c>
    </row>
    <row r="137" spans="1:18">
      <c r="A137" s="34">
        <v>43124</v>
      </c>
      <c r="B137" s="35">
        <v>6.7310981005674606E-2</v>
      </c>
      <c r="C137" s="36">
        <v>3.2297571095883701E-2</v>
      </c>
      <c r="D137" s="36">
        <f>((1+Tabla_Inflacion[[#This Row],[TES_COP]])/(1+Tabla_Inflacion[[#This Row],[TES UVR]]))-1</f>
        <v>3.3917942742634599E-2</v>
      </c>
      <c r="E137" s="2">
        <f t="shared" si="8"/>
        <v>136</v>
      </c>
      <c r="F137" s="37">
        <f>Tabla_Inflacion[[#This Row],[Contador]]/SUM(Tabla_Inflacion[Contador])</f>
        <v>1.9353782881863655E-4</v>
      </c>
      <c r="H137" s="34">
        <v>43124</v>
      </c>
      <c r="I137" s="36">
        <v>6.7310981005674606E-2</v>
      </c>
      <c r="J137" s="35">
        <v>3.2297571095883701E-2</v>
      </c>
      <c r="K137" s="42">
        <f>((1+Tabla_Dev[[#This Row],[TES_COP]])/(1+Tabla_Dev[[#This Row],[Curva_CO_USD]]))-1</f>
        <v>3.3917942742634599E-2</v>
      </c>
      <c r="L137" s="52">
        <f t="shared" si="7"/>
        <v>136</v>
      </c>
      <c r="M137" s="37">
        <f>Tabla_Dev[[#This Row],[Contador]]/SUM(Tabla_Dev[Contador])</f>
        <v>1.9353782881863655E-4</v>
      </c>
      <c r="O137" s="34">
        <v>43112</v>
      </c>
      <c r="P137" s="36">
        <v>4.0333648143380252E-2</v>
      </c>
      <c r="Q137" s="2">
        <f t="shared" si="6"/>
        <v>136</v>
      </c>
      <c r="R137" s="3">
        <f>Tabla_Rf_cop_usd[[#This Row],[Contador]]/SUM(Tabla_Rf_cop_usd[Contador])</f>
        <v>1.6562723398865696E-4</v>
      </c>
    </row>
    <row r="138" spans="1:18">
      <c r="A138" s="34">
        <v>43125</v>
      </c>
      <c r="B138" s="35">
        <v>6.6850808800676703E-2</v>
      </c>
      <c r="C138" s="36">
        <v>3.2092448229016697E-2</v>
      </c>
      <c r="D138" s="36">
        <f>((1+Tabla_Inflacion[[#This Row],[TES_COP]])/(1+Tabla_Inflacion[[#This Row],[TES UVR]]))-1</f>
        <v>3.3677565058539471E-2</v>
      </c>
      <c r="E138" s="2">
        <f t="shared" si="8"/>
        <v>137</v>
      </c>
      <c r="F138" s="37">
        <f>Tabla_Inflacion[[#This Row],[Contador]]/SUM(Tabla_Inflacion[Contador])</f>
        <v>1.9496090108936184E-4</v>
      </c>
      <c r="H138" s="34">
        <v>43125</v>
      </c>
      <c r="I138" s="36">
        <v>6.6850808800676703E-2</v>
      </c>
      <c r="J138" s="35">
        <v>3.2092448229016697E-2</v>
      </c>
      <c r="K138" s="42">
        <f>((1+Tabla_Dev[[#This Row],[TES_COP]])/(1+Tabla_Dev[[#This Row],[Curva_CO_USD]]))-1</f>
        <v>3.3677565058539471E-2</v>
      </c>
      <c r="L138" s="52">
        <f t="shared" si="7"/>
        <v>137</v>
      </c>
      <c r="M138" s="37">
        <f>Tabla_Dev[[#This Row],[Contador]]/SUM(Tabla_Dev[Contador])</f>
        <v>1.9496090108936184E-4</v>
      </c>
      <c r="O138" s="34">
        <v>43115</v>
      </c>
      <c r="P138" s="36">
        <v>4.0326642317287664E-2</v>
      </c>
      <c r="Q138" s="2">
        <f t="shared" si="6"/>
        <v>137</v>
      </c>
      <c r="R138" s="3">
        <f>Tabla_Rf_cop_usd[[#This Row],[Contador]]/SUM(Tabla_Rf_cop_usd[Contador])</f>
        <v>1.6684508129739708E-4</v>
      </c>
    </row>
    <row r="139" spans="1:18">
      <c r="A139" s="34">
        <v>43126</v>
      </c>
      <c r="B139" s="35">
        <v>6.7076668894510791E-2</v>
      </c>
      <c r="C139" s="36">
        <v>3.2327987699742301E-2</v>
      </c>
      <c r="D139" s="36">
        <f>((1+Tabla_Inflacion[[#This Row],[TES_COP]])/(1+Tabla_Inflacion[[#This Row],[TES UVR]]))-1</f>
        <v>3.3660504809325698E-2</v>
      </c>
      <c r="E139" s="2">
        <f t="shared" si="8"/>
        <v>138</v>
      </c>
      <c r="F139" s="37">
        <f>Tabla_Inflacion[[#This Row],[Contador]]/SUM(Tabla_Inflacion[Contador])</f>
        <v>1.9638397336008709E-4</v>
      </c>
      <c r="H139" s="34">
        <v>43126</v>
      </c>
      <c r="I139" s="36">
        <v>6.7076668894510791E-2</v>
      </c>
      <c r="J139" s="35">
        <v>3.2327987699742301E-2</v>
      </c>
      <c r="K139" s="42">
        <f>((1+Tabla_Dev[[#This Row],[TES_COP]])/(1+Tabla_Dev[[#This Row],[Curva_CO_USD]]))-1</f>
        <v>3.3660504809325698E-2</v>
      </c>
      <c r="L139" s="52">
        <f t="shared" si="7"/>
        <v>138</v>
      </c>
      <c r="M139" s="37">
        <f>Tabla_Dev[[#This Row],[Contador]]/SUM(Tabla_Dev[Contador])</f>
        <v>1.9638397336008709E-4</v>
      </c>
      <c r="O139" s="34">
        <v>43116</v>
      </c>
      <c r="P139" s="36">
        <v>4.0109250818566533E-2</v>
      </c>
      <c r="Q139" s="2">
        <f t="shared" si="6"/>
        <v>138</v>
      </c>
      <c r="R139" s="3">
        <f>Tabla_Rf_cop_usd[[#This Row],[Contador]]/SUM(Tabla_Rf_cop_usd[Contador])</f>
        <v>1.6806292860613721E-4</v>
      </c>
    </row>
    <row r="140" spans="1:18">
      <c r="A140" s="34">
        <v>43129</v>
      </c>
      <c r="B140" s="35">
        <v>6.7162401847477404E-2</v>
      </c>
      <c r="C140" s="36">
        <v>3.2325162997882503E-2</v>
      </c>
      <c r="D140" s="36">
        <f>((1+Tabla_Inflacion[[#This Row],[TES_COP]])/(1+Tabla_Inflacion[[#This Row],[TES UVR]]))-1</f>
        <v>3.3746381564920158E-2</v>
      </c>
      <c r="E140" s="2">
        <f t="shared" si="8"/>
        <v>139</v>
      </c>
      <c r="F140" s="37">
        <f>Tabla_Inflacion[[#This Row],[Contador]]/SUM(Tabla_Inflacion[Contador])</f>
        <v>1.9780704563081237E-4</v>
      </c>
      <c r="H140" s="34">
        <v>43129</v>
      </c>
      <c r="I140" s="36">
        <v>6.7162401847477404E-2</v>
      </c>
      <c r="J140" s="35">
        <v>3.2325162997882503E-2</v>
      </c>
      <c r="K140" s="42">
        <f>((1+Tabla_Dev[[#This Row],[TES_COP]])/(1+Tabla_Dev[[#This Row],[Curva_CO_USD]]))-1</f>
        <v>3.3746381564920158E-2</v>
      </c>
      <c r="L140" s="52">
        <f t="shared" si="7"/>
        <v>139</v>
      </c>
      <c r="M140" s="37">
        <f>Tabla_Dev[[#This Row],[Contador]]/SUM(Tabla_Dev[Contador])</f>
        <v>1.9780704563081237E-4</v>
      </c>
      <c r="O140" s="34">
        <v>43117</v>
      </c>
      <c r="P140" s="36">
        <v>3.9884416934523159E-2</v>
      </c>
      <c r="Q140" s="2">
        <f t="shared" si="6"/>
        <v>139</v>
      </c>
      <c r="R140" s="3">
        <f>Tabla_Rf_cop_usd[[#This Row],[Contador]]/SUM(Tabla_Rf_cop_usd[Contador])</f>
        <v>1.6928077591487736E-4</v>
      </c>
    </row>
    <row r="141" spans="1:18">
      <c r="A141" s="34">
        <v>43130</v>
      </c>
      <c r="B141" s="35">
        <v>6.7361573762529103E-2</v>
      </c>
      <c r="C141" s="36">
        <v>3.2595844990658901E-2</v>
      </c>
      <c r="D141" s="36">
        <f>((1+Tabla_Inflacion[[#This Row],[TES_COP]])/(1+Tabla_Inflacion[[#This Row],[TES UVR]]))-1</f>
        <v>3.3668282649524484E-2</v>
      </c>
      <c r="E141" s="2">
        <f t="shared" si="8"/>
        <v>140</v>
      </c>
      <c r="F141" s="37">
        <f>Tabla_Inflacion[[#This Row],[Contador]]/SUM(Tabla_Inflacion[Contador])</f>
        <v>1.9923011790153763E-4</v>
      </c>
      <c r="H141" s="34">
        <v>43130</v>
      </c>
      <c r="I141" s="36">
        <v>6.7361573762529103E-2</v>
      </c>
      <c r="J141" s="35">
        <v>3.2595844990658901E-2</v>
      </c>
      <c r="K141" s="42">
        <f>((1+Tabla_Dev[[#This Row],[TES_COP]])/(1+Tabla_Dev[[#This Row],[Curva_CO_USD]]))-1</f>
        <v>3.3668282649524484E-2</v>
      </c>
      <c r="L141" s="52">
        <f t="shared" si="7"/>
        <v>140</v>
      </c>
      <c r="M141" s="37">
        <f>Tabla_Dev[[#This Row],[Contador]]/SUM(Tabla_Dev[Contador])</f>
        <v>1.9923011790153763E-4</v>
      </c>
      <c r="O141" s="34">
        <v>43118</v>
      </c>
      <c r="P141" s="36">
        <v>4.0067127772868139E-2</v>
      </c>
      <c r="Q141" s="2">
        <f t="shared" si="6"/>
        <v>140</v>
      </c>
      <c r="R141" s="3">
        <f>Tabla_Rf_cop_usd[[#This Row],[Contador]]/SUM(Tabla_Rf_cop_usd[Contador])</f>
        <v>1.7049862322361748E-4</v>
      </c>
    </row>
    <row r="142" spans="1:18">
      <c r="A142" s="34">
        <v>43131</v>
      </c>
      <c r="B142" s="35">
        <v>6.6863126441612394E-2</v>
      </c>
      <c r="C142" s="36">
        <v>3.2275142901560201E-2</v>
      </c>
      <c r="D142" s="36">
        <f>((1+Tabla_Inflacion[[#This Row],[TES_COP]])/(1+Tabla_Inflacion[[#This Row],[TES UVR]]))-1</f>
        <v>3.3506554699002988E-2</v>
      </c>
      <c r="E142" s="2">
        <f t="shared" si="8"/>
        <v>141</v>
      </c>
      <c r="F142" s="37">
        <f>Tabla_Inflacion[[#This Row],[Contador]]/SUM(Tabla_Inflacion[Contador])</f>
        <v>2.0065319017226291E-4</v>
      </c>
      <c r="H142" s="34">
        <v>43131</v>
      </c>
      <c r="I142" s="36">
        <v>6.6863126441612394E-2</v>
      </c>
      <c r="J142" s="35">
        <v>3.2275142901560201E-2</v>
      </c>
      <c r="K142" s="42">
        <f>((1+Tabla_Dev[[#This Row],[TES_COP]])/(1+Tabla_Dev[[#This Row],[Curva_CO_USD]]))-1</f>
        <v>3.3506554699002988E-2</v>
      </c>
      <c r="L142" s="52">
        <f t="shared" si="7"/>
        <v>141</v>
      </c>
      <c r="M142" s="37">
        <f>Tabla_Dev[[#This Row],[Contador]]/SUM(Tabla_Dev[Contador])</f>
        <v>2.0065319017226291E-4</v>
      </c>
      <c r="O142" s="34">
        <v>43119</v>
      </c>
      <c r="P142" s="36">
        <v>4.0564602538116556E-2</v>
      </c>
      <c r="Q142" s="2">
        <f t="shared" si="6"/>
        <v>141</v>
      </c>
      <c r="R142" s="3">
        <f>Tabla_Rf_cop_usd[[#This Row],[Contador]]/SUM(Tabla_Rf_cop_usd[Contador])</f>
        <v>1.717164705323576E-4</v>
      </c>
    </row>
    <row r="143" spans="1:18">
      <c r="A143" s="34">
        <v>43132</v>
      </c>
      <c r="B143" s="35">
        <v>6.6603348128567497E-2</v>
      </c>
      <c r="C143" s="36">
        <v>3.2108863692719099E-2</v>
      </c>
      <c r="D143" s="36">
        <f>((1+Tabla_Inflacion[[#This Row],[TES_COP]])/(1+Tabla_Inflacion[[#This Row],[TES UVR]]))-1</f>
        <v>3.3421362464064686E-2</v>
      </c>
      <c r="E143" s="2">
        <f t="shared" si="8"/>
        <v>142</v>
      </c>
      <c r="F143" s="37">
        <f>Tabla_Inflacion[[#This Row],[Contador]]/SUM(Tabla_Inflacion[Contador])</f>
        <v>2.0207626244298817E-4</v>
      </c>
      <c r="H143" s="34">
        <v>43132</v>
      </c>
      <c r="I143" s="36">
        <v>6.6603348128567497E-2</v>
      </c>
      <c r="J143" s="35">
        <v>3.2108863692719099E-2</v>
      </c>
      <c r="K143" s="42">
        <f>((1+Tabla_Dev[[#This Row],[TES_COP]])/(1+Tabla_Dev[[#This Row],[Curva_CO_USD]]))-1</f>
        <v>3.3421362464064686E-2</v>
      </c>
      <c r="L143" s="52">
        <f t="shared" si="7"/>
        <v>142</v>
      </c>
      <c r="M143" s="37">
        <f>Tabla_Dev[[#This Row],[Contador]]/SUM(Tabla_Dev[Contador])</f>
        <v>2.0207626244298817E-4</v>
      </c>
      <c r="O143" s="34">
        <v>43122</v>
      </c>
      <c r="P143" s="36">
        <v>4.068339923366171E-2</v>
      </c>
      <c r="Q143" s="2">
        <f t="shared" si="6"/>
        <v>142</v>
      </c>
      <c r="R143" s="3">
        <f>Tabla_Rf_cop_usd[[#This Row],[Contador]]/SUM(Tabla_Rf_cop_usd[Contador])</f>
        <v>1.7293431784109773E-4</v>
      </c>
    </row>
    <row r="144" spans="1:18">
      <c r="A144" s="34">
        <v>43133</v>
      </c>
      <c r="B144" s="35">
        <v>6.6810715049080899E-2</v>
      </c>
      <c r="C144" s="36">
        <v>3.2071393253316399E-2</v>
      </c>
      <c r="D144" s="36">
        <f>((1+Tabla_Inflacion[[#This Row],[TES_COP]])/(1+Tabla_Inflacion[[#This Row],[TES UVR]]))-1</f>
        <v>3.3659804954246919E-2</v>
      </c>
      <c r="E144" s="2">
        <f t="shared" si="8"/>
        <v>143</v>
      </c>
      <c r="F144" s="37">
        <f>Tabla_Inflacion[[#This Row],[Contador]]/SUM(Tabla_Inflacion[Contador])</f>
        <v>2.0349933471371345E-4</v>
      </c>
      <c r="H144" s="34">
        <v>43133</v>
      </c>
      <c r="I144" s="36">
        <v>6.6810715049080899E-2</v>
      </c>
      <c r="J144" s="35">
        <v>3.2071393253316399E-2</v>
      </c>
      <c r="K144" s="42">
        <f>((1+Tabla_Dev[[#This Row],[TES_COP]])/(1+Tabla_Dev[[#This Row],[Curva_CO_USD]]))-1</f>
        <v>3.3659804954246919E-2</v>
      </c>
      <c r="L144" s="52">
        <f t="shared" si="7"/>
        <v>143</v>
      </c>
      <c r="M144" s="37">
        <f>Tabla_Dev[[#This Row],[Contador]]/SUM(Tabla_Dev[Contador])</f>
        <v>2.0349933471371345E-4</v>
      </c>
      <c r="O144" s="34">
        <v>43123</v>
      </c>
      <c r="P144" s="36">
        <v>4.0522645133366897E-2</v>
      </c>
      <c r="Q144" s="2">
        <f t="shared" si="6"/>
        <v>143</v>
      </c>
      <c r="R144" s="3">
        <f>Tabla_Rf_cop_usd[[#This Row],[Contador]]/SUM(Tabla_Rf_cop_usd[Contador])</f>
        <v>1.7415216514983785E-4</v>
      </c>
    </row>
    <row r="145" spans="1:18">
      <c r="A145" s="34">
        <v>43136</v>
      </c>
      <c r="B145" s="35">
        <v>6.7791848072978611E-2</v>
      </c>
      <c r="C145" s="36">
        <v>3.2604077537421096E-2</v>
      </c>
      <c r="D145" s="36">
        <f>((1+Tabla_Inflacion[[#This Row],[TES_COP]])/(1+Tabla_Inflacion[[#This Row],[TES UVR]]))-1</f>
        <v>3.4076730182466708E-2</v>
      </c>
      <c r="E145" s="2">
        <f t="shared" si="8"/>
        <v>144</v>
      </c>
      <c r="F145" s="37">
        <f>Tabla_Inflacion[[#This Row],[Contador]]/SUM(Tabla_Inflacion[Contador])</f>
        <v>2.049224069844387E-4</v>
      </c>
      <c r="H145" s="34">
        <v>43136</v>
      </c>
      <c r="I145" s="36">
        <v>6.7791848072978611E-2</v>
      </c>
      <c r="J145" s="35">
        <v>3.2604077537421096E-2</v>
      </c>
      <c r="K145" s="42">
        <f>((1+Tabla_Dev[[#This Row],[TES_COP]])/(1+Tabla_Dev[[#This Row],[Curva_CO_USD]]))-1</f>
        <v>3.4076730182466708E-2</v>
      </c>
      <c r="L145" s="52">
        <f t="shared" si="7"/>
        <v>144</v>
      </c>
      <c r="M145" s="37">
        <f>Tabla_Dev[[#This Row],[Contador]]/SUM(Tabla_Dev[Contador])</f>
        <v>2.049224069844387E-4</v>
      </c>
      <c r="O145" s="34">
        <v>43124</v>
      </c>
      <c r="P145" s="36">
        <v>4.0508655947401717E-2</v>
      </c>
      <c r="Q145" s="2">
        <f t="shared" si="6"/>
        <v>144</v>
      </c>
      <c r="R145" s="3">
        <f>Tabla_Rf_cop_usd[[#This Row],[Contador]]/SUM(Tabla_Rf_cop_usd[Contador])</f>
        <v>1.7537001245857798E-4</v>
      </c>
    </row>
    <row r="146" spans="1:18">
      <c r="A146" s="34">
        <v>43137</v>
      </c>
      <c r="B146" s="35">
        <v>6.8029901812814902E-2</v>
      </c>
      <c r="C146" s="36">
        <v>3.3275647429846698E-2</v>
      </c>
      <c r="D146" s="36">
        <f>((1+Tabla_Inflacion[[#This Row],[TES_COP]])/(1+Tabla_Inflacion[[#This Row],[TES UVR]]))-1</f>
        <v>3.3635027080542779E-2</v>
      </c>
      <c r="E146" s="2">
        <f t="shared" si="8"/>
        <v>145</v>
      </c>
      <c r="F146" s="37">
        <f>Tabla_Inflacion[[#This Row],[Contador]]/SUM(Tabla_Inflacion[Contador])</f>
        <v>2.0634547925516399E-4</v>
      </c>
      <c r="H146" s="34">
        <v>43137</v>
      </c>
      <c r="I146" s="36">
        <v>6.8029901812814902E-2</v>
      </c>
      <c r="J146" s="35">
        <v>3.3275647429846698E-2</v>
      </c>
      <c r="K146" s="42">
        <f>((1+Tabla_Dev[[#This Row],[TES_COP]])/(1+Tabla_Dev[[#This Row],[Curva_CO_USD]]))-1</f>
        <v>3.3635027080542779E-2</v>
      </c>
      <c r="L146" s="52">
        <f t="shared" si="7"/>
        <v>145</v>
      </c>
      <c r="M146" s="37">
        <f>Tabla_Dev[[#This Row],[Contador]]/SUM(Tabla_Dev[Contador])</f>
        <v>2.0634547925516399E-4</v>
      </c>
      <c r="O146" s="34">
        <v>43125</v>
      </c>
      <c r="P146" s="36">
        <v>4.0431685152198193E-2</v>
      </c>
      <c r="Q146" s="2">
        <f t="shared" si="6"/>
        <v>145</v>
      </c>
      <c r="R146" s="3">
        <f>Tabla_Rf_cop_usd[[#This Row],[Contador]]/SUM(Tabla_Rf_cop_usd[Contador])</f>
        <v>1.765878597673181E-4</v>
      </c>
    </row>
    <row r="147" spans="1:18">
      <c r="A147" s="34">
        <v>43138</v>
      </c>
      <c r="B147" s="35">
        <v>6.7838559708818094E-2</v>
      </c>
      <c r="C147" s="36">
        <v>3.2683010464246397E-2</v>
      </c>
      <c r="D147" s="36">
        <f>((1+Tabla_Inflacion[[#This Row],[TES_COP]])/(1+Tabla_Inflacion[[#This Row],[TES UVR]]))-1</f>
        <v>3.404292400314346E-2</v>
      </c>
      <c r="E147" s="2">
        <f t="shared" si="8"/>
        <v>146</v>
      </c>
      <c r="F147" s="37">
        <f>Tabla_Inflacion[[#This Row],[Contador]]/SUM(Tabla_Inflacion[Contador])</f>
        <v>2.0776855152588924E-4</v>
      </c>
      <c r="H147" s="34">
        <v>43138</v>
      </c>
      <c r="I147" s="36">
        <v>6.7838559708818094E-2</v>
      </c>
      <c r="J147" s="35">
        <v>3.2683010464246397E-2</v>
      </c>
      <c r="K147" s="42">
        <f>((1+Tabla_Dev[[#This Row],[TES_COP]])/(1+Tabla_Dev[[#This Row],[Curva_CO_USD]]))-1</f>
        <v>3.404292400314346E-2</v>
      </c>
      <c r="L147" s="52">
        <f t="shared" si="7"/>
        <v>146</v>
      </c>
      <c r="M147" s="37">
        <f>Tabla_Dev[[#This Row],[Contador]]/SUM(Tabla_Dev[Contador])</f>
        <v>2.0776855152588924E-4</v>
      </c>
      <c r="O147" s="34">
        <v>43126</v>
      </c>
      <c r="P147" s="36">
        <v>4.0487668994109605E-2</v>
      </c>
      <c r="Q147" s="2">
        <f t="shared" si="6"/>
        <v>146</v>
      </c>
      <c r="R147" s="3">
        <f>Tabla_Rf_cop_usd[[#This Row],[Contador]]/SUM(Tabla_Rf_cop_usd[Contador])</f>
        <v>1.7780570707605822E-4</v>
      </c>
    </row>
    <row r="148" spans="1:18">
      <c r="A148" s="34">
        <v>43139</v>
      </c>
      <c r="B148" s="35">
        <v>6.8543365636903705E-2</v>
      </c>
      <c r="C148" s="36">
        <v>3.3121338755878298E-2</v>
      </c>
      <c r="D148" s="36">
        <f>((1+Tabla_Inflacion[[#This Row],[TES_COP]])/(1+Tabla_Inflacion[[#This Row],[TES UVR]]))-1</f>
        <v>3.428641491780815E-2</v>
      </c>
      <c r="E148" s="2">
        <f t="shared" si="8"/>
        <v>147</v>
      </c>
      <c r="F148" s="37">
        <f>Tabla_Inflacion[[#This Row],[Contador]]/SUM(Tabla_Inflacion[Contador])</f>
        <v>2.091916237966145E-4</v>
      </c>
      <c r="H148" s="34">
        <v>43139</v>
      </c>
      <c r="I148" s="36">
        <v>6.8543365636903705E-2</v>
      </c>
      <c r="J148" s="35">
        <v>3.3121338755878298E-2</v>
      </c>
      <c r="K148" s="42">
        <f>((1+Tabla_Dev[[#This Row],[TES_COP]])/(1+Tabla_Dev[[#This Row],[Curva_CO_USD]]))-1</f>
        <v>3.428641491780815E-2</v>
      </c>
      <c r="L148" s="52">
        <f t="shared" si="7"/>
        <v>147</v>
      </c>
      <c r="M148" s="37">
        <f>Tabla_Dev[[#This Row],[Contador]]/SUM(Tabla_Dev[Contador])</f>
        <v>2.091916237966145E-4</v>
      </c>
      <c r="O148" s="34">
        <v>43129</v>
      </c>
      <c r="P148" s="36">
        <v>4.076020269765146E-2</v>
      </c>
      <c r="Q148" s="2">
        <f t="shared" si="6"/>
        <v>147</v>
      </c>
      <c r="R148" s="3">
        <f>Tabla_Rf_cop_usd[[#This Row],[Contador]]/SUM(Tabla_Rf_cop_usd[Contador])</f>
        <v>1.7902355438479835E-4</v>
      </c>
    </row>
    <row r="149" spans="1:18">
      <c r="A149" s="34">
        <v>43140</v>
      </c>
      <c r="B149" s="35">
        <v>6.8539707414342302E-2</v>
      </c>
      <c r="C149" s="36">
        <v>3.3158188527008997E-2</v>
      </c>
      <c r="D149" s="36">
        <f>((1+Tabla_Inflacion[[#This Row],[TES_COP]])/(1+Tabla_Inflacion[[#This Row],[TES UVR]]))-1</f>
        <v>3.4245984090565562E-2</v>
      </c>
      <c r="E149" s="2">
        <f t="shared" si="8"/>
        <v>148</v>
      </c>
      <c r="F149" s="37">
        <f>Tabla_Inflacion[[#This Row],[Contador]]/SUM(Tabla_Inflacion[Contador])</f>
        <v>2.1061469606733978E-4</v>
      </c>
      <c r="H149" s="34">
        <v>43140</v>
      </c>
      <c r="I149" s="36">
        <v>6.8539707414342302E-2</v>
      </c>
      <c r="J149" s="35">
        <v>3.3158188527008997E-2</v>
      </c>
      <c r="K149" s="42">
        <f>((1+Tabla_Dev[[#This Row],[TES_COP]])/(1+Tabla_Dev[[#This Row],[Curva_CO_USD]]))-1</f>
        <v>3.4245984090565562E-2</v>
      </c>
      <c r="L149" s="52">
        <f t="shared" si="7"/>
        <v>148</v>
      </c>
      <c r="M149" s="37">
        <f>Tabla_Dev[[#This Row],[Contador]]/SUM(Tabla_Dev[Contador])</f>
        <v>2.1061469606733978E-4</v>
      </c>
      <c r="O149" s="34">
        <v>43130</v>
      </c>
      <c r="P149" s="36">
        <v>4.097637479716032E-2</v>
      </c>
      <c r="Q149" s="2">
        <f t="shared" si="6"/>
        <v>148</v>
      </c>
      <c r="R149" s="3">
        <f>Tabla_Rf_cop_usd[[#This Row],[Contador]]/SUM(Tabla_Rf_cop_usd[Contador])</f>
        <v>1.8024140169353847E-4</v>
      </c>
    </row>
    <row r="150" spans="1:18">
      <c r="A150" s="34">
        <v>43143</v>
      </c>
      <c r="B150" s="35">
        <v>6.8400116724744497E-2</v>
      </c>
      <c r="C150" s="36">
        <v>3.2904545020729002E-2</v>
      </c>
      <c r="D150" s="36">
        <f>((1+Tabla_Inflacion[[#This Row],[TES_COP]])/(1+Tabla_Inflacion[[#This Row],[TES UVR]]))-1</f>
        <v>3.4364813162191199E-2</v>
      </c>
      <c r="E150" s="2">
        <f t="shared" si="8"/>
        <v>149</v>
      </c>
      <c r="F150" s="37">
        <f>Tabla_Inflacion[[#This Row],[Contador]]/SUM(Tabla_Inflacion[Contador])</f>
        <v>2.1203776833806504E-4</v>
      </c>
      <c r="H150" s="34">
        <v>43143</v>
      </c>
      <c r="I150" s="36">
        <v>6.8400116724744497E-2</v>
      </c>
      <c r="J150" s="35">
        <v>3.2904545020729002E-2</v>
      </c>
      <c r="K150" s="42">
        <f>((1+Tabla_Dev[[#This Row],[TES_COP]])/(1+Tabla_Dev[[#This Row],[Curva_CO_USD]]))-1</f>
        <v>3.4364813162191199E-2</v>
      </c>
      <c r="L150" s="52">
        <f t="shared" si="7"/>
        <v>149</v>
      </c>
      <c r="M150" s="37">
        <f>Tabla_Dev[[#This Row],[Contador]]/SUM(Tabla_Dev[Contador])</f>
        <v>2.1203776833806504E-4</v>
      </c>
      <c r="O150" s="34">
        <v>43131</v>
      </c>
      <c r="P150" s="36">
        <v>4.097637479716032E-2</v>
      </c>
      <c r="Q150" s="2">
        <f t="shared" si="6"/>
        <v>149</v>
      </c>
      <c r="R150" s="3">
        <f>Tabla_Rf_cop_usd[[#This Row],[Contador]]/SUM(Tabla_Rf_cop_usd[Contador])</f>
        <v>1.8145924900227859E-4</v>
      </c>
    </row>
    <row r="151" spans="1:18">
      <c r="A151" s="34">
        <v>43144</v>
      </c>
      <c r="B151" s="35">
        <v>6.8540739946370707E-2</v>
      </c>
      <c r="C151" s="36">
        <v>3.2603121237875204E-2</v>
      </c>
      <c r="D151" s="36">
        <f>((1+Tabla_Inflacion[[#This Row],[TES_COP]])/(1+Tabla_Inflacion[[#This Row],[TES UVR]]))-1</f>
        <v>3.4802934418224352E-2</v>
      </c>
      <c r="E151" s="2">
        <f t="shared" si="8"/>
        <v>150</v>
      </c>
      <c r="F151" s="37">
        <f>Tabla_Inflacion[[#This Row],[Contador]]/SUM(Tabla_Inflacion[Contador])</f>
        <v>2.1346084060879032E-4</v>
      </c>
      <c r="H151" s="34">
        <v>43144</v>
      </c>
      <c r="I151" s="36">
        <v>6.8540739946370707E-2</v>
      </c>
      <c r="J151" s="35">
        <v>3.2603121237875204E-2</v>
      </c>
      <c r="K151" s="42">
        <f>((1+Tabla_Dev[[#This Row],[TES_COP]])/(1+Tabla_Dev[[#This Row],[Curva_CO_USD]]))-1</f>
        <v>3.4802934418224352E-2</v>
      </c>
      <c r="L151" s="52">
        <f t="shared" si="7"/>
        <v>150</v>
      </c>
      <c r="M151" s="37">
        <f>Tabla_Dev[[#This Row],[Contador]]/SUM(Tabla_Dev[Contador])</f>
        <v>2.1346084060879032E-4</v>
      </c>
      <c r="O151" s="34">
        <v>43132</v>
      </c>
      <c r="P151" s="36">
        <v>4.1240809979079751E-2</v>
      </c>
      <c r="Q151" s="2">
        <f t="shared" si="6"/>
        <v>150</v>
      </c>
      <c r="R151" s="3">
        <f>Tabla_Rf_cop_usd[[#This Row],[Contador]]/SUM(Tabla_Rf_cop_usd[Contador])</f>
        <v>1.8267709631101872E-4</v>
      </c>
    </row>
    <row r="152" spans="1:18">
      <c r="A152" s="34">
        <v>43145</v>
      </c>
      <c r="B152" s="35">
        <v>6.88851496850659E-2</v>
      </c>
      <c r="C152" s="36">
        <v>3.2256796521223298E-2</v>
      </c>
      <c r="D152" s="36">
        <f>((1+Tabla_Inflacion[[#This Row],[TES_COP]])/(1+Tabla_Inflacion[[#This Row],[TES UVR]]))-1</f>
        <v>3.5483760714662083E-2</v>
      </c>
      <c r="E152" s="2">
        <f t="shared" si="8"/>
        <v>151</v>
      </c>
      <c r="F152" s="37">
        <f>Tabla_Inflacion[[#This Row],[Contador]]/SUM(Tabla_Inflacion[Contador])</f>
        <v>2.1488391287951557E-4</v>
      </c>
      <c r="H152" s="34">
        <v>43145</v>
      </c>
      <c r="I152" s="36">
        <v>6.88851496850659E-2</v>
      </c>
      <c r="J152" s="35">
        <v>3.2256796521223298E-2</v>
      </c>
      <c r="K152" s="42">
        <f>((1+Tabla_Dev[[#This Row],[TES_COP]])/(1+Tabla_Dev[[#This Row],[Curva_CO_USD]]))-1</f>
        <v>3.5483760714662083E-2</v>
      </c>
      <c r="L152" s="52">
        <f t="shared" si="7"/>
        <v>151</v>
      </c>
      <c r="M152" s="37">
        <f>Tabla_Dev[[#This Row],[Contador]]/SUM(Tabla_Dev[Contador])</f>
        <v>2.1488391287951557E-4</v>
      </c>
      <c r="O152" s="34">
        <v>43133</v>
      </c>
      <c r="P152" s="36">
        <v>4.2106423699494355E-2</v>
      </c>
      <c r="Q152" s="2">
        <f t="shared" si="6"/>
        <v>151</v>
      </c>
      <c r="R152" s="3">
        <f>Tabla_Rf_cop_usd[[#This Row],[Contador]]/SUM(Tabla_Rf_cop_usd[Contador])</f>
        <v>1.8389494361975884E-4</v>
      </c>
    </row>
    <row r="153" spans="1:18">
      <c r="A153" s="34">
        <v>43146</v>
      </c>
      <c r="B153" s="35">
        <v>6.922571456703891E-2</v>
      </c>
      <c r="C153" s="36">
        <v>3.2369387214619995E-2</v>
      </c>
      <c r="D153" s="36">
        <f>((1+Tabla_Inflacion[[#This Row],[TES_COP]])/(1+Tabla_Inflacion[[#This Row],[TES UVR]]))-1</f>
        <v>3.5700717019379047E-2</v>
      </c>
      <c r="E153" s="2">
        <f t="shared" si="8"/>
        <v>152</v>
      </c>
      <c r="F153" s="37">
        <f>Tabla_Inflacion[[#This Row],[Contador]]/SUM(Tabla_Inflacion[Contador])</f>
        <v>2.1630698515024086E-4</v>
      </c>
      <c r="H153" s="34">
        <v>43146</v>
      </c>
      <c r="I153" s="36">
        <v>6.922571456703891E-2</v>
      </c>
      <c r="J153" s="35">
        <v>3.2369387214619995E-2</v>
      </c>
      <c r="K153" s="42">
        <f>((1+Tabla_Dev[[#This Row],[TES_COP]])/(1+Tabla_Dev[[#This Row],[Curva_CO_USD]]))-1</f>
        <v>3.5700717019379047E-2</v>
      </c>
      <c r="L153" s="52">
        <f t="shared" si="7"/>
        <v>152</v>
      </c>
      <c r="M153" s="37">
        <f>Tabla_Dev[[#This Row],[Contador]]/SUM(Tabla_Dev[Contador])</f>
        <v>2.1630698515024086E-4</v>
      </c>
      <c r="O153" s="34">
        <v>43136</v>
      </c>
      <c r="P153" s="36">
        <v>4.2917667671673154E-2</v>
      </c>
      <c r="Q153" s="2">
        <f t="shared" si="6"/>
        <v>152</v>
      </c>
      <c r="R153" s="3">
        <f>Tabla_Rf_cop_usd[[#This Row],[Contador]]/SUM(Tabla_Rf_cop_usd[Contador])</f>
        <v>1.8511279092849896E-4</v>
      </c>
    </row>
    <row r="154" spans="1:18">
      <c r="A154" s="34">
        <v>43147</v>
      </c>
      <c r="B154" s="35">
        <v>6.8992992683548693E-2</v>
      </c>
      <c r="C154" s="36">
        <v>3.2343540604172001E-2</v>
      </c>
      <c r="D154" s="36">
        <f>((1+Tabla_Inflacion[[#This Row],[TES_COP]])/(1+Tabla_Inflacion[[#This Row],[TES UVR]]))-1</f>
        <v>3.5501217025029952E-2</v>
      </c>
      <c r="E154" s="2">
        <f t="shared" si="8"/>
        <v>153</v>
      </c>
      <c r="F154" s="37">
        <f>Tabla_Inflacion[[#This Row],[Contador]]/SUM(Tabla_Inflacion[Contador])</f>
        <v>2.1773005742096611E-4</v>
      </c>
      <c r="H154" s="34">
        <v>43147</v>
      </c>
      <c r="I154" s="36">
        <v>6.8992992683548693E-2</v>
      </c>
      <c r="J154" s="35">
        <v>3.2343540604172001E-2</v>
      </c>
      <c r="K154" s="42">
        <f>((1+Tabla_Dev[[#This Row],[TES_COP]])/(1+Tabla_Dev[[#This Row],[Curva_CO_USD]]))-1</f>
        <v>3.5501217025029952E-2</v>
      </c>
      <c r="L154" s="52">
        <f t="shared" si="7"/>
        <v>153</v>
      </c>
      <c r="M154" s="37">
        <f>Tabla_Dev[[#This Row],[Contador]]/SUM(Tabla_Dev[Contador])</f>
        <v>2.1773005742096611E-4</v>
      </c>
      <c r="O154" s="34">
        <v>43137</v>
      </c>
      <c r="P154" s="36">
        <v>4.3252878177795662E-2</v>
      </c>
      <c r="Q154" s="2">
        <f t="shared" si="6"/>
        <v>153</v>
      </c>
      <c r="R154" s="3">
        <f>Tabla_Rf_cop_usd[[#This Row],[Contador]]/SUM(Tabla_Rf_cop_usd[Contador])</f>
        <v>1.8633063823723909E-4</v>
      </c>
    </row>
    <row r="155" spans="1:18">
      <c r="A155" s="34">
        <v>43150</v>
      </c>
      <c r="B155" s="35">
        <v>6.91626241287841E-2</v>
      </c>
      <c r="C155" s="36">
        <v>3.2464696087532302E-2</v>
      </c>
      <c r="D155" s="36">
        <f>((1+Tabla_Inflacion[[#This Row],[TES_COP]])/(1+Tabla_Inflacion[[#This Row],[TES UVR]]))-1</f>
        <v>3.5544002792847529E-2</v>
      </c>
      <c r="E155" s="2">
        <f t="shared" si="8"/>
        <v>154</v>
      </c>
      <c r="F155" s="37">
        <f>Tabla_Inflacion[[#This Row],[Contador]]/SUM(Tabla_Inflacion[Contador])</f>
        <v>2.1915312969169139E-4</v>
      </c>
      <c r="H155" s="34">
        <v>43150</v>
      </c>
      <c r="I155" s="36">
        <v>6.91626241287841E-2</v>
      </c>
      <c r="J155" s="35">
        <v>3.2464696087532302E-2</v>
      </c>
      <c r="K155" s="42">
        <f>((1+Tabla_Dev[[#This Row],[TES_COP]])/(1+Tabla_Dev[[#This Row],[Curva_CO_USD]]))-1</f>
        <v>3.5544002792847529E-2</v>
      </c>
      <c r="L155" s="52">
        <f t="shared" si="7"/>
        <v>154</v>
      </c>
      <c r="M155" s="37">
        <f>Tabla_Dev[[#This Row],[Contador]]/SUM(Tabla_Dev[Contador])</f>
        <v>2.1915312969169139E-4</v>
      </c>
      <c r="O155" s="34">
        <v>43138</v>
      </c>
      <c r="P155" s="36">
        <v>4.3157202635187186E-2</v>
      </c>
      <c r="Q155" s="2">
        <f t="shared" si="6"/>
        <v>154</v>
      </c>
      <c r="R155" s="3">
        <f>Tabla_Rf_cop_usd[[#This Row],[Contador]]/SUM(Tabla_Rf_cop_usd[Contador])</f>
        <v>1.8754848554597921E-4</v>
      </c>
    </row>
    <row r="156" spans="1:18">
      <c r="A156" s="34">
        <v>43151</v>
      </c>
      <c r="B156" s="35">
        <v>6.9468152357421195E-2</v>
      </c>
      <c r="C156" s="36">
        <v>3.245198687281E-2</v>
      </c>
      <c r="D156" s="36">
        <f>((1+Tabla_Inflacion[[#This Row],[TES_COP]])/(1+Tabla_Inflacion[[#This Row],[TES UVR]]))-1</f>
        <v>3.5852674947848495E-2</v>
      </c>
      <c r="E156" s="2">
        <f t="shared" si="8"/>
        <v>155</v>
      </c>
      <c r="F156" s="37">
        <f>Tabla_Inflacion[[#This Row],[Contador]]/SUM(Tabla_Inflacion[Contador])</f>
        <v>2.2057620196241665E-4</v>
      </c>
      <c r="H156" s="34">
        <v>43151</v>
      </c>
      <c r="I156" s="36">
        <v>6.9468152357421195E-2</v>
      </c>
      <c r="J156" s="35">
        <v>3.245198687281E-2</v>
      </c>
      <c r="K156" s="42">
        <f>((1+Tabla_Dev[[#This Row],[TES_COP]])/(1+Tabla_Dev[[#This Row],[Curva_CO_USD]]))-1</f>
        <v>3.5852674947848495E-2</v>
      </c>
      <c r="L156" s="52">
        <f t="shared" si="7"/>
        <v>155</v>
      </c>
      <c r="M156" s="37">
        <f>Tabla_Dev[[#This Row],[Contador]]/SUM(Tabla_Dev[Contador])</f>
        <v>2.2057620196241665E-4</v>
      </c>
      <c r="O156" s="34">
        <v>43139</v>
      </c>
      <c r="P156" s="36">
        <v>4.3967939141116963E-2</v>
      </c>
      <c r="Q156" s="2">
        <f t="shared" si="6"/>
        <v>155</v>
      </c>
      <c r="R156" s="3">
        <f>Tabla_Rf_cop_usd[[#This Row],[Contador]]/SUM(Tabla_Rf_cop_usd[Contador])</f>
        <v>1.8876633285471933E-4</v>
      </c>
    </row>
    <row r="157" spans="1:18">
      <c r="A157" s="34">
        <v>43152</v>
      </c>
      <c r="B157" s="35">
        <v>6.9565186185558001E-2</v>
      </c>
      <c r="C157" s="36">
        <v>3.2946644480492102E-2</v>
      </c>
      <c r="D157" s="36">
        <f>((1+Tabla_Inflacion[[#This Row],[TES_COP]])/(1+Tabla_Inflacion[[#This Row],[TES UVR]]))-1</f>
        <v>3.5450564557942599E-2</v>
      </c>
      <c r="E157" s="2">
        <f t="shared" si="8"/>
        <v>156</v>
      </c>
      <c r="F157" s="37">
        <f>Tabla_Inflacion[[#This Row],[Contador]]/SUM(Tabla_Inflacion[Contador])</f>
        <v>2.2199927423314193E-4</v>
      </c>
      <c r="H157" s="34">
        <v>43152</v>
      </c>
      <c r="I157" s="36">
        <v>6.9565186185558001E-2</v>
      </c>
      <c r="J157" s="35">
        <v>3.2946644480492102E-2</v>
      </c>
      <c r="K157" s="42">
        <f>((1+Tabla_Dev[[#This Row],[TES_COP]])/(1+Tabla_Dev[[#This Row],[Curva_CO_USD]]))-1</f>
        <v>3.5450564557942599E-2</v>
      </c>
      <c r="L157" s="52">
        <f t="shared" si="7"/>
        <v>156</v>
      </c>
      <c r="M157" s="37">
        <f>Tabla_Dev[[#This Row],[Contador]]/SUM(Tabla_Dev[Contador])</f>
        <v>2.2199927423314193E-4</v>
      </c>
      <c r="O157" s="34">
        <v>43140</v>
      </c>
      <c r="P157" s="36">
        <v>4.5572612378863564E-2</v>
      </c>
      <c r="Q157" s="2">
        <f t="shared" si="6"/>
        <v>156</v>
      </c>
      <c r="R157" s="3">
        <f>Tabla_Rf_cop_usd[[#This Row],[Contador]]/SUM(Tabla_Rf_cop_usd[Contador])</f>
        <v>1.8998418016345946E-4</v>
      </c>
    </row>
    <row r="158" spans="1:18">
      <c r="A158" s="34">
        <v>43153</v>
      </c>
      <c r="B158" s="35">
        <v>6.9223633790144193E-2</v>
      </c>
      <c r="C158" s="36">
        <v>3.3017699313047405E-2</v>
      </c>
      <c r="D158" s="36">
        <f>((1+Tabla_Inflacion[[#This Row],[TES_COP]])/(1+Tabla_Inflacion[[#This Row],[TES UVR]]))-1</f>
        <v>3.5048706814194697E-2</v>
      </c>
      <c r="E158" s="2">
        <f t="shared" si="8"/>
        <v>157</v>
      </c>
      <c r="F158" s="37">
        <f>Tabla_Inflacion[[#This Row],[Contador]]/SUM(Tabla_Inflacion[Contador])</f>
        <v>2.2342234650386719E-4</v>
      </c>
      <c r="H158" s="34">
        <v>43153</v>
      </c>
      <c r="I158" s="36">
        <v>6.9223633790144193E-2</v>
      </c>
      <c r="J158" s="35">
        <v>3.3017699313047405E-2</v>
      </c>
      <c r="K158" s="42">
        <f>((1+Tabla_Dev[[#This Row],[TES_COP]])/(1+Tabla_Dev[[#This Row],[Curva_CO_USD]]))-1</f>
        <v>3.5048706814194697E-2</v>
      </c>
      <c r="L158" s="52">
        <f t="shared" si="7"/>
        <v>157</v>
      </c>
      <c r="M158" s="37">
        <f>Tabla_Dev[[#This Row],[Contador]]/SUM(Tabla_Dev[Contador])</f>
        <v>2.2342234650386719E-4</v>
      </c>
      <c r="O158" s="34">
        <v>43143</v>
      </c>
      <c r="P158" s="36">
        <v>4.9793889541134284E-2</v>
      </c>
      <c r="Q158" s="2">
        <f t="shared" si="6"/>
        <v>157</v>
      </c>
      <c r="R158" s="3">
        <f>Tabla_Rf_cop_usd[[#This Row],[Contador]]/SUM(Tabla_Rf_cop_usd[Contador])</f>
        <v>1.9120202747219958E-4</v>
      </c>
    </row>
    <row r="159" spans="1:18">
      <c r="A159" s="34">
        <v>43154</v>
      </c>
      <c r="B159" s="35">
        <v>6.8883199077139606E-2</v>
      </c>
      <c r="C159" s="36">
        <v>3.3040922141881597E-2</v>
      </c>
      <c r="D159" s="36">
        <f>((1+Tabla_Inflacion[[#This Row],[TES_COP]])/(1+Tabla_Inflacion[[#This Row],[TES UVR]]))-1</f>
        <v>3.4695892647644166E-2</v>
      </c>
      <c r="E159" s="2">
        <f t="shared" si="8"/>
        <v>158</v>
      </c>
      <c r="F159" s="37">
        <f>Tabla_Inflacion[[#This Row],[Contador]]/SUM(Tabla_Inflacion[Contador])</f>
        <v>2.2484541877459247E-4</v>
      </c>
      <c r="H159" s="34">
        <v>43154</v>
      </c>
      <c r="I159" s="36">
        <v>6.8883199077139606E-2</v>
      </c>
      <c r="J159" s="35">
        <v>3.3040922141881597E-2</v>
      </c>
      <c r="K159" s="42">
        <f>((1+Tabla_Dev[[#This Row],[TES_COP]])/(1+Tabla_Dev[[#This Row],[Curva_CO_USD]]))-1</f>
        <v>3.4695892647644166E-2</v>
      </c>
      <c r="L159" s="52">
        <f t="shared" si="7"/>
        <v>158</v>
      </c>
      <c r="M159" s="37">
        <f>Tabla_Dev[[#This Row],[Contador]]/SUM(Tabla_Dev[Contador])</f>
        <v>2.2484541877459247E-4</v>
      </c>
      <c r="O159" s="34">
        <v>43144</v>
      </c>
      <c r="P159" s="36">
        <v>4.5746576773968872E-2</v>
      </c>
      <c r="Q159" s="2">
        <f t="shared" si="6"/>
        <v>158</v>
      </c>
      <c r="R159" s="3">
        <f>Tabla_Rf_cop_usd[[#This Row],[Contador]]/SUM(Tabla_Rf_cop_usd[Contador])</f>
        <v>1.924198747809397E-4</v>
      </c>
    </row>
    <row r="160" spans="1:18">
      <c r="A160" s="34">
        <v>43157</v>
      </c>
      <c r="B160" s="35">
        <v>6.8705606949732989E-2</v>
      </c>
      <c r="C160" s="36">
        <v>3.3112057914995101E-2</v>
      </c>
      <c r="D160" s="36">
        <f>((1+Tabla_Inflacion[[#This Row],[TES_COP]])/(1+Tabla_Inflacion[[#This Row],[TES UVR]]))-1</f>
        <v>3.445274765892492E-2</v>
      </c>
      <c r="E160" s="2">
        <f t="shared" si="8"/>
        <v>159</v>
      </c>
      <c r="F160" s="37">
        <f>Tabla_Inflacion[[#This Row],[Contador]]/SUM(Tabla_Inflacion[Contador])</f>
        <v>2.2626849104531773E-4</v>
      </c>
      <c r="H160" s="34">
        <v>43157</v>
      </c>
      <c r="I160" s="36">
        <v>6.8705606949732989E-2</v>
      </c>
      <c r="J160" s="35">
        <v>3.3112057914995101E-2</v>
      </c>
      <c r="K160" s="42">
        <f>((1+Tabla_Dev[[#This Row],[TES_COP]])/(1+Tabla_Dev[[#This Row],[Curva_CO_USD]]))-1</f>
        <v>3.445274765892492E-2</v>
      </c>
      <c r="L160" s="52">
        <f t="shared" si="7"/>
        <v>159</v>
      </c>
      <c r="M160" s="37">
        <f>Tabla_Dev[[#This Row],[Contador]]/SUM(Tabla_Dev[Contador])</f>
        <v>2.2626849104531773E-4</v>
      </c>
      <c r="O160" s="34">
        <v>43145</v>
      </c>
      <c r="P160" s="36">
        <v>4.6313495947321259E-2</v>
      </c>
      <c r="Q160" s="2">
        <f t="shared" si="6"/>
        <v>159</v>
      </c>
      <c r="R160" s="3">
        <f>Tabla_Rf_cop_usd[[#This Row],[Contador]]/SUM(Tabla_Rf_cop_usd[Contador])</f>
        <v>1.9363772208967983E-4</v>
      </c>
    </row>
    <row r="161" spans="1:18">
      <c r="A161" s="34">
        <v>43158</v>
      </c>
      <c r="B161" s="35">
        <v>6.8791595797683805E-2</v>
      </c>
      <c r="C161" s="36">
        <v>3.3390470902894098E-2</v>
      </c>
      <c r="D161" s="36">
        <f>((1+Tabla_Inflacion[[#This Row],[TES_COP]])/(1+Tabla_Inflacion[[#This Row],[TES UVR]]))-1</f>
        <v>3.4257258888655384E-2</v>
      </c>
      <c r="E161" s="2">
        <f t="shared" si="8"/>
        <v>160</v>
      </c>
      <c r="F161" s="37">
        <f>Tabla_Inflacion[[#This Row],[Contador]]/SUM(Tabla_Inflacion[Contador])</f>
        <v>2.2769156331604301E-4</v>
      </c>
      <c r="H161" s="34">
        <v>43158</v>
      </c>
      <c r="I161" s="36">
        <v>6.8791595797683805E-2</v>
      </c>
      <c r="J161" s="35">
        <v>3.3390470902894098E-2</v>
      </c>
      <c r="K161" s="42">
        <f>((1+Tabla_Dev[[#This Row],[TES_COP]])/(1+Tabla_Dev[[#This Row],[Curva_CO_USD]]))-1</f>
        <v>3.4257258888655384E-2</v>
      </c>
      <c r="L161" s="52">
        <f t="shared" si="7"/>
        <v>160</v>
      </c>
      <c r="M161" s="37">
        <f>Tabla_Dev[[#This Row],[Contador]]/SUM(Tabla_Dev[Contador])</f>
        <v>2.2769156331604301E-4</v>
      </c>
      <c r="O161" s="34">
        <v>43146</v>
      </c>
      <c r="P161" s="36">
        <v>4.9684060546535624E-2</v>
      </c>
      <c r="Q161" s="2">
        <f t="shared" si="6"/>
        <v>160</v>
      </c>
      <c r="R161" s="3">
        <f>Tabla_Rf_cop_usd[[#This Row],[Contador]]/SUM(Tabla_Rf_cop_usd[Contador])</f>
        <v>1.9485556939841995E-4</v>
      </c>
    </row>
    <row r="162" spans="1:18">
      <c r="A162" s="34">
        <v>43159</v>
      </c>
      <c r="B162" s="35">
        <v>6.9414318273200395E-2</v>
      </c>
      <c r="C162" s="36">
        <v>3.3643296741756396E-2</v>
      </c>
      <c r="D162" s="36">
        <f>((1+Tabla_Inflacion[[#This Row],[TES_COP]])/(1+Tabla_Inflacion[[#This Row],[TES UVR]]))-1</f>
        <v>3.4606736815496308E-2</v>
      </c>
      <c r="E162" s="2">
        <f t="shared" si="8"/>
        <v>161</v>
      </c>
      <c r="F162" s="37">
        <f>Tabla_Inflacion[[#This Row],[Contador]]/SUM(Tabla_Inflacion[Contador])</f>
        <v>2.2911463558676826E-4</v>
      </c>
      <c r="H162" s="34">
        <v>43159</v>
      </c>
      <c r="I162" s="36">
        <v>6.9414318273200395E-2</v>
      </c>
      <c r="J162" s="35">
        <v>3.3643296741756396E-2</v>
      </c>
      <c r="K162" s="42">
        <f>((1+Tabla_Dev[[#This Row],[TES_COP]])/(1+Tabla_Dev[[#This Row],[Curva_CO_USD]]))-1</f>
        <v>3.4606736815496308E-2</v>
      </c>
      <c r="L162" s="52">
        <f t="shared" si="7"/>
        <v>161</v>
      </c>
      <c r="M162" s="37">
        <f>Tabla_Dev[[#This Row],[Contador]]/SUM(Tabla_Dev[Contador])</f>
        <v>2.2911463558676826E-4</v>
      </c>
      <c r="O162" s="34">
        <v>43147</v>
      </c>
      <c r="P162" s="36">
        <v>4.4408396849356935E-2</v>
      </c>
      <c r="Q162" s="2">
        <f t="shared" si="6"/>
        <v>161</v>
      </c>
      <c r="R162" s="3">
        <f>Tabla_Rf_cop_usd[[#This Row],[Contador]]/SUM(Tabla_Rf_cop_usd[Contador])</f>
        <v>1.960734167071601E-4</v>
      </c>
    </row>
    <row r="163" spans="1:18">
      <c r="A163" s="34">
        <v>43160</v>
      </c>
      <c r="B163" s="35">
        <v>7.0543185474404496E-2</v>
      </c>
      <c r="C163" s="36">
        <v>3.4186397983402103E-2</v>
      </c>
      <c r="D163" s="36">
        <f>((1+Tabla_Inflacion[[#This Row],[TES_COP]])/(1+Tabla_Inflacion[[#This Row],[TES UVR]]))-1</f>
        <v>3.5154965837779217E-2</v>
      </c>
      <c r="E163" s="2">
        <f t="shared" si="8"/>
        <v>162</v>
      </c>
      <c r="F163" s="37">
        <f>Tabla_Inflacion[[#This Row],[Contador]]/SUM(Tabla_Inflacion[Contador])</f>
        <v>2.3053770785749355E-4</v>
      </c>
      <c r="H163" s="34">
        <v>43160</v>
      </c>
      <c r="I163" s="36">
        <v>7.0543185474404496E-2</v>
      </c>
      <c r="J163" s="35">
        <v>3.4186397983402103E-2</v>
      </c>
      <c r="K163" s="42">
        <f>((1+Tabla_Dev[[#This Row],[TES_COP]])/(1+Tabla_Dev[[#This Row],[Curva_CO_USD]]))-1</f>
        <v>3.5154965837779217E-2</v>
      </c>
      <c r="L163" s="52">
        <f t="shared" si="7"/>
        <v>162</v>
      </c>
      <c r="M163" s="37">
        <f>Tabla_Dev[[#This Row],[Contador]]/SUM(Tabla_Dev[Contador])</f>
        <v>2.3053770785749355E-4</v>
      </c>
      <c r="O163" s="34">
        <v>43150</v>
      </c>
      <c r="P163" s="36">
        <v>4.4198540962918864E-2</v>
      </c>
      <c r="Q163" s="2">
        <f t="shared" si="6"/>
        <v>162</v>
      </c>
      <c r="R163" s="3">
        <f>Tabla_Rf_cop_usd[[#This Row],[Contador]]/SUM(Tabla_Rf_cop_usd[Contador])</f>
        <v>1.9729126401590023E-4</v>
      </c>
    </row>
    <row r="164" spans="1:18">
      <c r="A164" s="34">
        <v>43161</v>
      </c>
      <c r="B164" s="35">
        <v>7.0893111695140704E-2</v>
      </c>
      <c r="C164" s="36">
        <v>3.4268544422573204E-2</v>
      </c>
      <c r="D164" s="36">
        <f>((1+Tabla_Inflacion[[#This Row],[TES_COP]])/(1+Tabla_Inflacion[[#This Row],[TES UVR]]))-1</f>
        <v>3.5411081067939554E-2</v>
      </c>
      <c r="E164" s="2">
        <f t="shared" si="8"/>
        <v>163</v>
      </c>
      <c r="F164" s="37">
        <f>Tabla_Inflacion[[#This Row],[Contador]]/SUM(Tabla_Inflacion[Contador])</f>
        <v>2.319607801282188E-4</v>
      </c>
      <c r="H164" s="34">
        <v>43161</v>
      </c>
      <c r="I164" s="36">
        <v>7.0893111695140704E-2</v>
      </c>
      <c r="J164" s="35">
        <v>3.4268544422573204E-2</v>
      </c>
      <c r="K164" s="42">
        <f>((1+Tabla_Dev[[#This Row],[TES_COP]])/(1+Tabla_Dev[[#This Row],[Curva_CO_USD]]))-1</f>
        <v>3.5411081067939554E-2</v>
      </c>
      <c r="L164" s="52">
        <f t="shared" si="7"/>
        <v>163</v>
      </c>
      <c r="M164" s="37">
        <f>Tabla_Dev[[#This Row],[Contador]]/SUM(Tabla_Dev[Contador])</f>
        <v>2.319607801282188E-4</v>
      </c>
      <c r="O164" s="34">
        <v>43151</v>
      </c>
      <c r="P164" s="36">
        <v>4.4698860422834219E-2</v>
      </c>
      <c r="Q164" s="2">
        <f t="shared" si="6"/>
        <v>163</v>
      </c>
      <c r="R164" s="3">
        <f>Tabla_Rf_cop_usd[[#This Row],[Contador]]/SUM(Tabla_Rf_cop_usd[Contador])</f>
        <v>1.9850911132464035E-4</v>
      </c>
    </row>
    <row r="165" spans="1:18">
      <c r="A165" s="34">
        <v>43164</v>
      </c>
      <c r="B165" s="35">
        <v>7.1029983215479306E-2</v>
      </c>
      <c r="C165" s="36">
        <v>3.4220583141367902E-2</v>
      </c>
      <c r="D165" s="36">
        <f>((1+Tabla_Inflacion[[#This Row],[TES_COP]])/(1+Tabla_Inflacion[[#This Row],[TES UVR]]))-1</f>
        <v>3.5591440234447269E-2</v>
      </c>
      <c r="E165" s="2">
        <f t="shared" si="8"/>
        <v>164</v>
      </c>
      <c r="F165" s="37">
        <f>Tabla_Inflacion[[#This Row],[Contador]]/SUM(Tabla_Inflacion[Contador])</f>
        <v>2.3338385239894408E-4</v>
      </c>
      <c r="H165" s="34">
        <v>43164</v>
      </c>
      <c r="I165" s="36">
        <v>7.1029983215479306E-2</v>
      </c>
      <c r="J165" s="35">
        <v>3.4220583141367902E-2</v>
      </c>
      <c r="K165" s="42">
        <f>((1+Tabla_Dev[[#This Row],[TES_COP]])/(1+Tabla_Dev[[#This Row],[Curva_CO_USD]]))-1</f>
        <v>3.5591440234447269E-2</v>
      </c>
      <c r="L165" s="52">
        <f t="shared" si="7"/>
        <v>164</v>
      </c>
      <c r="M165" s="37">
        <f>Tabla_Dev[[#This Row],[Contador]]/SUM(Tabla_Dev[Contador])</f>
        <v>2.3338385239894408E-4</v>
      </c>
      <c r="O165" s="34">
        <v>43152</v>
      </c>
      <c r="P165" s="36">
        <v>4.5311176356192417E-2</v>
      </c>
      <c r="Q165" s="2">
        <f t="shared" si="6"/>
        <v>164</v>
      </c>
      <c r="R165" s="3">
        <f>Tabla_Rf_cop_usd[[#This Row],[Contador]]/SUM(Tabla_Rf_cop_usd[Contador])</f>
        <v>1.9972695863338047E-4</v>
      </c>
    </row>
    <row r="166" spans="1:18">
      <c r="A166" s="34">
        <v>43165</v>
      </c>
      <c r="B166" s="35">
        <v>7.0579502977665007E-2</v>
      </c>
      <c r="C166" s="36">
        <v>3.4136362113721598E-2</v>
      </c>
      <c r="D166" s="36">
        <f>((1+Tabla_Inflacion[[#This Row],[TES_COP]])/(1+Tabla_Inflacion[[#This Row],[TES UVR]]))-1</f>
        <v>3.5240169671101773E-2</v>
      </c>
      <c r="E166" s="2">
        <f t="shared" si="8"/>
        <v>165</v>
      </c>
      <c r="F166" s="37">
        <f>Tabla_Inflacion[[#This Row],[Contador]]/SUM(Tabla_Inflacion[Contador])</f>
        <v>2.3480692466966934E-4</v>
      </c>
      <c r="H166" s="34">
        <v>43165</v>
      </c>
      <c r="I166" s="36">
        <v>7.0579502977665007E-2</v>
      </c>
      <c r="J166" s="35">
        <v>3.4136362113721598E-2</v>
      </c>
      <c r="K166" s="42">
        <f>((1+Tabla_Dev[[#This Row],[TES_COP]])/(1+Tabla_Dev[[#This Row],[Curva_CO_USD]]))-1</f>
        <v>3.5240169671101773E-2</v>
      </c>
      <c r="L166" s="52">
        <f t="shared" si="7"/>
        <v>165</v>
      </c>
      <c r="M166" s="37">
        <f>Tabla_Dev[[#This Row],[Contador]]/SUM(Tabla_Dev[Contador])</f>
        <v>2.3480692466966934E-4</v>
      </c>
      <c r="O166" s="34">
        <v>43153</v>
      </c>
      <c r="P166" s="36">
        <v>4.5833461394657604E-2</v>
      </c>
      <c r="Q166" s="2">
        <f t="shared" si="6"/>
        <v>165</v>
      </c>
      <c r="R166" s="3">
        <f>Tabla_Rf_cop_usd[[#This Row],[Contador]]/SUM(Tabla_Rf_cop_usd[Contador])</f>
        <v>2.009448059421206E-4</v>
      </c>
    </row>
    <row r="167" spans="1:18">
      <c r="A167" s="34">
        <v>43166</v>
      </c>
      <c r="B167" s="35">
        <v>7.08809573499012E-2</v>
      </c>
      <c r="C167" s="36">
        <v>3.4651747940316696E-2</v>
      </c>
      <c r="D167" s="36">
        <f>((1+Tabla_Inflacion[[#This Row],[TES_COP]])/(1+Tabla_Inflacion[[#This Row],[TES UVR]]))-1</f>
        <v>3.5015849034910396E-2</v>
      </c>
      <c r="E167" s="2">
        <f t="shared" si="8"/>
        <v>166</v>
      </c>
      <c r="F167" s="37">
        <f>Tabla_Inflacion[[#This Row],[Contador]]/SUM(Tabla_Inflacion[Contador])</f>
        <v>2.3622999694039462E-4</v>
      </c>
      <c r="H167" s="34">
        <v>43166</v>
      </c>
      <c r="I167" s="36">
        <v>7.08809573499012E-2</v>
      </c>
      <c r="J167" s="35">
        <v>3.4651747940316696E-2</v>
      </c>
      <c r="K167" s="42">
        <f>((1+Tabla_Dev[[#This Row],[TES_COP]])/(1+Tabla_Dev[[#This Row],[Curva_CO_USD]]))-1</f>
        <v>3.5015849034910396E-2</v>
      </c>
      <c r="L167" s="52">
        <f t="shared" si="7"/>
        <v>166</v>
      </c>
      <c r="M167" s="37">
        <f>Tabla_Dev[[#This Row],[Contador]]/SUM(Tabla_Dev[Contador])</f>
        <v>2.3622999694039462E-4</v>
      </c>
      <c r="O167" s="34">
        <v>43154</v>
      </c>
      <c r="P167" s="36">
        <v>4.5906928444132022E-2</v>
      </c>
      <c r="Q167" s="2">
        <f t="shared" si="6"/>
        <v>166</v>
      </c>
      <c r="R167" s="3">
        <f>Tabla_Rf_cop_usd[[#This Row],[Contador]]/SUM(Tabla_Rf_cop_usd[Contador])</f>
        <v>2.0216265325086072E-4</v>
      </c>
    </row>
    <row r="168" spans="1:18">
      <c r="A168" s="34">
        <v>43167</v>
      </c>
      <c r="B168" s="35">
        <v>7.0777531322544093E-2</v>
      </c>
      <c r="C168" s="36">
        <v>3.5718983969698699E-2</v>
      </c>
      <c r="D168" s="36">
        <f>((1+Tabla_Inflacion[[#This Row],[TES_COP]])/(1+Tabla_Inflacion[[#This Row],[TES UVR]]))-1</f>
        <v>3.3849478377303788E-2</v>
      </c>
      <c r="E168" s="2">
        <f t="shared" si="8"/>
        <v>167</v>
      </c>
      <c r="F168" s="37">
        <f>Tabla_Inflacion[[#This Row],[Contador]]/SUM(Tabla_Inflacion[Contador])</f>
        <v>2.3765306921111988E-4</v>
      </c>
      <c r="H168" s="34">
        <v>43167</v>
      </c>
      <c r="I168" s="36">
        <v>7.0777531322544093E-2</v>
      </c>
      <c r="J168" s="35">
        <v>3.5718983969698699E-2</v>
      </c>
      <c r="K168" s="42">
        <f>((1+Tabla_Dev[[#This Row],[TES_COP]])/(1+Tabla_Dev[[#This Row],[Curva_CO_USD]]))-1</f>
        <v>3.3849478377303788E-2</v>
      </c>
      <c r="L168" s="52">
        <f t="shared" si="7"/>
        <v>167</v>
      </c>
      <c r="M168" s="37">
        <f>Tabla_Dev[[#This Row],[Contador]]/SUM(Tabla_Dev[Contador])</f>
        <v>2.3765306921111988E-4</v>
      </c>
      <c r="O168" s="34">
        <v>43157</v>
      </c>
      <c r="P168" s="36">
        <v>4.5378267348899826E-2</v>
      </c>
      <c r="Q168" s="2">
        <f t="shared" si="6"/>
        <v>167</v>
      </c>
      <c r="R168" s="3">
        <f>Tabla_Rf_cop_usd[[#This Row],[Contador]]/SUM(Tabla_Rf_cop_usd[Contador])</f>
        <v>2.0338050055960084E-4</v>
      </c>
    </row>
    <row r="169" spans="1:18">
      <c r="A169" s="34">
        <v>43168</v>
      </c>
      <c r="B169" s="35">
        <v>7.0542477545225399E-2</v>
      </c>
      <c r="C169" s="36">
        <v>3.4998833141264299E-2</v>
      </c>
      <c r="D169" s="36">
        <f>((1+Tabla_Inflacion[[#This Row],[TES_COP]])/(1+Tabla_Inflacion[[#This Row],[TES UVR]]))-1</f>
        <v>3.4341724131306206E-2</v>
      </c>
      <c r="E169" s="2">
        <f t="shared" si="8"/>
        <v>168</v>
      </c>
      <c r="F169" s="37">
        <f>Tabla_Inflacion[[#This Row],[Contador]]/SUM(Tabla_Inflacion[Contador])</f>
        <v>2.3907614148184516E-4</v>
      </c>
      <c r="H169" s="34">
        <v>43168</v>
      </c>
      <c r="I169" s="36">
        <v>7.0542477545225399E-2</v>
      </c>
      <c r="J169" s="35">
        <v>3.4998833141264299E-2</v>
      </c>
      <c r="K169" s="42">
        <f>((1+Tabla_Dev[[#This Row],[TES_COP]])/(1+Tabla_Dev[[#This Row],[Curva_CO_USD]]))-1</f>
        <v>3.4341724131306206E-2</v>
      </c>
      <c r="L169" s="52">
        <f t="shared" si="7"/>
        <v>168</v>
      </c>
      <c r="M169" s="37">
        <f>Tabla_Dev[[#This Row],[Contador]]/SUM(Tabla_Dev[Contador])</f>
        <v>2.3907614148184516E-4</v>
      </c>
      <c r="O169" s="34">
        <v>43158</v>
      </c>
      <c r="P169" s="36">
        <v>4.5210467145112121E-2</v>
      </c>
      <c r="Q169" s="2">
        <f t="shared" si="6"/>
        <v>168</v>
      </c>
      <c r="R169" s="3">
        <f>Tabla_Rf_cop_usd[[#This Row],[Contador]]/SUM(Tabla_Rf_cop_usd[Contador])</f>
        <v>2.0459834786834097E-4</v>
      </c>
    </row>
    <row r="170" spans="1:18">
      <c r="A170" s="34">
        <v>43171</v>
      </c>
      <c r="B170" s="35">
        <v>6.9749280139966605E-2</v>
      </c>
      <c r="C170" s="36">
        <v>3.4829623252627499E-2</v>
      </c>
      <c r="D170" s="36">
        <f>((1+Tabla_Inflacion[[#This Row],[TES_COP]])/(1+Tabla_Inflacion[[#This Row],[TES UVR]]))-1</f>
        <v>3.3744353759009416E-2</v>
      </c>
      <c r="E170" s="2">
        <f t="shared" si="8"/>
        <v>169</v>
      </c>
      <c r="F170" s="37">
        <f>Tabla_Inflacion[[#This Row],[Contador]]/SUM(Tabla_Inflacion[Contador])</f>
        <v>2.4049921375257042E-4</v>
      </c>
      <c r="H170" s="34">
        <v>43171</v>
      </c>
      <c r="I170" s="36">
        <v>6.9749280139966605E-2</v>
      </c>
      <c r="J170" s="35">
        <v>3.4829623252627499E-2</v>
      </c>
      <c r="K170" s="42">
        <f>((1+Tabla_Dev[[#This Row],[TES_COP]])/(1+Tabla_Dev[[#This Row],[Curva_CO_USD]]))-1</f>
        <v>3.3744353759009416E-2</v>
      </c>
      <c r="L170" s="52">
        <f t="shared" si="7"/>
        <v>169</v>
      </c>
      <c r="M170" s="37">
        <f>Tabla_Dev[[#This Row],[Contador]]/SUM(Tabla_Dev[Contador])</f>
        <v>2.4049921375257042E-4</v>
      </c>
      <c r="O170" s="34">
        <v>43159</v>
      </c>
      <c r="P170" s="36">
        <v>4.5398387092227876E-2</v>
      </c>
      <c r="Q170" s="2">
        <f t="shared" si="6"/>
        <v>169</v>
      </c>
      <c r="R170" s="3">
        <f>Tabla_Rf_cop_usd[[#This Row],[Contador]]/SUM(Tabla_Rf_cop_usd[Contador])</f>
        <v>2.0581619517708109E-4</v>
      </c>
    </row>
    <row r="171" spans="1:18">
      <c r="A171" s="34">
        <v>43172</v>
      </c>
      <c r="B171" s="35">
        <v>6.9333475933472707E-2</v>
      </c>
      <c r="C171" s="36">
        <v>3.4638848805679204E-2</v>
      </c>
      <c r="D171" s="36">
        <f>((1+Tabla_Inflacion[[#This Row],[TES_COP]])/(1+Tabla_Inflacion[[#This Row],[TES UVR]]))-1</f>
        <v>3.3533079845051939E-2</v>
      </c>
      <c r="E171" s="2">
        <f t="shared" si="8"/>
        <v>170</v>
      </c>
      <c r="F171" s="37">
        <f>Tabla_Inflacion[[#This Row],[Contador]]/SUM(Tabla_Inflacion[Contador])</f>
        <v>2.419222860232957E-4</v>
      </c>
      <c r="H171" s="34">
        <v>43172</v>
      </c>
      <c r="I171" s="36">
        <v>6.9333475933472707E-2</v>
      </c>
      <c r="J171" s="35">
        <v>3.4638848805679204E-2</v>
      </c>
      <c r="K171" s="42">
        <f>((1+Tabla_Dev[[#This Row],[TES_COP]])/(1+Tabla_Dev[[#This Row],[Curva_CO_USD]]))-1</f>
        <v>3.3533079845051939E-2</v>
      </c>
      <c r="L171" s="52">
        <f t="shared" si="7"/>
        <v>170</v>
      </c>
      <c r="M171" s="37">
        <f>Tabla_Dev[[#This Row],[Contador]]/SUM(Tabla_Dev[Contador])</f>
        <v>2.419222860232957E-4</v>
      </c>
      <c r="O171" s="34">
        <v>43160</v>
      </c>
      <c r="P171" s="36">
        <v>4.5759947867994422E-2</v>
      </c>
      <c r="Q171" s="2">
        <f t="shared" si="6"/>
        <v>170</v>
      </c>
      <c r="R171" s="3">
        <f>Tabla_Rf_cop_usd[[#This Row],[Contador]]/SUM(Tabla_Rf_cop_usd[Contador])</f>
        <v>2.0703404248582121E-4</v>
      </c>
    </row>
    <row r="172" spans="1:18">
      <c r="A172" s="34">
        <v>43173</v>
      </c>
      <c r="B172" s="35">
        <v>6.9356477875896994E-2</v>
      </c>
      <c r="C172" s="36">
        <v>3.4549436871290098E-2</v>
      </c>
      <c r="D172" s="36">
        <f>((1+Tabla_Inflacion[[#This Row],[TES_COP]])/(1+Tabla_Inflacion[[#This Row],[TES UVR]]))-1</f>
        <v>3.3644637717721082E-2</v>
      </c>
      <c r="E172" s="2">
        <f t="shared" si="8"/>
        <v>171</v>
      </c>
      <c r="F172" s="37">
        <f>Tabla_Inflacion[[#This Row],[Contador]]/SUM(Tabla_Inflacion[Contador])</f>
        <v>2.4334535829402095E-4</v>
      </c>
      <c r="H172" s="34">
        <v>43173</v>
      </c>
      <c r="I172" s="36">
        <v>6.9356477875896994E-2</v>
      </c>
      <c r="J172" s="35">
        <v>3.4549436871290098E-2</v>
      </c>
      <c r="K172" s="42">
        <f>((1+Tabla_Dev[[#This Row],[TES_COP]])/(1+Tabla_Dev[[#This Row],[Curva_CO_USD]]))-1</f>
        <v>3.3644637717721082E-2</v>
      </c>
      <c r="L172" s="52">
        <f t="shared" si="7"/>
        <v>171</v>
      </c>
      <c r="M172" s="37">
        <f>Tabla_Dev[[#This Row],[Contador]]/SUM(Tabla_Dev[Contador])</f>
        <v>2.4334535829402095E-4</v>
      </c>
      <c r="O172" s="34">
        <v>43161</v>
      </c>
      <c r="P172" s="36">
        <v>4.5987021382081883E-2</v>
      </c>
      <c r="Q172" s="2">
        <f t="shared" si="6"/>
        <v>171</v>
      </c>
      <c r="R172" s="3">
        <f>Tabla_Rf_cop_usd[[#This Row],[Contador]]/SUM(Tabla_Rf_cop_usd[Contador])</f>
        <v>2.0825188979456134E-4</v>
      </c>
    </row>
    <row r="173" spans="1:18">
      <c r="A173" s="34">
        <v>43174</v>
      </c>
      <c r="B173" s="35">
        <v>6.9211169867234593E-2</v>
      </c>
      <c r="C173" s="36">
        <v>3.4391509534364803E-2</v>
      </c>
      <c r="D173" s="36">
        <f>((1+Tabla_Inflacion[[#This Row],[TES_COP]])/(1+Tabla_Inflacion[[#This Row],[TES UVR]]))-1</f>
        <v>3.3661974225352997E-2</v>
      </c>
      <c r="E173" s="2">
        <f t="shared" si="8"/>
        <v>172</v>
      </c>
      <c r="F173" s="37">
        <f>Tabla_Inflacion[[#This Row],[Contador]]/SUM(Tabla_Inflacion[Contador])</f>
        <v>2.4476843056474621E-4</v>
      </c>
      <c r="H173" s="34">
        <v>43174</v>
      </c>
      <c r="I173" s="36">
        <v>6.9211169867234593E-2</v>
      </c>
      <c r="J173" s="35">
        <v>3.4391509534364803E-2</v>
      </c>
      <c r="K173" s="42">
        <f>((1+Tabla_Dev[[#This Row],[TES_COP]])/(1+Tabla_Dev[[#This Row],[Curva_CO_USD]]))-1</f>
        <v>3.3661974225352997E-2</v>
      </c>
      <c r="L173" s="52">
        <f t="shared" si="7"/>
        <v>172</v>
      </c>
      <c r="M173" s="37">
        <f>Tabla_Dev[[#This Row],[Contador]]/SUM(Tabla_Dev[Contador])</f>
        <v>2.4476843056474621E-4</v>
      </c>
      <c r="O173" s="34">
        <v>43164</v>
      </c>
      <c r="P173" s="36">
        <v>4.5552522791568517E-2</v>
      </c>
      <c r="Q173" s="2">
        <f t="shared" si="6"/>
        <v>172</v>
      </c>
      <c r="R173" s="3">
        <f>Tabla_Rf_cop_usd[[#This Row],[Contador]]/SUM(Tabla_Rf_cop_usd[Contador])</f>
        <v>2.0946973710330146E-4</v>
      </c>
    </row>
    <row r="174" spans="1:18">
      <c r="A174" s="34">
        <v>43175</v>
      </c>
      <c r="B174" s="35">
        <v>6.9040586213265295E-2</v>
      </c>
      <c r="C174" s="36">
        <v>3.4381707749083799E-2</v>
      </c>
      <c r="D174" s="36">
        <f>((1+Tabla_Inflacion[[#This Row],[TES_COP]])/(1+Tabla_Inflacion[[#This Row],[TES UVR]]))-1</f>
        <v>3.35068555491016E-2</v>
      </c>
      <c r="E174" s="2">
        <f t="shared" si="8"/>
        <v>173</v>
      </c>
      <c r="F174" s="37">
        <f>Tabla_Inflacion[[#This Row],[Contador]]/SUM(Tabla_Inflacion[Contador])</f>
        <v>2.4619150283547149E-4</v>
      </c>
      <c r="H174" s="34">
        <v>43175</v>
      </c>
      <c r="I174" s="36">
        <v>6.9040586213265295E-2</v>
      </c>
      <c r="J174" s="35">
        <v>3.4381707749083799E-2</v>
      </c>
      <c r="K174" s="42">
        <f>((1+Tabla_Dev[[#This Row],[TES_COP]])/(1+Tabla_Dev[[#This Row],[Curva_CO_USD]]))-1</f>
        <v>3.35068555491016E-2</v>
      </c>
      <c r="L174" s="52">
        <f t="shared" si="7"/>
        <v>173</v>
      </c>
      <c r="M174" s="37">
        <f>Tabla_Dev[[#This Row],[Contador]]/SUM(Tabla_Dev[Contador])</f>
        <v>2.4619150283547149E-4</v>
      </c>
      <c r="O174" s="34">
        <v>43165</v>
      </c>
      <c r="P174" s="36">
        <v>4.5284329104146259E-2</v>
      </c>
      <c r="Q174" s="2">
        <f t="shared" si="6"/>
        <v>173</v>
      </c>
      <c r="R174" s="3">
        <f>Tabla_Rf_cop_usd[[#This Row],[Contador]]/SUM(Tabla_Rf_cop_usd[Contador])</f>
        <v>2.1068758441204158E-4</v>
      </c>
    </row>
    <row r="175" spans="1:18">
      <c r="A175" s="34">
        <v>43179</v>
      </c>
      <c r="B175" s="35">
        <v>6.9040586213265295E-2</v>
      </c>
      <c r="C175" s="36">
        <v>3.4573106029733805E-2</v>
      </c>
      <c r="D175" s="36">
        <f>((1+Tabla_Inflacion[[#This Row],[TES_COP]])/(1+Tabla_Inflacion[[#This Row],[TES UVR]]))-1</f>
        <v>3.3315654527115379E-2</v>
      </c>
      <c r="E175" s="2">
        <f t="shared" si="8"/>
        <v>174</v>
      </c>
      <c r="F175" s="37">
        <f>Tabla_Inflacion[[#This Row],[Contador]]/SUM(Tabla_Inflacion[Contador])</f>
        <v>2.4761457510619677E-4</v>
      </c>
      <c r="H175" s="34">
        <v>43179</v>
      </c>
      <c r="I175" s="36">
        <v>6.9040586213265295E-2</v>
      </c>
      <c r="J175" s="35">
        <v>3.4573106029733805E-2</v>
      </c>
      <c r="K175" s="42">
        <f>((1+Tabla_Dev[[#This Row],[TES_COP]])/(1+Tabla_Dev[[#This Row],[Curva_CO_USD]]))-1</f>
        <v>3.3315654527115379E-2</v>
      </c>
      <c r="L175" s="52">
        <f t="shared" si="7"/>
        <v>174</v>
      </c>
      <c r="M175" s="37">
        <f>Tabla_Dev[[#This Row],[Contador]]/SUM(Tabla_Dev[Contador])</f>
        <v>2.4761457510619677E-4</v>
      </c>
      <c r="O175" s="34">
        <v>43166</v>
      </c>
      <c r="P175" s="36">
        <v>4.5398387092227876E-2</v>
      </c>
      <c r="Q175" s="2">
        <f t="shared" si="6"/>
        <v>174</v>
      </c>
      <c r="R175" s="3">
        <f>Tabla_Rf_cop_usd[[#This Row],[Contador]]/SUM(Tabla_Rf_cop_usd[Contador])</f>
        <v>2.1190543172078171E-4</v>
      </c>
    </row>
    <row r="176" spans="1:18">
      <c r="A176" s="34">
        <v>43180</v>
      </c>
      <c r="B176" s="35">
        <v>6.8962192932344901E-2</v>
      </c>
      <c r="C176" s="36">
        <v>3.4626461589544001E-2</v>
      </c>
      <c r="D176" s="36">
        <f>((1+Tabla_Inflacion[[#This Row],[TES_COP]])/(1+Tabla_Inflacion[[#This Row],[TES UVR]]))-1</f>
        <v>3.3186596919287492E-2</v>
      </c>
      <c r="E176" s="2">
        <f t="shared" si="8"/>
        <v>175</v>
      </c>
      <c r="F176" s="37">
        <f>Tabla_Inflacion[[#This Row],[Contador]]/SUM(Tabla_Inflacion[Contador])</f>
        <v>2.4903764737692206E-4</v>
      </c>
      <c r="H176" s="34">
        <v>43180</v>
      </c>
      <c r="I176" s="36">
        <v>6.8962192932344901E-2</v>
      </c>
      <c r="J176" s="35">
        <v>3.4626461589544001E-2</v>
      </c>
      <c r="K176" s="42">
        <f>((1+Tabla_Dev[[#This Row],[TES_COP]])/(1+Tabla_Dev[[#This Row],[Curva_CO_USD]]))-1</f>
        <v>3.3186596919287492E-2</v>
      </c>
      <c r="L176" s="52">
        <f t="shared" si="7"/>
        <v>175</v>
      </c>
      <c r="M176" s="37">
        <f>Tabla_Dev[[#This Row],[Contador]]/SUM(Tabla_Dev[Contador])</f>
        <v>2.4903764737692206E-4</v>
      </c>
      <c r="O176" s="34">
        <v>43167</v>
      </c>
      <c r="P176" s="36">
        <v>4.5398387092227876E-2</v>
      </c>
      <c r="Q176" s="2">
        <f t="shared" si="6"/>
        <v>175</v>
      </c>
      <c r="R176" s="3">
        <f>Tabla_Rf_cop_usd[[#This Row],[Contador]]/SUM(Tabla_Rf_cop_usd[Contador])</f>
        <v>2.1312327902952183E-4</v>
      </c>
    </row>
    <row r="177" spans="1:18">
      <c r="A177" s="34">
        <v>43181</v>
      </c>
      <c r="B177" s="35">
        <v>6.8976646583194301E-2</v>
      </c>
      <c r="C177" s="36">
        <v>3.4613594396691399E-2</v>
      </c>
      <c r="D177" s="36">
        <f>((1+Tabla_Inflacion[[#This Row],[TES_COP]])/(1+Tabla_Inflacion[[#This Row],[TES UVR]]))-1</f>
        <v>3.3213416460607048E-2</v>
      </c>
      <c r="E177" s="2">
        <f t="shared" si="8"/>
        <v>176</v>
      </c>
      <c r="F177" s="37">
        <f>Tabla_Inflacion[[#This Row],[Contador]]/SUM(Tabla_Inflacion[Contador])</f>
        <v>2.5046071964764728E-4</v>
      </c>
      <c r="H177" s="34">
        <v>43181</v>
      </c>
      <c r="I177" s="36">
        <v>6.8976646583194301E-2</v>
      </c>
      <c r="J177" s="35">
        <v>3.4613594396691399E-2</v>
      </c>
      <c r="K177" s="42">
        <f>((1+Tabla_Dev[[#This Row],[TES_COP]])/(1+Tabla_Dev[[#This Row],[Curva_CO_USD]]))-1</f>
        <v>3.3213416460607048E-2</v>
      </c>
      <c r="L177" s="52">
        <f t="shared" si="7"/>
        <v>176</v>
      </c>
      <c r="M177" s="37">
        <f>Tabla_Dev[[#This Row],[Contador]]/SUM(Tabla_Dev[Contador])</f>
        <v>2.5046071964764728E-4</v>
      </c>
      <c r="O177" s="34">
        <v>43168</v>
      </c>
      <c r="P177" s="36">
        <v>4.5445319611677304E-2</v>
      </c>
      <c r="Q177" s="2">
        <f t="shared" si="6"/>
        <v>176</v>
      </c>
      <c r="R177" s="3">
        <f>Tabla_Rf_cop_usd[[#This Row],[Contador]]/SUM(Tabla_Rf_cop_usd[Contador])</f>
        <v>2.1434112633826195E-4</v>
      </c>
    </row>
    <row r="178" spans="1:18">
      <c r="A178" s="34">
        <v>43182</v>
      </c>
      <c r="B178" s="35">
        <v>6.9154134935029393E-2</v>
      </c>
      <c r="C178" s="36">
        <v>3.4717589147752699E-2</v>
      </c>
      <c r="D178" s="36">
        <f>((1+Tabla_Inflacion[[#This Row],[TES_COP]])/(1+Tabla_Inflacion[[#This Row],[TES UVR]]))-1</f>
        <v>3.3281106022021278E-2</v>
      </c>
      <c r="E178" s="2">
        <f t="shared" si="8"/>
        <v>177</v>
      </c>
      <c r="F178" s="37">
        <f>Tabla_Inflacion[[#This Row],[Contador]]/SUM(Tabla_Inflacion[Contador])</f>
        <v>2.5188379191837257E-4</v>
      </c>
      <c r="H178" s="34">
        <v>43182</v>
      </c>
      <c r="I178" s="36">
        <v>6.9154134935029393E-2</v>
      </c>
      <c r="J178" s="35">
        <v>3.4717589147752699E-2</v>
      </c>
      <c r="K178" s="42">
        <f>((1+Tabla_Dev[[#This Row],[TES_COP]])/(1+Tabla_Dev[[#This Row],[Curva_CO_USD]]))-1</f>
        <v>3.3281106022021278E-2</v>
      </c>
      <c r="L178" s="52">
        <f t="shared" si="7"/>
        <v>177</v>
      </c>
      <c r="M178" s="37">
        <f>Tabla_Dev[[#This Row],[Contador]]/SUM(Tabla_Dev[Contador])</f>
        <v>2.5188379191837257E-4</v>
      </c>
      <c r="O178" s="34">
        <v>43171</v>
      </c>
      <c r="P178" s="36">
        <v>4.5203750091617811E-2</v>
      </c>
      <c r="Q178" s="2">
        <f t="shared" si="6"/>
        <v>177</v>
      </c>
      <c r="R178" s="3">
        <f>Tabla_Rf_cop_usd[[#This Row],[Contador]]/SUM(Tabla_Rf_cop_usd[Contador])</f>
        <v>2.1555897364700208E-4</v>
      </c>
    </row>
    <row r="179" spans="1:18">
      <c r="A179" s="34">
        <v>43185</v>
      </c>
      <c r="B179" s="35">
        <v>6.8916871439930902E-2</v>
      </c>
      <c r="C179" s="36">
        <v>3.4805522090575899E-2</v>
      </c>
      <c r="D179" s="36">
        <f>((1+Tabla_Inflacion[[#This Row],[TES_COP]])/(1+Tabla_Inflacion[[#This Row],[TES UVR]]))-1</f>
        <v>3.2964019442456305E-2</v>
      </c>
      <c r="E179" s="2">
        <f t="shared" si="8"/>
        <v>178</v>
      </c>
      <c r="F179" s="37">
        <f>Tabla_Inflacion[[#This Row],[Contador]]/SUM(Tabla_Inflacion[Contador])</f>
        <v>2.5330686418909785E-4</v>
      </c>
      <c r="H179" s="34">
        <v>43185</v>
      </c>
      <c r="I179" s="36">
        <v>6.8916871439930902E-2</v>
      </c>
      <c r="J179" s="35">
        <v>3.4805522090575899E-2</v>
      </c>
      <c r="K179" s="42">
        <f>((1+Tabla_Dev[[#This Row],[TES_COP]])/(1+Tabla_Dev[[#This Row],[Curva_CO_USD]]))-1</f>
        <v>3.2964019442456305E-2</v>
      </c>
      <c r="L179" s="52">
        <f t="shared" si="7"/>
        <v>178</v>
      </c>
      <c r="M179" s="37">
        <f>Tabla_Dev[[#This Row],[Contador]]/SUM(Tabla_Dev[Contador])</f>
        <v>2.5330686418909785E-4</v>
      </c>
      <c r="O179" s="34">
        <v>43172</v>
      </c>
      <c r="P179" s="36">
        <v>4.5203750091617811E-2</v>
      </c>
      <c r="Q179" s="2">
        <f t="shared" ref="Q179:Q242" si="9">Q178+1</f>
        <v>178</v>
      </c>
      <c r="R179" s="3">
        <f>Tabla_Rf_cop_usd[[#This Row],[Contador]]/SUM(Tabla_Rf_cop_usd[Contador])</f>
        <v>2.167768209557422E-4</v>
      </c>
    </row>
    <row r="180" spans="1:18">
      <c r="A180" s="34">
        <v>43186</v>
      </c>
      <c r="B180" s="35">
        <v>6.8018249656008806E-2</v>
      </c>
      <c r="C180" s="36">
        <v>3.4421909068548799E-2</v>
      </c>
      <c r="D180" s="36">
        <f>((1+Tabla_Inflacion[[#This Row],[TES_COP]])/(1+Tabla_Inflacion[[#This Row],[TES UVR]]))-1</f>
        <v>3.2478372985846882E-2</v>
      </c>
      <c r="E180" s="2">
        <f t="shared" si="8"/>
        <v>179</v>
      </c>
      <c r="F180" s="37">
        <f>Tabla_Inflacion[[#This Row],[Contador]]/SUM(Tabla_Inflacion[Contador])</f>
        <v>2.5472993645982313E-4</v>
      </c>
      <c r="H180" s="34">
        <v>43186</v>
      </c>
      <c r="I180" s="36">
        <v>6.8018249656008806E-2</v>
      </c>
      <c r="J180" s="35">
        <v>3.4421909068548799E-2</v>
      </c>
      <c r="K180" s="42">
        <f>((1+Tabla_Dev[[#This Row],[TES_COP]])/(1+Tabla_Dev[[#This Row],[Curva_CO_USD]]))-1</f>
        <v>3.2478372985846882E-2</v>
      </c>
      <c r="L180" s="52">
        <f t="shared" si="7"/>
        <v>179</v>
      </c>
      <c r="M180" s="37">
        <f>Tabla_Dev[[#This Row],[Contador]]/SUM(Tabla_Dev[Contador])</f>
        <v>2.5472993645982313E-4</v>
      </c>
      <c r="O180" s="34">
        <v>43173</v>
      </c>
      <c r="P180" s="36">
        <v>4.4948213723940533E-2</v>
      </c>
      <c r="Q180" s="2">
        <f t="shared" si="9"/>
        <v>179</v>
      </c>
      <c r="R180" s="3">
        <f>Tabla_Rf_cop_usd[[#This Row],[Contador]]/SUM(Tabla_Rf_cop_usd[Contador])</f>
        <v>2.1799466826448233E-4</v>
      </c>
    </row>
    <row r="181" spans="1:18">
      <c r="A181" s="34">
        <v>43187</v>
      </c>
      <c r="B181" s="35">
        <v>6.7300095002986102E-2</v>
      </c>
      <c r="C181" s="36">
        <v>3.4270217765880802E-2</v>
      </c>
      <c r="D181" s="36">
        <f>((1+Tabla_Inflacion[[#This Row],[TES_COP]])/(1+Tabla_Inflacion[[#This Row],[TES UVR]]))-1</f>
        <v>3.1935442662607727E-2</v>
      </c>
      <c r="E181" s="2">
        <f t="shared" si="8"/>
        <v>180</v>
      </c>
      <c r="F181" s="37">
        <f>Tabla_Inflacion[[#This Row],[Contador]]/SUM(Tabla_Inflacion[Contador])</f>
        <v>2.5615300873054836E-4</v>
      </c>
      <c r="H181" s="34">
        <v>43187</v>
      </c>
      <c r="I181" s="36">
        <v>6.7300095002986102E-2</v>
      </c>
      <c r="J181" s="35">
        <v>3.4270217765880802E-2</v>
      </c>
      <c r="K181" s="42">
        <f>((1+Tabla_Dev[[#This Row],[TES_COP]])/(1+Tabla_Dev[[#This Row],[Curva_CO_USD]]))-1</f>
        <v>3.1935442662607727E-2</v>
      </c>
      <c r="L181" s="52">
        <f t="shared" si="7"/>
        <v>180</v>
      </c>
      <c r="M181" s="37">
        <f>Tabla_Dev[[#This Row],[Contador]]/SUM(Tabla_Dev[Contador])</f>
        <v>2.5615300873054836E-4</v>
      </c>
      <c r="O181" s="34">
        <v>43174</v>
      </c>
      <c r="P181" s="36">
        <v>4.5008786336963258E-2</v>
      </c>
      <c r="Q181" s="2">
        <f t="shared" si="9"/>
        <v>180</v>
      </c>
      <c r="R181" s="3">
        <f>Tabla_Rf_cop_usd[[#This Row],[Contador]]/SUM(Tabla_Rf_cop_usd[Contador])</f>
        <v>2.1921251557322245E-4</v>
      </c>
    </row>
    <row r="182" spans="1:18">
      <c r="A182" s="34">
        <v>43192</v>
      </c>
      <c r="B182" s="35">
        <v>6.7445940549209896E-2</v>
      </c>
      <c r="C182" s="36">
        <v>3.4422452174762197E-2</v>
      </c>
      <c r="D182" s="36">
        <f>((1+Tabla_Inflacion[[#This Row],[TES_COP]])/(1+Tabla_Inflacion[[#This Row],[TES UVR]]))-1</f>
        <v>3.1924566510538543E-2</v>
      </c>
      <c r="E182" s="2">
        <f t="shared" si="8"/>
        <v>181</v>
      </c>
      <c r="F182" s="37">
        <f>Tabla_Inflacion[[#This Row],[Contador]]/SUM(Tabla_Inflacion[Contador])</f>
        <v>2.5757608100127364E-4</v>
      </c>
      <c r="H182" s="34">
        <v>43192</v>
      </c>
      <c r="I182" s="36">
        <v>6.7445940549209896E-2</v>
      </c>
      <c r="J182" s="35">
        <v>3.4422452174762197E-2</v>
      </c>
      <c r="K182" s="42">
        <f>((1+Tabla_Dev[[#This Row],[TES_COP]])/(1+Tabla_Dev[[#This Row],[Curva_CO_USD]]))-1</f>
        <v>3.1924566510538543E-2</v>
      </c>
      <c r="L182" s="52">
        <f t="shared" si="7"/>
        <v>181</v>
      </c>
      <c r="M182" s="37">
        <f>Tabla_Dev[[#This Row],[Contador]]/SUM(Tabla_Dev[Contador])</f>
        <v>2.5757608100127364E-4</v>
      </c>
      <c r="O182" s="34">
        <v>43175</v>
      </c>
      <c r="P182" s="36">
        <v>4.5022242627407838E-2</v>
      </c>
      <c r="Q182" s="2">
        <f t="shared" si="9"/>
        <v>181</v>
      </c>
      <c r="R182" s="3">
        <f>Tabla_Rf_cop_usd[[#This Row],[Contador]]/SUM(Tabla_Rf_cop_usd[Contador])</f>
        <v>2.2043036288196257E-4</v>
      </c>
    </row>
    <row r="183" spans="1:18">
      <c r="A183" s="34">
        <v>43193</v>
      </c>
      <c r="B183" s="35">
        <v>6.7461688720574398E-2</v>
      </c>
      <c r="C183" s="36">
        <v>3.4361685700409601E-2</v>
      </c>
      <c r="D183" s="36">
        <f>((1+Tabla_Inflacion[[#This Row],[TES_COP]])/(1+Tabla_Inflacion[[#This Row],[TES UVR]]))-1</f>
        <v>3.2000414823709633E-2</v>
      </c>
      <c r="E183" s="2">
        <f t="shared" si="8"/>
        <v>182</v>
      </c>
      <c r="F183" s="37">
        <f>Tabla_Inflacion[[#This Row],[Contador]]/SUM(Tabla_Inflacion[Contador])</f>
        <v>2.5899915327199893E-4</v>
      </c>
      <c r="H183" s="34">
        <v>43193</v>
      </c>
      <c r="I183" s="36">
        <v>6.7461688720574398E-2</v>
      </c>
      <c r="J183" s="35">
        <v>3.4361685700409601E-2</v>
      </c>
      <c r="K183" s="42">
        <f>((1+Tabla_Dev[[#This Row],[TES_COP]])/(1+Tabla_Dev[[#This Row],[Curva_CO_USD]]))-1</f>
        <v>3.2000414823709633E-2</v>
      </c>
      <c r="L183" s="52">
        <f t="shared" si="7"/>
        <v>182</v>
      </c>
      <c r="M183" s="37">
        <f>Tabla_Dev[[#This Row],[Contador]]/SUM(Tabla_Dev[Contador])</f>
        <v>2.5899915327199893E-4</v>
      </c>
      <c r="O183" s="34">
        <v>43178</v>
      </c>
      <c r="P183" s="36">
        <v>4.5237331474740294E-2</v>
      </c>
      <c r="Q183" s="2">
        <f t="shared" si="9"/>
        <v>182</v>
      </c>
      <c r="R183" s="3">
        <f>Tabla_Rf_cop_usd[[#This Row],[Contador]]/SUM(Tabla_Rf_cop_usd[Contador])</f>
        <v>2.2164821019070272E-4</v>
      </c>
    </row>
    <row r="184" spans="1:18">
      <c r="A184" s="34">
        <v>43194</v>
      </c>
      <c r="B184" s="35">
        <v>6.7599689643757205E-2</v>
      </c>
      <c r="C184" s="36">
        <v>3.4497196172966003E-2</v>
      </c>
      <c r="D184" s="36">
        <f>((1+Tabla_Inflacion[[#This Row],[TES_COP]])/(1+Tabla_Inflacion[[#This Row],[TES UVR]]))-1</f>
        <v>3.1998630439261655E-2</v>
      </c>
      <c r="E184" s="2">
        <f t="shared" si="8"/>
        <v>183</v>
      </c>
      <c r="F184" s="37">
        <f>Tabla_Inflacion[[#This Row],[Contador]]/SUM(Tabla_Inflacion[Contador])</f>
        <v>2.6042222554272421E-4</v>
      </c>
      <c r="H184" s="34">
        <v>43194</v>
      </c>
      <c r="I184" s="36">
        <v>6.7599689643757205E-2</v>
      </c>
      <c r="J184" s="35">
        <v>3.4497196172966003E-2</v>
      </c>
      <c r="K184" s="42">
        <f>((1+Tabla_Dev[[#This Row],[TES_COP]])/(1+Tabla_Dev[[#This Row],[Curva_CO_USD]]))-1</f>
        <v>3.1998630439261655E-2</v>
      </c>
      <c r="L184" s="52">
        <f t="shared" si="7"/>
        <v>183</v>
      </c>
      <c r="M184" s="37">
        <f>Tabla_Dev[[#This Row],[Contador]]/SUM(Tabla_Dev[Contador])</f>
        <v>2.6042222554272421E-4</v>
      </c>
      <c r="O184" s="34">
        <v>43179</v>
      </c>
      <c r="P184" s="36">
        <v>4.5679698213417552E-2</v>
      </c>
      <c r="Q184" s="2">
        <f t="shared" si="9"/>
        <v>183</v>
      </c>
      <c r="R184" s="3">
        <f>Tabla_Rf_cop_usd[[#This Row],[Contador]]/SUM(Tabla_Rf_cop_usd[Contador])</f>
        <v>2.2286605749944285E-4</v>
      </c>
    </row>
    <row r="185" spans="1:18">
      <c r="A185" s="34">
        <v>43195</v>
      </c>
      <c r="B185" s="35">
        <v>6.7248707886657405E-2</v>
      </c>
      <c r="C185" s="36">
        <v>3.4159706944545197E-2</v>
      </c>
      <c r="D185" s="36">
        <f>((1+Tabla_Inflacion[[#This Row],[TES_COP]])/(1+Tabla_Inflacion[[#This Row],[TES UVR]]))-1</f>
        <v>3.1996026068231487E-2</v>
      </c>
      <c r="E185" s="2">
        <f t="shared" si="8"/>
        <v>184</v>
      </c>
      <c r="F185" s="37">
        <f>Tabla_Inflacion[[#This Row],[Contador]]/SUM(Tabla_Inflacion[Contador])</f>
        <v>2.6184529781344944E-4</v>
      </c>
      <c r="H185" s="34">
        <v>43195</v>
      </c>
      <c r="I185" s="36">
        <v>6.7248707886657405E-2</v>
      </c>
      <c r="J185" s="35">
        <v>3.4159706944545197E-2</v>
      </c>
      <c r="K185" s="42">
        <f>((1+Tabla_Dev[[#This Row],[TES_COP]])/(1+Tabla_Dev[[#This Row],[Curva_CO_USD]]))-1</f>
        <v>3.1996026068231487E-2</v>
      </c>
      <c r="L185" s="52">
        <f t="shared" si="7"/>
        <v>184</v>
      </c>
      <c r="M185" s="37">
        <f>Tabla_Dev[[#This Row],[Contador]]/SUM(Tabla_Dev[Contador])</f>
        <v>2.6184529781344944E-4</v>
      </c>
      <c r="O185" s="34">
        <v>43180</v>
      </c>
      <c r="P185" s="36">
        <v>4.5532429729601587E-2</v>
      </c>
      <c r="Q185" s="2">
        <f t="shared" si="9"/>
        <v>184</v>
      </c>
      <c r="R185" s="3">
        <f>Tabla_Rf_cop_usd[[#This Row],[Contador]]/SUM(Tabla_Rf_cop_usd[Contador])</f>
        <v>2.2408390480818297E-4</v>
      </c>
    </row>
    <row r="186" spans="1:18">
      <c r="A186" s="34">
        <v>43196</v>
      </c>
      <c r="B186" s="35">
        <v>6.6677318947058098E-2</v>
      </c>
      <c r="C186" s="36">
        <v>3.3929716956902195E-2</v>
      </c>
      <c r="D186" s="36">
        <f>((1+Tabla_Inflacion[[#This Row],[TES_COP]])/(1+Tabla_Inflacion[[#This Row],[TES UVR]]))-1</f>
        <v>3.1672947834926246E-2</v>
      </c>
      <c r="E186" s="2">
        <f t="shared" si="8"/>
        <v>185</v>
      </c>
      <c r="F186" s="37">
        <f>Tabla_Inflacion[[#This Row],[Contador]]/SUM(Tabla_Inflacion[Contador])</f>
        <v>2.6326837008417472E-4</v>
      </c>
      <c r="H186" s="34">
        <v>43196</v>
      </c>
      <c r="I186" s="36">
        <v>6.6677318947058098E-2</v>
      </c>
      <c r="J186" s="35">
        <v>3.3929716956902195E-2</v>
      </c>
      <c r="K186" s="42">
        <f>((1+Tabla_Dev[[#This Row],[TES_COP]])/(1+Tabla_Dev[[#This Row],[Curva_CO_USD]]))-1</f>
        <v>3.1672947834926246E-2</v>
      </c>
      <c r="L186" s="52">
        <f t="shared" si="7"/>
        <v>185</v>
      </c>
      <c r="M186" s="37">
        <f>Tabla_Dev[[#This Row],[Contador]]/SUM(Tabla_Dev[Contador])</f>
        <v>2.6326837008417472E-4</v>
      </c>
      <c r="O186" s="34">
        <v>43181</v>
      </c>
      <c r="P186" s="36">
        <v>4.52574756447226E-2</v>
      </c>
      <c r="Q186" s="2">
        <f t="shared" si="9"/>
        <v>185</v>
      </c>
      <c r="R186" s="3">
        <f>Tabla_Rf_cop_usd[[#This Row],[Contador]]/SUM(Tabla_Rf_cop_usd[Contador])</f>
        <v>2.2530175211692309E-4</v>
      </c>
    </row>
    <row r="187" spans="1:18">
      <c r="A187" s="34">
        <v>43199</v>
      </c>
      <c r="B187" s="35">
        <v>6.6931046895262206E-2</v>
      </c>
      <c r="C187" s="36">
        <v>3.4087374096440796E-2</v>
      </c>
      <c r="D187" s="36">
        <f>((1+Tabla_Inflacion[[#This Row],[TES_COP]])/(1+Tabla_Inflacion[[#This Row],[TES UVR]]))-1</f>
        <v>3.1761022928569638E-2</v>
      </c>
      <c r="E187" s="2">
        <f t="shared" si="8"/>
        <v>186</v>
      </c>
      <c r="F187" s="37">
        <f>Tabla_Inflacion[[#This Row],[Contador]]/SUM(Tabla_Inflacion[Contador])</f>
        <v>2.646914423549E-4</v>
      </c>
      <c r="H187" s="34">
        <v>43199</v>
      </c>
      <c r="I187" s="36">
        <v>6.6931046895262206E-2</v>
      </c>
      <c r="J187" s="35">
        <v>3.4087374096440796E-2</v>
      </c>
      <c r="K187" s="42">
        <f>((1+Tabla_Dev[[#This Row],[TES_COP]])/(1+Tabla_Dev[[#This Row],[Curva_CO_USD]]))-1</f>
        <v>3.1761022928569638E-2</v>
      </c>
      <c r="L187" s="52">
        <f t="shared" si="7"/>
        <v>186</v>
      </c>
      <c r="M187" s="37">
        <f>Tabla_Dev[[#This Row],[Contador]]/SUM(Tabla_Dev[Contador])</f>
        <v>2.646914423549E-4</v>
      </c>
      <c r="O187" s="34">
        <v>43182</v>
      </c>
      <c r="P187" s="36">
        <v>4.5492233176575692E-2</v>
      </c>
      <c r="Q187" s="2">
        <f t="shared" si="9"/>
        <v>186</v>
      </c>
      <c r="R187" s="3">
        <f>Tabla_Rf_cop_usd[[#This Row],[Contador]]/SUM(Tabla_Rf_cop_usd[Contador])</f>
        <v>2.2651959942566322E-4</v>
      </c>
    </row>
    <row r="188" spans="1:18">
      <c r="A188" s="34">
        <v>43200</v>
      </c>
      <c r="B188" s="35">
        <v>6.6319853416653404E-2</v>
      </c>
      <c r="C188" s="36">
        <v>3.4020716954678003E-2</v>
      </c>
      <c r="D188" s="36">
        <f>((1+Tabla_Inflacion[[#This Row],[TES_COP]])/(1+Tabla_Inflacion[[#This Row],[TES UVR]]))-1</f>
        <v>3.1236450036610908E-2</v>
      </c>
      <c r="E188" s="2">
        <f t="shared" si="8"/>
        <v>187</v>
      </c>
      <c r="F188" s="37">
        <f>Tabla_Inflacion[[#This Row],[Contador]]/SUM(Tabla_Inflacion[Contador])</f>
        <v>2.6611451462562528E-4</v>
      </c>
      <c r="H188" s="34">
        <v>43200</v>
      </c>
      <c r="I188" s="36">
        <v>6.6319853416653404E-2</v>
      </c>
      <c r="J188" s="35">
        <v>3.4020716954678003E-2</v>
      </c>
      <c r="K188" s="42">
        <f>((1+Tabla_Dev[[#This Row],[TES_COP]])/(1+Tabla_Dev[[#This Row],[Curva_CO_USD]]))-1</f>
        <v>3.1236450036610908E-2</v>
      </c>
      <c r="L188" s="52">
        <f t="shared" si="7"/>
        <v>187</v>
      </c>
      <c r="M188" s="37">
        <f>Tabla_Dev[[#This Row],[Contador]]/SUM(Tabla_Dev[Contador])</f>
        <v>2.6611451462562528E-4</v>
      </c>
      <c r="O188" s="34">
        <v>43185</v>
      </c>
      <c r="P188" s="36">
        <v>4.5498933568050237E-2</v>
      </c>
      <c r="Q188" s="2">
        <f t="shared" si="9"/>
        <v>187</v>
      </c>
      <c r="R188" s="3">
        <f>Tabla_Rf_cop_usd[[#This Row],[Contador]]/SUM(Tabla_Rf_cop_usd[Contador])</f>
        <v>2.2773744673440334E-4</v>
      </c>
    </row>
    <row r="189" spans="1:18">
      <c r="A189" s="34">
        <v>43201</v>
      </c>
      <c r="B189" s="35">
        <v>6.6048256952642603E-2</v>
      </c>
      <c r="C189" s="36">
        <v>3.27261184321231E-2</v>
      </c>
      <c r="D189" s="36">
        <f>((1+Tabla_Inflacion[[#This Row],[TES_COP]])/(1+Tabla_Inflacion[[#This Row],[TES UVR]]))-1</f>
        <v>3.2266191321963511E-2</v>
      </c>
      <c r="E189" s="2">
        <f t="shared" si="8"/>
        <v>188</v>
      </c>
      <c r="F189" s="37">
        <f>Tabla_Inflacion[[#This Row],[Contador]]/SUM(Tabla_Inflacion[Contador])</f>
        <v>2.6753758689635051E-4</v>
      </c>
      <c r="H189" s="34">
        <v>43201</v>
      </c>
      <c r="I189" s="36">
        <v>6.6048256952642603E-2</v>
      </c>
      <c r="J189" s="35">
        <v>3.27261184321231E-2</v>
      </c>
      <c r="K189" s="42">
        <f>((1+Tabla_Dev[[#This Row],[TES_COP]])/(1+Tabla_Dev[[#This Row],[Curva_CO_USD]]))-1</f>
        <v>3.2266191321963511E-2</v>
      </c>
      <c r="L189" s="52">
        <f t="shared" si="7"/>
        <v>188</v>
      </c>
      <c r="M189" s="37">
        <f>Tabla_Dev[[#This Row],[Contador]]/SUM(Tabla_Dev[Contador])</f>
        <v>2.6753758689635051E-4</v>
      </c>
      <c r="O189" s="34">
        <v>43186</v>
      </c>
      <c r="P189" s="36">
        <v>4.5076052200440975E-2</v>
      </c>
      <c r="Q189" s="2">
        <f t="shared" si="9"/>
        <v>188</v>
      </c>
      <c r="R189" s="3">
        <f>Tabla_Rf_cop_usd[[#This Row],[Contador]]/SUM(Tabla_Rf_cop_usd[Contador])</f>
        <v>2.2895529404314346E-4</v>
      </c>
    </row>
    <row r="190" spans="1:18">
      <c r="A190" s="34">
        <v>43202</v>
      </c>
      <c r="B190" s="35">
        <v>6.66143962720009E-2</v>
      </c>
      <c r="C190" s="36">
        <v>3.3799249259247197E-2</v>
      </c>
      <c r="D190" s="36">
        <f>((1+Tabla_Inflacion[[#This Row],[TES_COP]])/(1+Tabla_Inflacion[[#This Row],[TES UVR]]))-1</f>
        <v>3.1742281720814836E-2</v>
      </c>
      <c r="E190" s="2">
        <f t="shared" si="8"/>
        <v>189</v>
      </c>
      <c r="F190" s="37">
        <f>Tabla_Inflacion[[#This Row],[Contador]]/SUM(Tabla_Inflacion[Contador])</f>
        <v>2.6896065916707579E-4</v>
      </c>
      <c r="H190" s="34">
        <v>43202</v>
      </c>
      <c r="I190" s="36">
        <v>6.66143962720009E-2</v>
      </c>
      <c r="J190" s="35">
        <v>3.3799249259247197E-2</v>
      </c>
      <c r="K190" s="42">
        <f>((1+Tabla_Dev[[#This Row],[TES_COP]])/(1+Tabla_Dev[[#This Row],[Curva_CO_USD]]))-1</f>
        <v>3.1742281720814836E-2</v>
      </c>
      <c r="L190" s="52">
        <f t="shared" ref="L190:L253" si="10">L189+1</f>
        <v>189</v>
      </c>
      <c r="M190" s="37">
        <f>Tabla_Dev[[#This Row],[Contador]]/SUM(Tabla_Dev[Contador])</f>
        <v>2.6896065916707579E-4</v>
      </c>
      <c r="O190" s="34">
        <v>43187</v>
      </c>
      <c r="P190" s="36">
        <v>4.4752820051640718E-2</v>
      </c>
      <c r="Q190" s="2">
        <f t="shared" si="9"/>
        <v>189</v>
      </c>
      <c r="R190" s="3">
        <f>Tabla_Rf_cop_usd[[#This Row],[Contador]]/SUM(Tabla_Rf_cop_usd[Contador])</f>
        <v>2.3017314135188359E-4</v>
      </c>
    </row>
    <row r="191" spans="1:18">
      <c r="A191" s="34">
        <v>43203</v>
      </c>
      <c r="B191" s="35">
        <v>6.6657954847893594E-2</v>
      </c>
      <c r="C191" s="36">
        <v>3.3800734942721303E-2</v>
      </c>
      <c r="D191" s="36">
        <f>((1+Tabla_Inflacion[[#This Row],[TES_COP]])/(1+Tabla_Inflacion[[#This Row],[TES UVR]]))-1</f>
        <v>3.1782933397694668E-2</v>
      </c>
      <c r="E191" s="2">
        <f t="shared" si="8"/>
        <v>190</v>
      </c>
      <c r="F191" s="37">
        <f>Tabla_Inflacion[[#This Row],[Contador]]/SUM(Tabla_Inflacion[Contador])</f>
        <v>2.7038373143780108E-4</v>
      </c>
      <c r="H191" s="34">
        <v>43203</v>
      </c>
      <c r="I191" s="36">
        <v>6.6657954847893594E-2</v>
      </c>
      <c r="J191" s="35">
        <v>3.3800734942721303E-2</v>
      </c>
      <c r="K191" s="42">
        <f>((1+Tabla_Dev[[#This Row],[TES_COP]])/(1+Tabla_Dev[[#This Row],[Curva_CO_USD]]))-1</f>
        <v>3.1782933397694668E-2</v>
      </c>
      <c r="L191" s="52">
        <f t="shared" si="10"/>
        <v>190</v>
      </c>
      <c r="M191" s="37">
        <f>Tabla_Dev[[#This Row],[Contador]]/SUM(Tabla_Dev[Contador])</f>
        <v>2.7038373143780108E-4</v>
      </c>
      <c r="O191" s="34">
        <v>43188</v>
      </c>
      <c r="P191" s="36">
        <v>4.41646576644672E-2</v>
      </c>
      <c r="Q191" s="2">
        <f t="shared" si="9"/>
        <v>190</v>
      </c>
      <c r="R191" s="3">
        <f>Tabla_Rf_cop_usd[[#This Row],[Contador]]/SUM(Tabla_Rf_cop_usd[Contador])</f>
        <v>2.3139098866062371E-4</v>
      </c>
    </row>
    <row r="192" spans="1:18">
      <c r="A192" s="34">
        <v>43206</v>
      </c>
      <c r="B192" s="35">
        <v>6.6461120820029501E-2</v>
      </c>
      <c r="C192" s="36">
        <v>3.4071729880323601E-2</v>
      </c>
      <c r="D192" s="36">
        <f>((1+Tabla_Inflacion[[#This Row],[TES_COP]])/(1+Tabla_Inflacion[[#This Row],[TES UVR]]))-1</f>
        <v>3.1322189751241236E-2</v>
      </c>
      <c r="E192" s="2">
        <f t="shared" si="8"/>
        <v>191</v>
      </c>
      <c r="F192" s="37">
        <f>Tabla_Inflacion[[#This Row],[Contador]]/SUM(Tabla_Inflacion[Contador])</f>
        <v>2.7180680370852636E-4</v>
      </c>
      <c r="H192" s="34">
        <v>43206</v>
      </c>
      <c r="I192" s="36">
        <v>6.6461120820029501E-2</v>
      </c>
      <c r="J192" s="35">
        <v>3.4071729880323601E-2</v>
      </c>
      <c r="K192" s="42">
        <f>((1+Tabla_Dev[[#This Row],[TES_COP]])/(1+Tabla_Dev[[#This Row],[Curva_CO_USD]]))-1</f>
        <v>3.1322189751241236E-2</v>
      </c>
      <c r="L192" s="52">
        <f t="shared" si="10"/>
        <v>191</v>
      </c>
      <c r="M192" s="37">
        <f>Tabla_Dev[[#This Row],[Contador]]/SUM(Tabla_Dev[Contador])</f>
        <v>2.7180680370852636E-4</v>
      </c>
      <c r="O192" s="34">
        <v>43192</v>
      </c>
      <c r="P192" s="36">
        <v>4.8697434976699316E-2</v>
      </c>
      <c r="Q192" s="2">
        <f t="shared" si="9"/>
        <v>191</v>
      </c>
      <c r="R192" s="3">
        <f>Tabla_Rf_cop_usd[[#This Row],[Contador]]/SUM(Tabla_Rf_cop_usd[Contador])</f>
        <v>2.3260883596936383E-4</v>
      </c>
    </row>
    <row r="193" spans="1:18">
      <c r="A193" s="34">
        <v>43207</v>
      </c>
      <c r="B193" s="35">
        <v>6.5937066112755294E-2</v>
      </c>
      <c r="C193" s="36">
        <v>3.4692583813621398E-2</v>
      </c>
      <c r="D193" s="36">
        <f>((1+Tabla_Inflacion[[#This Row],[TES_COP]])/(1+Tabla_Inflacion[[#This Row],[TES UVR]]))-1</f>
        <v>3.0196874692939524E-2</v>
      </c>
      <c r="E193" s="2">
        <f t="shared" si="8"/>
        <v>192</v>
      </c>
      <c r="F193" s="37">
        <f>Tabla_Inflacion[[#This Row],[Contador]]/SUM(Tabla_Inflacion[Contador])</f>
        <v>2.7322987597925159E-4</v>
      </c>
      <c r="H193" s="34">
        <v>43207</v>
      </c>
      <c r="I193" s="36">
        <v>6.5937066112755294E-2</v>
      </c>
      <c r="J193" s="35">
        <v>3.4692583813621398E-2</v>
      </c>
      <c r="K193" s="42">
        <f>((1+Tabla_Dev[[#This Row],[TES_COP]])/(1+Tabla_Dev[[#This Row],[Curva_CO_USD]]))-1</f>
        <v>3.0196874692939524E-2</v>
      </c>
      <c r="L193" s="52">
        <f t="shared" si="10"/>
        <v>192</v>
      </c>
      <c r="M193" s="37">
        <f>Tabla_Dev[[#This Row],[Contador]]/SUM(Tabla_Dev[Contador])</f>
        <v>2.7322987597925159E-4</v>
      </c>
      <c r="O193" s="34">
        <v>43193</v>
      </c>
      <c r="P193" s="36">
        <v>4.4239187863559737E-2</v>
      </c>
      <c r="Q193" s="2">
        <f t="shared" si="9"/>
        <v>192</v>
      </c>
      <c r="R193" s="3">
        <f>Tabla_Rf_cop_usd[[#This Row],[Contador]]/SUM(Tabla_Rf_cop_usd[Contador])</f>
        <v>2.3382668327810396E-4</v>
      </c>
    </row>
    <row r="194" spans="1:18">
      <c r="A194" s="34">
        <v>43208</v>
      </c>
      <c r="B194" s="35">
        <v>6.5909296663746897E-2</v>
      </c>
      <c r="C194" s="36">
        <v>3.3796700743709801E-2</v>
      </c>
      <c r="D194" s="36">
        <f>((1+Tabla_Inflacion[[#This Row],[TES_COP]])/(1+Tabla_Inflacion[[#This Row],[TES UVR]]))-1</f>
        <v>3.1062776556488592E-2</v>
      </c>
      <c r="E194" s="2">
        <f t="shared" si="8"/>
        <v>193</v>
      </c>
      <c r="F194" s="37">
        <f>Tabla_Inflacion[[#This Row],[Contador]]/SUM(Tabla_Inflacion[Contador])</f>
        <v>2.7465294824997687E-4</v>
      </c>
      <c r="H194" s="34">
        <v>43208</v>
      </c>
      <c r="I194" s="36">
        <v>6.5909296663746897E-2</v>
      </c>
      <c r="J194" s="35">
        <v>3.3796700743709801E-2</v>
      </c>
      <c r="K194" s="42">
        <f>((1+Tabla_Dev[[#This Row],[TES_COP]])/(1+Tabla_Dev[[#This Row],[Curva_CO_USD]]))-1</f>
        <v>3.1062776556488592E-2</v>
      </c>
      <c r="L194" s="52">
        <f t="shared" si="10"/>
        <v>193</v>
      </c>
      <c r="M194" s="37">
        <f>Tabla_Dev[[#This Row],[Contador]]/SUM(Tabla_Dev[Contador])</f>
        <v>2.7465294824997687E-4</v>
      </c>
      <c r="O194" s="34">
        <v>43194</v>
      </c>
      <c r="P194" s="36">
        <v>4.413076446746178E-2</v>
      </c>
      <c r="Q194" s="2">
        <f t="shared" si="9"/>
        <v>193</v>
      </c>
      <c r="R194" s="3">
        <f>Tabla_Rf_cop_usd[[#This Row],[Contador]]/SUM(Tabla_Rf_cop_usd[Contador])</f>
        <v>2.3504453058684408E-4</v>
      </c>
    </row>
    <row r="195" spans="1:18">
      <c r="A195" s="34">
        <v>43209</v>
      </c>
      <c r="B195" s="35">
        <v>6.63075022341124E-2</v>
      </c>
      <c r="C195" s="36">
        <v>3.35738013214536E-2</v>
      </c>
      <c r="D195" s="36">
        <f>((1+Tabla_Inflacion[[#This Row],[TES_COP]])/(1+Tabla_Inflacion[[#This Row],[TES UVR]]))-1</f>
        <v>3.1670405026528181E-2</v>
      </c>
      <c r="E195" s="2">
        <f t="shared" ref="E195:E258" si="11">E194+1</f>
        <v>194</v>
      </c>
      <c r="F195" s="37">
        <f>Tabla_Inflacion[[#This Row],[Contador]]/SUM(Tabla_Inflacion[Contador])</f>
        <v>2.7607602052070215E-4</v>
      </c>
      <c r="H195" s="34">
        <v>43209</v>
      </c>
      <c r="I195" s="36">
        <v>6.63075022341124E-2</v>
      </c>
      <c r="J195" s="35">
        <v>3.35738013214536E-2</v>
      </c>
      <c r="K195" s="42">
        <f>((1+Tabla_Dev[[#This Row],[TES_COP]])/(1+Tabla_Dev[[#This Row],[Curva_CO_USD]]))-1</f>
        <v>3.1670405026528181E-2</v>
      </c>
      <c r="L195" s="52">
        <f t="shared" si="10"/>
        <v>194</v>
      </c>
      <c r="M195" s="37">
        <f>Tabla_Dev[[#This Row],[Contador]]/SUM(Tabla_Dev[Contador])</f>
        <v>2.7607602052070215E-4</v>
      </c>
      <c r="O195" s="34">
        <v>43195</v>
      </c>
      <c r="P195" s="36">
        <v>4.4171435115846425E-2</v>
      </c>
      <c r="Q195" s="2">
        <f t="shared" si="9"/>
        <v>194</v>
      </c>
      <c r="R195" s="3">
        <f>Tabla_Rf_cop_usd[[#This Row],[Contador]]/SUM(Tabla_Rf_cop_usd[Contador])</f>
        <v>2.3626237789558421E-4</v>
      </c>
    </row>
    <row r="196" spans="1:18">
      <c r="A196" s="34">
        <v>43210</v>
      </c>
      <c r="B196" s="35">
        <v>6.6257286172164601E-2</v>
      </c>
      <c r="C196" s="36">
        <v>3.3047984932880498E-2</v>
      </c>
      <c r="D196" s="36">
        <f>((1+Tabla_Inflacion[[#This Row],[TES_COP]])/(1+Tabla_Inflacion[[#This Row],[TES UVR]]))-1</f>
        <v>3.2146910621428493E-2</v>
      </c>
      <c r="E196" s="2">
        <f t="shared" si="11"/>
        <v>195</v>
      </c>
      <c r="F196" s="37">
        <f>Tabla_Inflacion[[#This Row],[Contador]]/SUM(Tabla_Inflacion[Contador])</f>
        <v>2.7749909279142744E-4</v>
      </c>
      <c r="H196" s="34">
        <v>43210</v>
      </c>
      <c r="I196" s="36">
        <v>6.6257286172164601E-2</v>
      </c>
      <c r="J196" s="35">
        <v>3.3047984932880498E-2</v>
      </c>
      <c r="K196" s="42">
        <f>((1+Tabla_Dev[[#This Row],[TES_COP]])/(1+Tabla_Dev[[#This Row],[Curva_CO_USD]]))-1</f>
        <v>3.2146910621428493E-2</v>
      </c>
      <c r="L196" s="52">
        <f t="shared" si="10"/>
        <v>195</v>
      </c>
      <c r="M196" s="37">
        <f>Tabla_Dev[[#This Row],[Contador]]/SUM(Tabla_Dev[Contador])</f>
        <v>2.7749909279142744E-4</v>
      </c>
      <c r="O196" s="34">
        <v>43196</v>
      </c>
      <c r="P196" s="36">
        <v>4.4205316435319775E-2</v>
      </c>
      <c r="Q196" s="2">
        <f t="shared" si="9"/>
        <v>195</v>
      </c>
      <c r="R196" s="3">
        <f>Tabla_Rf_cop_usd[[#This Row],[Contador]]/SUM(Tabla_Rf_cop_usd[Contador])</f>
        <v>2.3748022520432433E-4</v>
      </c>
    </row>
    <row r="197" spans="1:18">
      <c r="A197" s="34">
        <v>43213</v>
      </c>
      <c r="B197" s="35">
        <v>6.6555261611255301E-2</v>
      </c>
      <c r="C197" s="36">
        <v>3.3479841546415395E-2</v>
      </c>
      <c r="D197" s="36">
        <f>((1+Tabla_Inflacion[[#This Row],[TES_COP]])/(1+Tabla_Inflacion[[#This Row],[TES UVR]]))-1</f>
        <v>3.2003933444263888E-2</v>
      </c>
      <c r="E197" s="2">
        <f t="shared" si="11"/>
        <v>196</v>
      </c>
      <c r="F197" s="37">
        <f>Tabla_Inflacion[[#This Row],[Contador]]/SUM(Tabla_Inflacion[Contador])</f>
        <v>2.7892216506215266E-4</v>
      </c>
      <c r="H197" s="34">
        <v>43213</v>
      </c>
      <c r="I197" s="36">
        <v>6.6555261611255301E-2</v>
      </c>
      <c r="J197" s="35">
        <v>3.3479841546415395E-2</v>
      </c>
      <c r="K197" s="42">
        <f>((1+Tabla_Dev[[#This Row],[TES_COP]])/(1+Tabla_Dev[[#This Row],[Curva_CO_USD]]))-1</f>
        <v>3.2003933444263888E-2</v>
      </c>
      <c r="L197" s="52">
        <f t="shared" si="10"/>
        <v>196</v>
      </c>
      <c r="M197" s="37">
        <f>Tabla_Dev[[#This Row],[Contador]]/SUM(Tabla_Dev[Contador])</f>
        <v>2.7892216506215266E-4</v>
      </c>
      <c r="O197" s="34">
        <v>43199</v>
      </c>
      <c r="P197" s="36">
        <v>4.4252733666675814E-2</v>
      </c>
      <c r="Q197" s="2">
        <f t="shared" si="9"/>
        <v>196</v>
      </c>
      <c r="R197" s="3">
        <f>Tabla_Rf_cop_usd[[#This Row],[Contador]]/SUM(Tabla_Rf_cop_usd[Contador])</f>
        <v>2.3869807251306445E-4</v>
      </c>
    </row>
    <row r="198" spans="1:18">
      <c r="A198" s="34">
        <v>43214</v>
      </c>
      <c r="B198" s="35">
        <v>6.6565170828841003E-2</v>
      </c>
      <c r="C198" s="36">
        <v>3.35685279862529E-2</v>
      </c>
      <c r="D198" s="36">
        <f>((1+Tabla_Inflacion[[#This Row],[TES_COP]])/(1+Tabla_Inflacion[[#This Row],[TES UVR]]))-1</f>
        <v>3.1924968639357454E-2</v>
      </c>
      <c r="E198" s="2">
        <f t="shared" si="11"/>
        <v>197</v>
      </c>
      <c r="F198" s="37">
        <f>Tabla_Inflacion[[#This Row],[Contador]]/SUM(Tabla_Inflacion[Contador])</f>
        <v>2.8034523733287795E-4</v>
      </c>
      <c r="H198" s="34">
        <v>43214</v>
      </c>
      <c r="I198" s="36">
        <v>6.6565170828841003E-2</v>
      </c>
      <c r="J198" s="35">
        <v>3.35685279862529E-2</v>
      </c>
      <c r="K198" s="42">
        <f>((1+Tabla_Dev[[#This Row],[TES_COP]])/(1+Tabla_Dev[[#This Row],[Curva_CO_USD]]))-1</f>
        <v>3.1924968639357454E-2</v>
      </c>
      <c r="L198" s="52">
        <f t="shared" si="10"/>
        <v>197</v>
      </c>
      <c r="M198" s="37">
        <f>Tabla_Dev[[#This Row],[Contador]]/SUM(Tabla_Dev[Contador])</f>
        <v>2.8034523733287795E-4</v>
      </c>
      <c r="O198" s="34">
        <v>43200</v>
      </c>
      <c r="P198" s="36">
        <v>4.4178212171332554E-2</v>
      </c>
      <c r="Q198" s="2">
        <f t="shared" si="9"/>
        <v>197</v>
      </c>
      <c r="R198" s="3">
        <f>Tabla_Rf_cop_usd[[#This Row],[Contador]]/SUM(Tabla_Rf_cop_usd[Contador])</f>
        <v>2.3991591982180458E-4</v>
      </c>
    </row>
    <row r="199" spans="1:18">
      <c r="A199" s="34">
        <v>43215</v>
      </c>
      <c r="B199" s="35">
        <v>6.6985766162775198E-2</v>
      </c>
      <c r="C199" s="36">
        <v>3.3659996523955502E-2</v>
      </c>
      <c r="D199" s="36">
        <f>((1+Tabla_Inflacion[[#This Row],[TES_COP]])/(1+Tabla_Inflacion[[#This Row],[TES UVR]]))-1</f>
        <v>3.2240552745476769E-2</v>
      </c>
      <c r="E199" s="2">
        <f t="shared" si="11"/>
        <v>198</v>
      </c>
      <c r="F199" s="37">
        <f>Tabla_Inflacion[[#This Row],[Contador]]/SUM(Tabla_Inflacion[Contador])</f>
        <v>2.8176830960360323E-4</v>
      </c>
      <c r="H199" s="34">
        <v>43215</v>
      </c>
      <c r="I199" s="36">
        <v>6.6985766162775198E-2</v>
      </c>
      <c r="J199" s="35">
        <v>3.3659996523955502E-2</v>
      </c>
      <c r="K199" s="42">
        <f>((1+Tabla_Dev[[#This Row],[TES_COP]])/(1+Tabla_Dev[[#This Row],[Curva_CO_USD]]))-1</f>
        <v>3.2240552745476769E-2</v>
      </c>
      <c r="L199" s="52">
        <f t="shared" si="10"/>
        <v>198</v>
      </c>
      <c r="M199" s="37">
        <f>Tabla_Dev[[#This Row],[Contador]]/SUM(Tabla_Dev[Contador])</f>
        <v>2.8176830960360323E-4</v>
      </c>
      <c r="O199" s="34">
        <v>43201</v>
      </c>
      <c r="P199" s="36">
        <v>4.40358108035388E-2</v>
      </c>
      <c r="Q199" s="2">
        <f t="shared" si="9"/>
        <v>198</v>
      </c>
      <c r="R199" s="3">
        <f>Tabla_Rf_cop_usd[[#This Row],[Contador]]/SUM(Tabla_Rf_cop_usd[Contador])</f>
        <v>2.411337671305447E-4</v>
      </c>
    </row>
    <row r="200" spans="1:18">
      <c r="A200" s="34">
        <v>43216</v>
      </c>
      <c r="B200" s="35">
        <v>6.6741850595426103E-2</v>
      </c>
      <c r="C200" s="36">
        <v>3.3587042942184099E-2</v>
      </c>
      <c r="D200" s="36">
        <f>((1+Tabla_Inflacion[[#This Row],[TES_COP]])/(1+Tabla_Inflacion[[#This Row],[TES UVR]]))-1</f>
        <v>3.2077421906203663E-2</v>
      </c>
      <c r="E200" s="2">
        <f t="shared" si="11"/>
        <v>199</v>
      </c>
      <c r="F200" s="37">
        <f>Tabla_Inflacion[[#This Row],[Contador]]/SUM(Tabla_Inflacion[Contador])</f>
        <v>2.8319138187432851E-4</v>
      </c>
      <c r="H200" s="34">
        <v>43216</v>
      </c>
      <c r="I200" s="36">
        <v>6.6741850595426103E-2</v>
      </c>
      <c r="J200" s="35">
        <v>3.3587042942184099E-2</v>
      </c>
      <c r="K200" s="42">
        <f>((1+Tabla_Dev[[#This Row],[TES_COP]])/(1+Tabla_Dev[[#This Row],[Curva_CO_USD]]))-1</f>
        <v>3.2077421906203663E-2</v>
      </c>
      <c r="L200" s="52">
        <f t="shared" si="10"/>
        <v>199</v>
      </c>
      <c r="M200" s="37">
        <f>Tabla_Dev[[#This Row],[Contador]]/SUM(Tabla_Dev[Contador])</f>
        <v>2.8319138187432851E-4</v>
      </c>
      <c r="O200" s="34">
        <v>43202</v>
      </c>
      <c r="P200" s="36">
        <v>4.3967939141116963E-2</v>
      </c>
      <c r="Q200" s="2">
        <f t="shared" si="9"/>
        <v>199</v>
      </c>
      <c r="R200" s="3">
        <f>Tabla_Rf_cop_usd[[#This Row],[Contador]]/SUM(Tabla_Rf_cop_usd[Contador])</f>
        <v>2.4235161443928482E-4</v>
      </c>
    </row>
    <row r="201" spans="1:18">
      <c r="A201" s="34">
        <v>43217</v>
      </c>
      <c r="B201" s="35">
        <v>6.6587242091238896E-2</v>
      </c>
      <c r="C201" s="36">
        <v>3.3393618137102399E-2</v>
      </c>
      <c r="D201" s="36">
        <f>((1+Tabla_Inflacion[[#This Row],[TES_COP]])/(1+Tabla_Inflacion[[#This Row],[TES UVR]]))-1</f>
        <v>3.2120987948401014E-2</v>
      </c>
      <c r="E201" s="2">
        <f t="shared" si="11"/>
        <v>200</v>
      </c>
      <c r="F201" s="37">
        <f>Tabla_Inflacion[[#This Row],[Contador]]/SUM(Tabla_Inflacion[Contador])</f>
        <v>2.8461445414505374E-4</v>
      </c>
      <c r="H201" s="34">
        <v>43217</v>
      </c>
      <c r="I201" s="36">
        <v>6.6587242091238896E-2</v>
      </c>
      <c r="J201" s="35">
        <v>3.3393618137102399E-2</v>
      </c>
      <c r="K201" s="42">
        <f>((1+Tabla_Dev[[#This Row],[TES_COP]])/(1+Tabla_Dev[[#This Row],[Curva_CO_USD]]))-1</f>
        <v>3.2120987948401014E-2</v>
      </c>
      <c r="L201" s="52">
        <f t="shared" si="10"/>
        <v>200</v>
      </c>
      <c r="M201" s="37">
        <f>Tabla_Dev[[#This Row],[Contador]]/SUM(Tabla_Dev[Contador])</f>
        <v>2.8461445414505374E-4</v>
      </c>
      <c r="O201" s="34">
        <v>43203</v>
      </c>
      <c r="P201" s="36">
        <v>4.4083297350455908E-2</v>
      </c>
      <c r="Q201" s="2">
        <f t="shared" si="9"/>
        <v>200</v>
      </c>
      <c r="R201" s="3">
        <f>Tabla_Rf_cop_usd[[#This Row],[Contador]]/SUM(Tabla_Rf_cop_usd[Contador])</f>
        <v>2.4356946174802495E-4</v>
      </c>
    </row>
    <row r="202" spans="1:18">
      <c r="A202" s="34">
        <v>43220</v>
      </c>
      <c r="B202" s="35">
        <v>6.6532813515602002E-2</v>
      </c>
      <c r="C202" s="36">
        <v>3.3522774057946403E-2</v>
      </c>
      <c r="D202" s="36">
        <f>((1+Tabla_Inflacion[[#This Row],[TES_COP]])/(1+Tabla_Inflacion[[#This Row],[TES UVR]]))-1</f>
        <v>3.1939344043719009E-2</v>
      </c>
      <c r="E202" s="2">
        <f t="shared" si="11"/>
        <v>201</v>
      </c>
      <c r="F202" s="37">
        <f>Tabla_Inflacion[[#This Row],[Contador]]/SUM(Tabla_Inflacion[Contador])</f>
        <v>2.8603752641577902E-4</v>
      </c>
      <c r="H202" s="34">
        <v>43220</v>
      </c>
      <c r="I202" s="36">
        <v>6.6532813515602002E-2</v>
      </c>
      <c r="J202" s="35">
        <v>3.3522774057946403E-2</v>
      </c>
      <c r="K202" s="42">
        <f>((1+Tabla_Dev[[#This Row],[TES_COP]])/(1+Tabla_Dev[[#This Row],[Curva_CO_USD]]))-1</f>
        <v>3.1939344043719009E-2</v>
      </c>
      <c r="L202" s="52">
        <f t="shared" si="10"/>
        <v>201</v>
      </c>
      <c r="M202" s="37">
        <f>Tabla_Dev[[#This Row],[Contador]]/SUM(Tabla_Dev[Contador])</f>
        <v>2.8603752641577902E-4</v>
      </c>
      <c r="O202" s="34">
        <v>43206</v>
      </c>
      <c r="P202" s="36">
        <v>4.4401633225256809E-2</v>
      </c>
      <c r="Q202" s="2">
        <f t="shared" si="9"/>
        <v>201</v>
      </c>
      <c r="R202" s="3">
        <f>Tabla_Rf_cop_usd[[#This Row],[Contador]]/SUM(Tabla_Rf_cop_usd[Contador])</f>
        <v>2.447873090567651E-4</v>
      </c>
    </row>
    <row r="203" spans="1:18">
      <c r="A203" s="34">
        <v>43222</v>
      </c>
      <c r="B203" s="35">
        <v>6.6345620172656009E-2</v>
      </c>
      <c r="C203" s="36">
        <v>3.3730002248466603E-2</v>
      </c>
      <c r="D203" s="36">
        <f>((1+Tabla_Inflacion[[#This Row],[TES_COP]])/(1+Tabla_Inflacion[[#This Row],[TES UVR]]))-1</f>
        <v>3.1551389485888093E-2</v>
      </c>
      <c r="E203" s="2">
        <f t="shared" si="11"/>
        <v>202</v>
      </c>
      <c r="F203" s="37">
        <f>Tabla_Inflacion[[#This Row],[Contador]]/SUM(Tabla_Inflacion[Contador])</f>
        <v>2.874605986865043E-4</v>
      </c>
      <c r="H203" s="34">
        <v>43222</v>
      </c>
      <c r="I203" s="36">
        <v>6.6345620172656009E-2</v>
      </c>
      <c r="J203" s="35">
        <v>3.3730002248466603E-2</v>
      </c>
      <c r="K203" s="42">
        <f>((1+Tabla_Dev[[#This Row],[TES_COP]])/(1+Tabla_Dev[[#This Row],[Curva_CO_USD]]))-1</f>
        <v>3.1551389485888093E-2</v>
      </c>
      <c r="L203" s="52">
        <f t="shared" si="10"/>
        <v>202</v>
      </c>
      <c r="M203" s="37">
        <f>Tabla_Dev[[#This Row],[Contador]]/SUM(Tabla_Dev[Contador])</f>
        <v>2.874605986865043E-4</v>
      </c>
      <c r="O203" s="34">
        <v>43207</v>
      </c>
      <c r="P203" s="36">
        <v>4.4388104794292449E-2</v>
      </c>
      <c r="Q203" s="2">
        <f t="shared" si="9"/>
        <v>202</v>
      </c>
      <c r="R203" s="3">
        <f>Tabla_Rf_cop_usd[[#This Row],[Contador]]/SUM(Tabla_Rf_cop_usd[Contador])</f>
        <v>2.4600515636550522E-4</v>
      </c>
    </row>
    <row r="204" spans="1:18">
      <c r="A204" s="34">
        <v>43223</v>
      </c>
      <c r="B204" s="35">
        <v>6.6943800401667794E-2</v>
      </c>
      <c r="C204" s="36">
        <v>3.3836642304951897E-2</v>
      </c>
      <c r="D204" s="36">
        <f>((1+Tabla_Inflacion[[#This Row],[TES_COP]])/(1+Tabla_Inflacion[[#This Row],[TES UVR]]))-1</f>
        <v>3.2023587423737565E-2</v>
      </c>
      <c r="E204" s="2">
        <f t="shared" si="11"/>
        <v>203</v>
      </c>
      <c r="F204" s="37">
        <f>Tabla_Inflacion[[#This Row],[Contador]]/SUM(Tabla_Inflacion[Contador])</f>
        <v>2.8888367095722959E-4</v>
      </c>
      <c r="H204" s="34">
        <v>43223</v>
      </c>
      <c r="I204" s="36">
        <v>6.6943800401667794E-2</v>
      </c>
      <c r="J204" s="35">
        <v>3.3836642304951897E-2</v>
      </c>
      <c r="K204" s="42">
        <f>((1+Tabla_Dev[[#This Row],[TES_COP]])/(1+Tabla_Dev[[#This Row],[Curva_CO_USD]]))-1</f>
        <v>3.2023587423737565E-2</v>
      </c>
      <c r="L204" s="52">
        <f t="shared" si="10"/>
        <v>203</v>
      </c>
      <c r="M204" s="37">
        <f>Tabla_Dev[[#This Row],[Contador]]/SUM(Tabla_Dev[Contador])</f>
        <v>2.8888367095722959E-4</v>
      </c>
      <c r="O204" s="34">
        <v>43208</v>
      </c>
      <c r="P204" s="36">
        <v>4.4462491655383962E-2</v>
      </c>
      <c r="Q204" s="2">
        <f t="shared" si="9"/>
        <v>203</v>
      </c>
      <c r="R204" s="3">
        <f>Tabla_Rf_cop_usd[[#This Row],[Contador]]/SUM(Tabla_Rf_cop_usd[Contador])</f>
        <v>2.4722300367424534E-4</v>
      </c>
    </row>
    <row r="205" spans="1:18">
      <c r="A205" s="34">
        <v>43224</v>
      </c>
      <c r="B205" s="35">
        <v>6.7084450164669296E-2</v>
      </c>
      <c r="C205" s="36">
        <v>3.3850526958373803E-2</v>
      </c>
      <c r="D205" s="36">
        <f>((1+Tabla_Inflacion[[#This Row],[TES_COP]])/(1+Tabla_Inflacion[[#This Row],[TES UVR]]))-1</f>
        <v>3.214577188838974E-2</v>
      </c>
      <c r="E205" s="2">
        <f t="shared" si="11"/>
        <v>204</v>
      </c>
      <c r="F205" s="37">
        <f>Tabla_Inflacion[[#This Row],[Contador]]/SUM(Tabla_Inflacion[Contador])</f>
        <v>2.9030674322795482E-4</v>
      </c>
      <c r="H205" s="34">
        <v>43224</v>
      </c>
      <c r="I205" s="36">
        <v>6.7084450164669296E-2</v>
      </c>
      <c r="J205" s="35">
        <v>3.3850526958373803E-2</v>
      </c>
      <c r="K205" s="42">
        <f>((1+Tabla_Dev[[#This Row],[TES_COP]])/(1+Tabla_Dev[[#This Row],[Curva_CO_USD]]))-1</f>
        <v>3.214577188838974E-2</v>
      </c>
      <c r="L205" s="52">
        <f t="shared" si="10"/>
        <v>204</v>
      </c>
      <c r="M205" s="37">
        <f>Tabla_Dev[[#This Row],[Contador]]/SUM(Tabla_Dev[Contador])</f>
        <v>2.9030674322795482E-4</v>
      </c>
      <c r="O205" s="34">
        <v>43209</v>
      </c>
      <c r="P205" s="36">
        <v>4.5022242627407838E-2</v>
      </c>
      <c r="Q205" s="2">
        <f t="shared" si="9"/>
        <v>204</v>
      </c>
      <c r="R205" s="3">
        <f>Tabla_Rf_cop_usd[[#This Row],[Contador]]/SUM(Tabla_Rf_cop_usd[Contador])</f>
        <v>2.4844085098298547E-4</v>
      </c>
    </row>
    <row r="206" spans="1:18">
      <c r="A206" s="34">
        <v>43227</v>
      </c>
      <c r="B206" s="35">
        <v>6.7143045613224803E-2</v>
      </c>
      <c r="C206" s="36">
        <v>3.3873777612258002E-2</v>
      </c>
      <c r="D206" s="36">
        <f>((1+Tabla_Inflacion[[#This Row],[TES_COP]])/(1+Tabla_Inflacion[[#This Row],[TES UVR]]))-1</f>
        <v>3.2179235726243594E-2</v>
      </c>
      <c r="E206" s="2">
        <f t="shared" si="11"/>
        <v>205</v>
      </c>
      <c r="F206" s="37">
        <f>Tabla_Inflacion[[#This Row],[Contador]]/SUM(Tabla_Inflacion[Contador])</f>
        <v>2.917298154986801E-4</v>
      </c>
      <c r="H206" s="34">
        <v>43227</v>
      </c>
      <c r="I206" s="36">
        <v>6.7143045613224803E-2</v>
      </c>
      <c r="J206" s="35">
        <v>3.3873777612258002E-2</v>
      </c>
      <c r="K206" s="42">
        <f>((1+Tabla_Dev[[#This Row],[TES_COP]])/(1+Tabla_Dev[[#This Row],[Curva_CO_USD]]))-1</f>
        <v>3.2179235726243594E-2</v>
      </c>
      <c r="L206" s="52">
        <f t="shared" si="10"/>
        <v>205</v>
      </c>
      <c r="M206" s="37">
        <f>Tabla_Dev[[#This Row],[Contador]]/SUM(Tabla_Dev[Contador])</f>
        <v>2.917298154986801E-4</v>
      </c>
      <c r="O206" s="34">
        <v>43210</v>
      </c>
      <c r="P206" s="36">
        <v>4.5338017403889541E-2</v>
      </c>
      <c r="Q206" s="2">
        <f t="shared" si="9"/>
        <v>205</v>
      </c>
      <c r="R206" s="3">
        <f>Tabla_Rf_cop_usd[[#This Row],[Contador]]/SUM(Tabla_Rf_cop_usd[Contador])</f>
        <v>2.4965869829172559E-4</v>
      </c>
    </row>
    <row r="207" spans="1:18">
      <c r="A207" s="34">
        <v>43228</v>
      </c>
      <c r="B207" s="35">
        <v>6.7852854384561095E-2</v>
      </c>
      <c r="C207" s="36">
        <v>3.4285674323727401E-2</v>
      </c>
      <c r="D207" s="36">
        <f>((1+Tabla_Inflacion[[#This Row],[TES_COP]])/(1+Tabla_Inflacion[[#This Row],[TES UVR]]))-1</f>
        <v>3.2454457113874069E-2</v>
      </c>
      <c r="E207" s="2">
        <f t="shared" si="11"/>
        <v>206</v>
      </c>
      <c r="F207" s="37">
        <f>Tabla_Inflacion[[#This Row],[Contador]]/SUM(Tabla_Inflacion[Contador])</f>
        <v>2.9315288776940538E-4</v>
      </c>
      <c r="H207" s="34">
        <v>43228</v>
      </c>
      <c r="I207" s="36">
        <v>6.7852854384561095E-2</v>
      </c>
      <c r="J207" s="35">
        <v>3.4285674323727401E-2</v>
      </c>
      <c r="K207" s="42">
        <f>((1+Tabla_Dev[[#This Row],[TES_COP]])/(1+Tabla_Dev[[#This Row],[Curva_CO_USD]]))-1</f>
        <v>3.2454457113874069E-2</v>
      </c>
      <c r="L207" s="52">
        <f t="shared" si="10"/>
        <v>206</v>
      </c>
      <c r="M207" s="37">
        <f>Tabla_Dev[[#This Row],[Contador]]/SUM(Tabla_Dev[Contador])</f>
        <v>2.9315288776940538E-4</v>
      </c>
      <c r="O207" s="34">
        <v>43213</v>
      </c>
      <c r="P207" s="36">
        <v>4.5813416862941381E-2</v>
      </c>
      <c r="Q207" s="2">
        <f t="shared" si="9"/>
        <v>206</v>
      </c>
      <c r="R207" s="3">
        <f>Tabla_Rf_cop_usd[[#This Row],[Contador]]/SUM(Tabla_Rf_cop_usd[Contador])</f>
        <v>2.5087654560046571E-4</v>
      </c>
    </row>
    <row r="208" spans="1:18">
      <c r="A208" s="34">
        <v>43229</v>
      </c>
      <c r="B208" s="35">
        <v>6.8242808252395398E-2</v>
      </c>
      <c r="C208" s="36">
        <v>3.4376100700195804E-2</v>
      </c>
      <c r="D208" s="36">
        <f>((1+Tabla_Inflacion[[#This Row],[TES_COP]])/(1+Tabla_Inflacion[[#This Row],[TES UVR]]))-1</f>
        <v>3.2741193004434788E-2</v>
      </c>
      <c r="E208" s="2">
        <f t="shared" si="11"/>
        <v>207</v>
      </c>
      <c r="F208" s="37">
        <f>Tabla_Inflacion[[#This Row],[Contador]]/SUM(Tabla_Inflacion[Contador])</f>
        <v>2.9457596004013066E-4</v>
      </c>
      <c r="H208" s="34">
        <v>43229</v>
      </c>
      <c r="I208" s="36">
        <v>6.8242808252395398E-2</v>
      </c>
      <c r="J208" s="35">
        <v>3.4376100700195804E-2</v>
      </c>
      <c r="K208" s="42">
        <f>((1+Tabla_Dev[[#This Row],[TES_COP]])/(1+Tabla_Dev[[#This Row],[Curva_CO_USD]]))-1</f>
        <v>3.2741193004434788E-2</v>
      </c>
      <c r="L208" s="52">
        <f t="shared" si="10"/>
        <v>207</v>
      </c>
      <c r="M208" s="37">
        <f>Tabla_Dev[[#This Row],[Contador]]/SUM(Tabla_Dev[Contador])</f>
        <v>2.9457596004013066E-4</v>
      </c>
      <c r="O208" s="34">
        <v>43214</v>
      </c>
      <c r="P208" s="36">
        <v>4.5913604964300969E-2</v>
      </c>
      <c r="Q208" s="2">
        <f t="shared" si="9"/>
        <v>207</v>
      </c>
      <c r="R208" s="3">
        <f>Tabla_Rf_cop_usd[[#This Row],[Contador]]/SUM(Tabla_Rf_cop_usd[Contador])</f>
        <v>2.5209439290920584E-4</v>
      </c>
    </row>
    <row r="209" spans="1:18">
      <c r="A209" s="34">
        <v>43230</v>
      </c>
      <c r="B209" s="35">
        <v>6.7663316340861701E-2</v>
      </c>
      <c r="C209" s="36">
        <v>3.4055981269068301E-2</v>
      </c>
      <c r="D209" s="36">
        <f>((1+Tabla_Inflacion[[#This Row],[TES_COP]])/(1+Tabla_Inflacion[[#This Row],[TES UVR]]))-1</f>
        <v>3.2500498696935054E-2</v>
      </c>
      <c r="E209" s="2">
        <f t="shared" si="11"/>
        <v>208</v>
      </c>
      <c r="F209" s="37">
        <f>Tabla_Inflacion[[#This Row],[Contador]]/SUM(Tabla_Inflacion[Contador])</f>
        <v>2.9599903231085589E-4</v>
      </c>
      <c r="H209" s="34">
        <v>43230</v>
      </c>
      <c r="I209" s="36">
        <v>6.7663316340861701E-2</v>
      </c>
      <c r="J209" s="35">
        <v>3.4055981269068301E-2</v>
      </c>
      <c r="K209" s="42">
        <f>((1+Tabla_Dev[[#This Row],[TES_COP]])/(1+Tabla_Dev[[#This Row],[Curva_CO_USD]]))-1</f>
        <v>3.2500498696935054E-2</v>
      </c>
      <c r="L209" s="52">
        <f t="shared" si="10"/>
        <v>208</v>
      </c>
      <c r="M209" s="37">
        <f>Tabla_Dev[[#This Row],[Contador]]/SUM(Tabla_Dev[Contador])</f>
        <v>2.9599903231085589E-4</v>
      </c>
      <c r="O209" s="34">
        <v>43215</v>
      </c>
      <c r="P209" s="36">
        <v>4.638001090430488E-2</v>
      </c>
      <c r="Q209" s="2">
        <f t="shared" si="9"/>
        <v>208</v>
      </c>
      <c r="R209" s="3">
        <f>Tabla_Rf_cop_usd[[#This Row],[Contador]]/SUM(Tabla_Rf_cop_usd[Contador])</f>
        <v>2.5331224021794596E-4</v>
      </c>
    </row>
    <row r="210" spans="1:18">
      <c r="A210" s="34">
        <v>43231</v>
      </c>
      <c r="B210" s="35">
        <v>6.76193247534745E-2</v>
      </c>
      <c r="C210" s="36">
        <v>3.4011066068115298E-2</v>
      </c>
      <c r="D210" s="36">
        <f>((1+Tabla_Inflacion[[#This Row],[TES_COP]])/(1+Tabla_Inflacion[[#This Row],[TES UVR]]))-1</f>
        <v>3.2502803681933923E-2</v>
      </c>
      <c r="E210" s="2">
        <f t="shared" si="11"/>
        <v>209</v>
      </c>
      <c r="F210" s="37">
        <f>Tabla_Inflacion[[#This Row],[Contador]]/SUM(Tabla_Inflacion[Contador])</f>
        <v>2.9742210458158117E-4</v>
      </c>
      <c r="H210" s="34">
        <v>43231</v>
      </c>
      <c r="I210" s="36">
        <v>6.76193247534745E-2</v>
      </c>
      <c r="J210" s="35">
        <v>3.4011066068115298E-2</v>
      </c>
      <c r="K210" s="42">
        <f>((1+Tabla_Dev[[#This Row],[TES_COP]])/(1+Tabla_Dev[[#This Row],[Curva_CO_USD]]))-1</f>
        <v>3.2502803681933923E-2</v>
      </c>
      <c r="L210" s="52">
        <f t="shared" si="10"/>
        <v>209</v>
      </c>
      <c r="M210" s="37">
        <f>Tabla_Dev[[#This Row],[Contador]]/SUM(Tabla_Dev[Contador])</f>
        <v>2.9742210458158117E-4</v>
      </c>
      <c r="O210" s="34">
        <v>43216</v>
      </c>
      <c r="P210" s="36">
        <v>5.0463542817689389E-2</v>
      </c>
      <c r="Q210" s="2">
        <f t="shared" si="9"/>
        <v>209</v>
      </c>
      <c r="R210" s="3">
        <f>Tabla_Rf_cop_usd[[#This Row],[Contador]]/SUM(Tabla_Rf_cop_usd[Contador])</f>
        <v>2.5453008752668608E-4</v>
      </c>
    </row>
    <row r="211" spans="1:18">
      <c r="A211" s="34">
        <v>43235</v>
      </c>
      <c r="B211" s="35">
        <v>6.8233044126453798E-2</v>
      </c>
      <c r="C211" s="36">
        <v>3.4228920220500697E-2</v>
      </c>
      <c r="D211" s="36">
        <f>((1+Tabla_Inflacion[[#This Row],[TES_COP]])/(1+Tabla_Inflacion[[#This Row],[TES UVR]]))-1</f>
        <v>3.2878720794911942E-2</v>
      </c>
      <c r="E211" s="2">
        <f t="shared" si="11"/>
        <v>210</v>
      </c>
      <c r="F211" s="37">
        <f>Tabla_Inflacion[[#This Row],[Contador]]/SUM(Tabla_Inflacion[Contador])</f>
        <v>2.9884517685230646E-4</v>
      </c>
      <c r="H211" s="34">
        <v>43235</v>
      </c>
      <c r="I211" s="36">
        <v>6.8233044126453798E-2</v>
      </c>
      <c r="J211" s="35">
        <v>3.4228920220500697E-2</v>
      </c>
      <c r="K211" s="42">
        <f>((1+Tabla_Dev[[#This Row],[TES_COP]])/(1+Tabla_Dev[[#This Row],[Curva_CO_USD]]))-1</f>
        <v>3.2878720794911942E-2</v>
      </c>
      <c r="L211" s="52">
        <f t="shared" si="10"/>
        <v>210</v>
      </c>
      <c r="M211" s="37">
        <f>Tabla_Dev[[#This Row],[Contador]]/SUM(Tabla_Dev[Contador])</f>
        <v>2.9884517685230646E-4</v>
      </c>
      <c r="O211" s="34">
        <v>43217</v>
      </c>
      <c r="P211" s="36">
        <v>4.6751793139336861E-2</v>
      </c>
      <c r="Q211" s="2">
        <f t="shared" si="9"/>
        <v>210</v>
      </c>
      <c r="R211" s="3">
        <f>Tabla_Rf_cop_usd[[#This Row],[Contador]]/SUM(Tabla_Rf_cop_usd[Contador])</f>
        <v>2.5574793483542621E-4</v>
      </c>
    </row>
    <row r="212" spans="1:18">
      <c r="A212" s="34">
        <v>43236</v>
      </c>
      <c r="B212" s="35">
        <v>6.8306697627968094E-2</v>
      </c>
      <c r="C212" s="36">
        <v>3.3947509958516503E-2</v>
      </c>
      <c r="D212" s="36">
        <f>((1+Tabla_Inflacion[[#This Row],[TES_COP]])/(1+Tabla_Inflacion[[#This Row],[TES UVR]]))-1</f>
        <v>3.3231075406168431E-2</v>
      </c>
      <c r="E212" s="2">
        <f t="shared" si="11"/>
        <v>211</v>
      </c>
      <c r="F212" s="37">
        <f>Tabla_Inflacion[[#This Row],[Contador]]/SUM(Tabla_Inflacion[Contador])</f>
        <v>3.0026824912303174E-4</v>
      </c>
      <c r="H212" s="34">
        <v>43236</v>
      </c>
      <c r="I212" s="36">
        <v>6.8306697627968094E-2</v>
      </c>
      <c r="J212" s="35">
        <v>3.3947509958516503E-2</v>
      </c>
      <c r="K212" s="42">
        <f>((1+Tabla_Dev[[#This Row],[TES_COP]])/(1+Tabla_Dev[[#This Row],[Curva_CO_USD]]))-1</f>
        <v>3.3231075406168431E-2</v>
      </c>
      <c r="L212" s="52">
        <f t="shared" si="10"/>
        <v>211</v>
      </c>
      <c r="M212" s="37">
        <f>Tabla_Dev[[#This Row],[Contador]]/SUM(Tabla_Dev[Contador])</f>
        <v>3.0026824912303174E-4</v>
      </c>
      <c r="O212" s="34">
        <v>43220</v>
      </c>
      <c r="P212" s="36">
        <v>5.0514895790009007E-2</v>
      </c>
      <c r="Q212" s="2">
        <f t="shared" si="9"/>
        <v>211</v>
      </c>
      <c r="R212" s="3">
        <f>Tabla_Rf_cop_usd[[#This Row],[Contador]]/SUM(Tabla_Rf_cop_usd[Contador])</f>
        <v>2.5696578214416633E-4</v>
      </c>
    </row>
    <row r="213" spans="1:18">
      <c r="A213" s="34">
        <v>43237</v>
      </c>
      <c r="B213" s="35">
        <v>6.8887557272361108E-2</v>
      </c>
      <c r="C213" s="36">
        <v>3.3579350377988301E-2</v>
      </c>
      <c r="D213" s="36">
        <f>((1+Tabla_Inflacion[[#This Row],[TES_COP]])/(1+Tabla_Inflacion[[#This Row],[TES UVR]]))-1</f>
        <v>3.4161099369352188E-2</v>
      </c>
      <c r="E213" s="2">
        <f t="shared" si="11"/>
        <v>212</v>
      </c>
      <c r="F213" s="37">
        <f>Tabla_Inflacion[[#This Row],[Contador]]/SUM(Tabla_Inflacion[Contador])</f>
        <v>3.0169132139375697E-4</v>
      </c>
      <c r="H213" s="34">
        <v>43237</v>
      </c>
      <c r="I213" s="36">
        <v>6.8887557272361108E-2</v>
      </c>
      <c r="J213" s="35">
        <v>3.3579350377988301E-2</v>
      </c>
      <c r="K213" s="42">
        <f>((1+Tabla_Dev[[#This Row],[TES_COP]])/(1+Tabla_Dev[[#This Row],[Curva_CO_USD]]))-1</f>
        <v>3.4161099369352188E-2</v>
      </c>
      <c r="L213" s="52">
        <f t="shared" si="10"/>
        <v>212</v>
      </c>
      <c r="M213" s="37">
        <f>Tabla_Dev[[#This Row],[Contador]]/SUM(Tabla_Dev[Contador])</f>
        <v>3.0169132139375697E-4</v>
      </c>
      <c r="O213" s="34">
        <v>43222</v>
      </c>
      <c r="P213" s="36">
        <v>4.7432519419208452E-2</v>
      </c>
      <c r="Q213" s="2">
        <f t="shared" si="9"/>
        <v>212</v>
      </c>
      <c r="R213" s="3">
        <f>Tabla_Rf_cop_usd[[#This Row],[Contador]]/SUM(Tabla_Rf_cop_usd[Contador])</f>
        <v>2.5818362945290646E-4</v>
      </c>
    </row>
    <row r="214" spans="1:18">
      <c r="A214" s="34">
        <v>43238</v>
      </c>
      <c r="B214" s="35">
        <v>6.9642159494360006E-2</v>
      </c>
      <c r="C214" s="36">
        <v>3.4558667732487905E-2</v>
      </c>
      <c r="D214" s="36">
        <f>((1+Tabla_Inflacion[[#This Row],[TES_COP]])/(1+Tabla_Inflacion[[#This Row],[TES UVR]]))-1</f>
        <v>3.3911553647089976E-2</v>
      </c>
      <c r="E214" s="2">
        <f t="shared" si="11"/>
        <v>213</v>
      </c>
      <c r="F214" s="37">
        <f>Tabla_Inflacion[[#This Row],[Contador]]/SUM(Tabla_Inflacion[Contador])</f>
        <v>3.0311439366448225E-4</v>
      </c>
      <c r="H214" s="34">
        <v>43238</v>
      </c>
      <c r="I214" s="36">
        <v>6.9642159494360006E-2</v>
      </c>
      <c r="J214" s="35">
        <v>3.4558667732487905E-2</v>
      </c>
      <c r="K214" s="42">
        <f>((1+Tabla_Dev[[#This Row],[TES_COP]])/(1+Tabla_Dev[[#This Row],[Curva_CO_USD]]))-1</f>
        <v>3.3911553647089976E-2</v>
      </c>
      <c r="L214" s="52">
        <f t="shared" si="10"/>
        <v>213</v>
      </c>
      <c r="M214" s="37">
        <f>Tabla_Dev[[#This Row],[Contador]]/SUM(Tabla_Dev[Contador])</f>
        <v>3.0311439366448225E-4</v>
      </c>
      <c r="O214" s="34">
        <v>43223</v>
      </c>
      <c r="P214" s="36">
        <v>4.8449468024552633E-2</v>
      </c>
      <c r="Q214" s="2">
        <f t="shared" si="9"/>
        <v>213</v>
      </c>
      <c r="R214" s="3">
        <f>Tabla_Rf_cop_usd[[#This Row],[Contador]]/SUM(Tabla_Rf_cop_usd[Contador])</f>
        <v>2.5940147676164658E-4</v>
      </c>
    </row>
    <row r="215" spans="1:18">
      <c r="A215" s="34">
        <v>43241</v>
      </c>
      <c r="B215" s="35">
        <v>6.9289299556493003E-2</v>
      </c>
      <c r="C215" s="36">
        <v>3.3878778537840201E-2</v>
      </c>
      <c r="D215" s="36">
        <f>((1+Tabla_Inflacion[[#This Row],[TES_COP]])/(1+Tabla_Inflacion[[#This Row],[TES UVR]]))-1</f>
        <v>3.4250167189553871E-2</v>
      </c>
      <c r="E215" s="2">
        <f t="shared" si="11"/>
        <v>214</v>
      </c>
      <c r="F215" s="37">
        <f>Tabla_Inflacion[[#This Row],[Contador]]/SUM(Tabla_Inflacion[Contador])</f>
        <v>3.0453746593520753E-4</v>
      </c>
      <c r="H215" s="34">
        <v>43241</v>
      </c>
      <c r="I215" s="36">
        <v>6.9289299556493003E-2</v>
      </c>
      <c r="J215" s="35">
        <v>3.3878778537840201E-2</v>
      </c>
      <c r="K215" s="42">
        <f>((1+Tabla_Dev[[#This Row],[TES_COP]])/(1+Tabla_Dev[[#This Row],[Curva_CO_USD]]))-1</f>
        <v>3.4250167189553871E-2</v>
      </c>
      <c r="L215" s="52">
        <f t="shared" si="10"/>
        <v>214</v>
      </c>
      <c r="M215" s="37">
        <f>Tabla_Dev[[#This Row],[Contador]]/SUM(Tabla_Dev[Contador])</f>
        <v>3.0453746593520753E-4</v>
      </c>
      <c r="O215" s="34">
        <v>43224</v>
      </c>
      <c r="P215" s="36">
        <v>4.8514773671043177E-2</v>
      </c>
      <c r="Q215" s="2">
        <f t="shared" si="9"/>
        <v>214</v>
      </c>
      <c r="R215" s="3">
        <f>Tabla_Rf_cop_usd[[#This Row],[Contador]]/SUM(Tabla_Rf_cop_usd[Contador])</f>
        <v>2.606193240703867E-4</v>
      </c>
    </row>
    <row r="216" spans="1:18">
      <c r="A216" s="34">
        <v>43242</v>
      </c>
      <c r="B216" s="35">
        <v>6.8864797097102901E-2</v>
      </c>
      <c r="C216" s="36">
        <v>3.3774400408113497E-2</v>
      </c>
      <c r="D216" s="36">
        <f>((1+Tabla_Inflacion[[#This Row],[TES_COP]])/(1+Tabla_Inflacion[[#This Row],[TES UVR]]))-1</f>
        <v>3.3943959799291212E-2</v>
      </c>
      <c r="E216" s="2">
        <f t="shared" si="11"/>
        <v>215</v>
      </c>
      <c r="F216" s="37">
        <f>Tabla_Inflacion[[#This Row],[Contador]]/SUM(Tabla_Inflacion[Contador])</f>
        <v>3.0596053820593281E-4</v>
      </c>
      <c r="H216" s="34">
        <v>43242</v>
      </c>
      <c r="I216" s="36">
        <v>6.8864797097102901E-2</v>
      </c>
      <c r="J216" s="35">
        <v>3.3774400408113497E-2</v>
      </c>
      <c r="K216" s="42">
        <f>((1+Tabla_Dev[[#This Row],[TES_COP]])/(1+Tabla_Dev[[#This Row],[Curva_CO_USD]]))-1</f>
        <v>3.3943959799291212E-2</v>
      </c>
      <c r="L216" s="52">
        <f t="shared" si="10"/>
        <v>215</v>
      </c>
      <c r="M216" s="37">
        <f>Tabla_Dev[[#This Row],[Contador]]/SUM(Tabla_Dev[Contador])</f>
        <v>3.0596053820593281E-4</v>
      </c>
      <c r="O216" s="34">
        <v>43227</v>
      </c>
      <c r="P216" s="36">
        <v>4.7912576089714998E-2</v>
      </c>
      <c r="Q216" s="2">
        <f t="shared" si="9"/>
        <v>215</v>
      </c>
      <c r="R216" s="3">
        <f>Tabla_Rf_cop_usd[[#This Row],[Contador]]/SUM(Tabla_Rf_cop_usd[Contador])</f>
        <v>2.6183717137912683E-4</v>
      </c>
    </row>
    <row r="217" spans="1:18">
      <c r="A217" s="34">
        <v>43243</v>
      </c>
      <c r="B217" s="35">
        <v>6.8626641946667899E-2</v>
      </c>
      <c r="C217" s="36">
        <v>3.3582647384024999E-2</v>
      </c>
      <c r="D217" s="36">
        <f>((1+Tabla_Inflacion[[#This Row],[TES_COP]])/(1+Tabla_Inflacion[[#This Row],[TES UVR]]))-1</f>
        <v>3.3905362721925014E-2</v>
      </c>
      <c r="E217" s="2">
        <f t="shared" si="11"/>
        <v>216</v>
      </c>
      <c r="F217" s="37">
        <f>Tabla_Inflacion[[#This Row],[Contador]]/SUM(Tabla_Inflacion[Contador])</f>
        <v>3.0738361047665804E-4</v>
      </c>
      <c r="H217" s="34">
        <v>43243</v>
      </c>
      <c r="I217" s="36">
        <v>6.8626641946667899E-2</v>
      </c>
      <c r="J217" s="35">
        <v>3.3582647384024999E-2</v>
      </c>
      <c r="K217" s="42">
        <f>((1+Tabla_Dev[[#This Row],[TES_COP]])/(1+Tabla_Dev[[#This Row],[Curva_CO_USD]]))-1</f>
        <v>3.3905362721925014E-2</v>
      </c>
      <c r="L217" s="52">
        <f t="shared" si="10"/>
        <v>216</v>
      </c>
      <c r="M217" s="37">
        <f>Tabla_Dev[[#This Row],[Contador]]/SUM(Tabla_Dev[Contador])</f>
        <v>3.0738361047665804E-4</v>
      </c>
      <c r="O217" s="34">
        <v>43228</v>
      </c>
      <c r="P217" s="36">
        <v>4.8128940049658953E-2</v>
      </c>
      <c r="Q217" s="2">
        <f t="shared" si="9"/>
        <v>216</v>
      </c>
      <c r="R217" s="3">
        <f>Tabla_Rf_cop_usd[[#This Row],[Contador]]/SUM(Tabla_Rf_cop_usd[Contador])</f>
        <v>2.6305501868786695E-4</v>
      </c>
    </row>
    <row r="218" spans="1:18">
      <c r="A218" s="34">
        <v>43244</v>
      </c>
      <c r="B218" s="35">
        <v>6.8349739417517097E-2</v>
      </c>
      <c r="C218" s="36">
        <v>3.3427101310074196E-2</v>
      </c>
      <c r="D218" s="36">
        <f>((1+Tabla_Inflacion[[#This Row],[TES_COP]])/(1+Tabla_Inflacion[[#This Row],[TES UVR]]))-1</f>
        <v>3.3793034906062891E-2</v>
      </c>
      <c r="E218" s="2">
        <f t="shared" si="11"/>
        <v>217</v>
      </c>
      <c r="F218" s="37">
        <f>Tabla_Inflacion[[#This Row],[Contador]]/SUM(Tabla_Inflacion[Contador])</f>
        <v>3.0880668274738333E-4</v>
      </c>
      <c r="H218" s="34">
        <v>43244</v>
      </c>
      <c r="I218" s="36">
        <v>6.8349739417517097E-2</v>
      </c>
      <c r="J218" s="35">
        <v>3.3427101310074196E-2</v>
      </c>
      <c r="K218" s="42">
        <f>((1+Tabla_Dev[[#This Row],[TES_COP]])/(1+Tabla_Dev[[#This Row],[Curva_CO_USD]]))-1</f>
        <v>3.3793034906062891E-2</v>
      </c>
      <c r="L218" s="52">
        <f t="shared" si="10"/>
        <v>217</v>
      </c>
      <c r="M218" s="37">
        <f>Tabla_Dev[[#This Row],[Contador]]/SUM(Tabla_Dev[Contador])</f>
        <v>3.0880668274738333E-4</v>
      </c>
      <c r="O218" s="34">
        <v>43229</v>
      </c>
      <c r="P218" s="36">
        <v>4.8200972130165276E-2</v>
      </c>
      <c r="Q218" s="2">
        <f t="shared" si="9"/>
        <v>217</v>
      </c>
      <c r="R218" s="3">
        <f>Tabla_Rf_cop_usd[[#This Row],[Contador]]/SUM(Tabla_Rf_cop_usd[Contador])</f>
        <v>2.6427286599660707E-4</v>
      </c>
    </row>
    <row r="219" spans="1:18">
      <c r="A219" s="34">
        <v>43245</v>
      </c>
      <c r="B219" s="35">
        <v>6.8661197144258695E-2</v>
      </c>
      <c r="C219" s="36">
        <v>3.3376162885364401E-2</v>
      </c>
      <c r="D219" s="36">
        <f>((1+Tabla_Inflacion[[#This Row],[TES_COP]])/(1+Tabla_Inflacion[[#This Row],[TES UVR]]))-1</f>
        <v>3.4145392090690896E-2</v>
      </c>
      <c r="E219" s="2">
        <f t="shared" si="11"/>
        <v>218</v>
      </c>
      <c r="F219" s="37">
        <f>Tabla_Inflacion[[#This Row],[Contador]]/SUM(Tabla_Inflacion[Contador])</f>
        <v>3.1022975501810861E-4</v>
      </c>
      <c r="H219" s="34">
        <v>43245</v>
      </c>
      <c r="I219" s="36">
        <v>6.8661197144258695E-2</v>
      </c>
      <c r="J219" s="35">
        <v>3.3376162885364401E-2</v>
      </c>
      <c r="K219" s="42">
        <f>((1+Tabla_Dev[[#This Row],[TES_COP]])/(1+Tabla_Dev[[#This Row],[Curva_CO_USD]]))-1</f>
        <v>3.4145392090690896E-2</v>
      </c>
      <c r="L219" s="52">
        <f t="shared" si="10"/>
        <v>218</v>
      </c>
      <c r="M219" s="37">
        <f>Tabla_Dev[[#This Row],[Contador]]/SUM(Tabla_Dev[Contador])</f>
        <v>3.1022975501810861E-4</v>
      </c>
      <c r="O219" s="34">
        <v>43230</v>
      </c>
      <c r="P219" s="36">
        <v>4.7333631946096855E-2</v>
      </c>
      <c r="Q219" s="2">
        <f t="shared" si="9"/>
        <v>218</v>
      </c>
      <c r="R219" s="3">
        <f>Tabla_Rf_cop_usd[[#This Row],[Contador]]/SUM(Tabla_Rf_cop_usd[Contador])</f>
        <v>2.654907133053472E-4</v>
      </c>
    </row>
    <row r="220" spans="1:18">
      <c r="A220" s="34">
        <v>43248</v>
      </c>
      <c r="B220" s="35">
        <v>6.8485953132271793E-2</v>
      </c>
      <c r="C220" s="36">
        <v>3.3065296278810601E-2</v>
      </c>
      <c r="D220" s="36">
        <f>((1+Tabla_Inflacion[[#This Row],[TES_COP]])/(1+Tabla_Inflacion[[#This Row],[TES UVR]]))-1</f>
        <v>3.4286948735040568E-2</v>
      </c>
      <c r="E220" s="2">
        <f t="shared" si="11"/>
        <v>219</v>
      </c>
      <c r="F220" s="37">
        <f>Tabla_Inflacion[[#This Row],[Contador]]/SUM(Tabla_Inflacion[Contador])</f>
        <v>3.1165282728883384E-4</v>
      </c>
      <c r="H220" s="34">
        <v>43248</v>
      </c>
      <c r="I220" s="36">
        <v>6.8485953132271793E-2</v>
      </c>
      <c r="J220" s="35">
        <v>3.3065296278810601E-2</v>
      </c>
      <c r="K220" s="42">
        <f>((1+Tabla_Dev[[#This Row],[TES_COP]])/(1+Tabla_Dev[[#This Row],[Curva_CO_USD]]))-1</f>
        <v>3.4286948735040568E-2</v>
      </c>
      <c r="L220" s="52">
        <f t="shared" si="10"/>
        <v>219</v>
      </c>
      <c r="M220" s="37">
        <f>Tabla_Dev[[#This Row],[Contador]]/SUM(Tabla_Dev[Contador])</f>
        <v>3.1165282728883384E-4</v>
      </c>
      <c r="O220" s="34">
        <v>43231</v>
      </c>
      <c r="P220" s="36">
        <v>4.6273568698899314E-2</v>
      </c>
      <c r="Q220" s="2">
        <f t="shared" si="9"/>
        <v>219</v>
      </c>
      <c r="R220" s="3">
        <f>Tabla_Rf_cop_usd[[#This Row],[Contador]]/SUM(Tabla_Rf_cop_usd[Contador])</f>
        <v>2.6670856061408732E-4</v>
      </c>
    </row>
    <row r="221" spans="1:18">
      <c r="A221" s="34">
        <v>43249</v>
      </c>
      <c r="B221" s="35">
        <v>6.8618302205074699E-2</v>
      </c>
      <c r="C221" s="36">
        <v>3.2956229034700996E-2</v>
      </c>
      <c r="D221" s="36">
        <f>((1+Tabla_Inflacion[[#This Row],[TES_COP]])/(1+Tabla_Inflacion[[#This Row],[TES UVR]]))-1</f>
        <v>3.4524282992803856E-2</v>
      </c>
      <c r="E221" s="2">
        <f t="shared" si="11"/>
        <v>220</v>
      </c>
      <c r="F221" s="37">
        <f>Tabla_Inflacion[[#This Row],[Contador]]/SUM(Tabla_Inflacion[Contador])</f>
        <v>3.1307589955955912E-4</v>
      </c>
      <c r="H221" s="34">
        <v>43249</v>
      </c>
      <c r="I221" s="36">
        <v>6.8618302205074699E-2</v>
      </c>
      <c r="J221" s="35">
        <v>3.2956229034700996E-2</v>
      </c>
      <c r="K221" s="42">
        <f>((1+Tabla_Dev[[#This Row],[TES_COP]])/(1+Tabla_Dev[[#This Row],[Curva_CO_USD]]))-1</f>
        <v>3.4524282992803856E-2</v>
      </c>
      <c r="L221" s="52">
        <f t="shared" si="10"/>
        <v>220</v>
      </c>
      <c r="M221" s="37">
        <f>Tabla_Dev[[#This Row],[Contador]]/SUM(Tabla_Dev[Contador])</f>
        <v>3.1307589955955912E-4</v>
      </c>
      <c r="O221" s="34">
        <v>43234</v>
      </c>
      <c r="P221" s="36">
        <v>4.6366710956896817E-2</v>
      </c>
      <c r="Q221" s="2">
        <f t="shared" si="9"/>
        <v>220</v>
      </c>
      <c r="R221" s="3">
        <f>Tabla_Rf_cop_usd[[#This Row],[Contador]]/SUM(Tabla_Rf_cop_usd[Contador])</f>
        <v>2.6792640792282744E-4</v>
      </c>
    </row>
    <row r="222" spans="1:18">
      <c r="A222" s="34">
        <v>43250</v>
      </c>
      <c r="B222" s="35">
        <v>6.8777628399525698E-2</v>
      </c>
      <c r="C222" s="36">
        <v>3.2506948678838403E-2</v>
      </c>
      <c r="D222" s="36">
        <f>((1+Tabla_Inflacion[[#This Row],[TES_COP]])/(1+Tabla_Inflacion[[#This Row],[TES UVR]]))-1</f>
        <v>3.5128751208016729E-2</v>
      </c>
      <c r="E222" s="2">
        <f t="shared" si="11"/>
        <v>221</v>
      </c>
      <c r="F222" s="37">
        <f>Tabla_Inflacion[[#This Row],[Contador]]/SUM(Tabla_Inflacion[Contador])</f>
        <v>3.144989718302844E-4</v>
      </c>
      <c r="H222" s="34">
        <v>43250</v>
      </c>
      <c r="I222" s="36">
        <v>6.8777628399525698E-2</v>
      </c>
      <c r="J222" s="35">
        <v>3.2506948678838403E-2</v>
      </c>
      <c r="K222" s="42">
        <f>((1+Tabla_Dev[[#This Row],[TES_COP]])/(1+Tabla_Dev[[#This Row],[Curva_CO_USD]]))-1</f>
        <v>3.5128751208016729E-2</v>
      </c>
      <c r="L222" s="52">
        <f t="shared" si="10"/>
        <v>221</v>
      </c>
      <c r="M222" s="37">
        <f>Tabla_Dev[[#This Row],[Contador]]/SUM(Tabla_Dev[Contador])</f>
        <v>3.144989718302844E-4</v>
      </c>
      <c r="O222" s="34">
        <v>43235</v>
      </c>
      <c r="P222" s="36">
        <v>4.7247861445196548E-2</v>
      </c>
      <c r="Q222" s="2">
        <f t="shared" si="9"/>
        <v>221</v>
      </c>
      <c r="R222" s="3">
        <f>Tabla_Rf_cop_usd[[#This Row],[Contador]]/SUM(Tabla_Rf_cop_usd[Contador])</f>
        <v>2.6914425523156757E-4</v>
      </c>
    </row>
    <row r="223" spans="1:18">
      <c r="A223" s="34">
        <v>43251</v>
      </c>
      <c r="B223" s="35">
        <v>6.8917649597642294E-2</v>
      </c>
      <c r="C223" s="36">
        <v>3.3527642893250803E-2</v>
      </c>
      <c r="D223" s="36">
        <f>((1+Tabla_Inflacion[[#This Row],[TES_COP]])/(1+Tabla_Inflacion[[#This Row],[TES UVR]]))-1</f>
        <v>3.4241954676046182E-2</v>
      </c>
      <c r="E223" s="2">
        <f t="shared" si="11"/>
        <v>222</v>
      </c>
      <c r="F223" s="37">
        <f>Tabla_Inflacion[[#This Row],[Contador]]/SUM(Tabla_Inflacion[Contador])</f>
        <v>3.1592204410100968E-4</v>
      </c>
      <c r="H223" s="34">
        <v>43251</v>
      </c>
      <c r="I223" s="36">
        <v>6.8917649597642294E-2</v>
      </c>
      <c r="J223" s="35">
        <v>3.3527642893250803E-2</v>
      </c>
      <c r="K223" s="42">
        <f>((1+Tabla_Dev[[#This Row],[TES_COP]])/(1+Tabla_Dev[[#This Row],[Curva_CO_USD]]))-1</f>
        <v>3.4241954676046182E-2</v>
      </c>
      <c r="L223" s="52">
        <f t="shared" si="10"/>
        <v>222</v>
      </c>
      <c r="M223" s="37">
        <f>Tabla_Dev[[#This Row],[Contador]]/SUM(Tabla_Dev[Contador])</f>
        <v>3.1592204410100968E-4</v>
      </c>
      <c r="O223" s="34">
        <v>43236</v>
      </c>
      <c r="P223" s="36">
        <v>4.7708958199722096E-2</v>
      </c>
      <c r="Q223" s="2">
        <f t="shared" si="9"/>
        <v>222</v>
      </c>
      <c r="R223" s="3">
        <f>Tabla_Rf_cop_usd[[#This Row],[Contador]]/SUM(Tabla_Rf_cop_usd[Contador])</f>
        <v>2.7036210254030769E-4</v>
      </c>
    </row>
    <row r="224" spans="1:18">
      <c r="A224" s="34">
        <v>43252</v>
      </c>
      <c r="B224" s="35">
        <v>6.8794050567221807E-2</v>
      </c>
      <c r="C224" s="36">
        <v>3.2788361049437297E-2</v>
      </c>
      <c r="D224" s="36">
        <f>((1+Tabla_Inflacion[[#This Row],[TES_COP]])/(1+Tabla_Inflacion[[#This Row],[TES UVR]]))-1</f>
        <v>3.486260193830848E-2</v>
      </c>
      <c r="E224" s="2">
        <f t="shared" si="11"/>
        <v>223</v>
      </c>
      <c r="F224" s="37">
        <f>Tabla_Inflacion[[#This Row],[Contador]]/SUM(Tabla_Inflacion[Contador])</f>
        <v>3.1734511637173491E-4</v>
      </c>
      <c r="H224" s="34">
        <v>43252</v>
      </c>
      <c r="I224" s="36">
        <v>6.8794050567221807E-2</v>
      </c>
      <c r="J224" s="35">
        <v>3.2788361049437297E-2</v>
      </c>
      <c r="K224" s="42">
        <f>((1+Tabla_Dev[[#This Row],[TES_COP]])/(1+Tabla_Dev[[#This Row],[Curva_CO_USD]]))-1</f>
        <v>3.486260193830848E-2</v>
      </c>
      <c r="L224" s="52">
        <f t="shared" si="10"/>
        <v>223</v>
      </c>
      <c r="M224" s="37">
        <f>Tabla_Dev[[#This Row],[Contador]]/SUM(Tabla_Dev[Contador])</f>
        <v>3.1734511637173491E-4</v>
      </c>
      <c r="O224" s="34">
        <v>43237</v>
      </c>
      <c r="P224" s="36">
        <v>4.8272959687984063E-2</v>
      </c>
      <c r="Q224" s="2">
        <f t="shared" si="9"/>
        <v>223</v>
      </c>
      <c r="R224" s="3">
        <f>Tabla_Rf_cop_usd[[#This Row],[Contador]]/SUM(Tabla_Rf_cop_usd[Contador])</f>
        <v>2.7157994984904781E-4</v>
      </c>
    </row>
    <row r="225" spans="1:18">
      <c r="A225" s="34">
        <v>43256</v>
      </c>
      <c r="B225" s="35">
        <v>6.8718598260022704E-2</v>
      </c>
      <c r="C225" s="36">
        <v>3.2323054348258599E-2</v>
      </c>
      <c r="D225" s="36">
        <f>((1+Tabla_Inflacion[[#This Row],[TES_COP]])/(1+Tabla_Inflacion[[#This Row],[TES UVR]]))-1</f>
        <v>3.5255963487846209E-2</v>
      </c>
      <c r="E225" s="2">
        <f t="shared" si="11"/>
        <v>224</v>
      </c>
      <c r="F225" s="37">
        <f>Tabla_Inflacion[[#This Row],[Contador]]/SUM(Tabla_Inflacion[Contador])</f>
        <v>3.1876818864246019E-4</v>
      </c>
      <c r="H225" s="34">
        <v>43256</v>
      </c>
      <c r="I225" s="36">
        <v>6.8718598260022704E-2</v>
      </c>
      <c r="J225" s="35">
        <v>3.2323054348258599E-2</v>
      </c>
      <c r="K225" s="42">
        <f>((1+Tabla_Dev[[#This Row],[TES_COP]])/(1+Tabla_Dev[[#This Row],[Curva_CO_USD]]))-1</f>
        <v>3.5255963487846209E-2</v>
      </c>
      <c r="L225" s="52">
        <f t="shared" si="10"/>
        <v>224</v>
      </c>
      <c r="M225" s="37">
        <f>Tabla_Dev[[#This Row],[Contador]]/SUM(Tabla_Dev[Contador])</f>
        <v>3.1876818864246019E-4</v>
      </c>
      <c r="O225" s="34">
        <v>43238</v>
      </c>
      <c r="P225" s="36">
        <v>4.893186526955362E-2</v>
      </c>
      <c r="Q225" s="2">
        <f t="shared" si="9"/>
        <v>224</v>
      </c>
      <c r="R225" s="3">
        <f>Tabla_Rf_cop_usd[[#This Row],[Contador]]/SUM(Tabla_Rf_cop_usd[Contador])</f>
        <v>2.7279779715778794E-4</v>
      </c>
    </row>
    <row r="226" spans="1:18">
      <c r="A226" s="34">
        <v>43257</v>
      </c>
      <c r="B226" s="35">
        <v>6.8072141547318499E-2</v>
      </c>
      <c r="C226" s="36">
        <v>3.2385232243051398E-2</v>
      </c>
      <c r="D226" s="36">
        <f>((1+Tabla_Inflacion[[#This Row],[TES_COP]])/(1+Tabla_Inflacion[[#This Row],[TES UVR]]))-1</f>
        <v>3.4567434897078586E-2</v>
      </c>
      <c r="E226" s="2">
        <f t="shared" si="11"/>
        <v>225</v>
      </c>
      <c r="F226" s="37">
        <f>Tabla_Inflacion[[#This Row],[Contador]]/SUM(Tabla_Inflacion[Contador])</f>
        <v>3.2019126091318548E-4</v>
      </c>
      <c r="H226" s="34">
        <v>43257</v>
      </c>
      <c r="I226" s="36">
        <v>6.8072141547318499E-2</v>
      </c>
      <c r="J226" s="35">
        <v>3.2385232243051398E-2</v>
      </c>
      <c r="K226" s="42">
        <f>((1+Tabla_Dev[[#This Row],[TES_COP]])/(1+Tabla_Dev[[#This Row],[Curva_CO_USD]]))-1</f>
        <v>3.4567434897078586E-2</v>
      </c>
      <c r="L226" s="52">
        <f t="shared" si="10"/>
        <v>225</v>
      </c>
      <c r="M226" s="37">
        <f>Tabla_Dev[[#This Row],[Contador]]/SUM(Tabla_Dev[Contador])</f>
        <v>3.2019126091318548E-4</v>
      </c>
      <c r="O226" s="34">
        <v>43241</v>
      </c>
      <c r="P226" s="36">
        <v>4.9029405551942462E-2</v>
      </c>
      <c r="Q226" s="2">
        <f t="shared" si="9"/>
        <v>225</v>
      </c>
      <c r="R226" s="3">
        <f>Tabla_Rf_cop_usd[[#This Row],[Contador]]/SUM(Tabla_Rf_cop_usd[Contador])</f>
        <v>2.7401564446652806E-4</v>
      </c>
    </row>
    <row r="227" spans="1:18">
      <c r="A227" s="34">
        <v>43258</v>
      </c>
      <c r="B227" s="35">
        <v>6.8232470599463607E-2</v>
      </c>
      <c r="C227" s="36">
        <v>3.2686073989619403E-2</v>
      </c>
      <c r="D227" s="36">
        <f>((1+Tabla_Inflacion[[#This Row],[TES_COP]])/(1+Tabla_Inflacion[[#This Row],[TES UVR]]))-1</f>
        <v>3.4421299468595068E-2</v>
      </c>
      <c r="E227" s="2">
        <f t="shared" si="11"/>
        <v>226</v>
      </c>
      <c r="F227" s="37">
        <f>Tabla_Inflacion[[#This Row],[Contador]]/SUM(Tabla_Inflacion[Contador])</f>
        <v>3.2161433318391076E-4</v>
      </c>
      <c r="H227" s="34">
        <v>43258</v>
      </c>
      <c r="I227" s="36">
        <v>6.8232470599463607E-2</v>
      </c>
      <c r="J227" s="35">
        <v>3.2686073989619403E-2</v>
      </c>
      <c r="K227" s="42">
        <f>((1+Tabla_Dev[[#This Row],[TES_COP]])/(1+Tabla_Dev[[#This Row],[Curva_CO_USD]]))-1</f>
        <v>3.4421299468595068E-2</v>
      </c>
      <c r="L227" s="52">
        <f t="shared" si="10"/>
        <v>226</v>
      </c>
      <c r="M227" s="37">
        <f>Tabla_Dev[[#This Row],[Contador]]/SUM(Tabla_Dev[Contador])</f>
        <v>3.2161433318391076E-4</v>
      </c>
      <c r="O227" s="34">
        <v>43242</v>
      </c>
      <c r="P227" s="36">
        <v>5.2569636123632302E-2</v>
      </c>
      <c r="Q227" s="2">
        <f t="shared" si="9"/>
        <v>226</v>
      </c>
      <c r="R227" s="3">
        <f>Tabla_Rf_cop_usd[[#This Row],[Contador]]/SUM(Tabla_Rf_cop_usd[Contador])</f>
        <v>2.7523349177526818E-4</v>
      </c>
    </row>
    <row r="228" spans="1:18">
      <c r="A228" s="34">
        <v>43259</v>
      </c>
      <c r="B228" s="35">
        <v>6.8848783902852706E-2</v>
      </c>
      <c r="C228" s="36">
        <v>3.2994309209552299E-2</v>
      </c>
      <c r="D228" s="36">
        <f>((1+Tabla_Inflacion[[#This Row],[TES_COP]])/(1+Tabla_Inflacion[[#This Row],[TES UVR]]))-1</f>
        <v>3.4709266424455043E-2</v>
      </c>
      <c r="E228" s="2">
        <f t="shared" si="11"/>
        <v>227</v>
      </c>
      <c r="F228" s="37">
        <f>Tabla_Inflacion[[#This Row],[Contador]]/SUM(Tabla_Inflacion[Contador])</f>
        <v>3.2303740545463599E-4</v>
      </c>
      <c r="H228" s="34">
        <v>43259</v>
      </c>
      <c r="I228" s="36">
        <v>6.8848783902852706E-2</v>
      </c>
      <c r="J228" s="35">
        <v>3.2994309209552299E-2</v>
      </c>
      <c r="K228" s="42">
        <f>((1+Tabla_Dev[[#This Row],[TES_COP]])/(1+Tabla_Dev[[#This Row],[Curva_CO_USD]]))-1</f>
        <v>3.4709266424455043E-2</v>
      </c>
      <c r="L228" s="52">
        <f t="shared" si="10"/>
        <v>227</v>
      </c>
      <c r="M228" s="37">
        <f>Tabla_Dev[[#This Row],[Contador]]/SUM(Tabla_Dev[Contador])</f>
        <v>3.2303740545463599E-4</v>
      </c>
      <c r="O228" s="34">
        <v>43243</v>
      </c>
      <c r="P228" s="36">
        <v>4.8403732279584721E-2</v>
      </c>
      <c r="Q228" s="2">
        <f t="shared" si="9"/>
        <v>227</v>
      </c>
      <c r="R228" s="3">
        <f>Tabla_Rf_cop_usd[[#This Row],[Contador]]/SUM(Tabla_Rf_cop_usd[Contador])</f>
        <v>2.7645133908400831E-4</v>
      </c>
    </row>
    <row r="229" spans="1:18">
      <c r="A229" s="34">
        <v>43263</v>
      </c>
      <c r="B229" s="35">
        <v>6.8914281527514401E-2</v>
      </c>
      <c r="C229" s="36">
        <v>3.3562144725989798E-2</v>
      </c>
      <c r="D229" s="36">
        <f>((1+Tabla_Inflacion[[#This Row],[TES_COP]])/(1+Tabla_Inflacion[[#This Row],[TES UVR]]))-1</f>
        <v>3.4204171449116805E-2</v>
      </c>
      <c r="E229" s="2">
        <f t="shared" si="11"/>
        <v>228</v>
      </c>
      <c r="F229" s="37">
        <f>Tabla_Inflacion[[#This Row],[Contador]]/SUM(Tabla_Inflacion[Contador])</f>
        <v>3.2446047772536127E-4</v>
      </c>
      <c r="H229" s="34">
        <v>43263</v>
      </c>
      <c r="I229" s="36">
        <v>6.8914281527514401E-2</v>
      </c>
      <c r="J229" s="35">
        <v>3.3562144725989798E-2</v>
      </c>
      <c r="K229" s="42">
        <f>((1+Tabla_Dev[[#This Row],[TES_COP]])/(1+Tabla_Dev[[#This Row],[Curva_CO_USD]]))-1</f>
        <v>3.4204171449116805E-2</v>
      </c>
      <c r="L229" s="52">
        <f t="shared" si="10"/>
        <v>228</v>
      </c>
      <c r="M229" s="37">
        <f>Tabla_Dev[[#This Row],[Contador]]/SUM(Tabla_Dev[Contador])</f>
        <v>3.2446047772536127E-4</v>
      </c>
      <c r="O229" s="34">
        <v>43244</v>
      </c>
      <c r="P229" s="36">
        <v>4.7932262161705541E-2</v>
      </c>
      <c r="Q229" s="2">
        <f t="shared" si="9"/>
        <v>228</v>
      </c>
      <c r="R229" s="3">
        <f>Tabla_Rf_cop_usd[[#This Row],[Contador]]/SUM(Tabla_Rf_cop_usd[Contador])</f>
        <v>2.7766918639274843E-4</v>
      </c>
    </row>
    <row r="230" spans="1:18">
      <c r="A230" s="34">
        <v>43264</v>
      </c>
      <c r="B230" s="35">
        <v>6.9065021697881604E-2</v>
      </c>
      <c r="C230" s="36">
        <v>3.3028892524714103E-2</v>
      </c>
      <c r="D230" s="36">
        <f>((1+Tabla_Inflacion[[#This Row],[TES_COP]])/(1+Tabla_Inflacion[[#This Row],[TES UVR]]))-1</f>
        <v>3.4883950907796502E-2</v>
      </c>
      <c r="E230" s="2">
        <f t="shared" si="11"/>
        <v>229</v>
      </c>
      <c r="F230" s="37">
        <f>Tabla_Inflacion[[#This Row],[Contador]]/SUM(Tabla_Inflacion[Contador])</f>
        <v>3.2588354999608655E-4</v>
      </c>
      <c r="H230" s="34">
        <v>43264</v>
      </c>
      <c r="I230" s="36">
        <v>6.9065021697881604E-2</v>
      </c>
      <c r="J230" s="35">
        <v>3.3028892524714103E-2</v>
      </c>
      <c r="K230" s="42">
        <f>((1+Tabla_Dev[[#This Row],[TES_COP]])/(1+Tabla_Dev[[#This Row],[Curva_CO_USD]]))-1</f>
        <v>3.4883950907796502E-2</v>
      </c>
      <c r="L230" s="52">
        <f t="shared" si="10"/>
        <v>229</v>
      </c>
      <c r="M230" s="37">
        <f>Tabla_Dev[[#This Row],[Contador]]/SUM(Tabla_Dev[Contador])</f>
        <v>3.2588354999608655E-4</v>
      </c>
      <c r="O230" s="34">
        <v>43245</v>
      </c>
      <c r="P230" s="36">
        <v>4.7307247755510318E-2</v>
      </c>
      <c r="Q230" s="2">
        <f t="shared" si="9"/>
        <v>229</v>
      </c>
      <c r="R230" s="3">
        <f>Tabla_Rf_cop_usd[[#This Row],[Contador]]/SUM(Tabla_Rf_cop_usd[Contador])</f>
        <v>2.7888703370148856E-4</v>
      </c>
    </row>
    <row r="231" spans="1:18">
      <c r="A231" s="34">
        <v>43265</v>
      </c>
      <c r="B231" s="35">
        <v>6.8845536904852095E-2</v>
      </c>
      <c r="C231" s="36">
        <v>3.2759573843982003E-2</v>
      </c>
      <c r="D231" s="36">
        <f>((1+Tabla_Inflacion[[#This Row],[TES_COP]])/(1+Tabla_Inflacion[[#This Row],[TES UVR]]))-1</f>
        <v>3.4941300932758601E-2</v>
      </c>
      <c r="E231" s="2">
        <f t="shared" si="11"/>
        <v>230</v>
      </c>
      <c r="F231" s="37">
        <f>Tabla_Inflacion[[#This Row],[Contador]]/SUM(Tabla_Inflacion[Contador])</f>
        <v>3.2730662226681184E-4</v>
      </c>
      <c r="H231" s="34">
        <v>43265</v>
      </c>
      <c r="I231" s="36">
        <v>6.8845536904852095E-2</v>
      </c>
      <c r="J231" s="35">
        <v>3.2759573843982003E-2</v>
      </c>
      <c r="K231" s="42">
        <f>((1+Tabla_Dev[[#This Row],[TES_COP]])/(1+Tabla_Dev[[#This Row],[Curva_CO_USD]]))-1</f>
        <v>3.4941300932758601E-2</v>
      </c>
      <c r="L231" s="52">
        <f t="shared" si="10"/>
        <v>230</v>
      </c>
      <c r="M231" s="37">
        <f>Tabla_Dev[[#This Row],[Contador]]/SUM(Tabla_Dev[Contador])</f>
        <v>3.2730662226681184E-4</v>
      </c>
      <c r="O231" s="34">
        <v>43248</v>
      </c>
      <c r="P231" s="36">
        <v>4.7307247755510318E-2</v>
      </c>
      <c r="Q231" s="2">
        <f t="shared" si="9"/>
        <v>230</v>
      </c>
      <c r="R231" s="3">
        <f>Tabla_Rf_cop_usd[[#This Row],[Contador]]/SUM(Tabla_Rf_cop_usd[Contador])</f>
        <v>2.8010488101022868E-4</v>
      </c>
    </row>
    <row r="232" spans="1:18">
      <c r="A232" s="34">
        <v>43266</v>
      </c>
      <c r="B232" s="35">
        <v>6.946483288603629E-2</v>
      </c>
      <c r="C232" s="36">
        <v>3.2963138280222799E-2</v>
      </c>
      <c r="D232" s="36">
        <f>((1+Tabla_Inflacion[[#This Row],[TES_COP]])/(1+Tabla_Inflacion[[#This Row],[TES UVR]]))-1</f>
        <v>3.5336880139387183E-2</v>
      </c>
      <c r="E232" s="2">
        <f t="shared" si="11"/>
        <v>231</v>
      </c>
      <c r="F232" s="37">
        <f>Tabla_Inflacion[[#This Row],[Contador]]/SUM(Tabla_Inflacion[Contador])</f>
        <v>3.2872969453753706E-4</v>
      </c>
      <c r="H232" s="34">
        <v>43266</v>
      </c>
      <c r="I232" s="36">
        <v>6.946483288603629E-2</v>
      </c>
      <c r="J232" s="35">
        <v>3.2963138280222799E-2</v>
      </c>
      <c r="K232" s="42">
        <f>((1+Tabla_Dev[[#This Row],[TES_COP]])/(1+Tabla_Dev[[#This Row],[Curva_CO_USD]]))-1</f>
        <v>3.5336880139387183E-2</v>
      </c>
      <c r="L232" s="52">
        <f t="shared" si="10"/>
        <v>231</v>
      </c>
      <c r="M232" s="37">
        <f>Tabla_Dev[[#This Row],[Contador]]/SUM(Tabla_Dev[Contador])</f>
        <v>3.2872969453753706E-4</v>
      </c>
      <c r="O232" s="34">
        <v>43249</v>
      </c>
      <c r="P232" s="36">
        <v>4.7300650773055564E-2</v>
      </c>
      <c r="Q232" s="2">
        <f t="shared" si="9"/>
        <v>231</v>
      </c>
      <c r="R232" s="3">
        <f>Tabla_Rf_cop_usd[[#This Row],[Contador]]/SUM(Tabla_Rf_cop_usd[Contador])</f>
        <v>2.813227283189688E-4</v>
      </c>
    </row>
    <row r="233" spans="1:18">
      <c r="A233" s="34">
        <v>43269</v>
      </c>
      <c r="B233" s="35">
        <v>6.9416323732599705E-2</v>
      </c>
      <c r="C233" s="36">
        <v>3.2967519603532398E-2</v>
      </c>
      <c r="D233" s="36">
        <f>((1+Tabla_Inflacion[[#This Row],[TES_COP]])/(1+Tabla_Inflacion[[#This Row],[TES UVR]]))-1</f>
        <v>3.5285527799612693E-2</v>
      </c>
      <c r="E233" s="2">
        <f t="shared" si="11"/>
        <v>232</v>
      </c>
      <c r="F233" s="37">
        <f>Tabla_Inflacion[[#This Row],[Contador]]/SUM(Tabla_Inflacion[Contador])</f>
        <v>3.3015276680826235E-4</v>
      </c>
      <c r="H233" s="34">
        <v>43269</v>
      </c>
      <c r="I233" s="36">
        <v>6.9416323732599705E-2</v>
      </c>
      <c r="J233" s="35">
        <v>3.2967519603532398E-2</v>
      </c>
      <c r="K233" s="42">
        <f>((1+Tabla_Dev[[#This Row],[TES_COP]])/(1+Tabla_Dev[[#This Row],[Curva_CO_USD]]))-1</f>
        <v>3.5285527799612693E-2</v>
      </c>
      <c r="L233" s="52">
        <f t="shared" si="10"/>
        <v>232</v>
      </c>
      <c r="M233" s="37">
        <f>Tabla_Dev[[#This Row],[Contador]]/SUM(Tabla_Dev[Contador])</f>
        <v>3.3015276680826235E-4</v>
      </c>
      <c r="O233" s="34">
        <v>43250</v>
      </c>
      <c r="P233" s="36">
        <v>4.7432519419208452E-2</v>
      </c>
      <c r="Q233" s="2">
        <f t="shared" si="9"/>
        <v>232</v>
      </c>
      <c r="R233" s="3">
        <f>Tabla_Rf_cop_usd[[#This Row],[Contador]]/SUM(Tabla_Rf_cop_usd[Contador])</f>
        <v>2.8254057562770893E-4</v>
      </c>
    </row>
    <row r="234" spans="1:18">
      <c r="A234" s="34">
        <v>43270</v>
      </c>
      <c r="B234" s="35">
        <v>6.9360051976568804E-2</v>
      </c>
      <c r="C234" s="36">
        <v>3.29629696027504E-2</v>
      </c>
      <c r="D234" s="36">
        <f>((1+Tabla_Inflacion[[#This Row],[TES_COP]])/(1+Tabla_Inflacion[[#This Row],[TES UVR]]))-1</f>
        <v>3.5235611967596281E-2</v>
      </c>
      <c r="E234" s="2">
        <f t="shared" si="11"/>
        <v>233</v>
      </c>
      <c r="F234" s="37">
        <f>Tabla_Inflacion[[#This Row],[Contador]]/SUM(Tabla_Inflacion[Contador])</f>
        <v>3.3157583907898763E-4</v>
      </c>
      <c r="H234" s="34">
        <v>43270</v>
      </c>
      <c r="I234" s="36">
        <v>6.9360051976568804E-2</v>
      </c>
      <c r="J234" s="35">
        <v>3.29629696027504E-2</v>
      </c>
      <c r="K234" s="42">
        <f>((1+Tabla_Dev[[#This Row],[TES_COP]])/(1+Tabla_Dev[[#This Row],[Curva_CO_USD]]))-1</f>
        <v>3.5235611967596281E-2</v>
      </c>
      <c r="L234" s="52">
        <f t="shared" si="10"/>
        <v>233</v>
      </c>
      <c r="M234" s="37">
        <f>Tabla_Dev[[#This Row],[Contador]]/SUM(Tabla_Dev[Contador])</f>
        <v>3.3157583907898763E-4</v>
      </c>
      <c r="O234" s="34">
        <v>43251</v>
      </c>
      <c r="P234" s="36">
        <v>4.7846931800554326E-2</v>
      </c>
      <c r="Q234" s="2">
        <f t="shared" si="9"/>
        <v>233</v>
      </c>
      <c r="R234" s="3">
        <f>Tabla_Rf_cop_usd[[#This Row],[Contador]]/SUM(Tabla_Rf_cop_usd[Contador])</f>
        <v>2.8375842293644905E-4</v>
      </c>
    </row>
    <row r="235" spans="1:18">
      <c r="A235" s="34">
        <v>43271</v>
      </c>
      <c r="B235" s="35">
        <v>6.8930658653156104E-2</v>
      </c>
      <c r="C235" s="36">
        <v>3.3499607098703296E-2</v>
      </c>
      <c r="D235" s="36">
        <f>((1+Tabla_Inflacion[[#This Row],[TES_COP]])/(1+Tabla_Inflacion[[#This Row],[TES UVR]]))-1</f>
        <v>3.428259799141764E-2</v>
      </c>
      <c r="E235" s="2">
        <f t="shared" si="11"/>
        <v>234</v>
      </c>
      <c r="F235" s="37">
        <f>Tabla_Inflacion[[#This Row],[Contador]]/SUM(Tabla_Inflacion[Contador])</f>
        <v>3.3299891134971291E-4</v>
      </c>
      <c r="H235" s="34">
        <v>43271</v>
      </c>
      <c r="I235" s="36">
        <v>6.8930658653156104E-2</v>
      </c>
      <c r="J235" s="35">
        <v>3.3499607098703296E-2</v>
      </c>
      <c r="K235" s="42">
        <f>((1+Tabla_Dev[[#This Row],[TES_COP]])/(1+Tabla_Dev[[#This Row],[Curva_CO_USD]]))-1</f>
        <v>3.428259799141764E-2</v>
      </c>
      <c r="L235" s="52">
        <f t="shared" si="10"/>
        <v>234</v>
      </c>
      <c r="M235" s="37">
        <f>Tabla_Dev[[#This Row],[Contador]]/SUM(Tabla_Dev[Contador])</f>
        <v>3.3299891134971291E-4</v>
      </c>
      <c r="O235" s="34">
        <v>43252</v>
      </c>
      <c r="P235" s="36">
        <v>4.7991300415773042E-2</v>
      </c>
      <c r="Q235" s="2">
        <f t="shared" si="9"/>
        <v>234</v>
      </c>
      <c r="R235" s="3">
        <f>Tabla_Rf_cop_usd[[#This Row],[Contador]]/SUM(Tabla_Rf_cop_usd[Contador])</f>
        <v>2.8497627024518917E-4</v>
      </c>
    </row>
    <row r="236" spans="1:18">
      <c r="A236" s="34">
        <v>43272</v>
      </c>
      <c r="B236" s="35">
        <v>6.942249054334021E-2</v>
      </c>
      <c r="C236" s="36">
        <v>3.3912911632748496E-2</v>
      </c>
      <c r="D236" s="36">
        <f>((1+Tabla_Inflacion[[#This Row],[TES_COP]])/(1+Tabla_Inflacion[[#This Row],[TES UVR]]))-1</f>
        <v>3.4344845209946406E-2</v>
      </c>
      <c r="E236" s="2">
        <f t="shared" si="11"/>
        <v>235</v>
      </c>
      <c r="F236" s="37">
        <f>Tabla_Inflacion[[#This Row],[Contador]]/SUM(Tabla_Inflacion[Contador])</f>
        <v>3.3442198362043814E-4</v>
      </c>
      <c r="H236" s="34">
        <v>43272</v>
      </c>
      <c r="I236" s="36">
        <v>6.942249054334021E-2</v>
      </c>
      <c r="J236" s="35">
        <v>3.3912911632748496E-2</v>
      </c>
      <c r="K236" s="42">
        <f>((1+Tabla_Dev[[#This Row],[TES_COP]])/(1+Tabla_Dev[[#This Row],[Curva_CO_USD]]))-1</f>
        <v>3.4344845209946406E-2</v>
      </c>
      <c r="L236" s="52">
        <f t="shared" si="10"/>
        <v>235</v>
      </c>
      <c r="M236" s="37">
        <f>Tabla_Dev[[#This Row],[Contador]]/SUM(Tabla_Dev[Contador])</f>
        <v>3.3442198362043814E-4</v>
      </c>
      <c r="O236" s="34">
        <v>43255</v>
      </c>
      <c r="P236" s="36">
        <v>4.7557656386818081E-2</v>
      </c>
      <c r="Q236" s="2">
        <f t="shared" si="9"/>
        <v>235</v>
      </c>
      <c r="R236" s="3">
        <f>Tabla_Rf_cop_usd[[#This Row],[Contador]]/SUM(Tabla_Rf_cop_usd[Contador])</f>
        <v>2.8619411755392935E-4</v>
      </c>
    </row>
    <row r="237" spans="1:18">
      <c r="A237" s="34">
        <v>43273</v>
      </c>
      <c r="B237" s="35">
        <v>6.9178473223921205E-2</v>
      </c>
      <c r="C237" s="36">
        <v>3.3805491520831697E-2</v>
      </c>
      <c r="D237" s="36">
        <f>((1+Tabla_Inflacion[[#This Row],[TES_COP]])/(1+Tabla_Inflacion[[#This Row],[TES UVR]]))-1</f>
        <v>3.4216283423927463E-2</v>
      </c>
      <c r="E237" s="2">
        <f t="shared" si="11"/>
        <v>236</v>
      </c>
      <c r="F237" s="37">
        <f>Tabla_Inflacion[[#This Row],[Contador]]/SUM(Tabla_Inflacion[Contador])</f>
        <v>3.3584505589116342E-4</v>
      </c>
      <c r="H237" s="34">
        <v>43273</v>
      </c>
      <c r="I237" s="36">
        <v>6.9178473223921205E-2</v>
      </c>
      <c r="J237" s="35">
        <v>3.3805491520831697E-2</v>
      </c>
      <c r="K237" s="42">
        <f>((1+Tabla_Dev[[#This Row],[TES_COP]])/(1+Tabla_Dev[[#This Row],[Curva_CO_USD]]))-1</f>
        <v>3.4216283423927463E-2</v>
      </c>
      <c r="L237" s="52">
        <f t="shared" si="10"/>
        <v>236</v>
      </c>
      <c r="M237" s="37">
        <f>Tabla_Dev[[#This Row],[Contador]]/SUM(Tabla_Dev[Contador])</f>
        <v>3.3584505589116342E-4</v>
      </c>
      <c r="O237" s="34">
        <v>43256</v>
      </c>
      <c r="P237" s="36">
        <v>4.7544490408375717E-2</v>
      </c>
      <c r="Q237" s="2">
        <f t="shared" si="9"/>
        <v>236</v>
      </c>
      <c r="R237" s="3">
        <f>Tabla_Rf_cop_usd[[#This Row],[Contador]]/SUM(Tabla_Rf_cop_usd[Contador])</f>
        <v>2.8741196486266947E-4</v>
      </c>
    </row>
    <row r="238" spans="1:18">
      <c r="A238" s="34">
        <v>43276</v>
      </c>
      <c r="B238" s="35">
        <v>6.9077321603738598E-2</v>
      </c>
      <c r="C238" s="36">
        <v>3.3716519549888996E-2</v>
      </c>
      <c r="D238" s="36">
        <f>((1+Tabla_Inflacion[[#This Row],[TES_COP]])/(1+Tabla_Inflacion[[#This Row],[TES UVR]]))-1</f>
        <v>3.4207446030993793E-2</v>
      </c>
      <c r="E238" s="2">
        <f t="shared" si="11"/>
        <v>237</v>
      </c>
      <c r="F238" s="37">
        <f>Tabla_Inflacion[[#This Row],[Contador]]/SUM(Tabla_Inflacion[Contador])</f>
        <v>3.3726812816188871E-4</v>
      </c>
      <c r="H238" s="34">
        <v>43276</v>
      </c>
      <c r="I238" s="36">
        <v>6.9077321603738598E-2</v>
      </c>
      <c r="J238" s="35">
        <v>3.3716519549888996E-2</v>
      </c>
      <c r="K238" s="42">
        <f>((1+Tabla_Dev[[#This Row],[TES_COP]])/(1+Tabla_Dev[[#This Row],[Curva_CO_USD]]))-1</f>
        <v>3.4207446030993793E-2</v>
      </c>
      <c r="L238" s="52">
        <f t="shared" si="10"/>
        <v>237</v>
      </c>
      <c r="M238" s="37">
        <f>Tabla_Dev[[#This Row],[Contador]]/SUM(Tabla_Dev[Contador])</f>
        <v>3.3726812816188871E-4</v>
      </c>
      <c r="O238" s="34">
        <v>43257</v>
      </c>
      <c r="P238" s="36">
        <v>4.7886322815134497E-2</v>
      </c>
      <c r="Q238" s="2">
        <f t="shared" si="9"/>
        <v>237</v>
      </c>
      <c r="R238" s="3">
        <f>Tabla_Rf_cop_usd[[#This Row],[Contador]]/SUM(Tabla_Rf_cop_usd[Contador])</f>
        <v>2.886298121714096E-4</v>
      </c>
    </row>
    <row r="239" spans="1:18">
      <c r="A239" s="34">
        <v>43277</v>
      </c>
      <c r="B239" s="35">
        <v>6.9003415747348598E-2</v>
      </c>
      <c r="C239" s="36">
        <v>3.3105893777347004E-2</v>
      </c>
      <c r="D239" s="36">
        <f>((1+Tabla_Inflacion[[#This Row],[TES_COP]])/(1+Tabla_Inflacion[[#This Row],[TES UVR]]))-1</f>
        <v>3.4747185342975495E-2</v>
      </c>
      <c r="E239" s="2">
        <f t="shared" si="11"/>
        <v>238</v>
      </c>
      <c r="F239" s="37">
        <f>Tabla_Inflacion[[#This Row],[Contador]]/SUM(Tabla_Inflacion[Contador])</f>
        <v>3.3869120043261399E-4</v>
      </c>
      <c r="H239" s="34">
        <v>43277</v>
      </c>
      <c r="I239" s="36">
        <v>6.9003415747348598E-2</v>
      </c>
      <c r="J239" s="35">
        <v>3.3105893777347004E-2</v>
      </c>
      <c r="K239" s="42">
        <f>((1+Tabla_Dev[[#This Row],[TES_COP]])/(1+Tabla_Dev[[#This Row],[Curva_CO_USD]]))-1</f>
        <v>3.4747185342975495E-2</v>
      </c>
      <c r="L239" s="52">
        <f t="shared" si="10"/>
        <v>238</v>
      </c>
      <c r="M239" s="37">
        <f>Tabla_Dev[[#This Row],[Contador]]/SUM(Tabla_Dev[Contador])</f>
        <v>3.3869120043261399E-4</v>
      </c>
      <c r="O239" s="34">
        <v>43258</v>
      </c>
      <c r="P239" s="36">
        <v>4.8338364335830164E-2</v>
      </c>
      <c r="Q239" s="2">
        <f t="shared" si="9"/>
        <v>238</v>
      </c>
      <c r="R239" s="3">
        <f>Tabla_Rf_cop_usd[[#This Row],[Contador]]/SUM(Tabla_Rf_cop_usd[Contador])</f>
        <v>2.8984765948014972E-4</v>
      </c>
    </row>
    <row r="240" spans="1:18">
      <c r="A240" s="34">
        <v>43278</v>
      </c>
      <c r="B240" s="35">
        <v>6.9225474924865998E-2</v>
      </c>
      <c r="C240" s="36">
        <v>3.3003081986692398E-2</v>
      </c>
      <c r="D240" s="36">
        <f>((1+Tabla_Inflacion[[#This Row],[TES_COP]])/(1+Tabla_Inflacion[[#This Row],[TES UVR]]))-1</f>
        <v>3.5065135399702685E-2</v>
      </c>
      <c r="E240" s="2">
        <f t="shared" si="11"/>
        <v>239</v>
      </c>
      <c r="F240" s="37">
        <f>Tabla_Inflacion[[#This Row],[Contador]]/SUM(Tabla_Inflacion[Contador])</f>
        <v>3.4011427270333922E-4</v>
      </c>
      <c r="H240" s="34">
        <v>43278</v>
      </c>
      <c r="I240" s="36">
        <v>6.9225474924865998E-2</v>
      </c>
      <c r="J240" s="35">
        <v>3.3003081986692398E-2</v>
      </c>
      <c r="K240" s="42">
        <f>((1+Tabla_Dev[[#This Row],[TES_COP]])/(1+Tabla_Dev[[#This Row],[Curva_CO_USD]]))-1</f>
        <v>3.5065135399702685E-2</v>
      </c>
      <c r="L240" s="52">
        <f t="shared" si="10"/>
        <v>239</v>
      </c>
      <c r="M240" s="37">
        <f>Tabla_Dev[[#This Row],[Contador]]/SUM(Tabla_Dev[Contador])</f>
        <v>3.4011427270333922E-4</v>
      </c>
      <c r="O240" s="34">
        <v>43259</v>
      </c>
      <c r="P240" s="36">
        <v>5.1873928883664044E-2</v>
      </c>
      <c r="Q240" s="2">
        <f t="shared" si="9"/>
        <v>239</v>
      </c>
      <c r="R240" s="3">
        <f>Tabla_Rf_cop_usd[[#This Row],[Contador]]/SUM(Tabla_Rf_cop_usd[Contador])</f>
        <v>2.9106550678888984E-4</v>
      </c>
    </row>
    <row r="241" spans="1:18">
      <c r="A241" s="34">
        <v>43279</v>
      </c>
      <c r="B241" s="35">
        <v>6.9301922802498708E-2</v>
      </c>
      <c r="C241" s="36">
        <v>3.35635824252912E-2</v>
      </c>
      <c r="D241" s="36">
        <f>((1+Tabla_Inflacion[[#This Row],[TES_COP]])/(1+Tabla_Inflacion[[#This Row],[TES UVR]]))-1</f>
        <v>3.4577786006494415E-2</v>
      </c>
      <c r="E241" s="2">
        <f t="shared" si="11"/>
        <v>240</v>
      </c>
      <c r="F241" s="37">
        <f>Tabla_Inflacion[[#This Row],[Contador]]/SUM(Tabla_Inflacion[Contador])</f>
        <v>3.415373449740645E-4</v>
      </c>
      <c r="H241" s="34">
        <v>43279</v>
      </c>
      <c r="I241" s="36">
        <v>6.9301922802498708E-2</v>
      </c>
      <c r="J241" s="35">
        <v>3.35635824252912E-2</v>
      </c>
      <c r="K241" s="42">
        <f>((1+Tabla_Dev[[#This Row],[TES_COP]])/(1+Tabla_Dev[[#This Row],[Curva_CO_USD]]))-1</f>
        <v>3.4577786006494415E-2</v>
      </c>
      <c r="L241" s="52">
        <f t="shared" si="10"/>
        <v>240</v>
      </c>
      <c r="M241" s="37">
        <f>Tabla_Dev[[#This Row],[Contador]]/SUM(Tabla_Dev[Contador])</f>
        <v>3.415373449740645E-4</v>
      </c>
      <c r="O241" s="34">
        <v>43262</v>
      </c>
      <c r="P241" s="36">
        <v>4.8886318520026784E-2</v>
      </c>
      <c r="Q241" s="2">
        <f t="shared" si="9"/>
        <v>240</v>
      </c>
      <c r="R241" s="3">
        <f>Tabla_Rf_cop_usd[[#This Row],[Contador]]/SUM(Tabla_Rf_cop_usd[Contador])</f>
        <v>2.9228335409762997E-4</v>
      </c>
    </row>
    <row r="242" spans="1:18">
      <c r="A242" s="34">
        <v>43280</v>
      </c>
      <c r="B242" s="35">
        <v>6.9354612694188009E-2</v>
      </c>
      <c r="C242" s="36">
        <v>3.3552817033634802E-2</v>
      </c>
      <c r="D242" s="36">
        <f>((1+Tabla_Inflacion[[#This Row],[TES_COP]])/(1+Tabla_Inflacion[[#This Row],[TES UVR]]))-1</f>
        <v>3.4639541463692858E-2</v>
      </c>
      <c r="E242" s="2">
        <f t="shared" si="11"/>
        <v>241</v>
      </c>
      <c r="F242" s="37">
        <f>Tabla_Inflacion[[#This Row],[Contador]]/SUM(Tabla_Inflacion[Contador])</f>
        <v>3.4296041724478978E-4</v>
      </c>
      <c r="H242" s="34">
        <v>43280</v>
      </c>
      <c r="I242" s="36">
        <v>6.9354612694188009E-2</v>
      </c>
      <c r="J242" s="35">
        <v>3.3552817033634802E-2</v>
      </c>
      <c r="K242" s="42">
        <f>((1+Tabla_Dev[[#This Row],[TES_COP]])/(1+Tabla_Dev[[#This Row],[Curva_CO_USD]]))-1</f>
        <v>3.4639541463692858E-2</v>
      </c>
      <c r="L242" s="52">
        <f t="shared" si="10"/>
        <v>241</v>
      </c>
      <c r="M242" s="37">
        <f>Tabla_Dev[[#This Row],[Contador]]/SUM(Tabla_Dev[Contador])</f>
        <v>3.4296041724478978E-4</v>
      </c>
      <c r="O242" s="34">
        <v>43263</v>
      </c>
      <c r="P242" s="36">
        <v>4.9087890564948555E-2</v>
      </c>
      <c r="Q242" s="2">
        <f t="shared" si="9"/>
        <v>241</v>
      </c>
      <c r="R242" s="3">
        <f>Tabla_Rf_cop_usd[[#This Row],[Contador]]/SUM(Tabla_Rf_cop_usd[Contador])</f>
        <v>2.9350120140637009E-4</v>
      </c>
    </row>
    <row r="243" spans="1:18">
      <c r="A243" s="34">
        <v>43284</v>
      </c>
      <c r="B243" s="35">
        <v>6.8724684394732796E-2</v>
      </c>
      <c r="C243" s="36">
        <v>3.3178152243729303E-2</v>
      </c>
      <c r="D243" s="36">
        <f>((1+Tabla_Inflacion[[#This Row],[TES_COP]])/(1+Tabla_Inflacion[[#This Row],[TES UVR]]))-1</f>
        <v>3.4405036608457173E-2</v>
      </c>
      <c r="E243" s="2">
        <f t="shared" si="11"/>
        <v>242</v>
      </c>
      <c r="F243" s="37">
        <f>Tabla_Inflacion[[#This Row],[Contador]]/SUM(Tabla_Inflacion[Contador])</f>
        <v>3.4438348951551506E-4</v>
      </c>
      <c r="H243" s="34">
        <v>43284</v>
      </c>
      <c r="I243" s="36">
        <v>6.8724684394732796E-2</v>
      </c>
      <c r="J243" s="35">
        <v>3.3178152243729303E-2</v>
      </c>
      <c r="K243" s="42">
        <f>((1+Tabla_Dev[[#This Row],[TES_COP]])/(1+Tabla_Dev[[#This Row],[Curva_CO_USD]]))-1</f>
        <v>3.4405036608457173E-2</v>
      </c>
      <c r="L243" s="52">
        <f t="shared" si="10"/>
        <v>242</v>
      </c>
      <c r="M243" s="37">
        <f>Tabla_Dev[[#This Row],[Contador]]/SUM(Tabla_Dev[Contador])</f>
        <v>3.4438348951551506E-4</v>
      </c>
      <c r="O243" s="34">
        <v>43264</v>
      </c>
      <c r="P243" s="36">
        <v>4.8827732245572575E-2</v>
      </c>
      <c r="Q243" s="2">
        <f t="shared" ref="Q243:Q306" si="12">Q242+1</f>
        <v>242</v>
      </c>
      <c r="R243" s="3">
        <f>Tabla_Rf_cop_usd[[#This Row],[Contador]]/SUM(Tabla_Rf_cop_usd[Contador])</f>
        <v>2.9471904871511021E-4</v>
      </c>
    </row>
    <row r="244" spans="1:18">
      <c r="A244" s="34">
        <v>43285</v>
      </c>
      <c r="B244" s="35">
        <v>6.87482404816743E-2</v>
      </c>
      <c r="C244" s="36">
        <v>3.3084992907309901E-2</v>
      </c>
      <c r="D244" s="36">
        <f>((1+Tabla_Inflacion[[#This Row],[TES_COP]])/(1+Tabla_Inflacion[[#This Row],[TES UVR]]))-1</f>
        <v>3.4521116674051111E-2</v>
      </c>
      <c r="E244" s="2">
        <f t="shared" si="11"/>
        <v>243</v>
      </c>
      <c r="F244" s="37">
        <f>Tabla_Inflacion[[#This Row],[Contador]]/SUM(Tabla_Inflacion[Contador])</f>
        <v>3.4580656178624029E-4</v>
      </c>
      <c r="H244" s="34">
        <v>43285</v>
      </c>
      <c r="I244" s="36">
        <v>6.87482404816743E-2</v>
      </c>
      <c r="J244" s="35">
        <v>3.3084992907309901E-2</v>
      </c>
      <c r="K244" s="42">
        <f>((1+Tabla_Dev[[#This Row],[TES_COP]])/(1+Tabla_Dev[[#This Row],[Curva_CO_USD]]))-1</f>
        <v>3.4521116674051111E-2</v>
      </c>
      <c r="L244" s="52">
        <f t="shared" si="10"/>
        <v>243</v>
      </c>
      <c r="M244" s="37">
        <f>Tabla_Dev[[#This Row],[Contador]]/SUM(Tabla_Dev[Contador])</f>
        <v>3.4580656178624029E-4</v>
      </c>
      <c r="O244" s="34">
        <v>43265</v>
      </c>
      <c r="P244" s="36">
        <v>5.2076743807666137E-2</v>
      </c>
      <c r="Q244" s="2">
        <f t="shared" si="12"/>
        <v>243</v>
      </c>
      <c r="R244" s="3">
        <f>Tabla_Rf_cop_usd[[#This Row],[Contador]]/SUM(Tabla_Rf_cop_usd[Contador])</f>
        <v>2.9593689602385034E-4</v>
      </c>
    </row>
    <row r="245" spans="1:18">
      <c r="A245" s="34">
        <v>43286</v>
      </c>
      <c r="B245" s="35">
        <v>6.86625764741918E-2</v>
      </c>
      <c r="C245" s="36">
        <v>3.2946381654668899E-2</v>
      </c>
      <c r="D245" s="36">
        <f>((1+Tabla_Inflacion[[#This Row],[TES_COP]])/(1+Tabla_Inflacion[[#This Row],[TES UVR]]))-1</f>
        <v>3.4577007532868631E-2</v>
      </c>
      <c r="E245" s="2">
        <f t="shared" si="11"/>
        <v>244</v>
      </c>
      <c r="F245" s="37">
        <f>Tabla_Inflacion[[#This Row],[Contador]]/SUM(Tabla_Inflacion[Contador])</f>
        <v>3.4722963405696557E-4</v>
      </c>
      <c r="H245" s="34">
        <v>43286</v>
      </c>
      <c r="I245" s="36">
        <v>6.86625764741918E-2</v>
      </c>
      <c r="J245" s="35">
        <v>3.2946381654668899E-2</v>
      </c>
      <c r="K245" s="42">
        <f>((1+Tabla_Dev[[#This Row],[TES_COP]])/(1+Tabla_Dev[[#This Row],[Curva_CO_USD]]))-1</f>
        <v>3.4577007532868631E-2</v>
      </c>
      <c r="L245" s="52">
        <f t="shared" si="10"/>
        <v>244</v>
      </c>
      <c r="M245" s="37">
        <f>Tabla_Dev[[#This Row],[Contador]]/SUM(Tabla_Dev[Contador])</f>
        <v>3.4722963405696557E-4</v>
      </c>
      <c r="O245" s="34">
        <v>43266</v>
      </c>
      <c r="P245" s="36">
        <v>4.8174783800787102E-2</v>
      </c>
      <c r="Q245" s="2">
        <f t="shared" si="12"/>
        <v>244</v>
      </c>
      <c r="R245" s="3">
        <f>Tabla_Rf_cop_usd[[#This Row],[Contador]]/SUM(Tabla_Rf_cop_usd[Contador])</f>
        <v>2.9715474333259046E-4</v>
      </c>
    </row>
    <row r="246" spans="1:18">
      <c r="A246" s="34">
        <v>43287</v>
      </c>
      <c r="B246" s="35">
        <v>6.8722408628281897E-2</v>
      </c>
      <c r="C246" s="36">
        <v>3.2758654031697698E-2</v>
      </c>
      <c r="D246" s="36">
        <f>((1+Tabla_Inflacion[[#This Row],[TES_COP]])/(1+Tabla_Inflacion[[#This Row],[TES UVR]]))-1</f>
        <v>3.4822999987643044E-2</v>
      </c>
      <c r="E246" s="2">
        <f t="shared" si="11"/>
        <v>245</v>
      </c>
      <c r="F246" s="37">
        <f>Tabla_Inflacion[[#This Row],[Contador]]/SUM(Tabla_Inflacion[Contador])</f>
        <v>3.4865270632769086E-4</v>
      </c>
      <c r="H246" s="34">
        <v>43287</v>
      </c>
      <c r="I246" s="36">
        <v>6.8722408628281897E-2</v>
      </c>
      <c r="J246" s="35">
        <v>3.2758654031697698E-2</v>
      </c>
      <c r="K246" s="42">
        <f>((1+Tabla_Dev[[#This Row],[TES_COP]])/(1+Tabla_Dev[[#This Row],[Curva_CO_USD]]))-1</f>
        <v>3.4822999987643044E-2</v>
      </c>
      <c r="L246" s="52">
        <f t="shared" si="10"/>
        <v>245</v>
      </c>
      <c r="M246" s="37">
        <f>Tabla_Dev[[#This Row],[Contador]]/SUM(Tabla_Dev[Contador])</f>
        <v>3.4865270632769086E-4</v>
      </c>
      <c r="O246" s="34">
        <v>43269</v>
      </c>
      <c r="P246" s="36">
        <v>4.8194425599863866E-2</v>
      </c>
      <c r="Q246" s="2">
        <f t="shared" si="12"/>
        <v>245</v>
      </c>
      <c r="R246" s="3">
        <f>Tabla_Rf_cop_usd[[#This Row],[Contador]]/SUM(Tabla_Rf_cop_usd[Contador])</f>
        <v>2.9837259064133059E-4</v>
      </c>
    </row>
    <row r="247" spans="1:18">
      <c r="A247" s="34">
        <v>43290</v>
      </c>
      <c r="B247" s="35">
        <v>6.8661652242447108E-2</v>
      </c>
      <c r="C247" s="36">
        <v>3.2646719196167899E-2</v>
      </c>
      <c r="D247" s="36">
        <f>((1+Tabla_Inflacion[[#This Row],[TES_COP]])/(1+Tabla_Inflacion[[#This Row],[TES UVR]]))-1</f>
        <v>3.4876335126802882E-2</v>
      </c>
      <c r="E247" s="2">
        <f t="shared" si="11"/>
        <v>246</v>
      </c>
      <c r="F247" s="37">
        <f>Tabla_Inflacion[[#This Row],[Contador]]/SUM(Tabla_Inflacion[Contador])</f>
        <v>3.5007577859841614E-4</v>
      </c>
      <c r="H247" s="34">
        <v>43290</v>
      </c>
      <c r="I247" s="36">
        <v>6.8661652242447108E-2</v>
      </c>
      <c r="J247" s="35">
        <v>3.2646719196167899E-2</v>
      </c>
      <c r="K247" s="42">
        <f>((1+Tabla_Dev[[#This Row],[TES_COP]])/(1+Tabla_Dev[[#This Row],[Curva_CO_USD]]))-1</f>
        <v>3.4876335126802882E-2</v>
      </c>
      <c r="L247" s="52">
        <f t="shared" si="10"/>
        <v>246</v>
      </c>
      <c r="M247" s="37">
        <f>Tabla_Dev[[#This Row],[Contador]]/SUM(Tabla_Dev[Contador])</f>
        <v>3.5007577859841614E-4</v>
      </c>
      <c r="O247" s="34">
        <v>43270</v>
      </c>
      <c r="P247" s="36">
        <v>4.8429869189677843E-2</v>
      </c>
      <c r="Q247" s="2">
        <f t="shared" si="12"/>
        <v>246</v>
      </c>
      <c r="R247" s="3">
        <f>Tabla_Rf_cop_usd[[#This Row],[Contador]]/SUM(Tabla_Rf_cop_usd[Contador])</f>
        <v>2.9959043795007071E-4</v>
      </c>
    </row>
    <row r="248" spans="1:18">
      <c r="A248" s="34">
        <v>43291</v>
      </c>
      <c r="B248" s="35">
        <v>6.8917059418532295E-2</v>
      </c>
      <c r="C248" s="36">
        <v>3.2240490928416299E-2</v>
      </c>
      <c r="D248" s="36">
        <f>((1+Tabla_Inflacion[[#This Row],[TES_COP]])/(1+Tabla_Inflacion[[#This Row],[TES UVR]]))-1</f>
        <v>3.5531030619742721E-2</v>
      </c>
      <c r="E248" s="2">
        <f t="shared" si="11"/>
        <v>247</v>
      </c>
      <c r="F248" s="37">
        <f>Tabla_Inflacion[[#This Row],[Contador]]/SUM(Tabla_Inflacion[Contador])</f>
        <v>3.5149885086914137E-4</v>
      </c>
      <c r="H248" s="34">
        <v>43291</v>
      </c>
      <c r="I248" s="36">
        <v>6.8917059418532295E-2</v>
      </c>
      <c r="J248" s="35">
        <v>3.2240490928416299E-2</v>
      </c>
      <c r="K248" s="42">
        <f>((1+Tabla_Dev[[#This Row],[TES_COP]])/(1+Tabla_Dev[[#This Row],[Curva_CO_USD]]))-1</f>
        <v>3.5531030619742721E-2</v>
      </c>
      <c r="L248" s="52">
        <f t="shared" si="10"/>
        <v>247</v>
      </c>
      <c r="M248" s="37">
        <f>Tabla_Dev[[#This Row],[Contador]]/SUM(Tabla_Dev[Contador])</f>
        <v>3.5149885086914137E-4</v>
      </c>
      <c r="O248" s="34">
        <v>43271</v>
      </c>
      <c r="P248" s="36">
        <v>4.8344902781172205E-2</v>
      </c>
      <c r="Q248" s="2">
        <f t="shared" si="12"/>
        <v>247</v>
      </c>
      <c r="R248" s="3">
        <f>Tabla_Rf_cop_usd[[#This Row],[Contador]]/SUM(Tabla_Rf_cop_usd[Contador])</f>
        <v>3.0080828525881083E-4</v>
      </c>
    </row>
    <row r="249" spans="1:18">
      <c r="A249" s="34">
        <v>43292</v>
      </c>
      <c r="B249" s="35">
        <v>6.8977569721788493E-2</v>
      </c>
      <c r="C249" s="36">
        <v>3.2274037465259003E-2</v>
      </c>
      <c r="D249" s="36">
        <f>((1+Tabla_Inflacion[[#This Row],[TES_COP]])/(1+Tabla_Inflacion[[#This Row],[TES UVR]]))-1</f>
        <v>3.5555996687328006E-2</v>
      </c>
      <c r="E249" s="2">
        <f t="shared" si="11"/>
        <v>248</v>
      </c>
      <c r="F249" s="37">
        <f>Tabla_Inflacion[[#This Row],[Contador]]/SUM(Tabla_Inflacion[Contador])</f>
        <v>3.5292192313986665E-4</v>
      </c>
      <c r="H249" s="34">
        <v>43292</v>
      </c>
      <c r="I249" s="36">
        <v>6.8977569721788493E-2</v>
      </c>
      <c r="J249" s="35">
        <v>3.2274037465259003E-2</v>
      </c>
      <c r="K249" s="42">
        <f>((1+Tabla_Dev[[#This Row],[TES_COP]])/(1+Tabla_Dev[[#This Row],[Curva_CO_USD]]))-1</f>
        <v>3.5555996687328006E-2</v>
      </c>
      <c r="L249" s="52">
        <f t="shared" si="10"/>
        <v>248</v>
      </c>
      <c r="M249" s="37">
        <f>Tabla_Dev[[#This Row],[Contador]]/SUM(Tabla_Dev[Contador])</f>
        <v>3.5292192313986665E-4</v>
      </c>
      <c r="O249" s="34">
        <v>43272</v>
      </c>
      <c r="P249" s="36">
        <v>4.8174783800787102E-2</v>
      </c>
      <c r="Q249" s="2">
        <f t="shared" si="12"/>
        <v>248</v>
      </c>
      <c r="R249" s="3">
        <f>Tabla_Rf_cop_usd[[#This Row],[Contador]]/SUM(Tabla_Rf_cop_usd[Contador])</f>
        <v>3.0202613256755096E-4</v>
      </c>
    </row>
    <row r="250" spans="1:18">
      <c r="A250" s="34">
        <v>43293</v>
      </c>
      <c r="B250" s="35">
        <v>6.9159610911247296E-2</v>
      </c>
      <c r="C250" s="36">
        <v>3.30157233762743E-2</v>
      </c>
      <c r="D250" s="36">
        <f>((1+Tabla_Inflacion[[#This Row],[TES_COP]])/(1+Tabla_Inflacion[[#This Row],[TES UVR]]))-1</f>
        <v>3.4988709965460663E-2</v>
      </c>
      <c r="E250" s="2">
        <f t="shared" si="11"/>
        <v>249</v>
      </c>
      <c r="F250" s="37">
        <f>Tabla_Inflacion[[#This Row],[Contador]]/SUM(Tabla_Inflacion[Contador])</f>
        <v>3.5434499541059193E-4</v>
      </c>
      <c r="H250" s="34">
        <v>43293</v>
      </c>
      <c r="I250" s="36">
        <v>6.9159610911247296E-2</v>
      </c>
      <c r="J250" s="35">
        <v>3.30157233762743E-2</v>
      </c>
      <c r="K250" s="42">
        <f>((1+Tabla_Dev[[#This Row],[TES_COP]])/(1+Tabla_Dev[[#This Row],[Curva_CO_USD]]))-1</f>
        <v>3.4988709965460663E-2</v>
      </c>
      <c r="L250" s="52">
        <f t="shared" si="10"/>
        <v>249</v>
      </c>
      <c r="M250" s="37">
        <f>Tabla_Dev[[#This Row],[Contador]]/SUM(Tabla_Dev[Contador])</f>
        <v>3.5434499541059193E-4</v>
      </c>
      <c r="O250" s="34">
        <v>43273</v>
      </c>
      <c r="P250" s="36">
        <v>4.7636620998963597E-2</v>
      </c>
      <c r="Q250" s="2">
        <f t="shared" si="12"/>
        <v>249</v>
      </c>
      <c r="R250" s="3">
        <f>Tabla_Rf_cop_usd[[#This Row],[Contador]]/SUM(Tabla_Rf_cop_usd[Contador])</f>
        <v>3.0324397987629108E-4</v>
      </c>
    </row>
    <row r="251" spans="1:18">
      <c r="A251" s="34">
        <v>43294</v>
      </c>
      <c r="B251" s="35">
        <v>6.9445560892015396E-2</v>
      </c>
      <c r="C251" s="36">
        <v>3.3499520207778397E-2</v>
      </c>
      <c r="D251" s="36">
        <f>((1+Tabla_Inflacion[[#This Row],[TES_COP]])/(1+Tabla_Inflacion[[#This Row],[TES UVR]]))-1</f>
        <v>3.47808973118926E-2</v>
      </c>
      <c r="E251" s="2">
        <f t="shared" si="11"/>
        <v>250</v>
      </c>
      <c r="F251" s="37">
        <f>Tabla_Inflacion[[#This Row],[Contador]]/SUM(Tabla_Inflacion[Contador])</f>
        <v>3.5576806768131722E-4</v>
      </c>
      <c r="H251" s="34">
        <v>43294</v>
      </c>
      <c r="I251" s="36">
        <v>6.9445560892015396E-2</v>
      </c>
      <c r="J251" s="35">
        <v>3.3499520207778397E-2</v>
      </c>
      <c r="K251" s="42">
        <f>((1+Tabla_Dev[[#This Row],[TES_COP]])/(1+Tabla_Dev[[#This Row],[Curva_CO_USD]]))-1</f>
        <v>3.47808973118926E-2</v>
      </c>
      <c r="L251" s="52">
        <f t="shared" si="10"/>
        <v>250</v>
      </c>
      <c r="M251" s="37">
        <f>Tabla_Dev[[#This Row],[Contador]]/SUM(Tabla_Dev[Contador])</f>
        <v>3.5576806768131722E-4</v>
      </c>
      <c r="O251" s="34">
        <v>43276</v>
      </c>
      <c r="P251" s="36">
        <v>4.7511568945155291E-2</v>
      </c>
      <c r="Q251" s="2">
        <f t="shared" si="12"/>
        <v>250</v>
      </c>
      <c r="R251" s="3">
        <f>Tabla_Rf_cop_usd[[#This Row],[Contador]]/SUM(Tabla_Rf_cop_usd[Contador])</f>
        <v>3.044618271850312E-4</v>
      </c>
    </row>
    <row r="252" spans="1:18">
      <c r="A252" s="34">
        <v>43297</v>
      </c>
      <c r="B252" s="35">
        <v>6.9614409597132498E-2</v>
      </c>
      <c r="C252" s="36">
        <v>3.3562508781896795E-2</v>
      </c>
      <c r="D252" s="36">
        <f>((1+Tabla_Inflacion[[#This Row],[TES_COP]])/(1+Tabla_Inflacion[[#This Row],[TES UVR]]))-1</f>
        <v>3.4881200226317022E-2</v>
      </c>
      <c r="E252" s="2">
        <f t="shared" si="11"/>
        <v>251</v>
      </c>
      <c r="F252" s="37">
        <f>Tabla_Inflacion[[#This Row],[Contador]]/SUM(Tabla_Inflacion[Contador])</f>
        <v>3.5719113995204244E-4</v>
      </c>
      <c r="H252" s="34">
        <v>43297</v>
      </c>
      <c r="I252" s="36">
        <v>6.9614409597132498E-2</v>
      </c>
      <c r="J252" s="35">
        <v>3.3562508781896795E-2</v>
      </c>
      <c r="K252" s="42">
        <f>((1+Tabla_Dev[[#This Row],[TES_COP]])/(1+Tabla_Dev[[#This Row],[Curva_CO_USD]]))-1</f>
        <v>3.4881200226317022E-2</v>
      </c>
      <c r="L252" s="52">
        <f t="shared" si="10"/>
        <v>251</v>
      </c>
      <c r="M252" s="37">
        <f>Tabla_Dev[[#This Row],[Contador]]/SUM(Tabla_Dev[Contador])</f>
        <v>3.5719113995204244E-4</v>
      </c>
      <c r="O252" s="34">
        <v>43277</v>
      </c>
      <c r="P252" s="36">
        <v>4.7715532080478074E-2</v>
      </c>
      <c r="Q252" s="2">
        <f t="shared" si="12"/>
        <v>251</v>
      </c>
      <c r="R252" s="3">
        <f>Tabla_Rf_cop_usd[[#This Row],[Contador]]/SUM(Tabla_Rf_cop_usd[Contador])</f>
        <v>3.0567967449377133E-4</v>
      </c>
    </row>
    <row r="253" spans="1:18">
      <c r="A253" s="34">
        <v>43298</v>
      </c>
      <c r="B253" s="35">
        <v>6.9925036711872196E-2</v>
      </c>
      <c r="C253" s="36">
        <v>3.3061282489674798E-2</v>
      </c>
      <c r="D253" s="36">
        <f>((1+Tabla_Inflacion[[#This Row],[TES_COP]])/(1+Tabla_Inflacion[[#This Row],[TES UVR]]))-1</f>
        <v>3.5683995564479876E-2</v>
      </c>
      <c r="E253" s="2">
        <f t="shared" si="11"/>
        <v>252</v>
      </c>
      <c r="F253" s="37">
        <f>Tabla_Inflacion[[#This Row],[Contador]]/SUM(Tabla_Inflacion[Contador])</f>
        <v>3.5861421222276773E-4</v>
      </c>
      <c r="H253" s="34">
        <v>43298</v>
      </c>
      <c r="I253" s="36">
        <v>6.9925036711872196E-2</v>
      </c>
      <c r="J253" s="35">
        <v>3.3061282489674798E-2</v>
      </c>
      <c r="K253" s="42">
        <f>((1+Tabla_Dev[[#This Row],[TES_COP]])/(1+Tabla_Dev[[#This Row],[Curva_CO_USD]]))-1</f>
        <v>3.5683995564479876E-2</v>
      </c>
      <c r="L253" s="52">
        <f t="shared" si="10"/>
        <v>252</v>
      </c>
      <c r="M253" s="37">
        <f>Tabla_Dev[[#This Row],[Contador]]/SUM(Tabla_Dev[Contador])</f>
        <v>3.5861421222276773E-4</v>
      </c>
      <c r="O253" s="34">
        <v>43278</v>
      </c>
      <c r="P253" s="36">
        <v>4.7768109766725297E-2</v>
      </c>
      <c r="Q253" s="2">
        <f t="shared" si="12"/>
        <v>252</v>
      </c>
      <c r="R253" s="3">
        <f>Tabla_Rf_cop_usd[[#This Row],[Contador]]/SUM(Tabla_Rf_cop_usd[Contador])</f>
        <v>3.0689752180251145E-4</v>
      </c>
    </row>
    <row r="254" spans="1:18">
      <c r="A254" s="34">
        <v>43299</v>
      </c>
      <c r="B254" s="35">
        <v>6.9857156871014903E-2</v>
      </c>
      <c r="C254" s="36">
        <v>3.3211700573503602E-2</v>
      </c>
      <c r="D254" s="36">
        <f>((1+Tabla_Inflacion[[#This Row],[TES_COP]])/(1+Tabla_Inflacion[[#This Row],[TES UVR]]))-1</f>
        <v>3.546751965465611E-2</v>
      </c>
      <c r="E254" s="2">
        <f t="shared" si="11"/>
        <v>253</v>
      </c>
      <c r="F254" s="37">
        <f>Tabla_Inflacion[[#This Row],[Contador]]/SUM(Tabla_Inflacion[Contador])</f>
        <v>3.6003728449349301E-4</v>
      </c>
      <c r="H254" s="34">
        <v>43299</v>
      </c>
      <c r="I254" s="36">
        <v>6.9857156871014903E-2</v>
      </c>
      <c r="J254" s="35">
        <v>3.3211700573503602E-2</v>
      </c>
      <c r="K254" s="42">
        <f>((1+Tabla_Dev[[#This Row],[TES_COP]])/(1+Tabla_Dev[[#This Row],[Curva_CO_USD]]))-1</f>
        <v>3.546751965465611E-2</v>
      </c>
      <c r="L254" s="52">
        <f t="shared" ref="L254:L317" si="13">L253+1</f>
        <v>253</v>
      </c>
      <c r="M254" s="37">
        <f>Tabla_Dev[[#This Row],[Contador]]/SUM(Tabla_Dev[Contador])</f>
        <v>3.6003728449349301E-4</v>
      </c>
      <c r="O254" s="34">
        <v>43279</v>
      </c>
      <c r="P254" s="36">
        <v>4.770238394771309E-2</v>
      </c>
      <c r="Q254" s="2">
        <f t="shared" si="12"/>
        <v>253</v>
      </c>
      <c r="R254" s="3">
        <f>Tabla_Rf_cop_usd[[#This Row],[Contador]]/SUM(Tabla_Rf_cop_usd[Contador])</f>
        <v>3.0811536911125157E-4</v>
      </c>
    </row>
    <row r="255" spans="1:18">
      <c r="A255" s="34">
        <v>43300</v>
      </c>
      <c r="B255" s="35">
        <v>6.9758376064396499E-2</v>
      </c>
      <c r="C255" s="36">
        <v>3.3271226283114901E-2</v>
      </c>
      <c r="D255" s="36">
        <f>((1+Tabla_Inflacion[[#This Row],[TES_COP]])/(1+Tabla_Inflacion[[#This Row],[TES UVR]]))-1</f>
        <v>3.5312267343912351E-2</v>
      </c>
      <c r="E255" s="2">
        <f t="shared" si="11"/>
        <v>254</v>
      </c>
      <c r="F255" s="37">
        <f>Tabla_Inflacion[[#This Row],[Contador]]/SUM(Tabla_Inflacion[Contador])</f>
        <v>3.6146035676421829E-4</v>
      </c>
      <c r="H255" s="34">
        <v>43300</v>
      </c>
      <c r="I255" s="36">
        <v>6.9758376064396499E-2</v>
      </c>
      <c r="J255" s="35">
        <v>3.3271226283114901E-2</v>
      </c>
      <c r="K255" s="42">
        <f>((1+Tabla_Dev[[#This Row],[TES_COP]])/(1+Tabla_Dev[[#This Row],[Curva_CO_USD]]))-1</f>
        <v>3.5312267343912351E-2</v>
      </c>
      <c r="L255" s="52">
        <f t="shared" si="13"/>
        <v>254</v>
      </c>
      <c r="M255" s="37">
        <f>Tabla_Dev[[#This Row],[Contador]]/SUM(Tabla_Dev[Contador])</f>
        <v>3.6146035676421829E-4</v>
      </c>
      <c r="O255" s="34">
        <v>43280</v>
      </c>
      <c r="P255" s="36">
        <v>4.8312206883619035E-2</v>
      </c>
      <c r="Q255" s="2">
        <f t="shared" si="12"/>
        <v>254</v>
      </c>
      <c r="R255" s="3">
        <f>Tabla_Rf_cop_usd[[#This Row],[Contador]]/SUM(Tabla_Rf_cop_usd[Contador])</f>
        <v>3.093332164199917E-4</v>
      </c>
    </row>
    <row r="256" spans="1:18">
      <c r="A256" s="34">
        <v>43304</v>
      </c>
      <c r="B256" s="35">
        <v>6.9891040359327E-2</v>
      </c>
      <c r="C256" s="36">
        <v>3.3377736553786896E-2</v>
      </c>
      <c r="D256" s="36">
        <f>((1+Tabla_Inflacion[[#This Row],[TES_COP]])/(1+Tabla_Inflacion[[#This Row],[TES UVR]]))-1</f>
        <v>3.5333936966078117E-2</v>
      </c>
      <c r="E256" s="2">
        <f t="shared" si="11"/>
        <v>255</v>
      </c>
      <c r="F256" s="37">
        <f>Tabla_Inflacion[[#This Row],[Contador]]/SUM(Tabla_Inflacion[Contador])</f>
        <v>3.6288342903494352E-4</v>
      </c>
      <c r="H256" s="34">
        <v>43304</v>
      </c>
      <c r="I256" s="36">
        <v>6.9891040359327E-2</v>
      </c>
      <c r="J256" s="35">
        <v>3.3377736553786896E-2</v>
      </c>
      <c r="K256" s="42">
        <f>((1+Tabla_Dev[[#This Row],[TES_COP]])/(1+Tabla_Dev[[#This Row],[Curva_CO_USD]]))-1</f>
        <v>3.5333936966078117E-2</v>
      </c>
      <c r="L256" s="52">
        <f t="shared" si="13"/>
        <v>255</v>
      </c>
      <c r="M256" s="37">
        <f>Tabla_Dev[[#This Row],[Contador]]/SUM(Tabla_Dev[Contador])</f>
        <v>3.6288342903494352E-4</v>
      </c>
      <c r="O256" s="34">
        <v>43283</v>
      </c>
      <c r="P256" s="36">
        <v>4.8403732279584721E-2</v>
      </c>
      <c r="Q256" s="2">
        <f t="shared" si="12"/>
        <v>255</v>
      </c>
      <c r="R256" s="3">
        <f>Tabla_Rf_cop_usd[[#This Row],[Contador]]/SUM(Tabla_Rf_cop_usd[Contador])</f>
        <v>3.1055106372873182E-4</v>
      </c>
    </row>
    <row r="257" spans="1:18">
      <c r="A257" s="34">
        <v>43305</v>
      </c>
      <c r="B257" s="35">
        <v>7.0106503205184495E-2</v>
      </c>
      <c r="C257" s="36">
        <v>3.34648145637121E-2</v>
      </c>
      <c r="D257" s="36">
        <f>((1+Tabla_Inflacion[[#This Row],[TES_COP]])/(1+Tabla_Inflacion[[#This Row],[TES UVR]]))-1</f>
        <v>3.5455187370787122E-2</v>
      </c>
      <c r="E257" s="2">
        <f t="shared" si="11"/>
        <v>256</v>
      </c>
      <c r="F257" s="37">
        <f>Tabla_Inflacion[[#This Row],[Contador]]/SUM(Tabla_Inflacion[Contador])</f>
        <v>3.643065013056688E-4</v>
      </c>
      <c r="H257" s="34">
        <v>43305</v>
      </c>
      <c r="I257" s="36">
        <v>7.0106503205184495E-2</v>
      </c>
      <c r="J257" s="35">
        <v>3.34648145637121E-2</v>
      </c>
      <c r="K257" s="42">
        <f>((1+Tabla_Dev[[#This Row],[TES_COP]])/(1+Tabla_Dev[[#This Row],[Curva_CO_USD]]))-1</f>
        <v>3.5455187370787122E-2</v>
      </c>
      <c r="L257" s="52">
        <f t="shared" si="13"/>
        <v>256</v>
      </c>
      <c r="M257" s="37">
        <f>Tabla_Dev[[#This Row],[Contador]]/SUM(Tabla_Dev[Contador])</f>
        <v>3.643065013056688E-4</v>
      </c>
      <c r="O257" s="34">
        <v>43284</v>
      </c>
      <c r="P257" s="36">
        <v>4.8109287202070083E-2</v>
      </c>
      <c r="Q257" s="2">
        <f t="shared" si="12"/>
        <v>256</v>
      </c>
      <c r="R257" s="3">
        <f>Tabla_Rf_cop_usd[[#This Row],[Contador]]/SUM(Tabla_Rf_cop_usd[Contador])</f>
        <v>3.1176891103747194E-4</v>
      </c>
    </row>
    <row r="258" spans="1:18">
      <c r="A258" s="34">
        <v>43306</v>
      </c>
      <c r="B258" s="35">
        <v>7.0563434421252402E-2</v>
      </c>
      <c r="C258" s="36">
        <v>3.4035993959136202E-2</v>
      </c>
      <c r="D258" s="36">
        <f>((1+Tabla_Inflacion[[#This Row],[TES_COP]])/(1+Tabla_Inflacion[[#This Row],[TES UVR]]))-1</f>
        <v>3.5325115059350543E-2</v>
      </c>
      <c r="E258" s="2">
        <f t="shared" si="11"/>
        <v>257</v>
      </c>
      <c r="F258" s="37">
        <f>Tabla_Inflacion[[#This Row],[Contador]]/SUM(Tabla_Inflacion[Contador])</f>
        <v>3.6572957357639408E-4</v>
      </c>
      <c r="H258" s="34">
        <v>43306</v>
      </c>
      <c r="I258" s="36">
        <v>7.0563434421252402E-2</v>
      </c>
      <c r="J258" s="35">
        <v>3.4035993959136202E-2</v>
      </c>
      <c r="K258" s="42">
        <f>((1+Tabla_Dev[[#This Row],[TES_COP]])/(1+Tabla_Dev[[#This Row],[Curva_CO_USD]]))-1</f>
        <v>3.5325115059350543E-2</v>
      </c>
      <c r="L258" s="52">
        <f t="shared" si="13"/>
        <v>257</v>
      </c>
      <c r="M258" s="37">
        <f>Tabla_Dev[[#This Row],[Contador]]/SUM(Tabla_Dev[Contador])</f>
        <v>3.6572957357639408E-4</v>
      </c>
      <c r="O258" s="34">
        <v>43285</v>
      </c>
      <c r="P258" s="36">
        <v>4.8109287202070083E-2</v>
      </c>
      <c r="Q258" s="2">
        <f t="shared" si="12"/>
        <v>257</v>
      </c>
      <c r="R258" s="3">
        <f>Tabla_Rf_cop_usd[[#This Row],[Contador]]/SUM(Tabla_Rf_cop_usd[Contador])</f>
        <v>3.1298675834621207E-4</v>
      </c>
    </row>
    <row r="259" spans="1:18">
      <c r="A259" s="34">
        <v>43307</v>
      </c>
      <c r="B259" s="35">
        <v>7.0627467925803503E-2</v>
      </c>
      <c r="C259" s="36">
        <v>3.3229161400288601E-2</v>
      </c>
      <c r="D259" s="36">
        <f>((1+Tabla_Inflacion[[#This Row],[TES_COP]])/(1+Tabla_Inflacion[[#This Row],[TES UVR]]))-1</f>
        <v>3.6195558471104894E-2</v>
      </c>
      <c r="E259" s="2">
        <f t="shared" ref="E259:E322" si="14">E258+1</f>
        <v>258</v>
      </c>
      <c r="F259" s="37">
        <f>Tabla_Inflacion[[#This Row],[Contador]]/SUM(Tabla_Inflacion[Contador])</f>
        <v>3.6715264584711937E-4</v>
      </c>
      <c r="H259" s="34">
        <v>43307</v>
      </c>
      <c r="I259" s="36">
        <v>7.0627467925803503E-2</v>
      </c>
      <c r="J259" s="35">
        <v>3.3229161400288601E-2</v>
      </c>
      <c r="K259" s="42">
        <f>((1+Tabla_Dev[[#This Row],[TES_COP]])/(1+Tabla_Dev[[#This Row],[Curva_CO_USD]]))-1</f>
        <v>3.6195558471104894E-2</v>
      </c>
      <c r="L259" s="52">
        <f t="shared" si="13"/>
        <v>258</v>
      </c>
      <c r="M259" s="37">
        <f>Tabla_Dev[[#This Row],[Contador]]/SUM(Tabla_Dev[Contador])</f>
        <v>3.6715264584711937E-4</v>
      </c>
      <c r="O259" s="34">
        <v>43286</v>
      </c>
      <c r="P259" s="36">
        <v>4.7886322815134497E-2</v>
      </c>
      <c r="Q259" s="2">
        <f t="shared" si="12"/>
        <v>258</v>
      </c>
      <c r="R259" s="3">
        <f>Tabla_Rf_cop_usd[[#This Row],[Contador]]/SUM(Tabla_Rf_cop_usd[Contador])</f>
        <v>3.1420460565495219E-4</v>
      </c>
    </row>
    <row r="260" spans="1:18">
      <c r="A260" s="34">
        <v>43308</v>
      </c>
      <c r="B260" s="35">
        <v>7.0729187188397408E-2</v>
      </c>
      <c r="C260" s="36">
        <v>3.3844579775274802E-2</v>
      </c>
      <c r="D260" s="36">
        <f>((1+Tabla_Inflacion[[#This Row],[TES_COP]])/(1+Tabla_Inflacion[[#This Row],[TES UVR]]))-1</f>
        <v>3.5677129942626618E-2</v>
      </c>
      <c r="E260" s="2">
        <f t="shared" si="14"/>
        <v>259</v>
      </c>
      <c r="F260" s="37">
        <f>Tabla_Inflacion[[#This Row],[Contador]]/SUM(Tabla_Inflacion[Contador])</f>
        <v>3.685757181178446E-4</v>
      </c>
      <c r="H260" s="34">
        <v>43308</v>
      </c>
      <c r="I260" s="36">
        <v>7.0729187188397408E-2</v>
      </c>
      <c r="J260" s="35">
        <v>3.3844579775274802E-2</v>
      </c>
      <c r="K260" s="42">
        <f>((1+Tabla_Dev[[#This Row],[TES_COP]])/(1+Tabla_Dev[[#This Row],[Curva_CO_USD]]))-1</f>
        <v>3.5677129942626618E-2</v>
      </c>
      <c r="L260" s="52">
        <f t="shared" si="13"/>
        <v>259</v>
      </c>
      <c r="M260" s="37">
        <f>Tabla_Dev[[#This Row],[Contador]]/SUM(Tabla_Dev[Contador])</f>
        <v>3.685757181178446E-4</v>
      </c>
      <c r="O260" s="34">
        <v>43287</v>
      </c>
      <c r="P260" s="36">
        <v>4.7715532080478074E-2</v>
      </c>
      <c r="Q260" s="2">
        <f t="shared" si="12"/>
        <v>259</v>
      </c>
      <c r="R260" s="3">
        <f>Tabla_Rf_cop_usd[[#This Row],[Contador]]/SUM(Tabla_Rf_cop_usd[Contador])</f>
        <v>3.1542245296369231E-4</v>
      </c>
    </row>
    <row r="261" spans="1:18">
      <c r="A261" s="34">
        <v>43311</v>
      </c>
      <c r="B261" s="35">
        <v>7.0845317346975301E-2</v>
      </c>
      <c r="C261" s="36">
        <v>3.3679557978923996E-2</v>
      </c>
      <c r="D261" s="36">
        <f>((1+Tabla_Inflacion[[#This Row],[TES_COP]])/(1+Tabla_Inflacion[[#This Row],[TES UVR]]))-1</f>
        <v>3.5954817023487129E-2</v>
      </c>
      <c r="E261" s="2">
        <f t="shared" si="14"/>
        <v>260</v>
      </c>
      <c r="F261" s="37">
        <f>Tabla_Inflacion[[#This Row],[Contador]]/SUM(Tabla_Inflacion[Contador])</f>
        <v>3.6999879038856988E-4</v>
      </c>
      <c r="H261" s="34">
        <v>43311</v>
      </c>
      <c r="I261" s="36">
        <v>7.0845317346975301E-2</v>
      </c>
      <c r="J261" s="35">
        <v>3.3679557978923996E-2</v>
      </c>
      <c r="K261" s="42">
        <f>((1+Tabla_Dev[[#This Row],[TES_COP]])/(1+Tabla_Dev[[#This Row],[Curva_CO_USD]]))-1</f>
        <v>3.5954817023487129E-2</v>
      </c>
      <c r="L261" s="52">
        <f t="shared" si="13"/>
        <v>260</v>
      </c>
      <c r="M261" s="37">
        <f>Tabla_Dev[[#This Row],[Contador]]/SUM(Tabla_Dev[Contador])</f>
        <v>3.6999879038856988E-4</v>
      </c>
      <c r="O261" s="34">
        <v>43290</v>
      </c>
      <c r="P261" s="36">
        <v>4.7676083226261268E-2</v>
      </c>
      <c r="Q261" s="2">
        <f t="shared" si="12"/>
        <v>260</v>
      </c>
      <c r="R261" s="3">
        <f>Tabla_Rf_cop_usd[[#This Row],[Contador]]/SUM(Tabla_Rf_cop_usd[Contador])</f>
        <v>3.1664030027243244E-4</v>
      </c>
    </row>
    <row r="262" spans="1:18">
      <c r="A262" s="34">
        <v>43312</v>
      </c>
      <c r="B262" s="35">
        <v>7.11964707945833E-2</v>
      </c>
      <c r="C262" s="36">
        <v>3.4750820881471599E-2</v>
      </c>
      <c r="D262" s="36">
        <f>((1+Tabla_Inflacion[[#This Row],[TES_COP]])/(1+Tabla_Inflacion[[#This Row],[TES UVR]]))-1</f>
        <v>3.5221668036044651E-2</v>
      </c>
      <c r="E262" s="2">
        <f t="shared" si="14"/>
        <v>261</v>
      </c>
      <c r="F262" s="37">
        <f>Tabla_Inflacion[[#This Row],[Contador]]/SUM(Tabla_Inflacion[Contador])</f>
        <v>3.7142186265929516E-4</v>
      </c>
      <c r="H262" s="34">
        <v>43312</v>
      </c>
      <c r="I262" s="36">
        <v>7.11964707945833E-2</v>
      </c>
      <c r="J262" s="35">
        <v>3.4750820881471599E-2</v>
      </c>
      <c r="K262" s="42">
        <f>((1+Tabla_Dev[[#This Row],[TES_COP]])/(1+Tabla_Dev[[#This Row],[Curva_CO_USD]]))-1</f>
        <v>3.5221668036044651E-2</v>
      </c>
      <c r="L262" s="52">
        <f t="shared" si="13"/>
        <v>261</v>
      </c>
      <c r="M262" s="37">
        <f>Tabla_Dev[[#This Row],[Contador]]/SUM(Tabla_Dev[Contador])</f>
        <v>3.7142186265929516E-4</v>
      </c>
      <c r="O262" s="34">
        <v>43291</v>
      </c>
      <c r="P262" s="36">
        <v>4.763004266024784E-2</v>
      </c>
      <c r="Q262" s="2">
        <f t="shared" si="12"/>
        <v>261</v>
      </c>
      <c r="R262" s="3">
        <f>Tabla_Rf_cop_usd[[#This Row],[Contador]]/SUM(Tabla_Rf_cop_usd[Contador])</f>
        <v>3.1785814758117256E-4</v>
      </c>
    </row>
    <row r="263" spans="1:18">
      <c r="A263" s="34">
        <v>43313</v>
      </c>
      <c r="B263" s="35">
        <v>7.1461173138022693E-2</v>
      </c>
      <c r="C263" s="36">
        <v>3.5159327175192101E-2</v>
      </c>
      <c r="D263" s="36">
        <f>((1+Tabla_Inflacion[[#This Row],[TES_COP]])/(1+Tabla_Inflacion[[#This Row],[TES UVR]]))-1</f>
        <v>3.5068848833052169E-2</v>
      </c>
      <c r="E263" s="2">
        <f t="shared" si="14"/>
        <v>262</v>
      </c>
      <c r="F263" s="37">
        <f>Tabla_Inflacion[[#This Row],[Contador]]/SUM(Tabla_Inflacion[Contador])</f>
        <v>3.7284493493002044E-4</v>
      </c>
      <c r="H263" s="34">
        <v>43313</v>
      </c>
      <c r="I263" s="36">
        <v>7.1461173138022693E-2</v>
      </c>
      <c r="J263" s="35">
        <v>3.5159327175192101E-2</v>
      </c>
      <c r="K263" s="42">
        <f>((1+Tabla_Dev[[#This Row],[TES_COP]])/(1+Tabla_Dev[[#This Row],[Curva_CO_USD]]))-1</f>
        <v>3.5068848833052169E-2</v>
      </c>
      <c r="L263" s="52">
        <f t="shared" si="13"/>
        <v>262</v>
      </c>
      <c r="M263" s="37">
        <f>Tabla_Dev[[#This Row],[Contador]]/SUM(Tabla_Dev[Contador])</f>
        <v>3.7284493493002044E-4</v>
      </c>
      <c r="O263" s="34">
        <v>43292</v>
      </c>
      <c r="P263" s="36">
        <v>4.8200972130165276E-2</v>
      </c>
      <c r="Q263" s="2">
        <f t="shared" si="12"/>
        <v>262</v>
      </c>
      <c r="R263" s="3">
        <f>Tabla_Rf_cop_usd[[#This Row],[Contador]]/SUM(Tabla_Rf_cop_usd[Contador])</f>
        <v>3.1907599488991269E-4</v>
      </c>
    </row>
    <row r="264" spans="1:18">
      <c r="A264" s="34">
        <v>43314</v>
      </c>
      <c r="B264" s="35">
        <v>7.1590488685790196E-2</v>
      </c>
      <c r="C264" s="36">
        <v>3.4693474013377502E-2</v>
      </c>
      <c r="D264" s="36">
        <f>((1+Tabla_Inflacion[[#This Row],[TES_COP]])/(1+Tabla_Inflacion[[#This Row],[TES UVR]]))-1</f>
        <v>3.565985057322929E-2</v>
      </c>
      <c r="E264" s="2">
        <f t="shared" si="14"/>
        <v>263</v>
      </c>
      <c r="F264" s="37">
        <f>Tabla_Inflacion[[#This Row],[Contador]]/SUM(Tabla_Inflacion[Contador])</f>
        <v>3.7426800720074567E-4</v>
      </c>
      <c r="H264" s="34">
        <v>43314</v>
      </c>
      <c r="I264" s="36">
        <v>7.1590488685790196E-2</v>
      </c>
      <c r="J264" s="35">
        <v>3.4693474013377502E-2</v>
      </c>
      <c r="K264" s="42">
        <f>((1+Tabla_Dev[[#This Row],[TES_COP]])/(1+Tabla_Dev[[#This Row],[Curva_CO_USD]]))-1</f>
        <v>3.565985057322929E-2</v>
      </c>
      <c r="L264" s="52">
        <f t="shared" si="13"/>
        <v>263</v>
      </c>
      <c r="M264" s="37">
        <f>Tabla_Dev[[#This Row],[Contador]]/SUM(Tabla_Dev[Contador])</f>
        <v>3.7426800720074567E-4</v>
      </c>
      <c r="O264" s="34">
        <v>43293</v>
      </c>
      <c r="P264" s="36">
        <v>4.8488655805303704E-2</v>
      </c>
      <c r="Q264" s="2">
        <f t="shared" si="12"/>
        <v>263</v>
      </c>
      <c r="R264" s="3">
        <f>Tabla_Rf_cop_usd[[#This Row],[Contador]]/SUM(Tabla_Rf_cop_usd[Contador])</f>
        <v>3.2029384219865281E-4</v>
      </c>
    </row>
    <row r="265" spans="1:18">
      <c r="A265" s="34">
        <v>43315</v>
      </c>
      <c r="B265" s="35">
        <v>7.13377629038391E-2</v>
      </c>
      <c r="C265" s="36">
        <v>3.4646637602194198E-2</v>
      </c>
      <c r="D265" s="36">
        <f>((1+Tabla_Inflacion[[#This Row],[TES_COP]])/(1+Tabla_Inflacion[[#This Row],[TES UVR]]))-1</f>
        <v>3.5462469956580644E-2</v>
      </c>
      <c r="E265" s="2">
        <f t="shared" si="14"/>
        <v>264</v>
      </c>
      <c r="F265" s="37">
        <f>Tabla_Inflacion[[#This Row],[Contador]]/SUM(Tabla_Inflacion[Contador])</f>
        <v>3.7569107947147095E-4</v>
      </c>
      <c r="H265" s="34">
        <v>43315</v>
      </c>
      <c r="I265" s="36">
        <v>7.13377629038391E-2</v>
      </c>
      <c r="J265" s="35">
        <v>3.4646637602194198E-2</v>
      </c>
      <c r="K265" s="42">
        <f>((1+Tabla_Dev[[#This Row],[TES_COP]])/(1+Tabla_Dev[[#This Row],[Curva_CO_USD]]))-1</f>
        <v>3.5462469956580644E-2</v>
      </c>
      <c r="L265" s="52">
        <f t="shared" si="13"/>
        <v>264</v>
      </c>
      <c r="M265" s="37">
        <f>Tabla_Dev[[#This Row],[Contador]]/SUM(Tabla_Dev[Contador])</f>
        <v>3.7569107947147095E-4</v>
      </c>
      <c r="O265" s="34">
        <v>43294</v>
      </c>
      <c r="P265" s="36">
        <v>4.8142040105794814E-2</v>
      </c>
      <c r="Q265" s="2">
        <f t="shared" si="12"/>
        <v>264</v>
      </c>
      <c r="R265" s="3">
        <f>Tabla_Rf_cop_usd[[#This Row],[Contador]]/SUM(Tabla_Rf_cop_usd[Contador])</f>
        <v>3.2151168950739293E-4</v>
      </c>
    </row>
    <row r="266" spans="1:18">
      <c r="A266" s="34">
        <v>43318</v>
      </c>
      <c r="B266" s="35">
        <v>7.1367163493286798E-2</v>
      </c>
      <c r="C266" s="36">
        <v>3.4861924135144197E-2</v>
      </c>
      <c r="D266" s="36">
        <f>((1+Tabla_Inflacion[[#This Row],[TES_COP]])/(1+Tabla_Inflacion[[#This Row],[TES UVR]]))-1</f>
        <v>3.5275468646361441E-2</v>
      </c>
      <c r="E266" s="2">
        <f t="shared" si="14"/>
        <v>265</v>
      </c>
      <c r="F266" s="37">
        <f>Tabla_Inflacion[[#This Row],[Contador]]/SUM(Tabla_Inflacion[Contador])</f>
        <v>3.7711415174219624E-4</v>
      </c>
      <c r="H266" s="34">
        <v>43318</v>
      </c>
      <c r="I266" s="36">
        <v>7.1367163493286798E-2</v>
      </c>
      <c r="J266" s="35">
        <v>3.4861924135144197E-2</v>
      </c>
      <c r="K266" s="42">
        <f>((1+Tabla_Dev[[#This Row],[TES_COP]])/(1+Tabla_Dev[[#This Row],[Curva_CO_USD]]))-1</f>
        <v>3.5275468646361441E-2</v>
      </c>
      <c r="L266" s="52">
        <f t="shared" si="13"/>
        <v>265</v>
      </c>
      <c r="M266" s="37">
        <f>Tabla_Dev[[#This Row],[Contador]]/SUM(Tabla_Dev[Contador])</f>
        <v>3.7711415174219624E-4</v>
      </c>
      <c r="O266" s="34">
        <v>43297</v>
      </c>
      <c r="P266" s="36">
        <v>4.8168235798224934E-2</v>
      </c>
      <c r="Q266" s="2">
        <f t="shared" si="12"/>
        <v>265</v>
      </c>
      <c r="R266" s="3">
        <f>Tabla_Rf_cop_usd[[#This Row],[Contador]]/SUM(Tabla_Rf_cop_usd[Contador])</f>
        <v>3.2272953681613306E-4</v>
      </c>
    </row>
    <row r="267" spans="1:18">
      <c r="A267" s="34">
        <v>43320</v>
      </c>
      <c r="B267" s="35">
        <v>7.1387557461987605E-2</v>
      </c>
      <c r="C267" s="36">
        <v>3.5154450854922699E-2</v>
      </c>
      <c r="D267" s="36">
        <f>((1+Tabla_Inflacion[[#This Row],[TES_COP]])/(1+Tabla_Inflacion[[#This Row],[TES UVR]]))-1</f>
        <v>3.5002609105472482E-2</v>
      </c>
      <c r="E267" s="2">
        <f t="shared" si="14"/>
        <v>266</v>
      </c>
      <c r="F267" s="37">
        <f>Tabla_Inflacion[[#This Row],[Contador]]/SUM(Tabla_Inflacion[Contador])</f>
        <v>3.7853722401292152E-4</v>
      </c>
      <c r="H267" s="34">
        <v>43320</v>
      </c>
      <c r="I267" s="36">
        <v>7.1387557461987605E-2</v>
      </c>
      <c r="J267" s="35">
        <v>3.5154450854922699E-2</v>
      </c>
      <c r="K267" s="42">
        <f>((1+Tabla_Dev[[#This Row],[TES_COP]])/(1+Tabla_Dev[[#This Row],[Curva_CO_USD]]))-1</f>
        <v>3.5002609105472482E-2</v>
      </c>
      <c r="L267" s="52">
        <f t="shared" si="13"/>
        <v>266</v>
      </c>
      <c r="M267" s="37">
        <f>Tabla_Dev[[#This Row],[Contador]]/SUM(Tabla_Dev[Contador])</f>
        <v>3.7853722401292152E-4</v>
      </c>
      <c r="O267" s="34">
        <v>43298</v>
      </c>
      <c r="P267" s="36">
        <v>4.8351440859516703E-2</v>
      </c>
      <c r="Q267" s="2">
        <f t="shared" si="12"/>
        <v>266</v>
      </c>
      <c r="R267" s="3">
        <f>Tabla_Rf_cop_usd[[#This Row],[Contador]]/SUM(Tabla_Rf_cop_usd[Contador])</f>
        <v>3.2394738412487318E-4</v>
      </c>
    </row>
    <row r="268" spans="1:18">
      <c r="A268" s="34">
        <v>43321</v>
      </c>
      <c r="B268" s="35">
        <v>7.0904436096679402E-2</v>
      </c>
      <c r="C268" s="36">
        <v>3.4676087332622799E-2</v>
      </c>
      <c r="D268" s="36">
        <f>((1+Tabla_Inflacion[[#This Row],[TES_COP]])/(1+Tabla_Inflacion[[#This Row],[TES UVR]]))-1</f>
        <v>3.501419353128421E-2</v>
      </c>
      <c r="E268" s="2">
        <f t="shared" si="14"/>
        <v>267</v>
      </c>
      <c r="F268" s="37">
        <f>Tabla_Inflacion[[#This Row],[Contador]]/SUM(Tabla_Inflacion[Contador])</f>
        <v>3.7996029628364675E-4</v>
      </c>
      <c r="H268" s="34">
        <v>43321</v>
      </c>
      <c r="I268" s="36">
        <v>7.0904436096679402E-2</v>
      </c>
      <c r="J268" s="35">
        <v>3.4676087332622799E-2</v>
      </c>
      <c r="K268" s="42">
        <f>((1+Tabla_Dev[[#This Row],[TES_COP]])/(1+Tabla_Dev[[#This Row],[Curva_CO_USD]]))-1</f>
        <v>3.501419353128421E-2</v>
      </c>
      <c r="L268" s="52">
        <f t="shared" si="13"/>
        <v>267</v>
      </c>
      <c r="M268" s="37">
        <f>Tabla_Dev[[#This Row],[Contador]]/SUM(Tabla_Dev[Contador])</f>
        <v>3.7996029628364675E-4</v>
      </c>
      <c r="O268" s="34">
        <v>43299</v>
      </c>
      <c r="P268" s="36">
        <v>4.8325286343980256E-2</v>
      </c>
      <c r="Q268" s="2">
        <f t="shared" si="12"/>
        <v>267</v>
      </c>
      <c r="R268" s="3">
        <f>Tabla_Rf_cop_usd[[#This Row],[Contador]]/SUM(Tabla_Rf_cop_usd[Contador])</f>
        <v>3.251652314336133E-4</v>
      </c>
    </row>
    <row r="269" spans="1:18">
      <c r="A269" s="34">
        <v>43322</v>
      </c>
      <c r="B269" s="35">
        <v>7.0971500221059095E-2</v>
      </c>
      <c r="C269" s="36">
        <v>3.4411238936366599E-2</v>
      </c>
      <c r="D269" s="36">
        <f>((1+Tabla_Inflacion[[#This Row],[TES_COP]])/(1+Tabla_Inflacion[[#This Row],[TES UVR]]))-1</f>
        <v>3.5344029442570202E-2</v>
      </c>
      <c r="E269" s="2">
        <f t="shared" si="14"/>
        <v>268</v>
      </c>
      <c r="F269" s="37">
        <f>Tabla_Inflacion[[#This Row],[Contador]]/SUM(Tabla_Inflacion[Contador])</f>
        <v>3.8138336855437203E-4</v>
      </c>
      <c r="H269" s="34">
        <v>43322</v>
      </c>
      <c r="I269" s="36">
        <v>7.0971500221059095E-2</v>
      </c>
      <c r="J269" s="35">
        <v>3.4411238936366599E-2</v>
      </c>
      <c r="K269" s="42">
        <f>((1+Tabla_Dev[[#This Row],[TES_COP]])/(1+Tabla_Dev[[#This Row],[Curva_CO_USD]]))-1</f>
        <v>3.5344029442570202E-2</v>
      </c>
      <c r="L269" s="52">
        <f t="shared" si="13"/>
        <v>268</v>
      </c>
      <c r="M269" s="37">
        <f>Tabla_Dev[[#This Row],[Contador]]/SUM(Tabla_Dev[Contador])</f>
        <v>3.8138336855437203E-4</v>
      </c>
      <c r="O269" s="34">
        <v>43300</v>
      </c>
      <c r="P269" s="36">
        <v>4.8410267056908873E-2</v>
      </c>
      <c r="Q269" s="2">
        <f t="shared" si="12"/>
        <v>268</v>
      </c>
      <c r="R269" s="3">
        <f>Tabla_Rf_cop_usd[[#This Row],[Contador]]/SUM(Tabla_Rf_cop_usd[Contador])</f>
        <v>3.2638307874235343E-4</v>
      </c>
    </row>
    <row r="270" spans="1:18">
      <c r="A270" s="34">
        <v>43325</v>
      </c>
      <c r="B270" s="35">
        <v>7.1339625247371197E-2</v>
      </c>
      <c r="C270" s="36">
        <v>3.4726168863158803E-2</v>
      </c>
      <c r="D270" s="36">
        <f>((1+Tabla_Inflacion[[#This Row],[TES_COP]])/(1+Tabla_Inflacion[[#This Row],[TES UVR]]))-1</f>
        <v>3.5384681943860796E-2</v>
      </c>
      <c r="E270" s="2">
        <f t="shared" si="14"/>
        <v>269</v>
      </c>
      <c r="F270" s="37">
        <f>Tabla_Inflacion[[#This Row],[Contador]]/SUM(Tabla_Inflacion[Contador])</f>
        <v>3.8280644082509731E-4</v>
      </c>
      <c r="H270" s="34">
        <v>43325</v>
      </c>
      <c r="I270" s="36">
        <v>7.1339625247371197E-2</v>
      </c>
      <c r="J270" s="35">
        <v>3.4726168863158803E-2</v>
      </c>
      <c r="K270" s="42">
        <f>((1+Tabla_Dev[[#This Row],[TES_COP]])/(1+Tabla_Dev[[#This Row],[Curva_CO_USD]]))-1</f>
        <v>3.5384681943860796E-2</v>
      </c>
      <c r="L270" s="52">
        <f t="shared" si="13"/>
        <v>269</v>
      </c>
      <c r="M270" s="37">
        <f>Tabla_Dev[[#This Row],[Contador]]/SUM(Tabla_Dev[Contador])</f>
        <v>3.8280644082509731E-4</v>
      </c>
      <c r="O270" s="34">
        <v>43301</v>
      </c>
      <c r="P270" s="36">
        <v>4.8586567625935606E-2</v>
      </c>
      <c r="Q270" s="2">
        <f t="shared" si="12"/>
        <v>269</v>
      </c>
      <c r="R270" s="3">
        <f>Tabla_Rf_cop_usd[[#This Row],[Contador]]/SUM(Tabla_Rf_cop_usd[Contador])</f>
        <v>3.2760092605109355E-4</v>
      </c>
    </row>
    <row r="271" spans="1:18">
      <c r="A271" s="34">
        <v>43326</v>
      </c>
      <c r="B271" s="35">
        <v>7.1288719239324505E-2</v>
      </c>
      <c r="C271" s="36">
        <v>3.5188284571198401E-2</v>
      </c>
      <c r="D271" s="36">
        <f>((1+Tabla_Inflacion[[#This Row],[TES_COP]])/(1+Tabla_Inflacion[[#This Row],[TES UVR]]))-1</f>
        <v>3.4873302959644636E-2</v>
      </c>
      <c r="E271" s="2">
        <f t="shared" si="14"/>
        <v>270</v>
      </c>
      <c r="F271" s="37">
        <f>Tabla_Inflacion[[#This Row],[Contador]]/SUM(Tabla_Inflacion[Contador])</f>
        <v>3.8422951309582259E-4</v>
      </c>
      <c r="H271" s="34">
        <v>43326</v>
      </c>
      <c r="I271" s="36">
        <v>7.1288719239324505E-2</v>
      </c>
      <c r="J271" s="35">
        <v>3.5188284571198401E-2</v>
      </c>
      <c r="K271" s="42">
        <f>((1+Tabla_Dev[[#This Row],[TES_COP]])/(1+Tabla_Dev[[#This Row],[Curva_CO_USD]]))-1</f>
        <v>3.4873302959644636E-2</v>
      </c>
      <c r="L271" s="52">
        <f t="shared" si="13"/>
        <v>270</v>
      </c>
      <c r="M271" s="37">
        <f>Tabla_Dev[[#This Row],[Contador]]/SUM(Tabla_Dev[Contador])</f>
        <v>3.8422951309582259E-4</v>
      </c>
      <c r="O271" s="34">
        <v>43304</v>
      </c>
      <c r="P271" s="36">
        <v>4.9211262647446352E-2</v>
      </c>
      <c r="Q271" s="2">
        <f t="shared" si="12"/>
        <v>270</v>
      </c>
      <c r="R271" s="3">
        <f>Tabla_Rf_cop_usd[[#This Row],[Contador]]/SUM(Tabla_Rf_cop_usd[Contador])</f>
        <v>3.2881877335983367E-4</v>
      </c>
    </row>
    <row r="272" spans="1:18">
      <c r="A272" s="34">
        <v>43327</v>
      </c>
      <c r="B272" s="35">
        <v>7.12638916703629E-2</v>
      </c>
      <c r="C272" s="36">
        <v>3.5136991510443499E-2</v>
      </c>
      <c r="D272" s="36">
        <f>((1+Tabla_Inflacion[[#This Row],[TES_COP]])/(1+Tabla_Inflacion[[#This Row],[TES UVR]]))-1</f>
        <v>3.4900598139386396E-2</v>
      </c>
      <c r="E272" s="2">
        <f t="shared" si="14"/>
        <v>271</v>
      </c>
      <c r="F272" s="37">
        <f>Tabla_Inflacion[[#This Row],[Contador]]/SUM(Tabla_Inflacion[Contador])</f>
        <v>3.8565258536654782E-4</v>
      </c>
      <c r="H272" s="34">
        <v>43327</v>
      </c>
      <c r="I272" s="36">
        <v>7.12638916703629E-2</v>
      </c>
      <c r="J272" s="35">
        <v>3.5136991510443499E-2</v>
      </c>
      <c r="K272" s="42">
        <f>((1+Tabla_Dev[[#This Row],[TES_COP]])/(1+Tabla_Dev[[#This Row],[Curva_CO_USD]]))-1</f>
        <v>3.4900598139386396E-2</v>
      </c>
      <c r="L272" s="52">
        <f t="shared" si="13"/>
        <v>271</v>
      </c>
      <c r="M272" s="37">
        <f>Tabla_Dev[[#This Row],[Contador]]/SUM(Tabla_Dev[Contador])</f>
        <v>3.8565258536654782E-4</v>
      </c>
      <c r="O272" s="34">
        <v>43305</v>
      </c>
      <c r="P272" s="36">
        <v>4.9360433327841235E-2</v>
      </c>
      <c r="Q272" s="2">
        <f t="shared" si="12"/>
        <v>271</v>
      </c>
      <c r="R272" s="3">
        <f>Tabla_Rf_cop_usd[[#This Row],[Contador]]/SUM(Tabla_Rf_cop_usd[Contador])</f>
        <v>3.300366206685738E-4</v>
      </c>
    </row>
    <row r="273" spans="1:18">
      <c r="A273" s="34">
        <v>43328</v>
      </c>
      <c r="B273" s="35">
        <v>7.1032358828244893E-2</v>
      </c>
      <c r="C273" s="36">
        <v>3.5041819718982896E-2</v>
      </c>
      <c r="D273" s="36">
        <f>((1+Tabla_Inflacion[[#This Row],[TES_COP]])/(1+Tabla_Inflacion[[#This Row],[TES UVR]]))-1</f>
        <v>3.4772062754946154E-2</v>
      </c>
      <c r="E273" s="2">
        <f t="shared" si="14"/>
        <v>272</v>
      </c>
      <c r="F273" s="37">
        <f>Tabla_Inflacion[[#This Row],[Contador]]/SUM(Tabla_Inflacion[Contador])</f>
        <v>3.8707565763727311E-4</v>
      </c>
      <c r="H273" s="34">
        <v>43328</v>
      </c>
      <c r="I273" s="36">
        <v>7.1032358828244893E-2</v>
      </c>
      <c r="J273" s="35">
        <v>3.5041819718982896E-2</v>
      </c>
      <c r="K273" s="42">
        <f>((1+Tabla_Dev[[#This Row],[TES_COP]])/(1+Tabla_Dev[[#This Row],[Curva_CO_USD]]))-1</f>
        <v>3.4772062754946154E-2</v>
      </c>
      <c r="L273" s="52">
        <f t="shared" si="13"/>
        <v>272</v>
      </c>
      <c r="M273" s="37">
        <f>Tabla_Dev[[#This Row],[Contador]]/SUM(Tabla_Dev[Contador])</f>
        <v>3.8707565763727311E-4</v>
      </c>
      <c r="O273" s="34">
        <v>43306</v>
      </c>
      <c r="P273" s="36">
        <v>4.9230730520153809E-2</v>
      </c>
      <c r="Q273" s="2">
        <f t="shared" si="12"/>
        <v>272</v>
      </c>
      <c r="R273" s="3">
        <f>Tabla_Rf_cop_usd[[#This Row],[Contador]]/SUM(Tabla_Rf_cop_usd[Contador])</f>
        <v>3.3125446797731392E-4</v>
      </c>
    </row>
    <row r="274" spans="1:18">
      <c r="A274" s="34">
        <v>43329</v>
      </c>
      <c r="B274" s="35">
        <v>7.1169204763621194E-2</v>
      </c>
      <c r="C274" s="36">
        <v>3.4963177084193504E-2</v>
      </c>
      <c r="D274" s="36">
        <f>((1+Tabla_Inflacion[[#This Row],[TES_COP]])/(1+Tabla_Inflacion[[#This Row],[TES UVR]]))-1</f>
        <v>3.4982913866975496E-2</v>
      </c>
      <c r="E274" s="2">
        <f t="shared" si="14"/>
        <v>273</v>
      </c>
      <c r="F274" s="37">
        <f>Tabla_Inflacion[[#This Row],[Contador]]/SUM(Tabla_Inflacion[Contador])</f>
        <v>3.8849872990799839E-4</v>
      </c>
      <c r="H274" s="34">
        <v>43329</v>
      </c>
      <c r="I274" s="36">
        <v>7.1169204763621194E-2</v>
      </c>
      <c r="J274" s="35">
        <v>3.4963177084193504E-2</v>
      </c>
      <c r="K274" s="42">
        <f>((1+Tabla_Dev[[#This Row],[TES_COP]])/(1+Tabla_Dev[[#This Row],[Curva_CO_USD]]))-1</f>
        <v>3.4982913866975496E-2</v>
      </c>
      <c r="L274" s="52">
        <f t="shared" si="13"/>
        <v>273</v>
      </c>
      <c r="M274" s="37">
        <f>Tabla_Dev[[#This Row],[Contador]]/SUM(Tabla_Dev[Contador])</f>
        <v>3.8849872990799839E-4</v>
      </c>
      <c r="O274" s="34">
        <v>43307</v>
      </c>
      <c r="P274" s="36">
        <v>4.9009904024609696E-2</v>
      </c>
      <c r="Q274" s="2">
        <f t="shared" si="12"/>
        <v>273</v>
      </c>
      <c r="R274" s="3">
        <f>Tabla_Rf_cop_usd[[#This Row],[Contador]]/SUM(Tabla_Rf_cop_usd[Contador])</f>
        <v>3.3247231528605404E-4</v>
      </c>
    </row>
    <row r="275" spans="1:18">
      <c r="A275" s="34">
        <v>43333</v>
      </c>
      <c r="B275" s="35">
        <v>7.10074039671863E-2</v>
      </c>
      <c r="C275" s="36">
        <v>3.4894588734667699E-2</v>
      </c>
      <c r="D275" s="36">
        <f>((1+Tabla_Inflacion[[#This Row],[TES_COP]])/(1+Tabla_Inflacion[[#This Row],[TES UVR]]))-1</f>
        <v>3.489516287516059E-2</v>
      </c>
      <c r="E275" s="2">
        <f t="shared" si="14"/>
        <v>274</v>
      </c>
      <c r="F275" s="37">
        <f>Tabla_Inflacion[[#This Row],[Contador]]/SUM(Tabla_Inflacion[Contador])</f>
        <v>3.8992180217872367E-4</v>
      </c>
      <c r="H275" s="34">
        <v>43333</v>
      </c>
      <c r="I275" s="36">
        <v>7.10074039671863E-2</v>
      </c>
      <c r="J275" s="35">
        <v>3.4894588734667699E-2</v>
      </c>
      <c r="K275" s="42">
        <f>((1+Tabla_Dev[[#This Row],[TES_COP]])/(1+Tabla_Dev[[#This Row],[Curva_CO_USD]]))-1</f>
        <v>3.489516287516059E-2</v>
      </c>
      <c r="L275" s="52">
        <f t="shared" si="13"/>
        <v>274</v>
      </c>
      <c r="M275" s="37">
        <f>Tabla_Dev[[#This Row],[Contador]]/SUM(Tabla_Dev[Contador])</f>
        <v>3.8992180217872367E-4</v>
      </c>
      <c r="O275" s="34">
        <v>43308</v>
      </c>
      <c r="P275" s="36">
        <v>4.8762601822645024E-2</v>
      </c>
      <c r="Q275" s="2">
        <f t="shared" si="12"/>
        <v>274</v>
      </c>
      <c r="R275" s="3">
        <f>Tabla_Rf_cop_usd[[#This Row],[Contador]]/SUM(Tabla_Rf_cop_usd[Contador])</f>
        <v>3.3369016259479417E-4</v>
      </c>
    </row>
    <row r="276" spans="1:18">
      <c r="A276" s="34">
        <v>43334</v>
      </c>
      <c r="B276" s="35">
        <v>7.07752580371903E-2</v>
      </c>
      <c r="C276" s="36">
        <v>3.4874310722266696E-2</v>
      </c>
      <c r="D276" s="36">
        <f>((1+Tabla_Inflacion[[#This Row],[TES_COP]])/(1+Tabla_Inflacion[[#This Row],[TES UVR]]))-1</f>
        <v>3.4691118470094651E-2</v>
      </c>
      <c r="E276" s="2">
        <f t="shared" si="14"/>
        <v>275</v>
      </c>
      <c r="F276" s="37">
        <f>Tabla_Inflacion[[#This Row],[Contador]]/SUM(Tabla_Inflacion[Contador])</f>
        <v>3.913448744494489E-4</v>
      </c>
      <c r="H276" s="34">
        <v>43334</v>
      </c>
      <c r="I276" s="36">
        <v>7.07752580371903E-2</v>
      </c>
      <c r="J276" s="35">
        <v>3.4874310722266696E-2</v>
      </c>
      <c r="K276" s="42">
        <f>((1+Tabla_Dev[[#This Row],[TES_COP]])/(1+Tabla_Dev[[#This Row],[Curva_CO_USD]]))-1</f>
        <v>3.4691118470094651E-2</v>
      </c>
      <c r="L276" s="52">
        <f t="shared" si="13"/>
        <v>275</v>
      </c>
      <c r="M276" s="37">
        <f>Tabla_Dev[[#This Row],[Contador]]/SUM(Tabla_Dev[Contador])</f>
        <v>3.913448744494489E-4</v>
      </c>
      <c r="O276" s="34">
        <v>43311</v>
      </c>
      <c r="P276" s="36">
        <v>4.8892826288432278E-2</v>
      </c>
      <c r="Q276" s="2">
        <f t="shared" si="12"/>
        <v>275</v>
      </c>
      <c r="R276" s="3">
        <f>Tabla_Rf_cop_usd[[#This Row],[Contador]]/SUM(Tabla_Rf_cop_usd[Contador])</f>
        <v>3.3490800990353429E-4</v>
      </c>
    </row>
    <row r="277" spans="1:18">
      <c r="A277" s="34">
        <v>43335</v>
      </c>
      <c r="B277" s="35">
        <v>7.0527661914421003E-2</v>
      </c>
      <c r="C277" s="36">
        <v>3.46255996478185E-2</v>
      </c>
      <c r="D277" s="36">
        <f>((1+Tabla_Inflacion[[#This Row],[TES_COP]])/(1+Tabla_Inflacion[[#This Row],[TES UVR]]))-1</f>
        <v>3.470053541959861E-2</v>
      </c>
      <c r="E277" s="2">
        <f t="shared" si="14"/>
        <v>276</v>
      </c>
      <c r="F277" s="37">
        <f>Tabla_Inflacion[[#This Row],[Contador]]/SUM(Tabla_Inflacion[Contador])</f>
        <v>3.9276794672017418E-4</v>
      </c>
      <c r="H277" s="34">
        <v>43335</v>
      </c>
      <c r="I277" s="36">
        <v>7.0527661914421003E-2</v>
      </c>
      <c r="J277" s="35">
        <v>3.46255996478185E-2</v>
      </c>
      <c r="K277" s="42">
        <f>((1+Tabla_Dev[[#This Row],[TES_COP]])/(1+Tabla_Dev[[#This Row],[Curva_CO_USD]]))-1</f>
        <v>3.470053541959861E-2</v>
      </c>
      <c r="L277" s="52">
        <f t="shared" si="13"/>
        <v>276</v>
      </c>
      <c r="M277" s="37">
        <f>Tabla_Dev[[#This Row],[Contador]]/SUM(Tabla_Dev[Contador])</f>
        <v>3.9276794672017418E-4</v>
      </c>
      <c r="O277" s="34">
        <v>43312</v>
      </c>
      <c r="P277" s="36">
        <v>4.9178808966723553E-2</v>
      </c>
      <c r="Q277" s="2">
        <f t="shared" si="12"/>
        <v>276</v>
      </c>
      <c r="R277" s="3">
        <f>Tabla_Rf_cop_usd[[#This Row],[Contador]]/SUM(Tabla_Rf_cop_usd[Contador])</f>
        <v>3.3612585721227441E-4</v>
      </c>
    </row>
    <row r="278" spans="1:18">
      <c r="A278" s="34">
        <v>43336</v>
      </c>
      <c r="B278" s="35">
        <v>7.0496251361629805E-2</v>
      </c>
      <c r="C278" s="36">
        <v>3.4661685857568403E-2</v>
      </c>
      <c r="D278" s="36">
        <f>((1+Tabla_Inflacion[[#This Row],[TES_COP]])/(1+Tabla_Inflacion[[#This Row],[TES UVR]]))-1</f>
        <v>3.4634089571375704E-2</v>
      </c>
      <c r="E278" s="2">
        <f t="shared" si="14"/>
        <v>277</v>
      </c>
      <c r="F278" s="37">
        <f>Tabla_Inflacion[[#This Row],[Contador]]/SUM(Tabla_Inflacion[Contador])</f>
        <v>3.9419101899089946E-4</v>
      </c>
      <c r="H278" s="34">
        <v>43336</v>
      </c>
      <c r="I278" s="36">
        <v>7.0496251361629805E-2</v>
      </c>
      <c r="J278" s="35">
        <v>3.4661685857568403E-2</v>
      </c>
      <c r="K278" s="42">
        <f>((1+Tabla_Dev[[#This Row],[TES_COP]])/(1+Tabla_Dev[[#This Row],[Curva_CO_USD]]))-1</f>
        <v>3.4634089571375704E-2</v>
      </c>
      <c r="L278" s="52">
        <f t="shared" si="13"/>
        <v>277</v>
      </c>
      <c r="M278" s="37">
        <f>Tabla_Dev[[#This Row],[Contador]]/SUM(Tabla_Dev[Contador])</f>
        <v>3.9419101899089946E-4</v>
      </c>
      <c r="O278" s="34">
        <v>43313</v>
      </c>
      <c r="P278" s="36">
        <v>4.9671132686471386E-2</v>
      </c>
      <c r="Q278" s="2">
        <f t="shared" si="12"/>
        <v>277</v>
      </c>
      <c r="R278" s="3">
        <f>Tabla_Rf_cop_usd[[#This Row],[Contador]]/SUM(Tabla_Rf_cop_usd[Contador])</f>
        <v>3.3734370452101454E-4</v>
      </c>
    </row>
    <row r="279" spans="1:18">
      <c r="A279" s="34">
        <v>43339</v>
      </c>
      <c r="B279" s="35">
        <v>7.0409135753843707E-2</v>
      </c>
      <c r="C279" s="36">
        <v>3.4838256820539704E-2</v>
      </c>
      <c r="D279" s="36">
        <f>((1+Tabla_Inflacion[[#This Row],[TES_COP]])/(1+Tabla_Inflacion[[#This Row],[TES UVR]]))-1</f>
        <v>3.4373370619861676E-2</v>
      </c>
      <c r="E279" s="2">
        <f t="shared" si="14"/>
        <v>278</v>
      </c>
      <c r="F279" s="37">
        <f>Tabla_Inflacion[[#This Row],[Contador]]/SUM(Tabla_Inflacion[Contador])</f>
        <v>3.9561409126162475E-4</v>
      </c>
      <c r="H279" s="34">
        <v>43339</v>
      </c>
      <c r="I279" s="36">
        <v>7.0409135753843707E-2</v>
      </c>
      <c r="J279" s="35">
        <v>3.4838256820539704E-2</v>
      </c>
      <c r="K279" s="42">
        <f>((1+Tabla_Dev[[#This Row],[TES_COP]])/(1+Tabla_Dev[[#This Row],[Curva_CO_USD]]))-1</f>
        <v>3.4373370619861676E-2</v>
      </c>
      <c r="L279" s="52">
        <f t="shared" si="13"/>
        <v>278</v>
      </c>
      <c r="M279" s="37">
        <f>Tabla_Dev[[#This Row],[Contador]]/SUM(Tabla_Dev[Contador])</f>
        <v>3.9561409126162475E-4</v>
      </c>
      <c r="O279" s="34">
        <v>43314</v>
      </c>
      <c r="P279" s="36">
        <v>4.9761597629608856E-2</v>
      </c>
      <c r="Q279" s="2">
        <f t="shared" si="12"/>
        <v>278</v>
      </c>
      <c r="R279" s="3">
        <f>Tabla_Rf_cop_usd[[#This Row],[Contador]]/SUM(Tabla_Rf_cop_usd[Contador])</f>
        <v>3.3856155182975472E-4</v>
      </c>
    </row>
    <row r="280" spans="1:18">
      <c r="A280" s="34">
        <v>43340</v>
      </c>
      <c r="B280" s="35">
        <v>7.0547905096568206E-2</v>
      </c>
      <c r="C280" s="36">
        <v>3.4812899686883697E-2</v>
      </c>
      <c r="D280" s="36">
        <f>((1+Tabla_Inflacion[[#This Row],[TES_COP]])/(1+Tabla_Inflacion[[#This Row],[TES UVR]]))-1</f>
        <v>3.4532817884757039E-2</v>
      </c>
      <c r="E280" s="2">
        <f t="shared" si="14"/>
        <v>279</v>
      </c>
      <c r="F280" s="37">
        <f>Tabla_Inflacion[[#This Row],[Contador]]/SUM(Tabla_Inflacion[Contador])</f>
        <v>3.9703716353234997E-4</v>
      </c>
      <c r="H280" s="34">
        <v>43340</v>
      </c>
      <c r="I280" s="36">
        <v>7.0547905096568206E-2</v>
      </c>
      <c r="J280" s="35">
        <v>3.4812899686883697E-2</v>
      </c>
      <c r="K280" s="42">
        <f>((1+Tabla_Dev[[#This Row],[TES_COP]])/(1+Tabla_Dev[[#This Row],[Curva_CO_USD]]))-1</f>
        <v>3.4532817884757039E-2</v>
      </c>
      <c r="L280" s="52">
        <f t="shared" si="13"/>
        <v>279</v>
      </c>
      <c r="M280" s="37">
        <f>Tabla_Dev[[#This Row],[Contador]]/SUM(Tabla_Dev[Contador])</f>
        <v>3.9703716353234997E-4</v>
      </c>
      <c r="O280" s="34">
        <v>43315</v>
      </c>
      <c r="P280" s="36">
        <v>4.9159332420694479E-2</v>
      </c>
      <c r="Q280" s="2">
        <f t="shared" si="12"/>
        <v>279</v>
      </c>
      <c r="R280" s="3">
        <f>Tabla_Rf_cop_usd[[#This Row],[Contador]]/SUM(Tabla_Rf_cop_usd[Contador])</f>
        <v>3.3977939913849484E-4</v>
      </c>
    </row>
    <row r="281" spans="1:18">
      <c r="A281" s="34">
        <v>43341</v>
      </c>
      <c r="B281" s="35">
        <v>7.0926338792667395E-2</v>
      </c>
      <c r="C281" s="36">
        <v>3.4581897481374503E-2</v>
      </c>
      <c r="D281" s="36">
        <f>((1+Tabla_Inflacion[[#This Row],[TES_COP]])/(1+Tabla_Inflacion[[#This Row],[TES UVR]]))-1</f>
        <v>3.5129593316653773E-2</v>
      </c>
      <c r="E281" s="2">
        <f t="shared" si="14"/>
        <v>280</v>
      </c>
      <c r="F281" s="37">
        <f>Tabla_Inflacion[[#This Row],[Contador]]/SUM(Tabla_Inflacion[Contador])</f>
        <v>3.9846023580307526E-4</v>
      </c>
      <c r="H281" s="34">
        <v>43341</v>
      </c>
      <c r="I281" s="36">
        <v>7.0926338792667395E-2</v>
      </c>
      <c r="J281" s="35">
        <v>3.4581897481374503E-2</v>
      </c>
      <c r="K281" s="42">
        <f>((1+Tabla_Dev[[#This Row],[TES_COP]])/(1+Tabla_Dev[[#This Row],[Curva_CO_USD]]))-1</f>
        <v>3.5129593316653773E-2</v>
      </c>
      <c r="L281" s="52">
        <f t="shared" si="13"/>
        <v>280</v>
      </c>
      <c r="M281" s="37">
        <f>Tabla_Dev[[#This Row],[Contador]]/SUM(Tabla_Dev[Contador])</f>
        <v>3.9846023580307526E-4</v>
      </c>
      <c r="O281" s="34">
        <v>43318</v>
      </c>
      <c r="P281" s="36">
        <v>4.9133358629747326E-2</v>
      </c>
      <c r="Q281" s="2">
        <f t="shared" si="12"/>
        <v>280</v>
      </c>
      <c r="R281" s="3">
        <f>Tabla_Rf_cop_usd[[#This Row],[Contador]]/SUM(Tabla_Rf_cop_usd[Contador])</f>
        <v>3.4099724644723496E-4</v>
      </c>
    </row>
    <row r="282" spans="1:18">
      <c r="A282" s="34">
        <v>43342</v>
      </c>
      <c r="B282" s="35">
        <v>7.1060767806147909E-2</v>
      </c>
      <c r="C282" s="36">
        <v>3.4377555287547899E-2</v>
      </c>
      <c r="D282" s="36">
        <f>((1+Tabla_Inflacion[[#This Row],[TES_COP]])/(1+Tabla_Inflacion[[#This Row],[TES UVR]]))-1</f>
        <v>3.5464045339230532E-2</v>
      </c>
      <c r="E282" s="2">
        <f t="shared" si="14"/>
        <v>281</v>
      </c>
      <c r="F282" s="37">
        <f>Tabla_Inflacion[[#This Row],[Contador]]/SUM(Tabla_Inflacion[Contador])</f>
        <v>3.9988330807380054E-4</v>
      </c>
      <c r="H282" s="34">
        <v>43342</v>
      </c>
      <c r="I282" s="36">
        <v>7.1060767806147909E-2</v>
      </c>
      <c r="J282" s="35">
        <v>3.4377555287547899E-2</v>
      </c>
      <c r="K282" s="42">
        <f>((1+Tabla_Dev[[#This Row],[TES_COP]])/(1+Tabla_Dev[[#This Row],[Curva_CO_USD]]))-1</f>
        <v>3.5464045339230532E-2</v>
      </c>
      <c r="L282" s="52">
        <f t="shared" si="13"/>
        <v>281</v>
      </c>
      <c r="M282" s="37">
        <f>Tabla_Dev[[#This Row],[Contador]]/SUM(Tabla_Dev[Contador])</f>
        <v>3.9988330807380054E-4</v>
      </c>
      <c r="O282" s="34">
        <v>43319</v>
      </c>
      <c r="P282" s="36">
        <v>4.9276142918030175E-2</v>
      </c>
      <c r="Q282" s="2">
        <f t="shared" si="12"/>
        <v>281</v>
      </c>
      <c r="R282" s="3">
        <f>Tabla_Rf_cop_usd[[#This Row],[Contador]]/SUM(Tabla_Rf_cop_usd[Contador])</f>
        <v>3.4221509375597509E-4</v>
      </c>
    </row>
    <row r="283" spans="1:18">
      <c r="A283" s="34">
        <v>43343</v>
      </c>
      <c r="B283" s="35">
        <v>7.0909719886997902E-2</v>
      </c>
      <c r="C283" s="36">
        <v>3.4368640286343802E-2</v>
      </c>
      <c r="D283" s="36">
        <f>((1+Tabla_Inflacion[[#This Row],[TES_COP]])/(1+Tabla_Inflacion[[#This Row],[TES UVR]]))-1</f>
        <v>3.5326940683872987E-2</v>
      </c>
      <c r="E283" s="2">
        <f t="shared" si="14"/>
        <v>282</v>
      </c>
      <c r="F283" s="37">
        <f>Tabla_Inflacion[[#This Row],[Contador]]/SUM(Tabla_Inflacion[Contador])</f>
        <v>4.0130638034452582E-4</v>
      </c>
      <c r="H283" s="34">
        <v>43343</v>
      </c>
      <c r="I283" s="36">
        <v>7.0909719886997902E-2</v>
      </c>
      <c r="J283" s="35">
        <v>3.4368640286343802E-2</v>
      </c>
      <c r="K283" s="42">
        <f>((1+Tabla_Dev[[#This Row],[TES_COP]])/(1+Tabla_Dev[[#This Row],[Curva_CO_USD]]))-1</f>
        <v>3.5326940683872987E-2</v>
      </c>
      <c r="L283" s="52">
        <f t="shared" si="13"/>
        <v>282</v>
      </c>
      <c r="M283" s="37">
        <f>Tabla_Dev[[#This Row],[Contador]]/SUM(Tabla_Dev[Contador])</f>
        <v>4.0130638034452582E-4</v>
      </c>
      <c r="O283" s="34">
        <v>43320</v>
      </c>
      <c r="P283" s="36">
        <v>4.9606471882236436E-2</v>
      </c>
      <c r="Q283" s="2">
        <f t="shared" si="12"/>
        <v>282</v>
      </c>
      <c r="R283" s="3">
        <f>Tabla_Rf_cop_usd[[#This Row],[Contador]]/SUM(Tabla_Rf_cop_usd[Contador])</f>
        <v>3.4343294106471521E-4</v>
      </c>
    </row>
    <row r="284" spans="1:18">
      <c r="A284" s="34">
        <v>43346</v>
      </c>
      <c r="B284" s="35">
        <v>7.0789750041964292E-2</v>
      </c>
      <c r="C284" s="36">
        <v>3.4228153799759603E-2</v>
      </c>
      <c r="D284" s="36">
        <f>((1+Tabla_Inflacion[[#This Row],[TES_COP]])/(1+Tabla_Inflacion[[#This Row],[TES UVR]]))-1</f>
        <v>3.535157702667191E-2</v>
      </c>
      <c r="E284" s="2">
        <f t="shared" si="14"/>
        <v>283</v>
      </c>
      <c r="F284" s="37">
        <f>Tabla_Inflacion[[#This Row],[Contador]]/SUM(Tabla_Inflacion[Contador])</f>
        <v>4.0272945261525105E-4</v>
      </c>
      <c r="H284" s="34">
        <v>43346</v>
      </c>
      <c r="I284" s="36">
        <v>7.0789750041964292E-2</v>
      </c>
      <c r="J284" s="35">
        <v>3.4228153799759603E-2</v>
      </c>
      <c r="K284" s="42">
        <f>((1+Tabla_Dev[[#This Row],[TES_COP]])/(1+Tabla_Dev[[#This Row],[Curva_CO_USD]]))-1</f>
        <v>3.535157702667191E-2</v>
      </c>
      <c r="L284" s="52">
        <f t="shared" si="13"/>
        <v>283</v>
      </c>
      <c r="M284" s="37">
        <f>Tabla_Dev[[#This Row],[Contador]]/SUM(Tabla_Dev[Contador])</f>
        <v>4.0272945261525105E-4</v>
      </c>
      <c r="O284" s="34">
        <v>43321</v>
      </c>
      <c r="P284" s="36">
        <v>4.9729296775570031E-2</v>
      </c>
      <c r="Q284" s="2">
        <f t="shared" si="12"/>
        <v>283</v>
      </c>
      <c r="R284" s="3">
        <f>Tabla_Rf_cop_usd[[#This Row],[Contador]]/SUM(Tabla_Rf_cop_usd[Contador])</f>
        <v>3.4465078837345533E-4</v>
      </c>
    </row>
    <row r="285" spans="1:18">
      <c r="A285" s="34">
        <v>43347</v>
      </c>
      <c r="B285" s="35">
        <v>7.1036229034974807E-2</v>
      </c>
      <c r="C285" s="36">
        <v>3.4335861913406901E-2</v>
      </c>
      <c r="D285" s="36">
        <f>((1+Tabla_Inflacion[[#This Row],[TES_COP]])/(1+Tabla_Inflacion[[#This Row],[TES UVR]]))-1</f>
        <v>3.5482060008705796E-2</v>
      </c>
      <c r="E285" s="2">
        <f t="shared" si="14"/>
        <v>284</v>
      </c>
      <c r="F285" s="37">
        <f>Tabla_Inflacion[[#This Row],[Contador]]/SUM(Tabla_Inflacion[Contador])</f>
        <v>4.0415252488597633E-4</v>
      </c>
      <c r="H285" s="34">
        <v>43347</v>
      </c>
      <c r="I285" s="36">
        <v>7.1036229034974807E-2</v>
      </c>
      <c r="J285" s="35">
        <v>3.4335861913406901E-2</v>
      </c>
      <c r="K285" s="42">
        <f>((1+Tabla_Dev[[#This Row],[TES_COP]])/(1+Tabla_Dev[[#This Row],[Curva_CO_USD]]))-1</f>
        <v>3.5482060008705796E-2</v>
      </c>
      <c r="L285" s="52">
        <f t="shared" si="13"/>
        <v>284</v>
      </c>
      <c r="M285" s="37">
        <f>Tabla_Dev[[#This Row],[Contador]]/SUM(Tabla_Dev[Contador])</f>
        <v>4.0415252488597633E-4</v>
      </c>
      <c r="O285" s="34">
        <v>43322</v>
      </c>
      <c r="P285" s="36">
        <v>4.9864900294585235E-2</v>
      </c>
      <c r="Q285" s="2">
        <f t="shared" si="12"/>
        <v>284</v>
      </c>
      <c r="R285" s="3">
        <f>Tabla_Rf_cop_usd[[#This Row],[Contador]]/SUM(Tabla_Rf_cop_usd[Contador])</f>
        <v>3.4586863568219546E-4</v>
      </c>
    </row>
    <row r="286" spans="1:18">
      <c r="A286" s="34">
        <v>43348</v>
      </c>
      <c r="B286" s="35">
        <v>7.0988342071438296E-2</v>
      </c>
      <c r="C286" s="36">
        <v>3.4345244472122699E-2</v>
      </c>
      <c r="D286" s="36">
        <f>((1+Tabla_Inflacion[[#This Row],[TES_COP]])/(1+Tabla_Inflacion[[#This Row],[TES UVR]]))-1</f>
        <v>3.5426370252242601E-2</v>
      </c>
      <c r="E286" s="2">
        <f t="shared" si="14"/>
        <v>285</v>
      </c>
      <c r="F286" s="37">
        <f>Tabla_Inflacion[[#This Row],[Contador]]/SUM(Tabla_Inflacion[Contador])</f>
        <v>4.0557559715670162E-4</v>
      </c>
      <c r="H286" s="34">
        <v>43348</v>
      </c>
      <c r="I286" s="36">
        <v>7.0988342071438296E-2</v>
      </c>
      <c r="J286" s="35">
        <v>3.4345244472122699E-2</v>
      </c>
      <c r="K286" s="42">
        <f>((1+Tabla_Dev[[#This Row],[TES_COP]])/(1+Tabla_Dev[[#This Row],[Curva_CO_USD]]))-1</f>
        <v>3.5426370252242601E-2</v>
      </c>
      <c r="L286" s="52">
        <f t="shared" si="13"/>
        <v>285</v>
      </c>
      <c r="M286" s="37">
        <f>Tabla_Dev[[#This Row],[Contador]]/SUM(Tabla_Dev[Contador])</f>
        <v>4.0557559715670162E-4</v>
      </c>
      <c r="O286" s="34">
        <v>43325</v>
      </c>
      <c r="P286" s="36">
        <v>5.0019682969752122E-2</v>
      </c>
      <c r="Q286" s="2">
        <f t="shared" si="12"/>
        <v>285</v>
      </c>
      <c r="R286" s="3">
        <f>Tabla_Rf_cop_usd[[#This Row],[Contador]]/SUM(Tabla_Rf_cop_usd[Contador])</f>
        <v>3.4708648299093558E-4</v>
      </c>
    </row>
    <row r="287" spans="1:18">
      <c r="A287" s="34">
        <v>43349</v>
      </c>
      <c r="B287" s="35">
        <v>7.1148678394509599E-2</v>
      </c>
      <c r="C287" s="36">
        <v>3.4140019138856503E-2</v>
      </c>
      <c r="D287" s="36">
        <f>((1+Tabla_Inflacion[[#This Row],[TES_COP]])/(1+Tabla_Inflacion[[#This Row],[TES UVR]]))-1</f>
        <v>3.5786894009256942E-2</v>
      </c>
      <c r="E287" s="2">
        <f t="shared" si="14"/>
        <v>286</v>
      </c>
      <c r="F287" s="37">
        <f>Tabla_Inflacion[[#This Row],[Contador]]/SUM(Tabla_Inflacion[Contador])</f>
        <v>4.069986694274269E-4</v>
      </c>
      <c r="H287" s="34">
        <v>43349</v>
      </c>
      <c r="I287" s="36">
        <v>7.1148678394509599E-2</v>
      </c>
      <c r="J287" s="35">
        <v>3.4140019138856503E-2</v>
      </c>
      <c r="K287" s="42">
        <f>((1+Tabla_Dev[[#This Row],[TES_COP]])/(1+Tabla_Dev[[#This Row],[Curva_CO_USD]]))-1</f>
        <v>3.5786894009256942E-2</v>
      </c>
      <c r="L287" s="52">
        <f t="shared" si="13"/>
        <v>286</v>
      </c>
      <c r="M287" s="37">
        <f>Tabla_Dev[[#This Row],[Contador]]/SUM(Tabla_Dev[Contador])</f>
        <v>4.069986694274269E-4</v>
      </c>
      <c r="O287" s="34">
        <v>43326</v>
      </c>
      <c r="P287" s="36">
        <v>4.9780973849291144E-2</v>
      </c>
      <c r="Q287" s="2">
        <f t="shared" si="12"/>
        <v>286</v>
      </c>
      <c r="R287" s="3">
        <f>Tabla_Rf_cop_usd[[#This Row],[Contador]]/SUM(Tabla_Rf_cop_usd[Contador])</f>
        <v>3.483043302996757E-4</v>
      </c>
    </row>
    <row r="288" spans="1:18">
      <c r="A288" s="34">
        <v>43350</v>
      </c>
      <c r="B288" s="35">
        <v>7.175174596490469E-2</v>
      </c>
      <c r="C288" s="36">
        <v>3.4407998777922305E-2</v>
      </c>
      <c r="D288" s="36">
        <f>((1+Tabla_Inflacion[[#This Row],[TES_COP]])/(1+Tabla_Inflacion[[#This Row],[TES UVR]]))-1</f>
        <v>3.6101564596466185E-2</v>
      </c>
      <c r="E288" s="2">
        <f t="shared" si="14"/>
        <v>287</v>
      </c>
      <c r="F288" s="37">
        <f>Tabla_Inflacion[[#This Row],[Contador]]/SUM(Tabla_Inflacion[Contador])</f>
        <v>4.0842174169815213E-4</v>
      </c>
      <c r="H288" s="34">
        <v>43350</v>
      </c>
      <c r="I288" s="36">
        <v>7.175174596490469E-2</v>
      </c>
      <c r="J288" s="35">
        <v>3.4407998777922305E-2</v>
      </c>
      <c r="K288" s="42">
        <f>((1+Tabla_Dev[[#This Row],[TES_COP]])/(1+Tabla_Dev[[#This Row],[Curva_CO_USD]]))-1</f>
        <v>3.6101564596466185E-2</v>
      </c>
      <c r="L288" s="52">
        <f t="shared" si="13"/>
        <v>287</v>
      </c>
      <c r="M288" s="37">
        <f>Tabla_Dev[[#This Row],[Contador]]/SUM(Tabla_Dev[Contador])</f>
        <v>4.0842174169815213E-4</v>
      </c>
      <c r="O288" s="34">
        <v>43327</v>
      </c>
      <c r="P288" s="36">
        <v>4.9600003829620709E-2</v>
      </c>
      <c r="Q288" s="2">
        <f t="shared" si="12"/>
        <v>287</v>
      </c>
      <c r="R288" s="3">
        <f>Tabla_Rf_cop_usd[[#This Row],[Contador]]/SUM(Tabla_Rf_cop_usd[Contador])</f>
        <v>3.4952217760841583E-4</v>
      </c>
    </row>
    <row r="289" spans="1:18">
      <c r="A289" s="34">
        <v>43353</v>
      </c>
      <c r="B289" s="35">
        <v>7.2250765342603801E-2</v>
      </c>
      <c r="C289" s="36">
        <v>3.4269141680628896E-2</v>
      </c>
      <c r="D289" s="36">
        <f>((1+Tabla_Inflacion[[#This Row],[TES_COP]])/(1+Tabla_Inflacion[[#This Row],[TES UVR]]))-1</f>
        <v>3.6723152737842435E-2</v>
      </c>
      <c r="E289" s="2">
        <f t="shared" si="14"/>
        <v>288</v>
      </c>
      <c r="F289" s="37">
        <f>Tabla_Inflacion[[#This Row],[Contador]]/SUM(Tabla_Inflacion[Contador])</f>
        <v>4.0984481396887741E-4</v>
      </c>
      <c r="H289" s="34">
        <v>43353</v>
      </c>
      <c r="I289" s="36">
        <v>7.2250765342603801E-2</v>
      </c>
      <c r="J289" s="35">
        <v>3.4269141680628896E-2</v>
      </c>
      <c r="K289" s="42">
        <f>((1+Tabla_Dev[[#This Row],[TES_COP]])/(1+Tabla_Dev[[#This Row],[Curva_CO_USD]]))-1</f>
        <v>3.6723152737842435E-2</v>
      </c>
      <c r="L289" s="52">
        <f t="shared" si="13"/>
        <v>288</v>
      </c>
      <c r="M289" s="37">
        <f>Tabla_Dev[[#This Row],[Contador]]/SUM(Tabla_Dev[Contador])</f>
        <v>4.0984481396887741E-4</v>
      </c>
      <c r="O289" s="34">
        <v>43328</v>
      </c>
      <c r="P289" s="36">
        <v>4.9302084919864875E-2</v>
      </c>
      <c r="Q289" s="2">
        <f t="shared" si="12"/>
        <v>288</v>
      </c>
      <c r="R289" s="3">
        <f>Tabla_Rf_cop_usd[[#This Row],[Contador]]/SUM(Tabla_Rf_cop_usd[Contador])</f>
        <v>3.5074002491715595E-4</v>
      </c>
    </row>
    <row r="290" spans="1:18">
      <c r="A290" s="34">
        <v>43354</v>
      </c>
      <c r="B290" s="35">
        <v>7.2199824344990407E-2</v>
      </c>
      <c r="C290" s="36">
        <v>3.4784174408611798E-2</v>
      </c>
      <c r="D290" s="36">
        <f>((1+Tabla_Inflacion[[#This Row],[TES_COP]])/(1+Tabla_Inflacion[[#This Row],[TES UVR]]))-1</f>
        <v>3.6157926320976141E-2</v>
      </c>
      <c r="E290" s="2">
        <f t="shared" si="14"/>
        <v>289</v>
      </c>
      <c r="F290" s="37">
        <f>Tabla_Inflacion[[#This Row],[Contador]]/SUM(Tabla_Inflacion[Contador])</f>
        <v>4.1126788623960269E-4</v>
      </c>
      <c r="H290" s="34">
        <v>43354</v>
      </c>
      <c r="I290" s="36">
        <v>7.2199824344990407E-2</v>
      </c>
      <c r="J290" s="35">
        <v>3.4784174408611798E-2</v>
      </c>
      <c r="K290" s="42">
        <f>((1+Tabla_Dev[[#This Row],[TES_COP]])/(1+Tabla_Dev[[#This Row],[Curva_CO_USD]]))-1</f>
        <v>3.6157926320976141E-2</v>
      </c>
      <c r="L290" s="52">
        <f t="shared" si="13"/>
        <v>289</v>
      </c>
      <c r="M290" s="37">
        <f>Tabla_Dev[[#This Row],[Contador]]/SUM(Tabla_Dev[Contador])</f>
        <v>4.1126788623960269E-4</v>
      </c>
      <c r="O290" s="34">
        <v>43329</v>
      </c>
      <c r="P290" s="36">
        <v>4.9022905405362582E-2</v>
      </c>
      <c r="Q290" s="2">
        <f t="shared" si="12"/>
        <v>289</v>
      </c>
      <c r="R290" s="3">
        <f>Tabla_Rf_cop_usd[[#This Row],[Contador]]/SUM(Tabla_Rf_cop_usd[Contador])</f>
        <v>3.5195787222589607E-4</v>
      </c>
    </row>
    <row r="291" spans="1:18">
      <c r="A291" s="34">
        <v>43355</v>
      </c>
      <c r="B291" s="35">
        <v>7.1860407563492407E-2</v>
      </c>
      <c r="C291" s="36">
        <v>3.4670967502095598E-2</v>
      </c>
      <c r="D291" s="36">
        <f>((1+Tabla_Inflacion[[#This Row],[TES_COP]])/(1+Tabla_Inflacion[[#This Row],[TES UVR]]))-1</f>
        <v>3.5943252714609075E-2</v>
      </c>
      <c r="E291" s="2">
        <f t="shared" si="14"/>
        <v>290</v>
      </c>
      <c r="F291" s="37">
        <f>Tabla_Inflacion[[#This Row],[Contador]]/SUM(Tabla_Inflacion[Contador])</f>
        <v>4.1269095851032797E-4</v>
      </c>
      <c r="H291" s="34">
        <v>43355</v>
      </c>
      <c r="I291" s="36">
        <v>7.1860407563492407E-2</v>
      </c>
      <c r="J291" s="35">
        <v>3.4670967502095598E-2</v>
      </c>
      <c r="K291" s="42">
        <f>((1+Tabla_Dev[[#This Row],[TES_COP]])/(1+Tabla_Dev[[#This Row],[Curva_CO_USD]]))-1</f>
        <v>3.5943252714609075E-2</v>
      </c>
      <c r="L291" s="52">
        <f t="shared" si="13"/>
        <v>290</v>
      </c>
      <c r="M291" s="37">
        <f>Tabla_Dev[[#This Row],[Contador]]/SUM(Tabla_Dev[Contador])</f>
        <v>4.1269095851032797E-4</v>
      </c>
      <c r="O291" s="34">
        <v>43332</v>
      </c>
      <c r="P291" s="36">
        <v>4.8749571368673195E-2</v>
      </c>
      <c r="Q291" s="2">
        <f t="shared" si="12"/>
        <v>290</v>
      </c>
      <c r="R291" s="3">
        <f>Tabla_Rf_cop_usd[[#This Row],[Contador]]/SUM(Tabla_Rf_cop_usd[Contador])</f>
        <v>3.531757195346362E-4</v>
      </c>
    </row>
    <row r="292" spans="1:18">
      <c r="A292" s="34">
        <v>43356</v>
      </c>
      <c r="B292" s="35">
        <v>7.1480587837732604E-2</v>
      </c>
      <c r="C292" s="36">
        <v>3.41629329891611E-2</v>
      </c>
      <c r="D292" s="36">
        <f>((1+Tabla_Inflacion[[#This Row],[TES_COP]])/(1+Tabla_Inflacion[[#This Row],[TES UVR]]))-1</f>
        <v>3.6084889197012693E-2</v>
      </c>
      <c r="E292" s="2">
        <f t="shared" si="14"/>
        <v>291</v>
      </c>
      <c r="F292" s="37">
        <f>Tabla_Inflacion[[#This Row],[Contador]]/SUM(Tabla_Inflacion[Contador])</f>
        <v>4.141140307810532E-4</v>
      </c>
      <c r="H292" s="34">
        <v>43356</v>
      </c>
      <c r="I292" s="36">
        <v>7.1480587837732604E-2</v>
      </c>
      <c r="J292" s="35">
        <v>3.41629329891611E-2</v>
      </c>
      <c r="K292" s="42">
        <f>((1+Tabla_Dev[[#This Row],[TES_COP]])/(1+Tabla_Dev[[#This Row],[Curva_CO_USD]]))-1</f>
        <v>3.6084889197012693E-2</v>
      </c>
      <c r="L292" s="52">
        <f t="shared" si="13"/>
        <v>291</v>
      </c>
      <c r="M292" s="37">
        <f>Tabla_Dev[[#This Row],[Contador]]/SUM(Tabla_Dev[Contador])</f>
        <v>4.141140307810532E-4</v>
      </c>
      <c r="O292" s="34">
        <v>43333</v>
      </c>
      <c r="P292" s="36">
        <v>4.8684397232962695E-2</v>
      </c>
      <c r="Q292" s="2">
        <f t="shared" si="12"/>
        <v>291</v>
      </c>
      <c r="R292" s="3">
        <f>Tabla_Rf_cop_usd[[#This Row],[Contador]]/SUM(Tabla_Rf_cop_usd[Contador])</f>
        <v>3.5439356684337632E-4</v>
      </c>
    </row>
    <row r="293" spans="1:18">
      <c r="A293" s="34">
        <v>43357</v>
      </c>
      <c r="B293" s="35">
        <v>7.1574233507869692E-2</v>
      </c>
      <c r="C293" s="36">
        <v>3.4262152340235399E-2</v>
      </c>
      <c r="D293" s="36">
        <f>((1+Tabla_Inflacion[[#This Row],[TES_COP]])/(1+Tabla_Inflacion[[#This Row],[TES UVR]]))-1</f>
        <v>3.6076038442679037E-2</v>
      </c>
      <c r="E293" s="2">
        <f t="shared" si="14"/>
        <v>292</v>
      </c>
      <c r="F293" s="37">
        <f>Tabla_Inflacion[[#This Row],[Contador]]/SUM(Tabla_Inflacion[Contador])</f>
        <v>4.1553710305177848E-4</v>
      </c>
      <c r="H293" s="34">
        <v>43357</v>
      </c>
      <c r="I293" s="36">
        <v>7.1574233507869692E-2</v>
      </c>
      <c r="J293" s="35">
        <v>3.4262152340235399E-2</v>
      </c>
      <c r="K293" s="42">
        <f>((1+Tabla_Dev[[#This Row],[TES_COP]])/(1+Tabla_Dev[[#This Row],[Curva_CO_USD]]))-1</f>
        <v>3.6076038442679037E-2</v>
      </c>
      <c r="L293" s="52">
        <f t="shared" si="13"/>
        <v>292</v>
      </c>
      <c r="M293" s="37">
        <f>Tabla_Dev[[#This Row],[Contador]]/SUM(Tabla_Dev[Contador])</f>
        <v>4.1553710305177848E-4</v>
      </c>
      <c r="O293" s="34">
        <v>43334</v>
      </c>
      <c r="P293" s="36">
        <v>4.8560465851783974E-2</v>
      </c>
      <c r="Q293" s="2">
        <f t="shared" si="12"/>
        <v>292</v>
      </c>
      <c r="R293" s="3">
        <f>Tabla_Rf_cop_usd[[#This Row],[Contador]]/SUM(Tabla_Rf_cop_usd[Contador])</f>
        <v>3.5561141415211644E-4</v>
      </c>
    </row>
    <row r="294" spans="1:18">
      <c r="A294" s="34">
        <v>43360</v>
      </c>
      <c r="B294" s="35">
        <v>7.1513468501586505E-2</v>
      </c>
      <c r="C294" s="36">
        <v>3.42054061010965E-2</v>
      </c>
      <c r="D294" s="36">
        <f>((1+Tabla_Inflacion[[#This Row],[TES_COP]])/(1+Tabla_Inflacion[[#This Row],[TES UVR]]))-1</f>
        <v>3.6074132063512954E-2</v>
      </c>
      <c r="E294" s="2">
        <f t="shared" si="14"/>
        <v>293</v>
      </c>
      <c r="F294" s="37">
        <f>Tabla_Inflacion[[#This Row],[Contador]]/SUM(Tabla_Inflacion[Contador])</f>
        <v>4.1696017532250377E-4</v>
      </c>
      <c r="H294" s="34">
        <v>43360</v>
      </c>
      <c r="I294" s="36">
        <v>7.1513468501586505E-2</v>
      </c>
      <c r="J294" s="35">
        <v>3.42054061010965E-2</v>
      </c>
      <c r="K294" s="42">
        <f>((1+Tabla_Dev[[#This Row],[TES_COP]])/(1+Tabla_Dev[[#This Row],[Curva_CO_USD]]))-1</f>
        <v>3.6074132063512954E-2</v>
      </c>
      <c r="L294" s="52">
        <f t="shared" si="13"/>
        <v>293</v>
      </c>
      <c r="M294" s="37">
        <f>Tabla_Dev[[#This Row],[Contador]]/SUM(Tabla_Dev[Contador])</f>
        <v>4.1696017532250377E-4</v>
      </c>
      <c r="O294" s="34">
        <v>43335</v>
      </c>
      <c r="P294" s="36">
        <v>4.8475594676352207E-2</v>
      </c>
      <c r="Q294" s="2">
        <f t="shared" si="12"/>
        <v>293</v>
      </c>
      <c r="R294" s="3">
        <f>Tabla_Rf_cop_usd[[#This Row],[Contador]]/SUM(Tabla_Rf_cop_usd[Contador])</f>
        <v>3.5682926146085657E-4</v>
      </c>
    </row>
    <row r="295" spans="1:18">
      <c r="A295" s="34">
        <v>43361</v>
      </c>
      <c r="B295" s="35">
        <v>7.1398475262610603E-2</v>
      </c>
      <c r="C295" s="36">
        <v>3.44993014454677E-2</v>
      </c>
      <c r="D295" s="36">
        <f>((1+Tabla_Inflacion[[#This Row],[TES_COP]])/(1+Tabla_Inflacion[[#This Row],[TES UVR]]))-1</f>
        <v>3.5668630965323134E-2</v>
      </c>
      <c r="E295" s="2">
        <f t="shared" si="14"/>
        <v>294</v>
      </c>
      <c r="F295" s="37">
        <f>Tabla_Inflacion[[#This Row],[Contador]]/SUM(Tabla_Inflacion[Contador])</f>
        <v>4.18383247593229E-4</v>
      </c>
      <c r="H295" s="34">
        <v>43361</v>
      </c>
      <c r="I295" s="36">
        <v>7.1398475262610603E-2</v>
      </c>
      <c r="J295" s="35">
        <v>3.44993014454677E-2</v>
      </c>
      <c r="K295" s="42">
        <f>((1+Tabla_Dev[[#This Row],[TES_COP]])/(1+Tabla_Dev[[#This Row],[Curva_CO_USD]]))-1</f>
        <v>3.5668630965323134E-2</v>
      </c>
      <c r="L295" s="52">
        <f t="shared" si="13"/>
        <v>294</v>
      </c>
      <c r="M295" s="37">
        <f>Tabla_Dev[[#This Row],[Contador]]/SUM(Tabla_Dev[Contador])</f>
        <v>4.18383247593229E-4</v>
      </c>
      <c r="O295" s="34">
        <v>43336</v>
      </c>
      <c r="P295" s="36">
        <v>4.8338364335830164E-2</v>
      </c>
      <c r="Q295" s="2">
        <f t="shared" si="12"/>
        <v>294</v>
      </c>
      <c r="R295" s="3">
        <f>Tabla_Rf_cop_usd[[#This Row],[Contador]]/SUM(Tabla_Rf_cop_usd[Contador])</f>
        <v>3.5804710876959669E-4</v>
      </c>
    </row>
    <row r="296" spans="1:18">
      <c r="A296" s="34">
        <v>43362</v>
      </c>
      <c r="B296" s="35">
        <v>7.1699811331752197E-2</v>
      </c>
      <c r="C296" s="36">
        <v>3.4683684935834395E-2</v>
      </c>
      <c r="D296" s="36">
        <f>((1+Tabla_Inflacion[[#This Row],[TES_COP]])/(1+Tabla_Inflacion[[#This Row],[TES UVR]]))-1</f>
        <v>3.5775306922147365E-2</v>
      </c>
      <c r="E296" s="2">
        <f t="shared" si="14"/>
        <v>295</v>
      </c>
      <c r="F296" s="37">
        <f>Tabla_Inflacion[[#This Row],[Contador]]/SUM(Tabla_Inflacion[Contador])</f>
        <v>4.1980631986395428E-4</v>
      </c>
      <c r="H296" s="34">
        <v>43362</v>
      </c>
      <c r="I296" s="36">
        <v>7.1699811331752197E-2</v>
      </c>
      <c r="J296" s="35">
        <v>3.4683684935834395E-2</v>
      </c>
      <c r="K296" s="42">
        <f>((1+Tabla_Dev[[#This Row],[TES_COP]])/(1+Tabla_Dev[[#This Row],[Curva_CO_USD]]))-1</f>
        <v>3.5775306922147365E-2</v>
      </c>
      <c r="L296" s="52">
        <f t="shared" si="13"/>
        <v>295</v>
      </c>
      <c r="M296" s="37">
        <f>Tabla_Dev[[#This Row],[Contador]]/SUM(Tabla_Dev[Contador])</f>
        <v>4.1980631986395428E-4</v>
      </c>
      <c r="O296" s="34">
        <v>43339</v>
      </c>
      <c r="P296" s="36">
        <v>4.8220609513507817E-2</v>
      </c>
      <c r="Q296" s="2">
        <f t="shared" si="12"/>
        <v>295</v>
      </c>
      <c r="R296" s="3">
        <f>Tabla_Rf_cop_usd[[#This Row],[Contador]]/SUM(Tabla_Rf_cop_usd[Contador])</f>
        <v>3.5926495607833682E-4</v>
      </c>
    </row>
    <row r="297" spans="1:18">
      <c r="A297" s="34">
        <v>43363</v>
      </c>
      <c r="B297" s="35">
        <v>7.1739301754073295E-2</v>
      </c>
      <c r="C297" s="36">
        <v>3.4738535072682999E-2</v>
      </c>
      <c r="D297" s="36">
        <f>((1+Tabla_Inflacion[[#This Row],[TES_COP]])/(1+Tabla_Inflacion[[#This Row],[TES UVR]]))-1</f>
        <v>3.5758566466060238E-2</v>
      </c>
      <c r="E297" s="2">
        <f t="shared" si="14"/>
        <v>296</v>
      </c>
      <c r="F297" s="37">
        <f>Tabla_Inflacion[[#This Row],[Contador]]/SUM(Tabla_Inflacion[Contador])</f>
        <v>4.2122939213467956E-4</v>
      </c>
      <c r="H297" s="34">
        <v>43363</v>
      </c>
      <c r="I297" s="36">
        <v>7.1739301754073295E-2</v>
      </c>
      <c r="J297" s="35">
        <v>3.4738535072682999E-2</v>
      </c>
      <c r="K297" s="42">
        <f>((1+Tabla_Dev[[#This Row],[TES_COP]])/(1+Tabla_Dev[[#This Row],[Curva_CO_USD]]))-1</f>
        <v>3.5758566466060238E-2</v>
      </c>
      <c r="L297" s="52">
        <f t="shared" si="13"/>
        <v>296</v>
      </c>
      <c r="M297" s="37">
        <f>Tabla_Dev[[#This Row],[Contador]]/SUM(Tabla_Dev[Contador])</f>
        <v>4.2122939213467956E-4</v>
      </c>
      <c r="O297" s="34">
        <v>43340</v>
      </c>
      <c r="P297" s="36">
        <v>4.8142040105794814E-2</v>
      </c>
      <c r="Q297" s="2">
        <f t="shared" si="12"/>
        <v>296</v>
      </c>
      <c r="R297" s="3">
        <f>Tabla_Rf_cop_usd[[#This Row],[Contador]]/SUM(Tabla_Rf_cop_usd[Contador])</f>
        <v>3.6048280338707694E-4</v>
      </c>
    </row>
    <row r="298" spans="1:18">
      <c r="A298" s="34">
        <v>43364</v>
      </c>
      <c r="B298" s="35">
        <v>7.1635434334172104E-2</v>
      </c>
      <c r="C298" s="36">
        <v>3.4652770626057101E-2</v>
      </c>
      <c r="D298" s="36">
        <f>((1+Tabla_Inflacion[[#This Row],[TES_COP]])/(1+Tabla_Inflacion[[#This Row],[TES UVR]]))-1</f>
        <v>3.5744033900124039E-2</v>
      </c>
      <c r="E298" s="2">
        <f t="shared" si="14"/>
        <v>297</v>
      </c>
      <c r="F298" s="37">
        <f>Tabla_Inflacion[[#This Row],[Contador]]/SUM(Tabla_Inflacion[Contador])</f>
        <v>4.2265246440540484E-4</v>
      </c>
      <c r="H298" s="34">
        <v>43364</v>
      </c>
      <c r="I298" s="36">
        <v>7.1635434334172104E-2</v>
      </c>
      <c r="J298" s="35">
        <v>3.4652770626057101E-2</v>
      </c>
      <c r="K298" s="42">
        <f>((1+Tabla_Dev[[#This Row],[TES_COP]])/(1+Tabla_Dev[[#This Row],[Curva_CO_USD]]))-1</f>
        <v>3.5744033900124039E-2</v>
      </c>
      <c r="L298" s="52">
        <f t="shared" si="13"/>
        <v>297</v>
      </c>
      <c r="M298" s="37">
        <f>Tabla_Dev[[#This Row],[Contador]]/SUM(Tabla_Dev[Contador])</f>
        <v>4.2265246440540484E-4</v>
      </c>
      <c r="O298" s="34">
        <v>43341</v>
      </c>
      <c r="P298" s="36">
        <v>4.8122389468957749E-2</v>
      </c>
      <c r="Q298" s="2">
        <f t="shared" si="12"/>
        <v>297</v>
      </c>
      <c r="R298" s="3">
        <f>Tabla_Rf_cop_usd[[#This Row],[Contador]]/SUM(Tabla_Rf_cop_usd[Contador])</f>
        <v>3.6170065069581706E-4</v>
      </c>
    </row>
    <row r="299" spans="1:18">
      <c r="A299" s="34">
        <v>43367</v>
      </c>
      <c r="B299" s="35">
        <v>7.1618142521095496E-2</v>
      </c>
      <c r="C299" s="36">
        <v>3.4604914679226904E-2</v>
      </c>
      <c r="D299" s="36">
        <f>((1+Tabla_Inflacion[[#This Row],[TES_COP]])/(1+Tabla_Inflacion[[#This Row],[TES UVR]]))-1</f>
        <v>3.5775229091526528E-2</v>
      </c>
      <c r="E299" s="2">
        <f t="shared" si="14"/>
        <v>298</v>
      </c>
      <c r="F299" s="37">
        <f>Tabla_Inflacion[[#This Row],[Contador]]/SUM(Tabla_Inflacion[Contador])</f>
        <v>4.2407553667613007E-4</v>
      </c>
      <c r="H299" s="34">
        <v>43367</v>
      </c>
      <c r="I299" s="36">
        <v>7.1618142521095496E-2</v>
      </c>
      <c r="J299" s="35">
        <v>3.4604914679226904E-2</v>
      </c>
      <c r="K299" s="42">
        <f>((1+Tabla_Dev[[#This Row],[TES_COP]])/(1+Tabla_Dev[[#This Row],[Curva_CO_USD]]))-1</f>
        <v>3.5775229091526528E-2</v>
      </c>
      <c r="L299" s="52">
        <f t="shared" si="13"/>
        <v>298</v>
      </c>
      <c r="M299" s="37">
        <f>Tabla_Dev[[#This Row],[Contador]]/SUM(Tabla_Dev[Contador])</f>
        <v>4.2407553667613007E-4</v>
      </c>
      <c r="O299" s="34">
        <v>43342</v>
      </c>
      <c r="P299" s="36">
        <v>4.8377589503790785E-2</v>
      </c>
      <c r="Q299" s="2">
        <f t="shared" si="12"/>
        <v>298</v>
      </c>
      <c r="R299" s="3">
        <f>Tabla_Rf_cop_usd[[#This Row],[Contador]]/SUM(Tabla_Rf_cop_usd[Contador])</f>
        <v>3.6291849800455719E-4</v>
      </c>
    </row>
    <row r="300" spans="1:18">
      <c r="A300" s="34">
        <v>43368</v>
      </c>
      <c r="B300" s="35">
        <v>7.1762342138571092E-2</v>
      </c>
      <c r="C300" s="36">
        <v>3.4612651151694901E-2</v>
      </c>
      <c r="D300" s="36">
        <f>((1+Tabla_Inflacion[[#This Row],[TES_COP]])/(1+Tabla_Inflacion[[#This Row],[TES UVR]]))-1</f>
        <v>3.5906859388895374E-2</v>
      </c>
      <c r="E300" s="2">
        <f t="shared" si="14"/>
        <v>299</v>
      </c>
      <c r="F300" s="37">
        <f>Tabla_Inflacion[[#This Row],[Contador]]/SUM(Tabla_Inflacion[Contador])</f>
        <v>4.2549860894685535E-4</v>
      </c>
      <c r="H300" s="34">
        <v>43368</v>
      </c>
      <c r="I300" s="36">
        <v>7.1762342138571092E-2</v>
      </c>
      <c r="J300" s="35">
        <v>3.4612651151694901E-2</v>
      </c>
      <c r="K300" s="42">
        <f>((1+Tabla_Dev[[#This Row],[TES_COP]])/(1+Tabla_Dev[[#This Row],[Curva_CO_USD]]))-1</f>
        <v>3.5906859388895374E-2</v>
      </c>
      <c r="L300" s="52">
        <f t="shared" si="13"/>
        <v>299</v>
      </c>
      <c r="M300" s="37">
        <f>Tabla_Dev[[#This Row],[Contador]]/SUM(Tabla_Dev[Contador])</f>
        <v>4.2549860894685535E-4</v>
      </c>
      <c r="O300" s="34">
        <v>43343</v>
      </c>
      <c r="P300" s="36">
        <v>4.8814709072765972E-2</v>
      </c>
      <c r="Q300" s="2">
        <f t="shared" si="12"/>
        <v>299</v>
      </c>
      <c r="R300" s="3">
        <f>Tabla_Rf_cop_usd[[#This Row],[Contador]]/SUM(Tabla_Rf_cop_usd[Contador])</f>
        <v>3.6413634531329731E-4</v>
      </c>
    </row>
    <row r="301" spans="1:18">
      <c r="A301" s="34">
        <v>43369</v>
      </c>
      <c r="B301" s="35">
        <v>7.1883354741323902E-2</v>
      </c>
      <c r="C301" s="36">
        <v>3.4596973788322098E-2</v>
      </c>
      <c r="D301" s="36">
        <f>((1+Tabla_Inflacion[[#This Row],[TES_COP]])/(1+Tabla_Inflacion[[#This Row],[TES UVR]]))-1</f>
        <v>3.6039522536464252E-2</v>
      </c>
      <c r="E301" s="2">
        <f t="shared" si="14"/>
        <v>300</v>
      </c>
      <c r="F301" s="37">
        <f>Tabla_Inflacion[[#This Row],[Contador]]/SUM(Tabla_Inflacion[Contador])</f>
        <v>4.2692168121758064E-4</v>
      </c>
      <c r="H301" s="34">
        <v>43369</v>
      </c>
      <c r="I301" s="36">
        <v>7.1883354741323902E-2</v>
      </c>
      <c r="J301" s="35">
        <v>3.4596973788322098E-2</v>
      </c>
      <c r="K301" s="42">
        <f>((1+Tabla_Dev[[#This Row],[TES_COP]])/(1+Tabla_Dev[[#This Row],[Curva_CO_USD]]))-1</f>
        <v>3.6039522536464252E-2</v>
      </c>
      <c r="L301" s="52">
        <f t="shared" si="13"/>
        <v>300</v>
      </c>
      <c r="M301" s="37">
        <f>Tabla_Dev[[#This Row],[Contador]]/SUM(Tabla_Dev[Contador])</f>
        <v>4.2692168121758064E-4</v>
      </c>
      <c r="O301" s="34">
        <v>43346</v>
      </c>
      <c r="P301" s="36">
        <v>4.8873301892929044E-2</v>
      </c>
      <c r="Q301" s="2">
        <f t="shared" si="12"/>
        <v>300</v>
      </c>
      <c r="R301" s="3">
        <f>Tabla_Rf_cop_usd[[#This Row],[Contador]]/SUM(Tabla_Rf_cop_usd[Contador])</f>
        <v>3.6535419262203743E-4</v>
      </c>
    </row>
    <row r="302" spans="1:18">
      <c r="A302" s="34">
        <v>43370</v>
      </c>
      <c r="B302" s="35">
        <v>7.1624062251010603E-2</v>
      </c>
      <c r="C302" s="36">
        <v>3.4418504990640898E-2</v>
      </c>
      <c r="D302" s="36">
        <f>((1+Tabla_Inflacion[[#This Row],[TES_COP]])/(1+Tabla_Inflacion[[#This Row],[TES UVR]]))-1</f>
        <v>3.5967606032634158E-2</v>
      </c>
      <c r="E302" s="2">
        <f t="shared" si="14"/>
        <v>301</v>
      </c>
      <c r="F302" s="37">
        <f>Tabla_Inflacion[[#This Row],[Contador]]/SUM(Tabla_Inflacion[Contador])</f>
        <v>4.2834475348830592E-4</v>
      </c>
      <c r="H302" s="34">
        <v>43370</v>
      </c>
      <c r="I302" s="36">
        <v>7.1624062251010603E-2</v>
      </c>
      <c r="J302" s="35">
        <v>3.4418504990640898E-2</v>
      </c>
      <c r="K302" s="42">
        <f>((1+Tabla_Dev[[#This Row],[TES_COP]])/(1+Tabla_Dev[[#This Row],[Curva_CO_USD]]))-1</f>
        <v>3.5967606032634158E-2</v>
      </c>
      <c r="L302" s="52">
        <f t="shared" si="13"/>
        <v>301</v>
      </c>
      <c r="M302" s="37">
        <f>Tabla_Dev[[#This Row],[Contador]]/SUM(Tabla_Dev[Contador])</f>
        <v>4.2834475348830592E-4</v>
      </c>
      <c r="O302" s="34">
        <v>43347</v>
      </c>
      <c r="P302" s="36">
        <v>4.9386356583775992E-2</v>
      </c>
      <c r="Q302" s="2">
        <f t="shared" si="12"/>
        <v>301</v>
      </c>
      <c r="R302" s="3">
        <f>Tabla_Rf_cop_usd[[#This Row],[Contador]]/SUM(Tabla_Rf_cop_usd[Contador])</f>
        <v>3.6657203993077756E-4</v>
      </c>
    </row>
    <row r="303" spans="1:18">
      <c r="A303" s="34">
        <v>43371</v>
      </c>
      <c r="B303" s="35">
        <v>7.1485380522477507E-2</v>
      </c>
      <c r="C303" s="36">
        <v>3.4442336245083298E-2</v>
      </c>
      <c r="D303" s="36">
        <f>((1+Tabla_Inflacion[[#This Row],[TES_COP]])/(1+Tabla_Inflacion[[#This Row],[TES UVR]]))-1</f>
        <v>3.5809675396558882E-2</v>
      </c>
      <c r="E303" s="2">
        <f t="shared" si="14"/>
        <v>302</v>
      </c>
      <c r="F303" s="37">
        <f>Tabla_Inflacion[[#This Row],[Contador]]/SUM(Tabla_Inflacion[Contador])</f>
        <v>4.2976782575903115E-4</v>
      </c>
      <c r="H303" s="34">
        <v>43371</v>
      </c>
      <c r="I303" s="36">
        <v>7.1485380522477507E-2</v>
      </c>
      <c r="J303" s="35">
        <v>3.4442336245083298E-2</v>
      </c>
      <c r="K303" s="42">
        <f>((1+Tabla_Dev[[#This Row],[TES_COP]])/(1+Tabla_Dev[[#This Row],[Curva_CO_USD]]))-1</f>
        <v>3.5809675396558882E-2</v>
      </c>
      <c r="L303" s="52">
        <f t="shared" si="13"/>
        <v>302</v>
      </c>
      <c r="M303" s="37">
        <f>Tabla_Dev[[#This Row],[Contador]]/SUM(Tabla_Dev[Contador])</f>
        <v>4.2976782575903115E-4</v>
      </c>
      <c r="O303" s="34">
        <v>43348</v>
      </c>
      <c r="P303" s="36">
        <v>4.9263169752134184E-2</v>
      </c>
      <c r="Q303" s="2">
        <f t="shared" si="12"/>
        <v>302</v>
      </c>
      <c r="R303" s="3">
        <f>Tabla_Rf_cop_usd[[#This Row],[Contador]]/SUM(Tabla_Rf_cop_usd[Contador])</f>
        <v>3.6778988723951768E-4</v>
      </c>
    </row>
    <row r="304" spans="1:18">
      <c r="A304" s="34">
        <v>43374</v>
      </c>
      <c r="B304" s="35">
        <v>7.1698218987364101E-2</v>
      </c>
      <c r="C304" s="36">
        <v>3.4613382013501399E-2</v>
      </c>
      <c r="D304" s="36">
        <f>((1+Tabla_Inflacion[[#This Row],[TES_COP]])/(1+Tabla_Inflacion[[#This Row],[TES UVR]]))-1</f>
        <v>3.5844149726432351E-2</v>
      </c>
      <c r="E304" s="2">
        <f t="shared" si="14"/>
        <v>303</v>
      </c>
      <c r="F304" s="37">
        <f>Tabla_Inflacion[[#This Row],[Contador]]/SUM(Tabla_Inflacion[Contador])</f>
        <v>4.3119089802975643E-4</v>
      </c>
      <c r="H304" s="34">
        <v>43374</v>
      </c>
      <c r="I304" s="36">
        <v>7.1698218987364101E-2</v>
      </c>
      <c r="J304" s="35">
        <v>3.4613382013501399E-2</v>
      </c>
      <c r="K304" s="42">
        <f>((1+Tabla_Dev[[#This Row],[TES_COP]])/(1+Tabla_Dev[[#This Row],[Curva_CO_USD]]))-1</f>
        <v>3.5844149726432351E-2</v>
      </c>
      <c r="L304" s="52">
        <f t="shared" si="13"/>
        <v>303</v>
      </c>
      <c r="M304" s="37">
        <f>Tabla_Dev[[#This Row],[Contador]]/SUM(Tabla_Dev[Contador])</f>
        <v>4.3119089802975643E-4</v>
      </c>
      <c r="O304" s="34">
        <v>43349</v>
      </c>
      <c r="P304" s="36">
        <v>4.9087890564948555E-2</v>
      </c>
      <c r="Q304" s="2">
        <f t="shared" si="12"/>
        <v>303</v>
      </c>
      <c r="R304" s="3">
        <f>Tabla_Rf_cop_usd[[#This Row],[Contador]]/SUM(Tabla_Rf_cop_usd[Contador])</f>
        <v>3.690077345482578E-4</v>
      </c>
    </row>
    <row r="305" spans="1:18">
      <c r="A305" s="34">
        <v>43375</v>
      </c>
      <c r="B305" s="35">
        <v>7.1729850574971193E-2</v>
      </c>
      <c r="C305" s="36">
        <v>3.4693186092240202E-2</v>
      </c>
      <c r="D305" s="36">
        <f>((1+Tabla_Inflacion[[#This Row],[TES_COP]])/(1+Tabla_Inflacion[[#This Row],[TES UVR]]))-1</f>
        <v>3.5794827858689926E-2</v>
      </c>
      <c r="E305" s="2">
        <f t="shared" si="14"/>
        <v>304</v>
      </c>
      <c r="F305" s="37">
        <f>Tabla_Inflacion[[#This Row],[Contador]]/SUM(Tabla_Inflacion[Contador])</f>
        <v>4.3261397030048171E-4</v>
      </c>
      <c r="H305" s="34">
        <v>43375</v>
      </c>
      <c r="I305" s="36">
        <v>7.1729850574971193E-2</v>
      </c>
      <c r="J305" s="35">
        <v>3.4693186092240202E-2</v>
      </c>
      <c r="K305" s="42">
        <f>((1+Tabla_Dev[[#This Row],[TES_COP]])/(1+Tabla_Dev[[#This Row],[Curva_CO_USD]]))-1</f>
        <v>3.5794827858689926E-2</v>
      </c>
      <c r="L305" s="52">
        <f t="shared" si="13"/>
        <v>304</v>
      </c>
      <c r="M305" s="37">
        <f>Tabla_Dev[[#This Row],[Contador]]/SUM(Tabla_Dev[Contador])</f>
        <v>4.3261397030048171E-4</v>
      </c>
      <c r="O305" s="34">
        <v>43350</v>
      </c>
      <c r="P305" s="36">
        <v>4.9457615834292534E-2</v>
      </c>
      <c r="Q305" s="2">
        <f t="shared" si="12"/>
        <v>304</v>
      </c>
      <c r="R305" s="3">
        <f>Tabla_Rf_cop_usd[[#This Row],[Contador]]/SUM(Tabla_Rf_cop_usd[Contador])</f>
        <v>3.7022558185699793E-4</v>
      </c>
    </row>
    <row r="306" spans="1:18">
      <c r="A306" s="34">
        <v>43376</v>
      </c>
      <c r="B306" s="35">
        <v>7.1835290313846098E-2</v>
      </c>
      <c r="C306" s="36">
        <v>3.4680346807313495E-2</v>
      </c>
      <c r="D306" s="36">
        <f>((1+Tabla_Inflacion[[#This Row],[TES_COP]])/(1+Tabla_Inflacion[[#This Row],[TES UVR]]))-1</f>
        <v>3.5909586589887965E-2</v>
      </c>
      <c r="E306" s="2">
        <f t="shared" si="14"/>
        <v>305</v>
      </c>
      <c r="F306" s="37">
        <f>Tabla_Inflacion[[#This Row],[Contador]]/SUM(Tabla_Inflacion[Contador])</f>
        <v>4.3403704257120699E-4</v>
      </c>
      <c r="H306" s="34">
        <v>43376</v>
      </c>
      <c r="I306" s="36">
        <v>7.1835290313846098E-2</v>
      </c>
      <c r="J306" s="35">
        <v>3.4680346807313495E-2</v>
      </c>
      <c r="K306" s="42">
        <f>((1+Tabla_Dev[[#This Row],[TES_COP]])/(1+Tabla_Dev[[#This Row],[Curva_CO_USD]]))-1</f>
        <v>3.5909586589887965E-2</v>
      </c>
      <c r="L306" s="52">
        <f t="shared" si="13"/>
        <v>305</v>
      </c>
      <c r="M306" s="37">
        <f>Tabla_Dev[[#This Row],[Contador]]/SUM(Tabla_Dev[Contador])</f>
        <v>4.3403704257120699E-4</v>
      </c>
      <c r="O306" s="34">
        <v>43353</v>
      </c>
      <c r="P306" s="36">
        <v>4.96517382091195E-2</v>
      </c>
      <c r="Q306" s="2">
        <f t="shared" si="12"/>
        <v>305</v>
      </c>
      <c r="R306" s="3">
        <f>Tabla_Rf_cop_usd[[#This Row],[Contador]]/SUM(Tabla_Rf_cop_usd[Contador])</f>
        <v>3.7144342916573805E-4</v>
      </c>
    </row>
    <row r="307" spans="1:18">
      <c r="A307" s="34">
        <v>43377</v>
      </c>
      <c r="B307" s="35">
        <v>7.2331738854464395E-2</v>
      </c>
      <c r="C307" s="36">
        <v>3.5379582258166703E-2</v>
      </c>
      <c r="D307" s="36">
        <f>((1+Tabla_Inflacion[[#This Row],[TES_COP]])/(1+Tabla_Inflacion[[#This Row],[TES UVR]]))-1</f>
        <v>3.5689477781380541E-2</v>
      </c>
      <c r="E307" s="2">
        <f t="shared" si="14"/>
        <v>306</v>
      </c>
      <c r="F307" s="37">
        <f>Tabla_Inflacion[[#This Row],[Contador]]/SUM(Tabla_Inflacion[Contador])</f>
        <v>4.3546011484193222E-4</v>
      </c>
      <c r="H307" s="34">
        <v>43377</v>
      </c>
      <c r="I307" s="36">
        <v>7.2331738854464395E-2</v>
      </c>
      <c r="J307" s="35">
        <v>3.5379582258166703E-2</v>
      </c>
      <c r="K307" s="42">
        <f>((1+Tabla_Dev[[#This Row],[TES_COP]])/(1+Tabla_Dev[[#This Row],[Curva_CO_USD]]))-1</f>
        <v>3.5689477781380541E-2</v>
      </c>
      <c r="L307" s="52">
        <f t="shared" si="13"/>
        <v>306</v>
      </c>
      <c r="M307" s="37">
        <f>Tabla_Dev[[#This Row],[Contador]]/SUM(Tabla_Dev[Contador])</f>
        <v>4.3546011484193222E-4</v>
      </c>
      <c r="O307" s="34">
        <v>43354</v>
      </c>
      <c r="P307" s="36">
        <v>4.9948766401390454E-2</v>
      </c>
      <c r="Q307" s="2">
        <f t="shared" ref="Q307:Q370" si="15">Q306+1</f>
        <v>306</v>
      </c>
      <c r="R307" s="3">
        <f>Tabla_Rf_cop_usd[[#This Row],[Contador]]/SUM(Tabla_Rf_cop_usd[Contador])</f>
        <v>3.7266127647447817E-4</v>
      </c>
    </row>
    <row r="308" spans="1:18">
      <c r="A308" s="34">
        <v>43378</v>
      </c>
      <c r="B308" s="35">
        <v>7.2526597817795302E-2</v>
      </c>
      <c r="C308" s="36">
        <v>3.5408975632852502E-2</v>
      </c>
      <c r="D308" s="36">
        <f>((1+Tabla_Inflacion[[#This Row],[TES_COP]])/(1+Tabla_Inflacion[[#This Row],[TES UVR]]))-1</f>
        <v>3.5848271609057791E-2</v>
      </c>
      <c r="E308" s="2">
        <f t="shared" si="14"/>
        <v>307</v>
      </c>
      <c r="F308" s="37">
        <f>Tabla_Inflacion[[#This Row],[Contador]]/SUM(Tabla_Inflacion[Contador])</f>
        <v>4.3688318711265751E-4</v>
      </c>
      <c r="H308" s="34">
        <v>43378</v>
      </c>
      <c r="I308" s="36">
        <v>7.2526597817795302E-2</v>
      </c>
      <c r="J308" s="35">
        <v>3.5408975632852502E-2</v>
      </c>
      <c r="K308" s="42">
        <f>((1+Tabla_Dev[[#This Row],[TES_COP]])/(1+Tabla_Dev[[#This Row],[Curva_CO_USD]]))-1</f>
        <v>3.5848271609057791E-2</v>
      </c>
      <c r="L308" s="52">
        <f t="shared" si="13"/>
        <v>307</v>
      </c>
      <c r="M308" s="37">
        <f>Tabla_Dev[[#This Row],[Contador]]/SUM(Tabla_Dev[Contador])</f>
        <v>4.3688318711265751E-4</v>
      </c>
      <c r="O308" s="34">
        <v>43355</v>
      </c>
      <c r="P308" s="36">
        <v>4.9922967866532941E-2</v>
      </c>
      <c r="Q308" s="2">
        <f t="shared" si="15"/>
        <v>307</v>
      </c>
      <c r="R308" s="3">
        <f>Tabla_Rf_cop_usd[[#This Row],[Contador]]/SUM(Tabla_Rf_cop_usd[Contador])</f>
        <v>3.738791237832183E-4</v>
      </c>
    </row>
    <row r="309" spans="1:18">
      <c r="A309" s="34">
        <v>43381</v>
      </c>
      <c r="B309" s="35">
        <v>7.2380512578572698E-2</v>
      </c>
      <c r="C309" s="36">
        <v>3.5285450323327597E-2</v>
      </c>
      <c r="D309" s="36">
        <f>((1+Tabla_Inflacion[[#This Row],[TES_COP]])/(1+Tabla_Inflacion[[#This Row],[TES UVR]]))-1</f>
        <v>3.5830757829794946E-2</v>
      </c>
      <c r="E309" s="2">
        <f t="shared" si="14"/>
        <v>308</v>
      </c>
      <c r="F309" s="37">
        <f>Tabla_Inflacion[[#This Row],[Contador]]/SUM(Tabla_Inflacion[Contador])</f>
        <v>4.3830625938338279E-4</v>
      </c>
      <c r="H309" s="34">
        <v>43381</v>
      </c>
      <c r="I309" s="36">
        <v>7.2380512578572698E-2</v>
      </c>
      <c r="J309" s="35">
        <v>3.5285450323327597E-2</v>
      </c>
      <c r="K309" s="42">
        <f>((1+Tabla_Dev[[#This Row],[TES_COP]])/(1+Tabla_Dev[[#This Row],[Curva_CO_USD]]))-1</f>
        <v>3.5830757829794946E-2</v>
      </c>
      <c r="L309" s="52">
        <f t="shared" si="13"/>
        <v>308</v>
      </c>
      <c r="M309" s="37">
        <f>Tabla_Dev[[#This Row],[Contador]]/SUM(Tabla_Dev[Contador])</f>
        <v>4.3830625938338279E-4</v>
      </c>
      <c r="O309" s="34">
        <v>43356</v>
      </c>
      <c r="P309" s="36">
        <v>4.9464091789086506E-2</v>
      </c>
      <c r="Q309" s="2">
        <f t="shared" si="15"/>
        <v>308</v>
      </c>
      <c r="R309" s="3">
        <f>Tabla_Rf_cop_usd[[#This Row],[Contador]]/SUM(Tabla_Rf_cop_usd[Contador])</f>
        <v>3.7509697109195842E-4</v>
      </c>
    </row>
    <row r="310" spans="1:18">
      <c r="A310" s="34">
        <v>43382</v>
      </c>
      <c r="B310" s="35">
        <v>7.2169214689133593E-2</v>
      </c>
      <c r="C310" s="36">
        <v>3.43525182669428E-2</v>
      </c>
      <c r="D310" s="36">
        <f>((1+Tabla_Inflacion[[#This Row],[TES_COP]])/(1+Tabla_Inflacion[[#This Row],[TES UVR]]))-1</f>
        <v>3.6560742836061921E-2</v>
      </c>
      <c r="E310" s="2">
        <f t="shared" si="14"/>
        <v>309</v>
      </c>
      <c r="F310" s="37">
        <f>Tabla_Inflacion[[#This Row],[Contador]]/SUM(Tabla_Inflacion[Contador])</f>
        <v>4.3972933165410807E-4</v>
      </c>
      <c r="H310" s="34">
        <v>43382</v>
      </c>
      <c r="I310" s="36">
        <v>7.2169214689133593E-2</v>
      </c>
      <c r="J310" s="35">
        <v>3.43525182669428E-2</v>
      </c>
      <c r="K310" s="42">
        <f>((1+Tabla_Dev[[#This Row],[TES_COP]])/(1+Tabla_Dev[[#This Row],[Curva_CO_USD]]))-1</f>
        <v>3.6560742836061921E-2</v>
      </c>
      <c r="L310" s="52">
        <f t="shared" si="13"/>
        <v>309</v>
      </c>
      <c r="M310" s="37">
        <f>Tabla_Dev[[#This Row],[Contador]]/SUM(Tabla_Dev[Contador])</f>
        <v>4.3972933165410807E-4</v>
      </c>
      <c r="O310" s="34">
        <v>43357</v>
      </c>
      <c r="P310" s="36">
        <v>4.9100883250418059E-2</v>
      </c>
      <c r="Q310" s="2">
        <f t="shared" si="15"/>
        <v>309</v>
      </c>
      <c r="R310" s="3">
        <f>Tabla_Rf_cop_usd[[#This Row],[Contador]]/SUM(Tabla_Rf_cop_usd[Contador])</f>
        <v>3.7631481840069854E-4</v>
      </c>
    </row>
    <row r="311" spans="1:18">
      <c r="A311" s="34">
        <v>43383</v>
      </c>
      <c r="B311" s="35">
        <v>7.2282883894357108E-2</v>
      </c>
      <c r="C311" s="36">
        <v>3.4155596860003898E-2</v>
      </c>
      <c r="D311" s="36">
        <f>((1+Tabla_Inflacion[[#This Row],[TES_COP]])/(1+Tabla_Inflacion[[#This Row],[TES UVR]]))-1</f>
        <v>3.6868037218112049E-2</v>
      </c>
      <c r="E311" s="2">
        <f t="shared" si="14"/>
        <v>310</v>
      </c>
      <c r="F311" s="37">
        <f>Tabla_Inflacion[[#This Row],[Contador]]/SUM(Tabla_Inflacion[Contador])</f>
        <v>4.411524039248333E-4</v>
      </c>
      <c r="H311" s="34">
        <v>43383</v>
      </c>
      <c r="I311" s="36">
        <v>7.2282883894357108E-2</v>
      </c>
      <c r="J311" s="35">
        <v>3.4155596860003898E-2</v>
      </c>
      <c r="K311" s="42">
        <f>((1+Tabla_Dev[[#This Row],[TES_COP]])/(1+Tabla_Dev[[#This Row],[Curva_CO_USD]]))-1</f>
        <v>3.6868037218112049E-2</v>
      </c>
      <c r="L311" s="52">
        <f t="shared" si="13"/>
        <v>310</v>
      </c>
      <c r="M311" s="37">
        <f>Tabla_Dev[[#This Row],[Contador]]/SUM(Tabla_Dev[Contador])</f>
        <v>4.411524039248333E-4</v>
      </c>
      <c r="O311" s="34">
        <v>43360</v>
      </c>
      <c r="P311" s="36">
        <v>4.9360433327841235E-2</v>
      </c>
      <c r="Q311" s="2">
        <f t="shared" si="15"/>
        <v>310</v>
      </c>
      <c r="R311" s="3">
        <f>Tabla_Rf_cop_usd[[#This Row],[Contador]]/SUM(Tabla_Rf_cop_usd[Contador])</f>
        <v>3.7753266570943867E-4</v>
      </c>
    </row>
    <row r="312" spans="1:18">
      <c r="A312" s="34">
        <v>43384</v>
      </c>
      <c r="B312" s="35">
        <v>7.2962670431801505E-2</v>
      </c>
      <c r="C312" s="36">
        <v>3.48172658624449E-2</v>
      </c>
      <c r="D312" s="36">
        <f>((1+Tabla_Inflacion[[#This Row],[TES_COP]])/(1+Tabla_Inflacion[[#This Row],[TES UVR]]))-1</f>
        <v>3.6861971507177405E-2</v>
      </c>
      <c r="E312" s="2">
        <f t="shared" si="14"/>
        <v>311</v>
      </c>
      <c r="F312" s="37">
        <f>Tabla_Inflacion[[#This Row],[Contador]]/SUM(Tabla_Inflacion[Contador])</f>
        <v>4.4257547619555858E-4</v>
      </c>
      <c r="H312" s="34">
        <v>43384</v>
      </c>
      <c r="I312" s="36">
        <v>7.2962670431801505E-2</v>
      </c>
      <c r="J312" s="35">
        <v>3.48172658624449E-2</v>
      </c>
      <c r="K312" s="42">
        <f>((1+Tabla_Dev[[#This Row],[TES_COP]])/(1+Tabla_Dev[[#This Row],[Curva_CO_USD]]))-1</f>
        <v>3.6861971507177405E-2</v>
      </c>
      <c r="L312" s="52">
        <f t="shared" si="13"/>
        <v>311</v>
      </c>
      <c r="M312" s="37">
        <f>Tabla_Dev[[#This Row],[Contador]]/SUM(Tabla_Dev[Contador])</f>
        <v>4.4257547619555858E-4</v>
      </c>
      <c r="O312" s="34">
        <v>43361</v>
      </c>
      <c r="P312" s="36">
        <v>4.9638806765559096E-2</v>
      </c>
      <c r="Q312" s="2">
        <f t="shared" si="15"/>
        <v>311</v>
      </c>
      <c r="R312" s="3">
        <f>Tabla_Rf_cop_usd[[#This Row],[Contador]]/SUM(Tabla_Rf_cop_usd[Contador])</f>
        <v>3.7875051301817879E-4</v>
      </c>
    </row>
    <row r="313" spans="1:18">
      <c r="A313" s="34">
        <v>43385</v>
      </c>
      <c r="B313" s="35">
        <v>7.32992230851163E-2</v>
      </c>
      <c r="C313" s="36">
        <v>3.4555847404859702E-2</v>
      </c>
      <c r="D313" s="36">
        <f>((1+Tabla_Inflacion[[#This Row],[TES_COP]])/(1+Tabla_Inflacion[[#This Row],[TES UVR]]))-1</f>
        <v>3.7449283939037903E-2</v>
      </c>
      <c r="E313" s="2">
        <f t="shared" si="14"/>
        <v>312</v>
      </c>
      <c r="F313" s="37">
        <f>Tabla_Inflacion[[#This Row],[Contador]]/SUM(Tabla_Inflacion[Contador])</f>
        <v>4.4399854846628386E-4</v>
      </c>
      <c r="H313" s="34">
        <v>43385</v>
      </c>
      <c r="I313" s="36">
        <v>7.32992230851163E-2</v>
      </c>
      <c r="J313" s="35">
        <v>3.4555847404859702E-2</v>
      </c>
      <c r="K313" s="42">
        <f>((1+Tabla_Dev[[#This Row],[TES_COP]])/(1+Tabla_Dev[[#This Row],[Curva_CO_USD]]))-1</f>
        <v>3.7449283939037903E-2</v>
      </c>
      <c r="L313" s="52">
        <f t="shared" si="13"/>
        <v>312</v>
      </c>
      <c r="M313" s="37">
        <f>Tabla_Dev[[#This Row],[Contador]]/SUM(Tabla_Dev[Contador])</f>
        <v>4.4399854846628386E-4</v>
      </c>
      <c r="O313" s="34">
        <v>43362</v>
      </c>
      <c r="P313" s="36">
        <v>4.9942317302516637E-2</v>
      </c>
      <c r="Q313" s="2">
        <f t="shared" si="15"/>
        <v>312</v>
      </c>
      <c r="R313" s="3">
        <f>Tabla_Rf_cop_usd[[#This Row],[Contador]]/SUM(Tabla_Rf_cop_usd[Contador])</f>
        <v>3.7996836032691891E-4</v>
      </c>
    </row>
    <row r="314" spans="1:18">
      <c r="A314" s="34">
        <v>43389</v>
      </c>
      <c r="B314" s="35">
        <v>7.3193519723709202E-2</v>
      </c>
      <c r="C314" s="36">
        <v>3.4324059730940701E-2</v>
      </c>
      <c r="D314" s="36">
        <f>((1+Tabla_Inflacion[[#This Row],[TES_COP]])/(1+Tabla_Inflacion[[#This Row],[TES UVR]]))-1</f>
        <v>3.757957636882181E-2</v>
      </c>
      <c r="E314" s="2">
        <f t="shared" si="14"/>
        <v>313</v>
      </c>
      <c r="F314" s="37">
        <f>Tabla_Inflacion[[#This Row],[Contador]]/SUM(Tabla_Inflacion[Contador])</f>
        <v>4.4542162073700915E-4</v>
      </c>
      <c r="H314" s="34">
        <v>43389</v>
      </c>
      <c r="I314" s="36">
        <v>7.3193519723709202E-2</v>
      </c>
      <c r="J314" s="35">
        <v>3.4324059730940701E-2</v>
      </c>
      <c r="K314" s="42">
        <f>((1+Tabla_Dev[[#This Row],[TES_COP]])/(1+Tabla_Dev[[#This Row],[Curva_CO_USD]]))-1</f>
        <v>3.757957636882181E-2</v>
      </c>
      <c r="L314" s="52">
        <f t="shared" si="13"/>
        <v>313</v>
      </c>
      <c r="M314" s="37">
        <f>Tabla_Dev[[#This Row],[Contador]]/SUM(Tabla_Dev[Contador])</f>
        <v>4.4542162073700915E-4</v>
      </c>
      <c r="O314" s="34">
        <v>43363</v>
      </c>
      <c r="P314" s="36">
        <v>4.9832628038203763E-2</v>
      </c>
      <c r="Q314" s="2">
        <f t="shared" si="15"/>
        <v>313</v>
      </c>
      <c r="R314" s="3">
        <f>Tabla_Rf_cop_usd[[#This Row],[Contador]]/SUM(Tabla_Rf_cop_usd[Contador])</f>
        <v>3.8118620763565904E-4</v>
      </c>
    </row>
    <row r="315" spans="1:18">
      <c r="A315" s="34">
        <v>43390</v>
      </c>
      <c r="B315" s="35">
        <v>7.2792276046688503E-2</v>
      </c>
      <c r="C315" s="36">
        <v>3.4418562265086501E-2</v>
      </c>
      <c r="D315" s="36">
        <f>((1+Tabla_Inflacion[[#This Row],[TES_COP]])/(1+Tabla_Inflacion[[#This Row],[TES UVR]]))-1</f>
        <v>3.7096892091315947E-2</v>
      </c>
      <c r="E315" s="2">
        <f t="shared" si="14"/>
        <v>314</v>
      </c>
      <c r="F315" s="37">
        <f>Tabla_Inflacion[[#This Row],[Contador]]/SUM(Tabla_Inflacion[Contador])</f>
        <v>4.4684469300773438E-4</v>
      </c>
      <c r="H315" s="34">
        <v>43390</v>
      </c>
      <c r="I315" s="36">
        <v>7.2792276046688503E-2</v>
      </c>
      <c r="J315" s="35">
        <v>3.4418562265086501E-2</v>
      </c>
      <c r="K315" s="42">
        <f>((1+Tabla_Dev[[#This Row],[TES_COP]])/(1+Tabla_Dev[[#This Row],[Curva_CO_USD]]))-1</f>
        <v>3.7096892091315947E-2</v>
      </c>
      <c r="L315" s="52">
        <f t="shared" si="13"/>
        <v>314</v>
      </c>
      <c r="M315" s="37">
        <f>Tabla_Dev[[#This Row],[Contador]]/SUM(Tabla_Dev[Contador])</f>
        <v>4.4684469300773438E-4</v>
      </c>
      <c r="O315" s="34">
        <v>43364</v>
      </c>
      <c r="P315" s="36">
        <v>4.96517382091195E-2</v>
      </c>
      <c r="Q315" s="2">
        <f t="shared" si="15"/>
        <v>314</v>
      </c>
      <c r="R315" s="3">
        <f>Tabla_Rf_cop_usd[[#This Row],[Contador]]/SUM(Tabla_Rf_cop_usd[Contador])</f>
        <v>3.8240405494439916E-4</v>
      </c>
    </row>
    <row r="316" spans="1:18">
      <c r="A316" s="34">
        <v>43391</v>
      </c>
      <c r="B316" s="35">
        <v>7.316213435005961E-2</v>
      </c>
      <c r="C316" s="36">
        <v>3.4404784322135604E-2</v>
      </c>
      <c r="D316" s="36">
        <f>((1+Tabla_Inflacion[[#This Row],[TES_COP]])/(1+Tabla_Inflacion[[#This Row],[TES UVR]]))-1</f>
        <v>3.7468262536433095E-2</v>
      </c>
      <c r="E316" s="2">
        <f t="shared" si="14"/>
        <v>315</v>
      </c>
      <c r="F316" s="37">
        <f>Tabla_Inflacion[[#This Row],[Contador]]/SUM(Tabla_Inflacion[Contador])</f>
        <v>4.4826776527845966E-4</v>
      </c>
      <c r="H316" s="34">
        <v>43391</v>
      </c>
      <c r="I316" s="36">
        <v>7.316213435005961E-2</v>
      </c>
      <c r="J316" s="35">
        <v>3.4404784322135604E-2</v>
      </c>
      <c r="K316" s="42">
        <f>((1+Tabla_Dev[[#This Row],[TES_COP]])/(1+Tabla_Dev[[#This Row],[Curva_CO_USD]]))-1</f>
        <v>3.7468262536433095E-2</v>
      </c>
      <c r="L316" s="52">
        <f t="shared" si="13"/>
        <v>315</v>
      </c>
      <c r="M316" s="37">
        <f>Tabla_Dev[[#This Row],[Contador]]/SUM(Tabla_Dev[Contador])</f>
        <v>4.4826776527845966E-4</v>
      </c>
      <c r="O316" s="34">
        <v>43367</v>
      </c>
      <c r="P316" s="36">
        <v>4.961940691139044E-2</v>
      </c>
      <c r="Q316" s="2">
        <f t="shared" si="15"/>
        <v>315</v>
      </c>
      <c r="R316" s="3">
        <f>Tabla_Rf_cop_usd[[#This Row],[Contador]]/SUM(Tabla_Rf_cop_usd[Contador])</f>
        <v>3.8362190225313929E-4</v>
      </c>
    </row>
    <row r="317" spans="1:18">
      <c r="A317" s="34">
        <v>43392</v>
      </c>
      <c r="B317" s="35">
        <v>7.3013123303328695E-2</v>
      </c>
      <c r="C317" s="36">
        <v>3.4925067195724399E-2</v>
      </c>
      <c r="D317" s="36">
        <f>((1+Tabla_Inflacion[[#This Row],[TES_COP]])/(1+Tabla_Inflacion[[#This Row],[TES UVR]]))-1</f>
        <v>3.6802718684560531E-2</v>
      </c>
      <c r="E317" s="2">
        <f t="shared" si="14"/>
        <v>316</v>
      </c>
      <c r="F317" s="37">
        <f>Tabla_Inflacion[[#This Row],[Contador]]/SUM(Tabla_Inflacion[Contador])</f>
        <v>4.4969083754918494E-4</v>
      </c>
      <c r="H317" s="34">
        <v>43392</v>
      </c>
      <c r="I317" s="36">
        <v>7.3013123303328695E-2</v>
      </c>
      <c r="J317" s="35">
        <v>3.4925067195724399E-2</v>
      </c>
      <c r="K317" s="42">
        <f>((1+Tabla_Dev[[#This Row],[TES_COP]])/(1+Tabla_Dev[[#This Row],[Curva_CO_USD]]))-1</f>
        <v>3.6802718684560531E-2</v>
      </c>
      <c r="L317" s="52">
        <f t="shared" si="13"/>
        <v>316</v>
      </c>
      <c r="M317" s="37">
        <f>Tabla_Dev[[#This Row],[Contador]]/SUM(Tabla_Dev[Contador])</f>
        <v>4.4969083754918494E-4</v>
      </c>
      <c r="O317" s="34">
        <v>43368</v>
      </c>
      <c r="P317" s="36">
        <v>4.9793889541134284E-2</v>
      </c>
      <c r="Q317" s="2">
        <f t="shared" si="15"/>
        <v>316</v>
      </c>
      <c r="R317" s="3">
        <f>Tabla_Rf_cop_usd[[#This Row],[Contador]]/SUM(Tabla_Rf_cop_usd[Contador])</f>
        <v>3.8483974956187941E-4</v>
      </c>
    </row>
    <row r="318" spans="1:18">
      <c r="A318" s="34">
        <v>43395</v>
      </c>
      <c r="B318" s="35">
        <v>7.3159534051861805E-2</v>
      </c>
      <c r="C318" s="36">
        <v>3.4992083824809297E-2</v>
      </c>
      <c r="D318" s="36">
        <f>((1+Tabla_Inflacion[[#This Row],[TES_COP]])/(1+Tabla_Inflacion[[#This Row],[TES UVR]]))-1</f>
        <v>3.6877045557686783E-2</v>
      </c>
      <c r="E318" s="2">
        <f t="shared" si="14"/>
        <v>317</v>
      </c>
      <c r="F318" s="37">
        <f>Tabla_Inflacion[[#This Row],[Contador]]/SUM(Tabla_Inflacion[Contador])</f>
        <v>4.5111390981991022E-4</v>
      </c>
      <c r="H318" s="34">
        <v>43395</v>
      </c>
      <c r="I318" s="36">
        <v>7.3159534051861805E-2</v>
      </c>
      <c r="J318" s="35">
        <v>3.4992083824809297E-2</v>
      </c>
      <c r="K318" s="42">
        <f>((1+Tabla_Dev[[#This Row],[TES_COP]])/(1+Tabla_Dev[[#This Row],[Curva_CO_USD]]))-1</f>
        <v>3.6877045557686783E-2</v>
      </c>
      <c r="L318" s="52">
        <f t="shared" ref="L318:L381" si="16">L317+1</f>
        <v>317</v>
      </c>
      <c r="M318" s="37">
        <f>Tabla_Dev[[#This Row],[Contador]]/SUM(Tabla_Dev[Contador])</f>
        <v>4.5111390981991022E-4</v>
      </c>
      <c r="O318" s="34">
        <v>43369</v>
      </c>
      <c r="P318" s="36">
        <v>4.96517382091195E-2</v>
      </c>
      <c r="Q318" s="2">
        <f t="shared" si="15"/>
        <v>317</v>
      </c>
      <c r="R318" s="3">
        <f>Tabla_Rf_cop_usd[[#This Row],[Contador]]/SUM(Tabla_Rf_cop_usd[Contador])</f>
        <v>3.8605759687061953E-4</v>
      </c>
    </row>
    <row r="319" spans="1:18">
      <c r="A319" s="34">
        <v>43396</v>
      </c>
      <c r="B319" s="35">
        <v>7.3444781530234607E-2</v>
      </c>
      <c r="C319" s="36">
        <v>3.5163694520663598E-2</v>
      </c>
      <c r="D319" s="36">
        <f>((1+Tabla_Inflacion[[#This Row],[TES_COP]])/(1+Tabla_Inflacion[[#This Row],[TES UVR]]))-1</f>
        <v>3.6980708666852102E-2</v>
      </c>
      <c r="E319" s="2">
        <f t="shared" si="14"/>
        <v>318</v>
      </c>
      <c r="F319" s="37">
        <f>Tabla_Inflacion[[#This Row],[Contador]]/SUM(Tabla_Inflacion[Contador])</f>
        <v>4.5253698209063545E-4</v>
      </c>
      <c r="H319" s="34">
        <v>43396</v>
      </c>
      <c r="I319" s="36">
        <v>7.3444781530234607E-2</v>
      </c>
      <c r="J319" s="35">
        <v>3.5163694520663598E-2</v>
      </c>
      <c r="K319" s="42">
        <f>((1+Tabla_Dev[[#This Row],[TES_COP]])/(1+Tabla_Dev[[#This Row],[Curva_CO_USD]]))-1</f>
        <v>3.6980708666852102E-2</v>
      </c>
      <c r="L319" s="52">
        <f t="shared" si="16"/>
        <v>318</v>
      </c>
      <c r="M319" s="37">
        <f>Tabla_Dev[[#This Row],[Contador]]/SUM(Tabla_Dev[Contador])</f>
        <v>4.5253698209063545E-4</v>
      </c>
      <c r="O319" s="34">
        <v>43370</v>
      </c>
      <c r="P319" s="36">
        <v>4.9224241590462681E-2</v>
      </c>
      <c r="Q319" s="2">
        <f t="shared" si="15"/>
        <v>318</v>
      </c>
      <c r="R319" s="3">
        <f>Tabla_Rf_cop_usd[[#This Row],[Contador]]/SUM(Tabla_Rf_cop_usd[Contador])</f>
        <v>3.8727544417935966E-4</v>
      </c>
    </row>
    <row r="320" spans="1:18">
      <c r="A320" s="34">
        <v>43397</v>
      </c>
      <c r="B320" s="35">
        <v>7.3823136337525297E-2</v>
      </c>
      <c r="C320" s="36">
        <v>3.5230625261377602E-2</v>
      </c>
      <c r="D320" s="36">
        <f>((1+Tabla_Inflacion[[#This Row],[TES_COP]])/(1+Tabla_Inflacion[[#This Row],[TES UVR]]))-1</f>
        <v>3.7279143540023929E-2</v>
      </c>
      <c r="E320" s="2">
        <f t="shared" si="14"/>
        <v>319</v>
      </c>
      <c r="F320" s="37">
        <f>Tabla_Inflacion[[#This Row],[Contador]]/SUM(Tabla_Inflacion[Contador])</f>
        <v>4.5396005436136073E-4</v>
      </c>
      <c r="H320" s="34">
        <v>43397</v>
      </c>
      <c r="I320" s="36">
        <v>7.3823136337525297E-2</v>
      </c>
      <c r="J320" s="35">
        <v>3.5230625261377602E-2</v>
      </c>
      <c r="K320" s="42">
        <f>((1+Tabla_Dev[[#This Row],[TES_COP]])/(1+Tabla_Dev[[#This Row],[Curva_CO_USD]]))-1</f>
        <v>3.7279143540023929E-2</v>
      </c>
      <c r="L320" s="52">
        <f t="shared" si="16"/>
        <v>319</v>
      </c>
      <c r="M320" s="37">
        <f>Tabla_Dev[[#This Row],[Contador]]/SUM(Tabla_Dev[Contador])</f>
        <v>4.5396005436136073E-4</v>
      </c>
      <c r="O320" s="34">
        <v>43371</v>
      </c>
      <c r="P320" s="36">
        <v>4.9250195142467312E-2</v>
      </c>
      <c r="Q320" s="2">
        <f t="shared" si="15"/>
        <v>319</v>
      </c>
      <c r="R320" s="3">
        <f>Tabla_Rf_cop_usd[[#This Row],[Contador]]/SUM(Tabla_Rf_cop_usd[Contador])</f>
        <v>3.8849329148809978E-4</v>
      </c>
    </row>
    <row r="321" spans="1:18">
      <c r="A321" s="34">
        <v>43398</v>
      </c>
      <c r="B321" s="35">
        <v>7.4166086498761302E-2</v>
      </c>
      <c r="C321" s="36">
        <v>3.5286333326914596E-2</v>
      </c>
      <c r="D321" s="36">
        <f>((1+Tabla_Inflacion[[#This Row],[TES_COP]])/(1+Tabla_Inflacion[[#This Row],[TES UVR]]))-1</f>
        <v>3.7554589411902706E-2</v>
      </c>
      <c r="E321" s="2">
        <f t="shared" si="14"/>
        <v>320</v>
      </c>
      <c r="F321" s="37">
        <f>Tabla_Inflacion[[#This Row],[Contador]]/SUM(Tabla_Inflacion[Contador])</f>
        <v>4.5538312663208602E-4</v>
      </c>
      <c r="H321" s="34">
        <v>43398</v>
      </c>
      <c r="I321" s="36">
        <v>7.4166086498761302E-2</v>
      </c>
      <c r="J321" s="35">
        <v>3.5286333326914596E-2</v>
      </c>
      <c r="K321" s="42">
        <f>((1+Tabla_Dev[[#This Row],[TES_COP]])/(1+Tabla_Dev[[#This Row],[Curva_CO_USD]]))-1</f>
        <v>3.7554589411902706E-2</v>
      </c>
      <c r="L321" s="52">
        <f t="shared" si="16"/>
        <v>320</v>
      </c>
      <c r="M321" s="37">
        <f>Tabla_Dev[[#This Row],[Contador]]/SUM(Tabla_Dev[Contador])</f>
        <v>4.5538312663208602E-4</v>
      </c>
      <c r="O321" s="34">
        <v>43374</v>
      </c>
      <c r="P321" s="36">
        <v>4.9470567384248376E-2</v>
      </c>
      <c r="Q321" s="2">
        <f t="shared" si="15"/>
        <v>320</v>
      </c>
      <c r="R321" s="3">
        <f>Tabla_Rf_cop_usd[[#This Row],[Contador]]/SUM(Tabla_Rf_cop_usd[Contador])</f>
        <v>3.897111387968399E-4</v>
      </c>
    </row>
    <row r="322" spans="1:18">
      <c r="A322" s="34">
        <v>43399</v>
      </c>
      <c r="B322" s="35">
        <v>7.4545634968885596E-2</v>
      </c>
      <c r="C322" s="36">
        <v>3.5587319185076398E-2</v>
      </c>
      <c r="D322" s="36">
        <f>((1+Tabla_Inflacion[[#This Row],[TES_COP]])/(1+Tabla_Inflacion[[#This Row],[TES UVR]]))-1</f>
        <v>3.7619537302239436E-2</v>
      </c>
      <c r="E322" s="2">
        <f t="shared" si="14"/>
        <v>321</v>
      </c>
      <c r="F322" s="37">
        <f>Tabla_Inflacion[[#This Row],[Contador]]/SUM(Tabla_Inflacion[Contador])</f>
        <v>4.568061989028113E-4</v>
      </c>
      <c r="H322" s="34">
        <v>43399</v>
      </c>
      <c r="I322" s="36">
        <v>7.4545634968885596E-2</v>
      </c>
      <c r="J322" s="35">
        <v>3.5587319185076398E-2</v>
      </c>
      <c r="K322" s="42">
        <f>((1+Tabla_Dev[[#This Row],[TES_COP]])/(1+Tabla_Dev[[#This Row],[Curva_CO_USD]]))-1</f>
        <v>3.7619537302239436E-2</v>
      </c>
      <c r="L322" s="52">
        <f t="shared" si="16"/>
        <v>321</v>
      </c>
      <c r="M322" s="37">
        <f>Tabla_Dev[[#This Row],[Contador]]/SUM(Tabla_Dev[Contador])</f>
        <v>4.568061989028113E-4</v>
      </c>
      <c r="O322" s="34">
        <v>43375</v>
      </c>
      <c r="P322" s="36">
        <v>4.9392836497307524E-2</v>
      </c>
      <c r="Q322" s="2">
        <f t="shared" si="15"/>
        <v>321</v>
      </c>
      <c r="R322" s="3">
        <f>Tabla_Rf_cop_usd[[#This Row],[Contador]]/SUM(Tabla_Rf_cop_usd[Contador])</f>
        <v>3.9092898610558008E-4</v>
      </c>
    </row>
    <row r="323" spans="1:18">
      <c r="A323" s="34">
        <v>43402</v>
      </c>
      <c r="B323" s="35">
        <v>7.4617142146847698E-2</v>
      </c>
      <c r="C323" s="36">
        <v>3.5611184839432E-2</v>
      </c>
      <c r="D323" s="36">
        <f>((1+Tabla_Inflacion[[#This Row],[TES_COP]])/(1+Tabla_Inflacion[[#This Row],[TES UVR]]))-1</f>
        <v>3.7664673652074709E-2</v>
      </c>
      <c r="E323" s="2">
        <f t="shared" ref="E323:E386" si="17">E322+1</f>
        <v>322</v>
      </c>
      <c r="F323" s="37">
        <f>Tabla_Inflacion[[#This Row],[Contador]]/SUM(Tabla_Inflacion[Contador])</f>
        <v>4.5822927117353653E-4</v>
      </c>
      <c r="H323" s="34">
        <v>43402</v>
      </c>
      <c r="I323" s="36">
        <v>7.4617142146847698E-2</v>
      </c>
      <c r="J323" s="35">
        <v>3.5611184839432E-2</v>
      </c>
      <c r="K323" s="42">
        <f>((1+Tabla_Dev[[#This Row],[TES_COP]])/(1+Tabla_Dev[[#This Row],[Curva_CO_USD]]))-1</f>
        <v>3.7664673652074709E-2</v>
      </c>
      <c r="L323" s="52">
        <f t="shared" si="16"/>
        <v>322</v>
      </c>
      <c r="M323" s="37">
        <f>Tabla_Dev[[#This Row],[Contador]]/SUM(Tabla_Dev[Contador])</f>
        <v>4.5822927117353653E-4</v>
      </c>
      <c r="O323" s="34">
        <v>43376</v>
      </c>
      <c r="P323" s="36">
        <v>5.0161386921414364E-2</v>
      </c>
      <c r="Q323" s="2">
        <f t="shared" si="15"/>
        <v>322</v>
      </c>
      <c r="R323" s="3">
        <f>Tabla_Rf_cop_usd[[#This Row],[Contador]]/SUM(Tabla_Rf_cop_usd[Contador])</f>
        <v>3.921468334143202E-4</v>
      </c>
    </row>
    <row r="324" spans="1:18">
      <c r="A324" s="34">
        <v>43403</v>
      </c>
      <c r="B324" s="35">
        <v>7.4886921923106295E-2</v>
      </c>
      <c r="C324" s="36">
        <v>3.5668886670615796E-2</v>
      </c>
      <c r="D324" s="36">
        <f>((1+Tabla_Inflacion[[#This Row],[TES_COP]])/(1+Tabla_Inflacion[[#This Row],[TES UVR]]))-1</f>
        <v>3.7867349069996115E-2</v>
      </c>
      <c r="E324" s="2">
        <f t="shared" si="17"/>
        <v>323</v>
      </c>
      <c r="F324" s="37">
        <f>Tabla_Inflacion[[#This Row],[Contador]]/SUM(Tabla_Inflacion[Contador])</f>
        <v>4.5965234344426181E-4</v>
      </c>
      <c r="H324" s="34">
        <v>43403</v>
      </c>
      <c r="I324" s="36">
        <v>7.4886921923106295E-2</v>
      </c>
      <c r="J324" s="35">
        <v>3.5668886670615796E-2</v>
      </c>
      <c r="K324" s="42">
        <f>((1+Tabla_Dev[[#This Row],[TES_COP]])/(1+Tabla_Dev[[#This Row],[Curva_CO_USD]]))-1</f>
        <v>3.7867349069996115E-2</v>
      </c>
      <c r="L324" s="52">
        <f t="shared" si="16"/>
        <v>323</v>
      </c>
      <c r="M324" s="37">
        <f>Tabla_Dev[[#This Row],[Contador]]/SUM(Tabla_Dev[Contador])</f>
        <v>4.5965234344426181E-4</v>
      </c>
      <c r="O324" s="34">
        <v>43377</v>
      </c>
      <c r="P324" s="36">
        <v>5.0803336076834071E-2</v>
      </c>
      <c r="Q324" s="2">
        <f t="shared" si="15"/>
        <v>323</v>
      </c>
      <c r="R324" s="3">
        <f>Tabla_Rf_cop_usd[[#This Row],[Contador]]/SUM(Tabla_Rf_cop_usd[Contador])</f>
        <v>3.9336468072306033E-4</v>
      </c>
    </row>
    <row r="325" spans="1:18">
      <c r="A325" s="34">
        <v>43404</v>
      </c>
      <c r="B325" s="35">
        <v>7.4593722722408204E-2</v>
      </c>
      <c r="C325" s="36">
        <v>3.5415465621882497E-2</v>
      </c>
      <c r="D325" s="36">
        <f>((1+Tabla_Inflacion[[#This Row],[TES_COP]])/(1+Tabla_Inflacion[[#This Row],[TES UVR]]))-1</f>
        <v>3.7838199641913484E-2</v>
      </c>
      <c r="E325" s="2">
        <f t="shared" si="17"/>
        <v>324</v>
      </c>
      <c r="F325" s="37">
        <f>Tabla_Inflacion[[#This Row],[Contador]]/SUM(Tabla_Inflacion[Contador])</f>
        <v>4.6107541571498709E-4</v>
      </c>
      <c r="H325" s="34">
        <v>43404</v>
      </c>
      <c r="I325" s="36">
        <v>7.4593722722408204E-2</v>
      </c>
      <c r="J325" s="35">
        <v>3.5415465621882497E-2</v>
      </c>
      <c r="K325" s="42">
        <f>((1+Tabla_Dev[[#This Row],[TES_COP]])/(1+Tabla_Dev[[#This Row],[Curva_CO_USD]]))-1</f>
        <v>3.7838199641913484E-2</v>
      </c>
      <c r="L325" s="52">
        <f t="shared" si="16"/>
        <v>324</v>
      </c>
      <c r="M325" s="37">
        <f>Tabla_Dev[[#This Row],[Contador]]/SUM(Tabla_Dev[Contador])</f>
        <v>4.6107541571498709E-4</v>
      </c>
      <c r="O325" s="34">
        <v>43378</v>
      </c>
      <c r="P325" s="36">
        <v>5.0944092394246798E-2</v>
      </c>
      <c r="Q325" s="2">
        <f t="shared" si="15"/>
        <v>324</v>
      </c>
      <c r="R325" s="3">
        <f>Tabla_Rf_cop_usd[[#This Row],[Contador]]/SUM(Tabla_Rf_cop_usd[Contador])</f>
        <v>3.9458252803180045E-4</v>
      </c>
    </row>
    <row r="326" spans="1:18">
      <c r="A326" s="34">
        <v>43405</v>
      </c>
      <c r="B326" s="35">
        <v>7.4201327063861899E-2</v>
      </c>
      <c r="C326" s="36">
        <v>3.4807372566624604E-2</v>
      </c>
      <c r="D326" s="36">
        <f>((1+Tabla_Inflacion[[#This Row],[TES_COP]])/(1+Tabla_Inflacion[[#This Row],[TES UVR]]))-1</f>
        <v>3.8068876915255068E-2</v>
      </c>
      <c r="E326" s="2">
        <f t="shared" si="17"/>
        <v>325</v>
      </c>
      <c r="F326" s="37">
        <f>Tabla_Inflacion[[#This Row],[Contador]]/SUM(Tabla_Inflacion[Contador])</f>
        <v>4.6249848798571237E-4</v>
      </c>
      <c r="H326" s="34">
        <v>43405</v>
      </c>
      <c r="I326" s="36">
        <v>7.4201327063861899E-2</v>
      </c>
      <c r="J326" s="35">
        <v>3.4807372566624604E-2</v>
      </c>
      <c r="K326" s="42">
        <f>((1+Tabla_Dev[[#This Row],[TES_COP]])/(1+Tabla_Dev[[#This Row],[Curva_CO_USD]]))-1</f>
        <v>3.8068876915255068E-2</v>
      </c>
      <c r="L326" s="52">
        <f t="shared" si="16"/>
        <v>325</v>
      </c>
      <c r="M326" s="37">
        <f>Tabla_Dev[[#This Row],[Contador]]/SUM(Tabla_Dev[Contador])</f>
        <v>4.6249848798571237E-4</v>
      </c>
      <c r="O326" s="34">
        <v>43381</v>
      </c>
      <c r="P326" s="36">
        <v>5.1008016491717711E-2</v>
      </c>
      <c r="Q326" s="2">
        <f t="shared" si="15"/>
        <v>325</v>
      </c>
      <c r="R326" s="3">
        <f>Tabla_Rf_cop_usd[[#This Row],[Contador]]/SUM(Tabla_Rf_cop_usd[Contador])</f>
        <v>3.9580037534054057E-4</v>
      </c>
    </row>
    <row r="327" spans="1:18">
      <c r="A327" s="34">
        <v>43406</v>
      </c>
      <c r="B327" s="35">
        <v>7.4606127814817805E-2</v>
      </c>
      <c r="C327" s="36">
        <v>3.4156336411320799E-2</v>
      </c>
      <c r="D327" s="36">
        <f>((1+Tabla_Inflacion[[#This Row],[TES_COP]])/(1+Tabla_Inflacion[[#This Row],[TES UVR]]))-1</f>
        <v>3.911380705151779E-2</v>
      </c>
      <c r="E327" s="2">
        <f t="shared" si="17"/>
        <v>326</v>
      </c>
      <c r="F327" s="37">
        <f>Tabla_Inflacion[[#This Row],[Contador]]/SUM(Tabla_Inflacion[Contador])</f>
        <v>4.639215602564376E-4</v>
      </c>
      <c r="H327" s="34">
        <v>43406</v>
      </c>
      <c r="I327" s="36">
        <v>7.4606127814817805E-2</v>
      </c>
      <c r="J327" s="35">
        <v>3.4156336411320799E-2</v>
      </c>
      <c r="K327" s="42">
        <f>((1+Tabla_Dev[[#This Row],[TES_COP]])/(1+Tabla_Dev[[#This Row],[Curva_CO_USD]]))-1</f>
        <v>3.911380705151779E-2</v>
      </c>
      <c r="L327" s="52">
        <f t="shared" si="16"/>
        <v>326</v>
      </c>
      <c r="M327" s="37">
        <f>Tabla_Dev[[#This Row],[Contador]]/SUM(Tabla_Dev[Contador])</f>
        <v>4.639215602564376E-4</v>
      </c>
      <c r="O327" s="34">
        <v>43382</v>
      </c>
      <c r="P327" s="36">
        <v>5.0982451051705402E-2</v>
      </c>
      <c r="Q327" s="2">
        <f t="shared" si="15"/>
        <v>326</v>
      </c>
      <c r="R327" s="3">
        <f>Tabla_Rf_cop_usd[[#This Row],[Contador]]/SUM(Tabla_Rf_cop_usd[Contador])</f>
        <v>3.970182226492807E-4</v>
      </c>
    </row>
    <row r="328" spans="1:18">
      <c r="A328" s="34">
        <v>43410</v>
      </c>
      <c r="B328" s="35">
        <v>7.4192850283001099E-2</v>
      </c>
      <c r="C328" s="36">
        <v>3.3850758453572799E-2</v>
      </c>
      <c r="D328" s="36">
        <f>((1+Tabla_Inflacion[[#This Row],[TES_COP]])/(1+Tabla_Inflacion[[#This Row],[TES UVR]]))-1</f>
        <v>3.902119479002164E-2</v>
      </c>
      <c r="E328" s="2">
        <f t="shared" si="17"/>
        <v>327</v>
      </c>
      <c r="F328" s="37">
        <f>Tabla_Inflacion[[#This Row],[Contador]]/SUM(Tabla_Inflacion[Contador])</f>
        <v>4.6534463252716289E-4</v>
      </c>
      <c r="H328" s="34">
        <v>43410</v>
      </c>
      <c r="I328" s="36">
        <v>7.4192850283001099E-2</v>
      </c>
      <c r="J328" s="35">
        <v>3.3850758453572799E-2</v>
      </c>
      <c r="K328" s="42">
        <f>((1+Tabla_Dev[[#This Row],[TES_COP]])/(1+Tabla_Dev[[#This Row],[Curva_CO_USD]]))-1</f>
        <v>3.902119479002164E-2</v>
      </c>
      <c r="L328" s="52">
        <f t="shared" si="16"/>
        <v>327</v>
      </c>
      <c r="M328" s="37">
        <f>Tabla_Dev[[#This Row],[Contador]]/SUM(Tabla_Dev[Contador])</f>
        <v>4.6534463252716289E-4</v>
      </c>
      <c r="O328" s="34">
        <v>43383</v>
      </c>
      <c r="P328" s="36">
        <v>5.1065518276709243E-2</v>
      </c>
      <c r="Q328" s="2">
        <f t="shared" si="15"/>
        <v>327</v>
      </c>
      <c r="R328" s="3">
        <f>Tabla_Rf_cop_usd[[#This Row],[Contador]]/SUM(Tabla_Rf_cop_usd[Contador])</f>
        <v>3.9823606995802082E-4</v>
      </c>
    </row>
    <row r="329" spans="1:18">
      <c r="A329" s="34">
        <v>43411</v>
      </c>
      <c r="B329" s="35">
        <v>7.3308588241148998E-2</v>
      </c>
      <c r="C329" s="36">
        <v>3.3698981141346299E-2</v>
      </c>
      <c r="D329" s="36">
        <f>((1+Tabla_Inflacion[[#This Row],[TES_COP]])/(1+Tabla_Inflacion[[#This Row],[TES UVR]]))-1</f>
        <v>3.8318318797284867E-2</v>
      </c>
      <c r="E329" s="2">
        <f t="shared" si="17"/>
        <v>328</v>
      </c>
      <c r="F329" s="37">
        <f>Tabla_Inflacion[[#This Row],[Contador]]/SUM(Tabla_Inflacion[Contador])</f>
        <v>4.6676770479788817E-4</v>
      </c>
      <c r="H329" s="34">
        <v>43411</v>
      </c>
      <c r="I329" s="36">
        <v>7.3308588241148998E-2</v>
      </c>
      <c r="J329" s="35">
        <v>3.3698981141346299E-2</v>
      </c>
      <c r="K329" s="42">
        <f>((1+Tabla_Dev[[#This Row],[TES_COP]])/(1+Tabla_Dev[[#This Row],[Curva_CO_USD]]))-1</f>
        <v>3.8318318797284867E-2</v>
      </c>
      <c r="L329" s="52">
        <f t="shared" si="16"/>
        <v>328</v>
      </c>
      <c r="M329" s="37">
        <f>Tabla_Dev[[#This Row],[Contador]]/SUM(Tabla_Dev[Contador])</f>
        <v>4.6676770479788817E-4</v>
      </c>
      <c r="O329" s="34">
        <v>43384</v>
      </c>
      <c r="P329" s="36">
        <v>5.0905721132091797E-2</v>
      </c>
      <c r="Q329" s="2">
        <f t="shared" si="15"/>
        <v>328</v>
      </c>
      <c r="R329" s="3">
        <f>Tabla_Rf_cop_usd[[#This Row],[Contador]]/SUM(Tabla_Rf_cop_usd[Contador])</f>
        <v>3.9945391726676095E-4</v>
      </c>
    </row>
    <row r="330" spans="1:18">
      <c r="A330" s="34">
        <v>43412</v>
      </c>
      <c r="B330" s="35">
        <v>7.3185012670095306E-2</v>
      </c>
      <c r="C330" s="36">
        <v>3.3868486060852999E-2</v>
      </c>
      <c r="D330" s="36">
        <f>((1+Tabla_Inflacion[[#This Row],[TES_COP]])/(1+Tabla_Inflacion[[#This Row],[TES UVR]]))-1</f>
        <v>3.8028556957996118E-2</v>
      </c>
      <c r="E330" s="2">
        <f t="shared" si="17"/>
        <v>329</v>
      </c>
      <c r="F330" s="37">
        <f>Tabla_Inflacion[[#This Row],[Contador]]/SUM(Tabla_Inflacion[Contador])</f>
        <v>4.6819077706861345E-4</v>
      </c>
      <c r="H330" s="34">
        <v>43412</v>
      </c>
      <c r="I330" s="36">
        <v>7.3185012670095306E-2</v>
      </c>
      <c r="J330" s="35">
        <v>3.3868486060852999E-2</v>
      </c>
      <c r="K330" s="42">
        <f>((1+Tabla_Dev[[#This Row],[TES_COP]])/(1+Tabla_Dev[[#This Row],[Curva_CO_USD]]))-1</f>
        <v>3.8028556957996118E-2</v>
      </c>
      <c r="L330" s="52">
        <f t="shared" si="16"/>
        <v>329</v>
      </c>
      <c r="M330" s="37">
        <f>Tabla_Dev[[#This Row],[Contador]]/SUM(Tabla_Dev[Contador])</f>
        <v>4.6819077706861345E-4</v>
      </c>
      <c r="O330" s="34">
        <v>43385</v>
      </c>
      <c r="P330" s="36">
        <v>5.0905721132091797E-2</v>
      </c>
      <c r="Q330" s="2">
        <f t="shared" si="15"/>
        <v>329</v>
      </c>
      <c r="R330" s="3">
        <f>Tabla_Rf_cop_usd[[#This Row],[Contador]]/SUM(Tabla_Rf_cop_usd[Contador])</f>
        <v>4.0067176457550107E-4</v>
      </c>
    </row>
    <row r="331" spans="1:18">
      <c r="A331" s="34">
        <v>43413</v>
      </c>
      <c r="B331" s="35">
        <v>7.3516019089134105E-2</v>
      </c>
      <c r="C331" s="36">
        <v>3.3753091248479798E-2</v>
      </c>
      <c r="D331" s="36">
        <f>((1+Tabla_Inflacion[[#This Row],[TES_COP]])/(1+Tabla_Inflacion[[#This Row],[TES UVR]]))-1</f>
        <v>3.8464627750357749E-2</v>
      </c>
      <c r="E331" s="2">
        <f t="shared" si="17"/>
        <v>330</v>
      </c>
      <c r="F331" s="37">
        <f>Tabla_Inflacion[[#This Row],[Contador]]/SUM(Tabla_Inflacion[Contador])</f>
        <v>4.6961384933933868E-4</v>
      </c>
      <c r="H331" s="34">
        <v>43413</v>
      </c>
      <c r="I331" s="36">
        <v>7.3516019089134105E-2</v>
      </c>
      <c r="J331" s="35">
        <v>3.3753091248479798E-2</v>
      </c>
      <c r="K331" s="42">
        <f>((1+Tabla_Dev[[#This Row],[TES_COP]])/(1+Tabla_Dev[[#This Row],[Curva_CO_USD]]))-1</f>
        <v>3.8464627750357749E-2</v>
      </c>
      <c r="L331" s="52">
        <f t="shared" si="16"/>
        <v>330</v>
      </c>
      <c r="M331" s="37">
        <f>Tabla_Dev[[#This Row],[Contador]]/SUM(Tabla_Dev[Contador])</f>
        <v>4.6961384933933868E-4</v>
      </c>
      <c r="O331" s="34">
        <v>43388</v>
      </c>
      <c r="P331" s="36">
        <v>5.1110222321439247E-2</v>
      </c>
      <c r="Q331" s="2">
        <f t="shared" si="15"/>
        <v>330</v>
      </c>
      <c r="R331" s="3">
        <f>Tabla_Rf_cop_usd[[#This Row],[Contador]]/SUM(Tabla_Rf_cop_usd[Contador])</f>
        <v>4.0188961188424119E-4</v>
      </c>
    </row>
    <row r="332" spans="1:18">
      <c r="A332" s="34">
        <v>43417</v>
      </c>
      <c r="B332" s="35">
        <v>7.35699371950463E-2</v>
      </c>
      <c r="C332" s="36">
        <v>3.42793388412551E-2</v>
      </c>
      <c r="D332" s="36">
        <f>((1+Tabla_Inflacion[[#This Row],[TES_COP]])/(1+Tabla_Inflacion[[#This Row],[TES UVR]]))-1</f>
        <v>3.7988381743959021E-2</v>
      </c>
      <c r="E332" s="2">
        <f t="shared" si="17"/>
        <v>331</v>
      </c>
      <c r="F332" s="37">
        <f>Tabla_Inflacion[[#This Row],[Contador]]/SUM(Tabla_Inflacion[Contador])</f>
        <v>4.7103692161006396E-4</v>
      </c>
      <c r="H332" s="34">
        <v>43417</v>
      </c>
      <c r="I332" s="36">
        <v>7.35699371950463E-2</v>
      </c>
      <c r="J332" s="35">
        <v>3.42793388412551E-2</v>
      </c>
      <c r="K332" s="42">
        <f>((1+Tabla_Dev[[#This Row],[TES_COP]])/(1+Tabla_Dev[[#This Row],[Curva_CO_USD]]))-1</f>
        <v>3.7988381743959021E-2</v>
      </c>
      <c r="L332" s="52">
        <f t="shared" si="16"/>
        <v>331</v>
      </c>
      <c r="M332" s="37">
        <f>Tabla_Dev[[#This Row],[Contador]]/SUM(Tabla_Dev[Contador])</f>
        <v>4.7103692161006396E-4</v>
      </c>
      <c r="O332" s="34">
        <v>43389</v>
      </c>
      <c r="P332" s="36">
        <v>5.1244231881184099E-2</v>
      </c>
      <c r="Q332" s="2">
        <f t="shared" si="15"/>
        <v>331</v>
      </c>
      <c r="R332" s="3">
        <f>Tabla_Rf_cop_usd[[#This Row],[Contador]]/SUM(Tabla_Rf_cop_usd[Contador])</f>
        <v>4.0310745919298132E-4</v>
      </c>
    </row>
    <row r="333" spans="1:18">
      <c r="A333" s="34">
        <v>43418</v>
      </c>
      <c r="B333" s="35">
        <v>7.359052090678149E-2</v>
      </c>
      <c r="C333" s="36">
        <v>3.4743862161960896E-2</v>
      </c>
      <c r="D333" s="36">
        <f>((1+Tabla_Inflacion[[#This Row],[TES_COP]])/(1+Tabla_Inflacion[[#This Row],[TES UVR]]))-1</f>
        <v>3.7542294441501367E-2</v>
      </c>
      <c r="E333" s="2">
        <f t="shared" si="17"/>
        <v>332</v>
      </c>
      <c r="F333" s="37">
        <f>Tabla_Inflacion[[#This Row],[Contador]]/SUM(Tabla_Inflacion[Contador])</f>
        <v>4.7245999388078924E-4</v>
      </c>
      <c r="H333" s="34">
        <v>43418</v>
      </c>
      <c r="I333" s="36">
        <v>7.359052090678149E-2</v>
      </c>
      <c r="J333" s="35">
        <v>3.4743862161960896E-2</v>
      </c>
      <c r="K333" s="42">
        <f>((1+Tabla_Dev[[#This Row],[TES_COP]])/(1+Tabla_Dev[[#This Row],[Curva_CO_USD]]))-1</f>
        <v>3.7542294441501367E-2</v>
      </c>
      <c r="L333" s="52">
        <f t="shared" si="16"/>
        <v>332</v>
      </c>
      <c r="M333" s="37">
        <f>Tabla_Dev[[#This Row],[Contador]]/SUM(Tabla_Dev[Contador])</f>
        <v>4.7245999388078924E-4</v>
      </c>
      <c r="O333" s="34">
        <v>43390</v>
      </c>
      <c r="P333" s="36">
        <v>5.1295242726467016E-2</v>
      </c>
      <c r="Q333" s="2">
        <f t="shared" si="15"/>
        <v>332</v>
      </c>
      <c r="R333" s="3">
        <f>Tabla_Rf_cop_usd[[#This Row],[Contador]]/SUM(Tabla_Rf_cop_usd[Contador])</f>
        <v>4.0432530650172144E-4</v>
      </c>
    </row>
    <row r="334" spans="1:18">
      <c r="A334" s="34">
        <v>43419</v>
      </c>
      <c r="B334" s="35">
        <v>7.3512867748431091E-2</v>
      </c>
      <c r="C334" s="36">
        <v>3.4264235559162103E-2</v>
      </c>
      <c r="D334" s="36">
        <f>((1+Tabla_Inflacion[[#This Row],[TES_COP]])/(1+Tabla_Inflacion[[#This Row],[TES UVR]]))-1</f>
        <v>3.7948360621838484E-2</v>
      </c>
      <c r="E334" s="2">
        <f t="shared" si="17"/>
        <v>333</v>
      </c>
      <c r="F334" s="37">
        <f>Tabla_Inflacion[[#This Row],[Contador]]/SUM(Tabla_Inflacion[Contador])</f>
        <v>4.7388306615151453E-4</v>
      </c>
      <c r="H334" s="34">
        <v>43419</v>
      </c>
      <c r="I334" s="36">
        <v>7.3512867748431091E-2</v>
      </c>
      <c r="J334" s="35">
        <v>3.4264235559162103E-2</v>
      </c>
      <c r="K334" s="42">
        <f>((1+Tabla_Dev[[#This Row],[TES_COP]])/(1+Tabla_Dev[[#This Row],[Curva_CO_USD]]))-1</f>
        <v>3.7948360621838484E-2</v>
      </c>
      <c r="L334" s="52">
        <f t="shared" si="16"/>
        <v>333</v>
      </c>
      <c r="M334" s="37">
        <f>Tabla_Dev[[#This Row],[Contador]]/SUM(Tabla_Dev[Contador])</f>
        <v>4.7388306615151453E-4</v>
      </c>
      <c r="O334" s="34">
        <v>43391</v>
      </c>
      <c r="P334" s="36">
        <v>5.1886615131909508E-2</v>
      </c>
      <c r="Q334" s="2">
        <f t="shared" si="15"/>
        <v>333</v>
      </c>
      <c r="R334" s="3">
        <f>Tabla_Rf_cop_usd[[#This Row],[Contador]]/SUM(Tabla_Rf_cop_usd[Contador])</f>
        <v>4.0554315381046156E-4</v>
      </c>
    </row>
    <row r="335" spans="1:18">
      <c r="A335" s="34">
        <v>43420</v>
      </c>
      <c r="B335" s="35">
        <v>7.3059857124017705E-2</v>
      </c>
      <c r="C335" s="36">
        <v>3.3975636318686102E-2</v>
      </c>
      <c r="D335" s="36">
        <f>((1+Tabla_Inflacion[[#This Row],[TES_COP]])/(1+Tabla_Inflacion[[#This Row],[TES UVR]]))-1</f>
        <v>3.7799943666453339E-2</v>
      </c>
      <c r="E335" s="2">
        <f t="shared" si="17"/>
        <v>334</v>
      </c>
      <c r="F335" s="37">
        <f>Tabla_Inflacion[[#This Row],[Contador]]/SUM(Tabla_Inflacion[Contador])</f>
        <v>4.7530613842223975E-4</v>
      </c>
      <c r="H335" s="34">
        <v>43420</v>
      </c>
      <c r="I335" s="36">
        <v>7.3059857124017705E-2</v>
      </c>
      <c r="J335" s="35">
        <v>3.3975636318686102E-2</v>
      </c>
      <c r="K335" s="42">
        <f>((1+Tabla_Dev[[#This Row],[TES_COP]])/(1+Tabla_Dev[[#This Row],[Curva_CO_USD]]))-1</f>
        <v>3.7799943666453339E-2</v>
      </c>
      <c r="L335" s="52">
        <f t="shared" si="16"/>
        <v>334</v>
      </c>
      <c r="M335" s="37">
        <f>Tabla_Dev[[#This Row],[Contador]]/SUM(Tabla_Dev[Contador])</f>
        <v>4.7530613842223975E-4</v>
      </c>
      <c r="O335" s="34">
        <v>43392</v>
      </c>
      <c r="P335" s="36">
        <v>5.2336087248456398E-2</v>
      </c>
      <c r="Q335" s="2">
        <f t="shared" si="15"/>
        <v>334</v>
      </c>
      <c r="R335" s="3">
        <f>Tabla_Rf_cop_usd[[#This Row],[Contador]]/SUM(Tabla_Rf_cop_usd[Contador])</f>
        <v>4.0676100111920169E-4</v>
      </c>
    </row>
    <row r="336" spans="1:18">
      <c r="A336" s="34">
        <v>43423</v>
      </c>
      <c r="B336" s="35">
        <v>7.3149358331108805E-2</v>
      </c>
      <c r="C336" s="36">
        <v>3.4508609476067799E-2</v>
      </c>
      <c r="D336" s="36">
        <f>((1+Tabla_Inflacion[[#This Row],[TES_COP]])/(1+Tabla_Inflacion[[#This Row],[TES UVR]]))-1</f>
        <v>3.7351790503329596E-2</v>
      </c>
      <c r="E336" s="2">
        <f t="shared" si="17"/>
        <v>335</v>
      </c>
      <c r="F336" s="37">
        <f>Tabla_Inflacion[[#This Row],[Contador]]/SUM(Tabla_Inflacion[Contador])</f>
        <v>4.7672921069296504E-4</v>
      </c>
      <c r="H336" s="34">
        <v>43423</v>
      </c>
      <c r="I336" s="36">
        <v>7.3149358331108805E-2</v>
      </c>
      <c r="J336" s="35">
        <v>3.4508609476067799E-2</v>
      </c>
      <c r="K336" s="42">
        <f>((1+Tabla_Dev[[#This Row],[TES_COP]])/(1+Tabla_Dev[[#This Row],[Curva_CO_USD]]))-1</f>
        <v>3.7351790503329596E-2</v>
      </c>
      <c r="L336" s="52">
        <f t="shared" si="16"/>
        <v>335</v>
      </c>
      <c r="M336" s="37">
        <f>Tabla_Dev[[#This Row],[Contador]]/SUM(Tabla_Dev[Contador])</f>
        <v>4.7672921069296504E-4</v>
      </c>
      <c r="O336" s="34">
        <v>43395</v>
      </c>
      <c r="P336" s="36">
        <v>5.26137686265431E-2</v>
      </c>
      <c r="Q336" s="2">
        <f t="shared" si="15"/>
        <v>335</v>
      </c>
      <c r="R336" s="3">
        <f>Tabla_Rf_cop_usd[[#This Row],[Contador]]/SUM(Tabla_Rf_cop_usd[Contador])</f>
        <v>4.0797884842794181E-4</v>
      </c>
    </row>
    <row r="337" spans="1:18">
      <c r="A337" s="34">
        <v>43424</v>
      </c>
      <c r="B337" s="35">
        <v>7.3316378705800392E-2</v>
      </c>
      <c r="C337" s="36">
        <v>3.4366937127133103E-2</v>
      </c>
      <c r="D337" s="36">
        <f>((1+Tabla_Inflacion[[#This Row],[TES_COP]])/(1+Tabla_Inflacion[[#This Row],[TES UVR]]))-1</f>
        <v>3.765534278081839E-2</v>
      </c>
      <c r="E337" s="2">
        <f t="shared" si="17"/>
        <v>336</v>
      </c>
      <c r="F337" s="37">
        <f>Tabla_Inflacion[[#This Row],[Contador]]/SUM(Tabla_Inflacion[Contador])</f>
        <v>4.7815228296369032E-4</v>
      </c>
      <c r="H337" s="34">
        <v>43424</v>
      </c>
      <c r="I337" s="36">
        <v>7.3316378705800392E-2</v>
      </c>
      <c r="J337" s="35">
        <v>3.4366937127133103E-2</v>
      </c>
      <c r="K337" s="42">
        <f>((1+Tabla_Dev[[#This Row],[TES_COP]])/(1+Tabla_Dev[[#This Row],[Curva_CO_USD]]))-1</f>
        <v>3.765534278081839E-2</v>
      </c>
      <c r="L337" s="52">
        <f t="shared" si="16"/>
        <v>336</v>
      </c>
      <c r="M337" s="37">
        <f>Tabla_Dev[[#This Row],[Contador]]/SUM(Tabla_Dev[Contador])</f>
        <v>4.7815228296369032E-4</v>
      </c>
      <c r="O337" s="34">
        <v>43396</v>
      </c>
      <c r="P337" s="36">
        <v>5.2336087248456398E-2</v>
      </c>
      <c r="Q337" s="2">
        <f t="shared" si="15"/>
        <v>336</v>
      </c>
      <c r="R337" s="3">
        <f>Tabla_Rf_cop_usd[[#This Row],[Contador]]/SUM(Tabla_Rf_cop_usd[Contador])</f>
        <v>4.0919669573668193E-4</v>
      </c>
    </row>
    <row r="338" spans="1:18">
      <c r="A338" s="34">
        <v>43425</v>
      </c>
      <c r="B338" s="35">
        <v>7.3593497703063698E-2</v>
      </c>
      <c r="C338" s="36">
        <v>3.4673315852886202E-2</v>
      </c>
      <c r="D338" s="36">
        <f>((1+Tabla_Inflacion[[#This Row],[TES_COP]])/(1+Tabla_Inflacion[[#This Row],[TES UVR]]))-1</f>
        <v>3.7615913403638235E-2</v>
      </c>
      <c r="E338" s="2">
        <f t="shared" si="17"/>
        <v>337</v>
      </c>
      <c r="F338" s="37">
        <f>Tabla_Inflacion[[#This Row],[Contador]]/SUM(Tabla_Inflacion[Contador])</f>
        <v>4.795753552344156E-4</v>
      </c>
      <c r="H338" s="34">
        <v>43425</v>
      </c>
      <c r="I338" s="36">
        <v>7.3593497703063698E-2</v>
      </c>
      <c r="J338" s="35">
        <v>3.4673315852886202E-2</v>
      </c>
      <c r="K338" s="42">
        <f>((1+Tabla_Dev[[#This Row],[TES_COP]])/(1+Tabla_Dev[[#This Row],[Curva_CO_USD]]))-1</f>
        <v>3.7615913403638235E-2</v>
      </c>
      <c r="L338" s="52">
        <f t="shared" si="16"/>
        <v>337</v>
      </c>
      <c r="M338" s="37">
        <f>Tabla_Dev[[#This Row],[Contador]]/SUM(Tabla_Dev[Contador])</f>
        <v>4.795753552344156E-4</v>
      </c>
      <c r="O338" s="34">
        <v>43397</v>
      </c>
      <c r="P338" s="36">
        <v>5.1924665616688959E-2</v>
      </c>
      <c r="Q338" s="2">
        <f t="shared" si="15"/>
        <v>337</v>
      </c>
      <c r="R338" s="3">
        <f>Tabla_Rf_cop_usd[[#This Row],[Contador]]/SUM(Tabla_Rf_cop_usd[Contador])</f>
        <v>4.1041454304542206E-4</v>
      </c>
    </row>
    <row r="339" spans="1:18">
      <c r="A339" s="34">
        <v>43426</v>
      </c>
      <c r="B339" s="35">
        <v>7.2764700352015002E-2</v>
      </c>
      <c r="C339" s="36">
        <v>3.4029239713819701E-2</v>
      </c>
      <c r="D339" s="36">
        <f>((1+Tabla_Inflacion[[#This Row],[TES_COP]])/(1+Tabla_Inflacion[[#This Row],[TES UVR]]))-1</f>
        <v>3.7460701448748024E-2</v>
      </c>
      <c r="E339" s="2">
        <f t="shared" si="17"/>
        <v>338</v>
      </c>
      <c r="F339" s="37">
        <f>Tabla_Inflacion[[#This Row],[Contador]]/SUM(Tabla_Inflacion[Contador])</f>
        <v>4.8099842750514083E-4</v>
      </c>
      <c r="H339" s="34">
        <v>43426</v>
      </c>
      <c r="I339" s="36">
        <v>7.2764700352015002E-2</v>
      </c>
      <c r="J339" s="35">
        <v>3.4029239713819701E-2</v>
      </c>
      <c r="K339" s="42">
        <f>((1+Tabla_Dev[[#This Row],[TES_COP]])/(1+Tabla_Dev[[#This Row],[Curva_CO_USD]]))-1</f>
        <v>3.7460701448748024E-2</v>
      </c>
      <c r="L339" s="52">
        <f t="shared" si="16"/>
        <v>338</v>
      </c>
      <c r="M339" s="37">
        <f>Tabla_Dev[[#This Row],[Contador]]/SUM(Tabla_Dev[Contador])</f>
        <v>4.8099842750514083E-4</v>
      </c>
      <c r="O339" s="34">
        <v>43398</v>
      </c>
      <c r="P339" s="36">
        <v>5.200072944480949E-2</v>
      </c>
      <c r="Q339" s="2">
        <f t="shared" si="15"/>
        <v>338</v>
      </c>
      <c r="R339" s="3">
        <f>Tabla_Rf_cop_usd[[#This Row],[Contador]]/SUM(Tabla_Rf_cop_usd[Contador])</f>
        <v>4.1163239035416218E-4</v>
      </c>
    </row>
    <row r="340" spans="1:18">
      <c r="A340" s="34">
        <v>43427</v>
      </c>
      <c r="B340" s="35">
        <v>7.3263558564876E-2</v>
      </c>
      <c r="C340" s="36">
        <v>3.3917771725849602E-2</v>
      </c>
      <c r="D340" s="36">
        <f>((1+Tabla_Inflacion[[#This Row],[TES_COP]])/(1+Tabla_Inflacion[[#This Row],[TES UVR]]))-1</f>
        <v>3.8055044525783677E-2</v>
      </c>
      <c r="E340" s="2">
        <f t="shared" si="17"/>
        <v>339</v>
      </c>
      <c r="F340" s="37">
        <f>Tabla_Inflacion[[#This Row],[Contador]]/SUM(Tabla_Inflacion[Contador])</f>
        <v>4.8242149977586611E-4</v>
      </c>
      <c r="H340" s="34">
        <v>43427</v>
      </c>
      <c r="I340" s="36">
        <v>7.3263558564876E-2</v>
      </c>
      <c r="J340" s="35">
        <v>3.3917771725849602E-2</v>
      </c>
      <c r="K340" s="42">
        <f>((1+Tabla_Dev[[#This Row],[TES_COP]])/(1+Tabla_Dev[[#This Row],[Curva_CO_USD]]))-1</f>
        <v>3.8055044525783677E-2</v>
      </c>
      <c r="L340" s="52">
        <f t="shared" si="16"/>
        <v>339</v>
      </c>
      <c r="M340" s="37">
        <f>Tabla_Dev[[#This Row],[Contador]]/SUM(Tabla_Dev[Contador])</f>
        <v>4.8242149977586611E-4</v>
      </c>
      <c r="O340" s="34">
        <v>43399</v>
      </c>
      <c r="P340" s="36">
        <v>5.2038742805151195E-2</v>
      </c>
      <c r="Q340" s="2">
        <f t="shared" si="15"/>
        <v>339</v>
      </c>
      <c r="R340" s="3">
        <f>Tabla_Rf_cop_usd[[#This Row],[Contador]]/SUM(Tabla_Rf_cop_usd[Contador])</f>
        <v>4.128502376629023E-4</v>
      </c>
    </row>
    <row r="341" spans="1:18">
      <c r="A341" s="34">
        <v>43430</v>
      </c>
      <c r="B341" s="35">
        <v>7.3436159302978601E-2</v>
      </c>
      <c r="C341" s="36">
        <v>3.3875219968226095E-2</v>
      </c>
      <c r="D341" s="36">
        <f>((1+Tabla_Inflacion[[#This Row],[TES_COP]])/(1+Tabla_Inflacion[[#This Row],[TES UVR]]))-1</f>
        <v>3.8264713739795786E-2</v>
      </c>
      <c r="E341" s="2">
        <f t="shared" si="17"/>
        <v>340</v>
      </c>
      <c r="F341" s="37">
        <f>Tabla_Inflacion[[#This Row],[Contador]]/SUM(Tabla_Inflacion[Contador])</f>
        <v>4.838445720465914E-4</v>
      </c>
      <c r="H341" s="34">
        <v>43430</v>
      </c>
      <c r="I341" s="36">
        <v>7.3436159302978601E-2</v>
      </c>
      <c r="J341" s="35">
        <v>3.3875219968226095E-2</v>
      </c>
      <c r="K341" s="42">
        <f>((1+Tabla_Dev[[#This Row],[TES_COP]])/(1+Tabla_Dev[[#This Row],[Curva_CO_USD]]))-1</f>
        <v>3.8264713739795786E-2</v>
      </c>
      <c r="L341" s="52">
        <f t="shared" si="16"/>
        <v>340</v>
      </c>
      <c r="M341" s="37">
        <f>Tabla_Dev[[#This Row],[Contador]]/SUM(Tabla_Dev[Contador])</f>
        <v>4.838445720465914E-4</v>
      </c>
      <c r="O341" s="34">
        <v>43402</v>
      </c>
      <c r="P341" s="36">
        <v>5.2241272223658264E-2</v>
      </c>
      <c r="Q341" s="2">
        <f t="shared" si="15"/>
        <v>340</v>
      </c>
      <c r="R341" s="3">
        <f>Tabla_Rf_cop_usd[[#This Row],[Contador]]/SUM(Tabla_Rf_cop_usd[Contador])</f>
        <v>4.1406808497164243E-4</v>
      </c>
    </row>
    <row r="342" spans="1:18">
      <c r="A342" s="34">
        <v>43431</v>
      </c>
      <c r="B342" s="35">
        <v>7.3436369972369506E-2</v>
      </c>
      <c r="C342" s="36">
        <v>3.44592446470397E-2</v>
      </c>
      <c r="D342" s="36">
        <f>((1+Tabla_Inflacion[[#This Row],[TES_COP]])/(1+Tabla_Inflacion[[#This Row],[TES UVR]]))-1</f>
        <v>3.7678744258918373E-2</v>
      </c>
      <c r="E342" s="2">
        <f t="shared" si="17"/>
        <v>341</v>
      </c>
      <c r="F342" s="37">
        <f>Tabla_Inflacion[[#This Row],[Contador]]/SUM(Tabla_Inflacion[Contador])</f>
        <v>4.8526764431731668E-4</v>
      </c>
      <c r="H342" s="34">
        <v>43431</v>
      </c>
      <c r="I342" s="36">
        <v>7.3436369972369506E-2</v>
      </c>
      <c r="J342" s="35">
        <v>3.44592446470397E-2</v>
      </c>
      <c r="K342" s="42">
        <f>((1+Tabla_Dev[[#This Row],[TES_COP]])/(1+Tabla_Dev[[#This Row],[Curva_CO_USD]]))-1</f>
        <v>3.7678744258918373E-2</v>
      </c>
      <c r="L342" s="52">
        <f t="shared" si="16"/>
        <v>341</v>
      </c>
      <c r="M342" s="37">
        <f>Tabla_Dev[[#This Row],[Contador]]/SUM(Tabla_Dev[Contador])</f>
        <v>4.8526764431731668E-4</v>
      </c>
      <c r="O342" s="34">
        <v>43403</v>
      </c>
      <c r="P342" s="36">
        <v>5.243713860227972E-2</v>
      </c>
      <c r="Q342" s="2">
        <f t="shared" si="15"/>
        <v>341</v>
      </c>
      <c r="R342" s="3">
        <f>Tabla_Rf_cop_usd[[#This Row],[Contador]]/SUM(Tabla_Rf_cop_usd[Contador])</f>
        <v>4.1528593228038255E-4</v>
      </c>
    </row>
    <row r="343" spans="1:18">
      <c r="A343" s="34">
        <v>43432</v>
      </c>
      <c r="B343" s="35">
        <v>7.41049232496271E-2</v>
      </c>
      <c r="C343" s="36">
        <v>3.3768969748898398E-2</v>
      </c>
      <c r="D343" s="36">
        <f>((1+Tabla_Inflacion[[#This Row],[TES_COP]])/(1+Tabla_Inflacion[[#This Row],[TES UVR]]))-1</f>
        <v>3.9018344215271172E-2</v>
      </c>
      <c r="E343" s="2">
        <f t="shared" si="17"/>
        <v>342</v>
      </c>
      <c r="F343" s="37">
        <f>Tabla_Inflacion[[#This Row],[Contador]]/SUM(Tabla_Inflacion[Contador])</f>
        <v>4.8669071658804191E-4</v>
      </c>
      <c r="H343" s="34">
        <v>43432</v>
      </c>
      <c r="I343" s="36">
        <v>7.41049232496271E-2</v>
      </c>
      <c r="J343" s="35">
        <v>3.3768969748898398E-2</v>
      </c>
      <c r="K343" s="42">
        <f>((1+Tabla_Dev[[#This Row],[TES_COP]])/(1+Tabla_Dev[[#This Row],[Curva_CO_USD]]))-1</f>
        <v>3.9018344215271172E-2</v>
      </c>
      <c r="L343" s="52">
        <f t="shared" si="16"/>
        <v>342</v>
      </c>
      <c r="M343" s="37">
        <f>Tabla_Dev[[#This Row],[Contador]]/SUM(Tabla_Dev[Contador])</f>
        <v>4.8669071658804191E-4</v>
      </c>
      <c r="O343" s="34">
        <v>43404</v>
      </c>
      <c r="P343" s="36">
        <v>5.2380307961549022E-2</v>
      </c>
      <c r="Q343" s="2">
        <f t="shared" si="15"/>
        <v>342</v>
      </c>
      <c r="R343" s="3">
        <f>Tabla_Rf_cop_usd[[#This Row],[Contador]]/SUM(Tabla_Rf_cop_usd[Contador])</f>
        <v>4.1650377958912267E-4</v>
      </c>
    </row>
    <row r="344" spans="1:18">
      <c r="A344" s="34">
        <v>43433</v>
      </c>
      <c r="B344" s="35">
        <v>7.3107690412860499E-2</v>
      </c>
      <c r="C344" s="36">
        <v>3.3258517141170202E-2</v>
      </c>
      <c r="D344" s="36">
        <f>((1+Tabla_Inflacion[[#This Row],[TES_COP]])/(1+Tabla_Inflacion[[#This Row],[TES UVR]]))-1</f>
        <v>3.8566508391283838E-2</v>
      </c>
      <c r="E344" s="2">
        <f t="shared" si="17"/>
        <v>343</v>
      </c>
      <c r="F344" s="37">
        <f>Tabla_Inflacion[[#This Row],[Contador]]/SUM(Tabla_Inflacion[Contador])</f>
        <v>4.8811378885876719E-4</v>
      </c>
      <c r="H344" s="34">
        <v>43433</v>
      </c>
      <c r="I344" s="36">
        <v>7.3107690412860499E-2</v>
      </c>
      <c r="J344" s="35">
        <v>3.3258517141170202E-2</v>
      </c>
      <c r="K344" s="42">
        <f>((1+Tabla_Dev[[#This Row],[TES_COP]])/(1+Tabla_Dev[[#This Row],[Curva_CO_USD]]))-1</f>
        <v>3.8566508391283838E-2</v>
      </c>
      <c r="L344" s="52">
        <f t="shared" si="16"/>
        <v>343</v>
      </c>
      <c r="M344" s="37">
        <f>Tabla_Dev[[#This Row],[Contador]]/SUM(Tabla_Dev[Contador])</f>
        <v>4.8811378885876719E-4</v>
      </c>
      <c r="O344" s="34">
        <v>43405</v>
      </c>
      <c r="P344" s="36">
        <v>5.2380307961549022E-2</v>
      </c>
      <c r="Q344" s="2">
        <f t="shared" si="15"/>
        <v>343</v>
      </c>
      <c r="R344" s="3">
        <f>Tabla_Rf_cop_usd[[#This Row],[Contador]]/SUM(Tabla_Rf_cop_usd[Contador])</f>
        <v>4.177216268978628E-4</v>
      </c>
    </row>
    <row r="345" spans="1:18">
      <c r="A345" s="34">
        <v>43434</v>
      </c>
      <c r="B345" s="35">
        <v>7.2710072991986202E-2</v>
      </c>
      <c r="C345" s="36">
        <v>3.2833293225090598E-2</v>
      </c>
      <c r="D345" s="36">
        <f>((1+Tabla_Inflacion[[#This Row],[TES_COP]])/(1+Tabla_Inflacion[[#This Row],[TES UVR]]))-1</f>
        <v>3.8609115361083912E-2</v>
      </c>
      <c r="E345" s="2">
        <f t="shared" si="17"/>
        <v>344</v>
      </c>
      <c r="F345" s="37">
        <f>Tabla_Inflacion[[#This Row],[Contador]]/SUM(Tabla_Inflacion[Contador])</f>
        <v>4.8953686112949242E-4</v>
      </c>
      <c r="H345" s="34">
        <v>43434</v>
      </c>
      <c r="I345" s="36">
        <v>7.2710072991986202E-2</v>
      </c>
      <c r="J345" s="35">
        <v>3.2833293225090598E-2</v>
      </c>
      <c r="K345" s="42">
        <f>((1+Tabla_Dev[[#This Row],[TES_COP]])/(1+Tabla_Dev[[#This Row],[Curva_CO_USD]]))-1</f>
        <v>3.8609115361083912E-2</v>
      </c>
      <c r="L345" s="52">
        <f t="shared" si="16"/>
        <v>344</v>
      </c>
      <c r="M345" s="37">
        <f>Tabla_Dev[[#This Row],[Contador]]/SUM(Tabla_Dev[Contador])</f>
        <v>4.8953686112949242E-4</v>
      </c>
      <c r="O345" s="34">
        <v>43406</v>
      </c>
      <c r="P345" s="36">
        <v>5.2487631551248359E-2</v>
      </c>
      <c r="Q345" s="2">
        <f t="shared" si="15"/>
        <v>344</v>
      </c>
      <c r="R345" s="3">
        <f>Tabla_Rf_cop_usd[[#This Row],[Contador]]/SUM(Tabla_Rf_cop_usd[Contador])</f>
        <v>4.1893947420660292E-4</v>
      </c>
    </row>
    <row r="346" spans="1:18">
      <c r="A346" s="34">
        <v>43437</v>
      </c>
      <c r="B346" s="35">
        <v>7.228595235751771E-2</v>
      </c>
      <c r="C346" s="36">
        <v>3.3135179710835898E-2</v>
      </c>
      <c r="D346" s="36">
        <f>((1+Tabla_Inflacion[[#This Row],[TES_COP]])/(1+Tabla_Inflacion[[#This Row],[TES UVR]]))-1</f>
        <v>3.7895111322837405E-2</v>
      </c>
      <c r="E346" s="2">
        <f t="shared" si="17"/>
        <v>345</v>
      </c>
      <c r="F346" s="37">
        <f>Tabla_Inflacion[[#This Row],[Contador]]/SUM(Tabla_Inflacion[Contador])</f>
        <v>4.909599334002177E-4</v>
      </c>
      <c r="H346" s="34">
        <v>43437</v>
      </c>
      <c r="I346" s="36">
        <v>7.228595235751771E-2</v>
      </c>
      <c r="J346" s="35">
        <v>3.3135179710835898E-2</v>
      </c>
      <c r="K346" s="42">
        <f>((1+Tabla_Dev[[#This Row],[TES_COP]])/(1+Tabla_Dev[[#This Row],[Curva_CO_USD]]))-1</f>
        <v>3.7895111322837405E-2</v>
      </c>
      <c r="L346" s="52">
        <f t="shared" si="16"/>
        <v>345</v>
      </c>
      <c r="M346" s="37">
        <f>Tabla_Dev[[#This Row],[Contador]]/SUM(Tabla_Dev[Contador])</f>
        <v>4.909599334002177E-4</v>
      </c>
      <c r="O346" s="34">
        <v>43409</v>
      </c>
      <c r="P346" s="36">
        <v>5.2620071910596922E-2</v>
      </c>
      <c r="Q346" s="2">
        <f t="shared" si="15"/>
        <v>345</v>
      </c>
      <c r="R346" s="3">
        <f>Tabla_Rf_cop_usd[[#This Row],[Contador]]/SUM(Tabla_Rf_cop_usd[Contador])</f>
        <v>4.2015732151534304E-4</v>
      </c>
    </row>
    <row r="347" spans="1:18">
      <c r="A347" s="34">
        <v>43438</v>
      </c>
      <c r="B347" s="35">
        <v>7.2153418083297907E-2</v>
      </c>
      <c r="C347" s="36">
        <v>3.3019910722714096E-2</v>
      </c>
      <c r="D347" s="36">
        <f>((1+Tabla_Inflacion[[#This Row],[TES_COP]])/(1+Tabla_Inflacion[[#This Row],[TES UVR]]))-1</f>
        <v>3.7882626418309417E-2</v>
      </c>
      <c r="E347" s="2">
        <f t="shared" si="17"/>
        <v>346</v>
      </c>
      <c r="F347" s="37">
        <f>Tabla_Inflacion[[#This Row],[Contador]]/SUM(Tabla_Inflacion[Contador])</f>
        <v>4.9238300567094298E-4</v>
      </c>
      <c r="H347" s="34">
        <v>43438</v>
      </c>
      <c r="I347" s="36">
        <v>7.2153418083297907E-2</v>
      </c>
      <c r="J347" s="35">
        <v>3.3019910722714096E-2</v>
      </c>
      <c r="K347" s="42">
        <f>((1+Tabla_Dev[[#This Row],[TES_COP]])/(1+Tabla_Dev[[#This Row],[Curva_CO_USD]]))-1</f>
        <v>3.7882626418309417E-2</v>
      </c>
      <c r="L347" s="52">
        <f t="shared" si="16"/>
        <v>346</v>
      </c>
      <c r="M347" s="37">
        <f>Tabla_Dev[[#This Row],[Contador]]/SUM(Tabla_Dev[Contador])</f>
        <v>4.9238300567094298E-4</v>
      </c>
      <c r="O347" s="34">
        <v>43410</v>
      </c>
      <c r="P347" s="36">
        <v>5.2752362467080705E-2</v>
      </c>
      <c r="Q347" s="2">
        <f t="shared" si="15"/>
        <v>346</v>
      </c>
      <c r="R347" s="3">
        <f>Tabla_Rf_cop_usd[[#This Row],[Contador]]/SUM(Tabla_Rf_cop_usd[Contador])</f>
        <v>4.2137516882408317E-4</v>
      </c>
    </row>
    <row r="348" spans="1:18">
      <c r="A348" s="34">
        <v>43439</v>
      </c>
      <c r="B348" s="35">
        <v>7.2174790768844407E-2</v>
      </c>
      <c r="C348" s="36">
        <v>3.3502037418006801E-2</v>
      </c>
      <c r="D348" s="36">
        <f>((1+Tabla_Inflacion[[#This Row],[TES_COP]])/(1+Tabla_Inflacion[[#This Row],[TES UVR]]))-1</f>
        <v>3.7419136054587243E-2</v>
      </c>
      <c r="E348" s="2">
        <f t="shared" si="17"/>
        <v>347</v>
      </c>
      <c r="F348" s="37">
        <f>Tabla_Inflacion[[#This Row],[Contador]]/SUM(Tabla_Inflacion[Contador])</f>
        <v>4.9380607794166826E-4</v>
      </c>
      <c r="H348" s="34">
        <v>43439</v>
      </c>
      <c r="I348" s="36">
        <v>7.2174790768844407E-2</v>
      </c>
      <c r="J348" s="35">
        <v>3.3502037418006801E-2</v>
      </c>
      <c r="K348" s="42">
        <f>((1+Tabla_Dev[[#This Row],[TES_COP]])/(1+Tabla_Dev[[#This Row],[Curva_CO_USD]]))-1</f>
        <v>3.7419136054587243E-2</v>
      </c>
      <c r="L348" s="52">
        <f t="shared" si="16"/>
        <v>347</v>
      </c>
      <c r="M348" s="37">
        <f>Tabla_Dev[[#This Row],[Contador]]/SUM(Tabla_Dev[Contador])</f>
        <v>4.9380607794166826E-4</v>
      </c>
      <c r="O348" s="34">
        <v>43411</v>
      </c>
      <c r="P348" s="36">
        <v>5.2815305422060588E-2</v>
      </c>
      <c r="Q348" s="2">
        <f t="shared" si="15"/>
        <v>347</v>
      </c>
      <c r="R348" s="3">
        <f>Tabla_Rf_cop_usd[[#This Row],[Contador]]/SUM(Tabla_Rf_cop_usd[Contador])</f>
        <v>4.2259301613282329E-4</v>
      </c>
    </row>
    <row r="349" spans="1:18">
      <c r="A349" s="34">
        <v>43440</v>
      </c>
      <c r="B349" s="35">
        <v>7.2437203936255704E-2</v>
      </c>
      <c r="C349" s="36">
        <v>3.3567252069010699E-2</v>
      </c>
      <c r="D349" s="36">
        <f>((1+Tabla_Inflacion[[#This Row],[TES_COP]])/(1+Tabla_Inflacion[[#This Row],[TES UVR]]))-1</f>
        <v>3.7607569115057249E-2</v>
      </c>
      <c r="E349" s="2">
        <f t="shared" si="17"/>
        <v>348</v>
      </c>
      <c r="F349" s="37">
        <f>Tabla_Inflacion[[#This Row],[Contador]]/SUM(Tabla_Inflacion[Contador])</f>
        <v>4.9522915021239355E-4</v>
      </c>
      <c r="H349" s="34">
        <v>43440</v>
      </c>
      <c r="I349" s="36">
        <v>7.2437203936255704E-2</v>
      </c>
      <c r="J349" s="35">
        <v>3.3567252069010699E-2</v>
      </c>
      <c r="K349" s="42">
        <f>((1+Tabla_Dev[[#This Row],[TES_COP]])/(1+Tabla_Dev[[#This Row],[Curva_CO_USD]]))-1</f>
        <v>3.7607569115057249E-2</v>
      </c>
      <c r="L349" s="52">
        <f t="shared" si="16"/>
        <v>348</v>
      </c>
      <c r="M349" s="37">
        <f>Tabla_Dev[[#This Row],[Contador]]/SUM(Tabla_Dev[Contador])</f>
        <v>4.9522915021239355E-4</v>
      </c>
      <c r="O349" s="34">
        <v>43412</v>
      </c>
      <c r="P349" s="36">
        <v>5.302905850516737E-2</v>
      </c>
      <c r="Q349" s="2">
        <f t="shared" si="15"/>
        <v>348</v>
      </c>
      <c r="R349" s="3">
        <f>Tabla_Rf_cop_usd[[#This Row],[Contador]]/SUM(Tabla_Rf_cop_usd[Contador])</f>
        <v>4.2381086344156342E-4</v>
      </c>
    </row>
    <row r="350" spans="1:18">
      <c r="A350" s="34">
        <v>43441</v>
      </c>
      <c r="B350" s="35">
        <v>7.1726432442665994E-2</v>
      </c>
      <c r="C350" s="36">
        <v>3.3430309151872596E-2</v>
      </c>
      <c r="D350" s="36">
        <f>((1+Tabla_Inflacion[[#This Row],[TES_COP]])/(1+Tabla_Inflacion[[#This Row],[TES UVR]]))-1</f>
        <v>3.7057286738786166E-2</v>
      </c>
      <c r="E350" s="2">
        <f t="shared" si="17"/>
        <v>349</v>
      </c>
      <c r="F350" s="37">
        <f>Tabla_Inflacion[[#This Row],[Contador]]/SUM(Tabla_Inflacion[Contador])</f>
        <v>4.9665222248311883E-4</v>
      </c>
      <c r="H350" s="34">
        <v>43441</v>
      </c>
      <c r="I350" s="36">
        <v>7.1726432442665994E-2</v>
      </c>
      <c r="J350" s="35">
        <v>3.3430309151872596E-2</v>
      </c>
      <c r="K350" s="42">
        <f>((1+Tabla_Dev[[#This Row],[TES_COP]])/(1+Tabla_Dev[[#This Row],[Curva_CO_USD]]))-1</f>
        <v>3.7057286738786166E-2</v>
      </c>
      <c r="L350" s="52">
        <f t="shared" si="16"/>
        <v>349</v>
      </c>
      <c r="M350" s="37">
        <f>Tabla_Dev[[#This Row],[Contador]]/SUM(Tabla_Dev[Contador])</f>
        <v>4.9665222248311883E-4</v>
      </c>
      <c r="O350" s="34">
        <v>43413</v>
      </c>
      <c r="P350" s="36">
        <v>5.3280033790142234E-2</v>
      </c>
      <c r="Q350" s="2">
        <f t="shared" si="15"/>
        <v>349</v>
      </c>
      <c r="R350" s="3">
        <f>Tabla_Rf_cop_usd[[#This Row],[Contador]]/SUM(Tabla_Rf_cop_usd[Contador])</f>
        <v>4.2502871075030354E-4</v>
      </c>
    </row>
    <row r="351" spans="1:18">
      <c r="A351" s="34">
        <v>43444</v>
      </c>
      <c r="B351" s="35">
        <v>7.1802842255024993E-2</v>
      </c>
      <c r="C351" s="36">
        <v>3.3807994293232502E-2</v>
      </c>
      <c r="D351" s="36">
        <f>((1+Tabla_Inflacion[[#This Row],[TES_COP]])/(1+Tabla_Inflacion[[#This Row],[TES UVR]]))-1</f>
        <v>3.6752325549356701E-2</v>
      </c>
      <c r="E351" s="2">
        <f t="shared" si="17"/>
        <v>350</v>
      </c>
      <c r="F351" s="37">
        <f>Tabla_Inflacion[[#This Row],[Contador]]/SUM(Tabla_Inflacion[Contador])</f>
        <v>4.9807529475384411E-4</v>
      </c>
      <c r="H351" s="34">
        <v>43444</v>
      </c>
      <c r="I351" s="36">
        <v>7.1802842255024993E-2</v>
      </c>
      <c r="J351" s="35">
        <v>3.3807994293232502E-2</v>
      </c>
      <c r="K351" s="42">
        <f>((1+Tabla_Dev[[#This Row],[TES_COP]])/(1+Tabla_Dev[[#This Row],[Curva_CO_USD]]))-1</f>
        <v>3.6752325549356701E-2</v>
      </c>
      <c r="L351" s="52">
        <f t="shared" si="16"/>
        <v>350</v>
      </c>
      <c r="M351" s="37">
        <f>Tabla_Dev[[#This Row],[Contador]]/SUM(Tabla_Dev[Contador])</f>
        <v>4.9807529475384411E-4</v>
      </c>
      <c r="O351" s="34">
        <v>43416</v>
      </c>
      <c r="P351" s="36">
        <v>5.3392797304312012E-2</v>
      </c>
      <c r="Q351" s="2">
        <f t="shared" si="15"/>
        <v>350</v>
      </c>
      <c r="R351" s="3">
        <f>Tabla_Rf_cop_usd[[#This Row],[Contador]]/SUM(Tabla_Rf_cop_usd[Contador])</f>
        <v>4.2624655805904366E-4</v>
      </c>
    </row>
    <row r="352" spans="1:18">
      <c r="A352" s="34">
        <v>43445</v>
      </c>
      <c r="B352" s="35">
        <v>7.1607494420770607E-2</v>
      </c>
      <c r="C352" s="36">
        <v>3.3782299337376802E-2</v>
      </c>
      <c r="D352" s="36">
        <f>((1+Tabla_Inflacion[[#This Row],[TES_COP]])/(1+Tabla_Inflacion[[#This Row],[TES UVR]]))-1</f>
        <v>3.6589130136623904E-2</v>
      </c>
      <c r="E352" s="2">
        <f t="shared" si="17"/>
        <v>351</v>
      </c>
      <c r="F352" s="37">
        <f>Tabla_Inflacion[[#This Row],[Contador]]/SUM(Tabla_Inflacion[Contador])</f>
        <v>4.9949836702456939E-4</v>
      </c>
      <c r="H352" s="34">
        <v>43445</v>
      </c>
      <c r="I352" s="36">
        <v>7.1607494420770607E-2</v>
      </c>
      <c r="J352" s="35">
        <v>3.3782299337376802E-2</v>
      </c>
      <c r="K352" s="42">
        <f>((1+Tabla_Dev[[#This Row],[TES_COP]])/(1+Tabla_Dev[[#This Row],[Curva_CO_USD]]))-1</f>
        <v>3.6589130136623904E-2</v>
      </c>
      <c r="L352" s="52">
        <f t="shared" si="16"/>
        <v>351</v>
      </c>
      <c r="M352" s="37">
        <f>Tabla_Dev[[#This Row],[Contador]]/SUM(Tabla_Dev[Contador])</f>
        <v>4.9949836702456939E-4</v>
      </c>
      <c r="O352" s="34">
        <v>43417</v>
      </c>
      <c r="P352" s="36">
        <v>5.3555486381747786E-2</v>
      </c>
      <c r="Q352" s="2">
        <f t="shared" si="15"/>
        <v>351</v>
      </c>
      <c r="R352" s="3">
        <f>Tabla_Rf_cop_usd[[#This Row],[Contador]]/SUM(Tabla_Rf_cop_usd[Contador])</f>
        <v>4.2746440536778379E-4</v>
      </c>
    </row>
    <row r="353" spans="1:18">
      <c r="A353" s="34">
        <v>43446</v>
      </c>
      <c r="B353" s="35">
        <v>7.1730586107062594E-2</v>
      </c>
      <c r="C353" s="36">
        <v>3.2430377020760001E-2</v>
      </c>
      <c r="D353" s="36">
        <f>((1+Tabla_Inflacion[[#This Row],[TES_COP]])/(1+Tabla_Inflacion[[#This Row],[TES UVR]]))-1</f>
        <v>3.806572332723257E-2</v>
      </c>
      <c r="E353" s="2">
        <f t="shared" si="17"/>
        <v>352</v>
      </c>
      <c r="F353" s="37">
        <f>Tabla_Inflacion[[#This Row],[Contador]]/SUM(Tabla_Inflacion[Contador])</f>
        <v>5.0092143929529457E-4</v>
      </c>
      <c r="H353" s="34">
        <v>43446</v>
      </c>
      <c r="I353" s="36">
        <v>7.1730586107062594E-2</v>
      </c>
      <c r="J353" s="35">
        <v>3.2430377020760001E-2</v>
      </c>
      <c r="K353" s="42">
        <f>((1+Tabla_Dev[[#This Row],[TES_COP]])/(1+Tabla_Dev[[#This Row],[Curva_CO_USD]]))-1</f>
        <v>3.806572332723257E-2</v>
      </c>
      <c r="L353" s="52">
        <f t="shared" si="16"/>
        <v>352</v>
      </c>
      <c r="M353" s="37">
        <f>Tabla_Dev[[#This Row],[Contador]]/SUM(Tabla_Dev[Contador])</f>
        <v>5.0092143929529457E-4</v>
      </c>
      <c r="O353" s="34">
        <v>43418</v>
      </c>
      <c r="P353" s="36">
        <v>5.3730437515264962E-2</v>
      </c>
      <c r="Q353" s="2">
        <f t="shared" si="15"/>
        <v>352</v>
      </c>
      <c r="R353" s="3">
        <f>Tabla_Rf_cop_usd[[#This Row],[Contador]]/SUM(Tabla_Rf_cop_usd[Contador])</f>
        <v>4.2868225267652391E-4</v>
      </c>
    </row>
    <row r="354" spans="1:18">
      <c r="A354" s="34">
        <v>43447</v>
      </c>
      <c r="B354" s="35">
        <v>7.1537424972109701E-2</v>
      </c>
      <c r="C354" s="36">
        <v>3.3451691289691804E-2</v>
      </c>
      <c r="D354" s="36">
        <f>((1+Tabla_Inflacion[[#This Row],[TES_COP]])/(1+Tabla_Inflacion[[#This Row],[TES UVR]]))-1</f>
        <v>3.6852940493898645E-2</v>
      </c>
      <c r="E354" s="2">
        <f t="shared" si="17"/>
        <v>353</v>
      </c>
      <c r="F354" s="37">
        <f>Tabla_Inflacion[[#This Row],[Contador]]/SUM(Tabla_Inflacion[Contador])</f>
        <v>5.0234451156601985E-4</v>
      </c>
      <c r="H354" s="34">
        <v>43447</v>
      </c>
      <c r="I354" s="36">
        <v>7.1537424972109701E-2</v>
      </c>
      <c r="J354" s="35">
        <v>3.3451691289691804E-2</v>
      </c>
      <c r="K354" s="42">
        <f>((1+Tabla_Dev[[#This Row],[TES_COP]])/(1+Tabla_Dev[[#This Row],[Curva_CO_USD]]))-1</f>
        <v>3.6852940493898645E-2</v>
      </c>
      <c r="L354" s="52">
        <f t="shared" si="16"/>
        <v>353</v>
      </c>
      <c r="M354" s="37">
        <f>Tabla_Dev[[#This Row],[Contador]]/SUM(Tabla_Dev[Contador])</f>
        <v>5.0234451156601985E-4</v>
      </c>
      <c r="O354" s="34">
        <v>43419</v>
      </c>
      <c r="P354" s="36">
        <v>5.4073332331986412E-2</v>
      </c>
      <c r="Q354" s="2">
        <f t="shared" si="15"/>
        <v>353</v>
      </c>
      <c r="R354" s="3">
        <f>Tabla_Rf_cop_usd[[#This Row],[Contador]]/SUM(Tabla_Rf_cop_usd[Contador])</f>
        <v>4.2990009998526403E-4</v>
      </c>
    </row>
    <row r="355" spans="1:18">
      <c r="A355" s="34">
        <v>43448</v>
      </c>
      <c r="B355" s="35">
        <v>7.1574602478409105E-2</v>
      </c>
      <c r="C355" s="36">
        <v>3.1593539226492003E-2</v>
      </c>
      <c r="D355" s="36">
        <f>((1+Tabla_Inflacion[[#This Row],[TES_COP]])/(1+Tabla_Inflacion[[#This Row],[TES UVR]]))-1</f>
        <v>3.8756604933659844E-2</v>
      </c>
      <c r="E355" s="2">
        <f t="shared" si="17"/>
        <v>354</v>
      </c>
      <c r="F355" s="37">
        <f>Tabla_Inflacion[[#This Row],[Contador]]/SUM(Tabla_Inflacion[Contador])</f>
        <v>5.0376758383674513E-4</v>
      </c>
      <c r="H355" s="34">
        <v>43448</v>
      </c>
      <c r="I355" s="36">
        <v>7.1574602478409105E-2</v>
      </c>
      <c r="J355" s="35">
        <v>3.1593539226492003E-2</v>
      </c>
      <c r="K355" s="42">
        <f>((1+Tabla_Dev[[#This Row],[TES_COP]])/(1+Tabla_Dev[[#This Row],[Curva_CO_USD]]))-1</f>
        <v>3.8756604933659844E-2</v>
      </c>
      <c r="L355" s="52">
        <f t="shared" si="16"/>
        <v>354</v>
      </c>
      <c r="M355" s="37">
        <f>Tabla_Dev[[#This Row],[Contador]]/SUM(Tabla_Dev[Contador])</f>
        <v>5.0376758383674513E-4</v>
      </c>
      <c r="O355" s="34">
        <v>43420</v>
      </c>
      <c r="P355" s="36">
        <v>5.4079557499240094E-2</v>
      </c>
      <c r="Q355" s="2">
        <f t="shared" si="15"/>
        <v>354</v>
      </c>
      <c r="R355" s="3">
        <f>Tabla_Rf_cop_usd[[#This Row],[Contador]]/SUM(Tabla_Rf_cop_usd[Contador])</f>
        <v>4.3111794729400416E-4</v>
      </c>
    </row>
    <row r="356" spans="1:18">
      <c r="A356" s="34">
        <v>43451</v>
      </c>
      <c r="B356" s="35">
        <v>7.15482952670424E-2</v>
      </c>
      <c r="C356" s="36">
        <v>3.3594805022493401E-2</v>
      </c>
      <c r="D356" s="36">
        <f>((1+Tabla_Inflacion[[#This Row],[TES_COP]])/(1+Tabla_Inflacion[[#This Row],[TES UVR]]))-1</f>
        <v>3.6719892611808191E-2</v>
      </c>
      <c r="E356" s="2">
        <f t="shared" si="17"/>
        <v>355</v>
      </c>
      <c r="F356" s="37">
        <f>Tabla_Inflacion[[#This Row],[Contador]]/SUM(Tabla_Inflacion[Contador])</f>
        <v>5.0519065610747042E-4</v>
      </c>
      <c r="H356" s="34">
        <v>43451</v>
      </c>
      <c r="I356" s="36">
        <v>7.15482952670424E-2</v>
      </c>
      <c r="J356" s="35">
        <v>3.3594805022493401E-2</v>
      </c>
      <c r="K356" s="42">
        <f>((1+Tabla_Dev[[#This Row],[TES_COP]])/(1+Tabla_Dev[[#This Row],[Curva_CO_USD]]))-1</f>
        <v>3.6719892611808191E-2</v>
      </c>
      <c r="L356" s="52">
        <f t="shared" si="16"/>
        <v>355</v>
      </c>
      <c r="M356" s="37">
        <f>Tabla_Dev[[#This Row],[Contador]]/SUM(Tabla_Dev[Contador])</f>
        <v>5.0519065610747042E-4</v>
      </c>
      <c r="O356" s="34">
        <v>43423</v>
      </c>
      <c r="P356" s="36">
        <v>5.4222645102977474E-2</v>
      </c>
      <c r="Q356" s="2">
        <f t="shared" si="15"/>
        <v>355</v>
      </c>
      <c r="R356" s="3">
        <f>Tabla_Rf_cop_usd[[#This Row],[Contador]]/SUM(Tabla_Rf_cop_usd[Contador])</f>
        <v>4.3233579460274428E-4</v>
      </c>
    </row>
    <row r="357" spans="1:18">
      <c r="A357" s="34">
        <v>43452</v>
      </c>
      <c r="B357" s="35">
        <v>7.1699016997222503E-2</v>
      </c>
      <c r="C357" s="36">
        <v>3.3282598696798602E-2</v>
      </c>
      <c r="D357" s="36">
        <f>((1+Tabla_Inflacion[[#This Row],[TES_COP]])/(1+Tabla_Inflacion[[#This Row],[TES UVR]]))-1</f>
        <v>3.7179004416483474E-2</v>
      </c>
      <c r="E357" s="2">
        <f t="shared" si="17"/>
        <v>356</v>
      </c>
      <c r="F357" s="37">
        <f>Tabla_Inflacion[[#This Row],[Contador]]/SUM(Tabla_Inflacion[Contador])</f>
        <v>5.066137283781957E-4</v>
      </c>
      <c r="H357" s="34">
        <v>43452</v>
      </c>
      <c r="I357" s="36">
        <v>7.1699016997222503E-2</v>
      </c>
      <c r="J357" s="35">
        <v>3.3282598696798602E-2</v>
      </c>
      <c r="K357" s="42">
        <f>((1+Tabla_Dev[[#This Row],[TES_COP]])/(1+Tabla_Dev[[#This Row],[Curva_CO_USD]]))-1</f>
        <v>3.7179004416483474E-2</v>
      </c>
      <c r="L357" s="52">
        <f t="shared" si="16"/>
        <v>356</v>
      </c>
      <c r="M357" s="37">
        <f>Tabla_Dev[[#This Row],[Contador]]/SUM(Tabla_Dev[Contador])</f>
        <v>5.066137283781957E-4</v>
      </c>
      <c r="O357" s="34">
        <v>43424</v>
      </c>
      <c r="P357" s="36">
        <v>5.4613688045551223E-2</v>
      </c>
      <c r="Q357" s="2">
        <f t="shared" si="15"/>
        <v>356</v>
      </c>
      <c r="R357" s="3">
        <f>Tabla_Rf_cop_usd[[#This Row],[Contador]]/SUM(Tabla_Rf_cop_usd[Contador])</f>
        <v>4.335536419114844E-4</v>
      </c>
    </row>
    <row r="358" spans="1:18">
      <c r="A358" s="34">
        <v>43453</v>
      </c>
      <c r="B358" s="35">
        <v>7.1364133056152607E-2</v>
      </c>
      <c r="C358" s="36">
        <v>3.3131295673630802E-2</v>
      </c>
      <c r="D358" s="36">
        <f>((1+Tabla_Inflacion[[#This Row],[TES_COP]])/(1+Tabla_Inflacion[[#This Row],[TES UVR]]))-1</f>
        <v>3.7006755620148768E-2</v>
      </c>
      <c r="E358" s="2">
        <f t="shared" si="17"/>
        <v>357</v>
      </c>
      <c r="F358" s="37">
        <f>Tabla_Inflacion[[#This Row],[Contador]]/SUM(Tabla_Inflacion[Contador])</f>
        <v>5.0803680064892098E-4</v>
      </c>
      <c r="H358" s="34">
        <v>43453</v>
      </c>
      <c r="I358" s="36">
        <v>7.1364133056152607E-2</v>
      </c>
      <c r="J358" s="35">
        <v>3.3131295673630802E-2</v>
      </c>
      <c r="K358" s="42">
        <f>((1+Tabla_Dev[[#This Row],[TES_COP]])/(1+Tabla_Dev[[#This Row],[Curva_CO_USD]]))-1</f>
        <v>3.7006755620148768E-2</v>
      </c>
      <c r="L358" s="52">
        <f t="shared" si="16"/>
        <v>357</v>
      </c>
      <c r="M358" s="37">
        <f>Tabla_Dev[[#This Row],[Contador]]/SUM(Tabla_Dev[Contador])</f>
        <v>5.0803680064892098E-4</v>
      </c>
      <c r="O358" s="34">
        <v>43425</v>
      </c>
      <c r="P358" s="36">
        <v>5.4706601463953675E-2</v>
      </c>
      <c r="Q358" s="2">
        <f t="shared" si="15"/>
        <v>357</v>
      </c>
      <c r="R358" s="3">
        <f>Tabla_Rf_cop_usd[[#This Row],[Contador]]/SUM(Tabla_Rf_cop_usd[Contador])</f>
        <v>4.3477148922022453E-4</v>
      </c>
    </row>
    <row r="359" spans="1:18">
      <c r="A359" s="34">
        <v>43454</v>
      </c>
      <c r="B359" s="35">
        <v>7.0645048133909399E-2</v>
      </c>
      <c r="C359" s="36">
        <v>3.3220119364203701E-2</v>
      </c>
      <c r="D359" s="36">
        <f>((1+Tabla_Inflacion[[#This Row],[TES_COP]])/(1+Tabla_Inflacion[[#This Row],[TES UVR]]))-1</f>
        <v>3.6221641515009617E-2</v>
      </c>
      <c r="E359" s="2">
        <f t="shared" si="17"/>
        <v>358</v>
      </c>
      <c r="F359" s="37">
        <f>Tabla_Inflacion[[#This Row],[Contador]]/SUM(Tabla_Inflacion[Contador])</f>
        <v>5.0945987291964626E-4</v>
      </c>
      <c r="H359" s="34">
        <v>43454</v>
      </c>
      <c r="I359" s="36">
        <v>7.0645048133909399E-2</v>
      </c>
      <c r="J359" s="35">
        <v>3.3220119364203701E-2</v>
      </c>
      <c r="K359" s="42">
        <f>((1+Tabla_Dev[[#This Row],[TES_COP]])/(1+Tabla_Dev[[#This Row],[Curva_CO_USD]]))-1</f>
        <v>3.6221641515009617E-2</v>
      </c>
      <c r="L359" s="52">
        <f t="shared" si="16"/>
        <v>358</v>
      </c>
      <c r="M359" s="37">
        <f>Tabla_Dev[[#This Row],[Contador]]/SUM(Tabla_Dev[Contador])</f>
        <v>5.0945987291964626E-4</v>
      </c>
      <c r="O359" s="34">
        <v>43426</v>
      </c>
      <c r="P359" s="36">
        <v>5.4725175310763374E-2</v>
      </c>
      <c r="Q359" s="2">
        <f t="shared" si="15"/>
        <v>358</v>
      </c>
      <c r="R359" s="3">
        <f>Tabla_Rf_cop_usd[[#This Row],[Contador]]/SUM(Tabla_Rf_cop_usd[Contador])</f>
        <v>4.3598933652896465E-4</v>
      </c>
    </row>
    <row r="360" spans="1:18">
      <c r="A360" s="34">
        <v>43455</v>
      </c>
      <c r="B360" s="35">
        <v>7.0320782263740209E-2</v>
      </c>
      <c r="C360" s="36">
        <v>3.2938329996762099E-2</v>
      </c>
      <c r="D360" s="36">
        <f>((1+Tabla_Inflacion[[#This Row],[TES_COP]])/(1+Tabla_Inflacion[[#This Row],[TES UVR]]))-1</f>
        <v>3.6190400899437369E-2</v>
      </c>
      <c r="E360" s="2">
        <f t="shared" si="17"/>
        <v>359</v>
      </c>
      <c r="F360" s="37">
        <f>Tabla_Inflacion[[#This Row],[Contador]]/SUM(Tabla_Inflacion[Contador])</f>
        <v>5.1088294519037155E-4</v>
      </c>
      <c r="H360" s="34">
        <v>43455</v>
      </c>
      <c r="I360" s="36">
        <v>7.0320782263740209E-2</v>
      </c>
      <c r="J360" s="35">
        <v>3.2938329996762099E-2</v>
      </c>
      <c r="K360" s="42">
        <f>((1+Tabla_Dev[[#This Row],[TES_COP]])/(1+Tabla_Dev[[#This Row],[Curva_CO_USD]]))-1</f>
        <v>3.6190400899437369E-2</v>
      </c>
      <c r="L360" s="52">
        <f t="shared" si="16"/>
        <v>359</v>
      </c>
      <c r="M360" s="37">
        <f>Tabla_Dev[[#This Row],[Contador]]/SUM(Tabla_Dev[Contador])</f>
        <v>5.1088294519037155E-4</v>
      </c>
      <c r="O360" s="34">
        <v>43427</v>
      </c>
      <c r="P360" s="36">
        <v>5.4743746214248823E-2</v>
      </c>
      <c r="Q360" s="2">
        <f t="shared" si="15"/>
        <v>359</v>
      </c>
      <c r="R360" s="3">
        <f>Tabla_Rf_cop_usd[[#This Row],[Contador]]/SUM(Tabla_Rf_cop_usd[Contador])</f>
        <v>4.3720718383770477E-4</v>
      </c>
    </row>
    <row r="361" spans="1:18">
      <c r="A361" s="34">
        <v>43460</v>
      </c>
      <c r="B361" s="35">
        <v>7.0007516605981202E-2</v>
      </c>
      <c r="C361" s="36">
        <v>3.3100215706855597E-2</v>
      </c>
      <c r="D361" s="36">
        <f>((1+Tabla_Inflacion[[#This Row],[TES_COP]])/(1+Tabla_Inflacion[[#This Row],[TES UVR]]))-1</f>
        <v>3.5724802238932263E-2</v>
      </c>
      <c r="E361" s="2">
        <f t="shared" si="17"/>
        <v>360</v>
      </c>
      <c r="F361" s="37">
        <f>Tabla_Inflacion[[#This Row],[Contador]]/SUM(Tabla_Inflacion[Contador])</f>
        <v>5.1230601746109672E-4</v>
      </c>
      <c r="H361" s="34">
        <v>43460</v>
      </c>
      <c r="I361" s="36">
        <v>7.0007516605981202E-2</v>
      </c>
      <c r="J361" s="35">
        <v>3.3100215706855597E-2</v>
      </c>
      <c r="K361" s="42">
        <f>((1+Tabla_Dev[[#This Row],[TES_COP]])/(1+Tabla_Dev[[#This Row],[Curva_CO_USD]]))-1</f>
        <v>3.5724802238932263E-2</v>
      </c>
      <c r="L361" s="52">
        <f t="shared" si="16"/>
        <v>360</v>
      </c>
      <c r="M361" s="37">
        <f>Tabla_Dev[[#This Row],[Contador]]/SUM(Tabla_Dev[Contador])</f>
        <v>5.1230601746109672E-4</v>
      </c>
      <c r="O361" s="34">
        <v>43430</v>
      </c>
      <c r="P361" s="36">
        <v>5.4916932892306036E-2</v>
      </c>
      <c r="Q361" s="2">
        <f t="shared" si="15"/>
        <v>360</v>
      </c>
      <c r="R361" s="3">
        <f>Tabla_Rf_cop_usd[[#This Row],[Contador]]/SUM(Tabla_Rf_cop_usd[Contador])</f>
        <v>4.384250311464449E-4</v>
      </c>
    </row>
    <row r="362" spans="1:18">
      <c r="A362" s="34">
        <v>43461</v>
      </c>
      <c r="B362" s="35">
        <v>7.0574066714542E-2</v>
      </c>
      <c r="C362" s="36">
        <v>3.3226002182686599E-2</v>
      </c>
      <c r="D362" s="36">
        <f>((1+Tabla_Inflacion[[#This Row],[TES_COP]])/(1+Tabla_Inflacion[[#This Row],[TES UVR]]))-1</f>
        <v>3.6147042808599261E-2</v>
      </c>
      <c r="E362" s="2">
        <f t="shared" si="17"/>
        <v>361</v>
      </c>
      <c r="F362" s="37">
        <f>Tabla_Inflacion[[#This Row],[Contador]]/SUM(Tabla_Inflacion[Contador])</f>
        <v>5.13729089731822E-4</v>
      </c>
      <c r="H362" s="34">
        <v>43461</v>
      </c>
      <c r="I362" s="36">
        <v>7.0574066714542E-2</v>
      </c>
      <c r="J362" s="35">
        <v>3.3226002182686599E-2</v>
      </c>
      <c r="K362" s="42">
        <f>((1+Tabla_Dev[[#This Row],[TES_COP]])/(1+Tabla_Dev[[#This Row],[Curva_CO_USD]]))-1</f>
        <v>3.6147042808599261E-2</v>
      </c>
      <c r="L362" s="52">
        <f t="shared" si="16"/>
        <v>361</v>
      </c>
      <c r="M362" s="37">
        <f>Tabla_Dev[[#This Row],[Contador]]/SUM(Tabla_Dev[Contador])</f>
        <v>5.13729089731822E-4</v>
      </c>
      <c r="O362" s="34">
        <v>43431</v>
      </c>
      <c r="P362" s="36">
        <v>5.5231724071817423E-2</v>
      </c>
      <c r="Q362" s="2">
        <f t="shared" si="15"/>
        <v>361</v>
      </c>
      <c r="R362" s="3">
        <f>Tabla_Rf_cop_usd[[#This Row],[Contador]]/SUM(Tabla_Rf_cop_usd[Contador])</f>
        <v>4.3964287845518502E-4</v>
      </c>
    </row>
    <row r="363" spans="1:18">
      <c r="A363" s="34">
        <v>43462</v>
      </c>
      <c r="B363" s="35">
        <v>7.0150233293737305E-2</v>
      </c>
      <c r="C363" s="36">
        <v>3.3118793877756902E-2</v>
      </c>
      <c r="D363" s="36">
        <f>((1+Tabla_Inflacion[[#This Row],[TES_COP]])/(1+Tabla_Inflacion[[#This Row],[TES UVR]]))-1</f>
        <v>3.5844318809635567E-2</v>
      </c>
      <c r="E363" s="2">
        <f t="shared" si="17"/>
        <v>362</v>
      </c>
      <c r="F363" s="37">
        <f>Tabla_Inflacion[[#This Row],[Contador]]/SUM(Tabla_Inflacion[Contador])</f>
        <v>5.1515216200254729E-4</v>
      </c>
      <c r="H363" s="34">
        <v>43462</v>
      </c>
      <c r="I363" s="36">
        <v>7.0150233293737305E-2</v>
      </c>
      <c r="J363" s="35">
        <v>3.3118793877756902E-2</v>
      </c>
      <c r="K363" s="42">
        <f>((1+Tabla_Dev[[#This Row],[TES_COP]])/(1+Tabla_Dev[[#This Row],[Curva_CO_USD]]))-1</f>
        <v>3.5844318809635567E-2</v>
      </c>
      <c r="L363" s="52">
        <f t="shared" si="16"/>
        <v>362</v>
      </c>
      <c r="M363" s="37">
        <f>Tabla_Dev[[#This Row],[Contador]]/SUM(Tabla_Dev[Contador])</f>
        <v>5.1515216200254729E-4</v>
      </c>
      <c r="O363" s="34">
        <v>43432</v>
      </c>
      <c r="P363" s="36">
        <v>5.499725408983025E-2</v>
      </c>
      <c r="Q363" s="2">
        <f t="shared" si="15"/>
        <v>362</v>
      </c>
      <c r="R363" s="3">
        <f>Tabla_Rf_cop_usd[[#This Row],[Contador]]/SUM(Tabla_Rf_cop_usd[Contador])</f>
        <v>4.4086072576392514E-4</v>
      </c>
    </row>
    <row r="364" spans="1:18">
      <c r="A364" s="34">
        <v>43467</v>
      </c>
      <c r="B364" s="35">
        <v>7.0446897517061305E-2</v>
      </c>
      <c r="C364" s="36">
        <v>3.32316297631923E-2</v>
      </c>
      <c r="D364" s="36">
        <f>((1+Tabla_Inflacion[[#This Row],[TES_COP]])/(1+Tabla_Inflacion[[#This Row],[TES UVR]]))-1</f>
        <v>3.6018320269965542E-2</v>
      </c>
      <c r="E364" s="2">
        <f t="shared" si="17"/>
        <v>363</v>
      </c>
      <c r="F364" s="37">
        <f>Tabla_Inflacion[[#This Row],[Contador]]/SUM(Tabla_Inflacion[Contador])</f>
        <v>5.1657523427327257E-4</v>
      </c>
      <c r="H364" s="34">
        <v>43467</v>
      </c>
      <c r="I364" s="36">
        <v>7.0446897517061305E-2</v>
      </c>
      <c r="J364" s="35">
        <v>3.32316297631923E-2</v>
      </c>
      <c r="K364" s="42">
        <f>((1+Tabla_Dev[[#This Row],[TES_COP]])/(1+Tabla_Dev[[#This Row],[Curva_CO_USD]]))-1</f>
        <v>3.6018320269965542E-2</v>
      </c>
      <c r="L364" s="52">
        <f t="shared" si="16"/>
        <v>363</v>
      </c>
      <c r="M364" s="37">
        <f>Tabla_Dev[[#This Row],[Contador]]/SUM(Tabla_Dev[Contador])</f>
        <v>5.1657523427327257E-4</v>
      </c>
      <c r="O364" s="34">
        <v>43433</v>
      </c>
      <c r="P364" s="36">
        <v>5.4520700896083518E-2</v>
      </c>
      <c r="Q364" s="2">
        <f t="shared" si="15"/>
        <v>363</v>
      </c>
      <c r="R364" s="3">
        <f>Tabla_Rf_cop_usd[[#This Row],[Contador]]/SUM(Tabla_Rf_cop_usd[Contador])</f>
        <v>4.4207857307266532E-4</v>
      </c>
    </row>
    <row r="365" spans="1:18">
      <c r="A365" s="34">
        <v>43468</v>
      </c>
      <c r="B365" s="35">
        <v>7.0701002299418392E-2</v>
      </c>
      <c r="C365" s="36">
        <v>3.32375317278562E-2</v>
      </c>
      <c r="D365" s="36">
        <f>((1+Tabla_Inflacion[[#This Row],[TES_COP]])/(1+Tabla_Inflacion[[#This Row],[TES UVR]]))-1</f>
        <v>3.625833307556392E-2</v>
      </c>
      <c r="E365" s="2">
        <f t="shared" si="17"/>
        <v>364</v>
      </c>
      <c r="F365" s="37">
        <f>Tabla_Inflacion[[#This Row],[Contador]]/SUM(Tabla_Inflacion[Contador])</f>
        <v>5.1799830654399785E-4</v>
      </c>
      <c r="H365" s="34">
        <v>43468</v>
      </c>
      <c r="I365" s="36">
        <v>7.0701002299418392E-2</v>
      </c>
      <c r="J365" s="35">
        <v>3.32375317278562E-2</v>
      </c>
      <c r="K365" s="42">
        <f>((1+Tabla_Dev[[#This Row],[TES_COP]])/(1+Tabla_Dev[[#This Row],[Curva_CO_USD]]))-1</f>
        <v>3.625833307556392E-2</v>
      </c>
      <c r="L365" s="52">
        <f t="shared" si="16"/>
        <v>364</v>
      </c>
      <c r="M365" s="37">
        <f>Tabla_Dev[[#This Row],[Contador]]/SUM(Tabla_Dev[Contador])</f>
        <v>5.1799830654399785E-4</v>
      </c>
      <c r="O365" s="34">
        <v>43434</v>
      </c>
      <c r="P365" s="36">
        <v>5.4197772855394177E-2</v>
      </c>
      <c r="Q365" s="2">
        <f t="shared" si="15"/>
        <v>364</v>
      </c>
      <c r="R365" s="3">
        <f>Tabla_Rf_cop_usd[[#This Row],[Contador]]/SUM(Tabla_Rf_cop_usd[Contador])</f>
        <v>4.4329642038140545E-4</v>
      </c>
    </row>
    <row r="366" spans="1:18">
      <c r="A366" s="34">
        <v>43469</v>
      </c>
      <c r="B366" s="35">
        <v>7.0992073964543906E-2</v>
      </c>
      <c r="C366" s="36">
        <v>3.3254538573679798E-2</v>
      </c>
      <c r="D366" s="36">
        <f>((1+Tabla_Inflacion[[#This Row],[TES_COP]])/(1+Tabla_Inflacion[[#This Row],[TES UVR]]))-1</f>
        <v>3.6522980526132232E-2</v>
      </c>
      <c r="E366" s="2">
        <f t="shared" si="17"/>
        <v>365</v>
      </c>
      <c r="F366" s="37">
        <f>Tabla_Inflacion[[#This Row],[Contador]]/SUM(Tabla_Inflacion[Contador])</f>
        <v>5.1942137881472313E-4</v>
      </c>
      <c r="H366" s="34">
        <v>43469</v>
      </c>
      <c r="I366" s="36">
        <v>7.0992073964543906E-2</v>
      </c>
      <c r="J366" s="35">
        <v>3.3254538573679798E-2</v>
      </c>
      <c r="K366" s="42">
        <f>((1+Tabla_Dev[[#This Row],[TES_COP]])/(1+Tabla_Dev[[#This Row],[Curva_CO_USD]]))-1</f>
        <v>3.6522980526132232E-2</v>
      </c>
      <c r="L366" s="52">
        <f t="shared" si="16"/>
        <v>365</v>
      </c>
      <c r="M366" s="37">
        <f>Tabla_Dev[[#This Row],[Contador]]/SUM(Tabla_Dev[Contador])</f>
        <v>5.1942137881472313E-4</v>
      </c>
      <c r="O366" s="34">
        <v>43437</v>
      </c>
      <c r="P366" s="36">
        <v>5.3667984976041083E-2</v>
      </c>
      <c r="Q366" s="2">
        <f t="shared" si="15"/>
        <v>365</v>
      </c>
      <c r="R366" s="3">
        <f>Tabla_Rf_cop_usd[[#This Row],[Contador]]/SUM(Tabla_Rf_cop_usd[Contador])</f>
        <v>4.4451426769014557E-4</v>
      </c>
    </row>
    <row r="367" spans="1:18">
      <c r="A367" s="34">
        <v>43473</v>
      </c>
      <c r="B367" s="35">
        <v>7.0268782834755295E-2</v>
      </c>
      <c r="C367" s="36">
        <v>3.2356051793909199E-2</v>
      </c>
      <c r="D367" s="36">
        <f>((1+Tabla_Inflacion[[#This Row],[TES_COP]])/(1+Tabla_Inflacion[[#This Row],[TES UVR]]))-1</f>
        <v>3.6724472118863982E-2</v>
      </c>
      <c r="E367" s="2">
        <f t="shared" si="17"/>
        <v>366</v>
      </c>
      <c r="F367" s="37">
        <f>Tabla_Inflacion[[#This Row],[Contador]]/SUM(Tabla_Inflacion[Contador])</f>
        <v>5.2084445108544842E-4</v>
      </c>
      <c r="H367" s="34">
        <v>43473</v>
      </c>
      <c r="I367" s="36">
        <v>7.0268782834755295E-2</v>
      </c>
      <c r="J367" s="35">
        <v>3.2356051793909199E-2</v>
      </c>
      <c r="K367" s="42">
        <f>((1+Tabla_Dev[[#This Row],[TES_COP]])/(1+Tabla_Dev[[#This Row],[Curva_CO_USD]]))-1</f>
        <v>3.6724472118863982E-2</v>
      </c>
      <c r="L367" s="52">
        <f t="shared" si="16"/>
        <v>366</v>
      </c>
      <c r="M367" s="37">
        <f>Tabla_Dev[[#This Row],[Contador]]/SUM(Tabla_Dev[Contador])</f>
        <v>5.2084445108544842E-4</v>
      </c>
      <c r="O367" s="34">
        <v>43438</v>
      </c>
      <c r="P367" s="36">
        <v>5.3336429127941232E-2</v>
      </c>
      <c r="Q367" s="2">
        <f t="shared" si="15"/>
        <v>366</v>
      </c>
      <c r="R367" s="3">
        <f>Tabla_Rf_cop_usd[[#This Row],[Contador]]/SUM(Tabla_Rf_cop_usd[Contador])</f>
        <v>4.4573211499888569E-4</v>
      </c>
    </row>
    <row r="368" spans="1:18">
      <c r="A368" s="34">
        <v>43474</v>
      </c>
      <c r="B368" s="35">
        <v>6.9832551621541297E-2</v>
      </c>
      <c r="C368" s="36">
        <v>3.2233197235653002E-2</v>
      </c>
      <c r="D368" s="36">
        <f>((1+Tabla_Inflacion[[#This Row],[TES_COP]])/(1+Tabla_Inflacion[[#This Row],[TES UVR]]))-1</f>
        <v>3.6425252052133317E-2</v>
      </c>
      <c r="E368" s="2">
        <f t="shared" si="17"/>
        <v>367</v>
      </c>
      <c r="F368" s="37">
        <f>Tabla_Inflacion[[#This Row],[Contador]]/SUM(Tabla_Inflacion[Contador])</f>
        <v>5.2226752335617359E-4</v>
      </c>
      <c r="H368" s="34">
        <v>43474</v>
      </c>
      <c r="I368" s="36">
        <v>6.9832551621541297E-2</v>
      </c>
      <c r="J368" s="35">
        <v>3.2233197235653002E-2</v>
      </c>
      <c r="K368" s="42">
        <f>((1+Tabla_Dev[[#This Row],[TES_COP]])/(1+Tabla_Dev[[#This Row],[Curva_CO_USD]]))-1</f>
        <v>3.6425252052133317E-2</v>
      </c>
      <c r="L368" s="52">
        <f t="shared" si="16"/>
        <v>367</v>
      </c>
      <c r="M368" s="37">
        <f>Tabla_Dev[[#This Row],[Contador]]/SUM(Tabla_Dev[Contador])</f>
        <v>5.2226752335617359E-4</v>
      </c>
      <c r="O368" s="34">
        <v>43439</v>
      </c>
      <c r="P368" s="36">
        <v>5.3135788780417359E-2</v>
      </c>
      <c r="Q368" s="2">
        <f t="shared" si="15"/>
        <v>367</v>
      </c>
      <c r="R368" s="3">
        <f>Tabla_Rf_cop_usd[[#This Row],[Contador]]/SUM(Tabla_Rf_cop_usd[Contador])</f>
        <v>4.4694996230762582E-4</v>
      </c>
    </row>
    <row r="369" spans="1:18">
      <c r="A369" s="34">
        <v>43475</v>
      </c>
      <c r="B369" s="35">
        <v>7.0216960856374605E-2</v>
      </c>
      <c r="C369" s="36">
        <v>3.3629509960998498E-2</v>
      </c>
      <c r="D369" s="36">
        <f>((1+Tabla_Inflacion[[#This Row],[TES_COP]])/(1+Tabla_Inflacion[[#This Row],[TES UVR]]))-1</f>
        <v>3.5397064947146006E-2</v>
      </c>
      <c r="E369" s="2">
        <f t="shared" si="17"/>
        <v>368</v>
      </c>
      <c r="F369" s="37">
        <f>Tabla_Inflacion[[#This Row],[Contador]]/SUM(Tabla_Inflacion[Contador])</f>
        <v>5.2369059562689887E-4</v>
      </c>
      <c r="H369" s="34">
        <v>43475</v>
      </c>
      <c r="I369" s="36">
        <v>7.0216960856374605E-2</v>
      </c>
      <c r="J369" s="35">
        <v>3.3629509960998498E-2</v>
      </c>
      <c r="K369" s="42">
        <f>((1+Tabla_Dev[[#This Row],[TES_COP]])/(1+Tabla_Dev[[#This Row],[Curva_CO_USD]]))-1</f>
        <v>3.5397064947146006E-2</v>
      </c>
      <c r="L369" s="52">
        <f t="shared" si="16"/>
        <v>368</v>
      </c>
      <c r="M369" s="37">
        <f>Tabla_Dev[[#This Row],[Contador]]/SUM(Tabla_Dev[Contador])</f>
        <v>5.2369059562689887E-4</v>
      </c>
      <c r="O369" s="34">
        <v>43440</v>
      </c>
      <c r="P369" s="36">
        <v>5.301021364033276E-2</v>
      </c>
      <c r="Q369" s="2">
        <f t="shared" si="15"/>
        <v>368</v>
      </c>
      <c r="R369" s="3">
        <f>Tabla_Rf_cop_usd[[#This Row],[Contador]]/SUM(Tabla_Rf_cop_usd[Contador])</f>
        <v>4.4816780961636594E-4</v>
      </c>
    </row>
    <row r="370" spans="1:18">
      <c r="A370" s="34">
        <v>43476</v>
      </c>
      <c r="B370" s="35">
        <v>7.0251005251853002E-2</v>
      </c>
      <c r="C370" s="36">
        <v>3.3431335479704997E-2</v>
      </c>
      <c r="D370" s="36">
        <f>((1+Tabla_Inflacion[[#This Row],[TES_COP]])/(1+Tabla_Inflacion[[#This Row],[TES UVR]]))-1</f>
        <v>3.5628559448564578E-2</v>
      </c>
      <c r="E370" s="2">
        <f t="shared" si="17"/>
        <v>369</v>
      </c>
      <c r="F370" s="37">
        <f>Tabla_Inflacion[[#This Row],[Contador]]/SUM(Tabla_Inflacion[Contador])</f>
        <v>5.2511366789762415E-4</v>
      </c>
      <c r="H370" s="34">
        <v>43476</v>
      </c>
      <c r="I370" s="36">
        <v>7.0251005251853002E-2</v>
      </c>
      <c r="J370" s="35">
        <v>3.3431335479704997E-2</v>
      </c>
      <c r="K370" s="42">
        <f>((1+Tabla_Dev[[#This Row],[TES_COP]])/(1+Tabla_Dev[[#This Row],[Curva_CO_USD]]))-1</f>
        <v>3.5628559448564578E-2</v>
      </c>
      <c r="L370" s="52">
        <f t="shared" si="16"/>
        <v>369</v>
      </c>
      <c r="M370" s="37">
        <f>Tabla_Dev[[#This Row],[Contador]]/SUM(Tabla_Dev[Contador])</f>
        <v>5.2511366789762415E-4</v>
      </c>
      <c r="O370" s="34">
        <v>43441</v>
      </c>
      <c r="P370" s="36">
        <v>5.2557023777682899E-2</v>
      </c>
      <c r="Q370" s="2">
        <f t="shared" si="15"/>
        <v>369</v>
      </c>
      <c r="R370" s="3">
        <f>Tabla_Rf_cop_usd[[#This Row],[Contador]]/SUM(Tabla_Rf_cop_usd[Contador])</f>
        <v>4.4938565692510606E-4</v>
      </c>
    </row>
    <row r="371" spans="1:18">
      <c r="A371" s="34">
        <v>43479</v>
      </c>
      <c r="B371" s="35">
        <v>7.0125973211428799E-2</v>
      </c>
      <c r="C371" s="36">
        <v>3.3341951326652498E-2</v>
      </c>
      <c r="D371" s="36">
        <f>((1+Tabla_Inflacion[[#This Row],[TES_COP]])/(1+Tabla_Inflacion[[#This Row],[TES UVR]]))-1</f>
        <v>3.5597143653706587E-2</v>
      </c>
      <c r="E371" s="2">
        <f t="shared" si="17"/>
        <v>370</v>
      </c>
      <c r="F371" s="37">
        <f>Tabla_Inflacion[[#This Row],[Contador]]/SUM(Tabla_Inflacion[Contador])</f>
        <v>5.2653674016834944E-4</v>
      </c>
      <c r="H371" s="34">
        <v>43479</v>
      </c>
      <c r="I371" s="36">
        <v>7.0125973211428799E-2</v>
      </c>
      <c r="J371" s="35">
        <v>3.3341951326652498E-2</v>
      </c>
      <c r="K371" s="42">
        <f>((1+Tabla_Dev[[#This Row],[TES_COP]])/(1+Tabla_Dev[[#This Row],[Curva_CO_USD]]))-1</f>
        <v>3.5597143653706587E-2</v>
      </c>
      <c r="L371" s="52">
        <f t="shared" si="16"/>
        <v>370</v>
      </c>
      <c r="M371" s="37">
        <f>Tabla_Dev[[#This Row],[Contador]]/SUM(Tabla_Dev[Contador])</f>
        <v>5.2653674016834944E-4</v>
      </c>
      <c r="O371" s="34">
        <v>43444</v>
      </c>
      <c r="P371" s="36">
        <v>5.2108401875872623E-2</v>
      </c>
      <c r="Q371" s="2">
        <f t="shared" ref="Q371:Q434" si="18">Q370+1</f>
        <v>370</v>
      </c>
      <c r="R371" s="3">
        <f>Tabla_Rf_cop_usd[[#This Row],[Contador]]/SUM(Tabla_Rf_cop_usd[Contador])</f>
        <v>4.5060350423384619E-4</v>
      </c>
    </row>
    <row r="372" spans="1:18">
      <c r="A372" s="34">
        <v>43480</v>
      </c>
      <c r="B372" s="35">
        <v>7.0333940891455698E-2</v>
      </c>
      <c r="C372" s="36">
        <v>3.3815400617028597E-2</v>
      </c>
      <c r="D372" s="36">
        <f>((1+Tabla_Inflacion[[#This Row],[TES_COP]])/(1+Tabla_Inflacion[[#This Row],[TES UVR]]))-1</f>
        <v>3.5324043589049836E-2</v>
      </c>
      <c r="E372" s="2">
        <f t="shared" si="17"/>
        <v>371</v>
      </c>
      <c r="F372" s="37">
        <f>Tabla_Inflacion[[#This Row],[Contador]]/SUM(Tabla_Inflacion[Contador])</f>
        <v>5.2795981243907472E-4</v>
      </c>
      <c r="H372" s="34">
        <v>43480</v>
      </c>
      <c r="I372" s="36">
        <v>7.0333940891455698E-2</v>
      </c>
      <c r="J372" s="35">
        <v>3.3815400617028597E-2</v>
      </c>
      <c r="K372" s="42">
        <f>((1+Tabla_Dev[[#This Row],[TES_COP]])/(1+Tabla_Dev[[#This Row],[Curva_CO_USD]]))-1</f>
        <v>3.5324043589049836E-2</v>
      </c>
      <c r="L372" s="52">
        <f t="shared" si="16"/>
        <v>371</v>
      </c>
      <c r="M372" s="37">
        <f>Tabla_Dev[[#This Row],[Contador]]/SUM(Tabla_Dev[Contador])</f>
        <v>5.2795981243907472E-4</v>
      </c>
      <c r="O372" s="34">
        <v>43445</v>
      </c>
      <c r="P372" s="36">
        <v>5.1708882217603058E-2</v>
      </c>
      <c r="Q372" s="2">
        <f t="shared" si="18"/>
        <v>371</v>
      </c>
      <c r="R372" s="3">
        <f>Tabla_Rf_cop_usd[[#This Row],[Contador]]/SUM(Tabla_Rf_cop_usd[Contador])</f>
        <v>4.5182135154258631E-4</v>
      </c>
    </row>
    <row r="373" spans="1:18">
      <c r="A373" s="34">
        <v>43481</v>
      </c>
      <c r="B373" s="35">
        <v>7.0545537619388601E-2</v>
      </c>
      <c r="C373" s="36">
        <v>3.2879261793977904E-2</v>
      </c>
      <c r="D373" s="36">
        <f>((1+Tabla_Inflacion[[#This Row],[TES_COP]])/(1+Tabla_Inflacion[[#This Row],[TES UVR]]))-1</f>
        <v>3.6467259261251161E-2</v>
      </c>
      <c r="E373" s="2">
        <f t="shared" si="17"/>
        <v>372</v>
      </c>
      <c r="F373" s="37">
        <f>Tabla_Inflacion[[#This Row],[Contador]]/SUM(Tabla_Inflacion[Contador])</f>
        <v>5.293828847098E-4</v>
      </c>
      <c r="H373" s="34">
        <v>43481</v>
      </c>
      <c r="I373" s="36">
        <v>7.0545537619388601E-2</v>
      </c>
      <c r="J373" s="35">
        <v>3.2879261793977904E-2</v>
      </c>
      <c r="K373" s="42">
        <f>((1+Tabla_Dev[[#This Row],[TES_COP]])/(1+Tabla_Dev[[#This Row],[Curva_CO_USD]]))-1</f>
        <v>3.6467259261251161E-2</v>
      </c>
      <c r="L373" s="52">
        <f t="shared" si="16"/>
        <v>372</v>
      </c>
      <c r="M373" s="37">
        <f>Tabla_Dev[[#This Row],[Contador]]/SUM(Tabla_Dev[Contador])</f>
        <v>5.293828847098E-4</v>
      </c>
      <c r="O373" s="34">
        <v>43446</v>
      </c>
      <c r="P373" s="36">
        <v>5.1288867588930476E-2</v>
      </c>
      <c r="Q373" s="2">
        <f t="shared" si="18"/>
        <v>372</v>
      </c>
      <c r="R373" s="3">
        <f>Tabla_Rf_cop_usd[[#This Row],[Contador]]/SUM(Tabla_Rf_cop_usd[Contador])</f>
        <v>4.5303919885132643E-4</v>
      </c>
    </row>
    <row r="374" spans="1:18">
      <c r="A374" s="34">
        <v>43482</v>
      </c>
      <c r="B374" s="35">
        <v>7.0986612213109104E-2</v>
      </c>
      <c r="C374" s="36">
        <v>3.2943055154606903E-2</v>
      </c>
      <c r="D374" s="36">
        <f>((1+Tabla_Inflacion[[#This Row],[TES_COP]])/(1+Tabla_Inflacion[[#This Row],[TES UVR]]))-1</f>
        <v>3.6830255906806109E-2</v>
      </c>
      <c r="E374" s="2">
        <f t="shared" si="17"/>
        <v>373</v>
      </c>
      <c r="F374" s="37">
        <f>Tabla_Inflacion[[#This Row],[Contador]]/SUM(Tabla_Inflacion[Contador])</f>
        <v>5.3080595698052528E-4</v>
      </c>
      <c r="H374" s="34">
        <v>43482</v>
      </c>
      <c r="I374" s="36">
        <v>7.0986612213109104E-2</v>
      </c>
      <c r="J374" s="35">
        <v>3.2943055154606903E-2</v>
      </c>
      <c r="K374" s="42">
        <f>((1+Tabla_Dev[[#This Row],[TES_COP]])/(1+Tabla_Dev[[#This Row],[Curva_CO_USD]]))-1</f>
        <v>3.6830255906806109E-2</v>
      </c>
      <c r="L374" s="52">
        <f t="shared" si="16"/>
        <v>373</v>
      </c>
      <c r="M374" s="37">
        <f>Tabla_Dev[[#This Row],[Contador]]/SUM(Tabla_Dev[Contador])</f>
        <v>5.3080595698052528E-4</v>
      </c>
      <c r="O374" s="34">
        <v>43447</v>
      </c>
      <c r="P374" s="36">
        <v>5.1097451483237633E-2</v>
      </c>
      <c r="Q374" s="2">
        <f t="shared" si="18"/>
        <v>373</v>
      </c>
      <c r="R374" s="3">
        <f>Tabla_Rf_cop_usd[[#This Row],[Contador]]/SUM(Tabla_Rf_cop_usd[Contador])</f>
        <v>4.5425704616006656E-4</v>
      </c>
    </row>
    <row r="375" spans="1:18">
      <c r="A375" s="34">
        <v>43483</v>
      </c>
      <c r="B375" s="35">
        <v>7.0781305465868097E-2</v>
      </c>
      <c r="C375" s="36">
        <v>3.3494417964523598E-2</v>
      </c>
      <c r="D375" s="36">
        <f>((1+Tabla_Inflacion[[#This Row],[TES_COP]])/(1+Tabla_Inflacion[[#This Row],[TES UVR]]))-1</f>
        <v>3.6078460466947959E-2</v>
      </c>
      <c r="E375" s="2">
        <f t="shared" si="17"/>
        <v>374</v>
      </c>
      <c r="F375" s="37">
        <f>Tabla_Inflacion[[#This Row],[Contador]]/SUM(Tabla_Inflacion[Contador])</f>
        <v>5.3222902925125057E-4</v>
      </c>
      <c r="H375" s="34">
        <v>43483</v>
      </c>
      <c r="I375" s="36">
        <v>7.0781305465868097E-2</v>
      </c>
      <c r="J375" s="35">
        <v>3.3494417964523598E-2</v>
      </c>
      <c r="K375" s="42">
        <f>((1+Tabla_Dev[[#This Row],[TES_COP]])/(1+Tabla_Dev[[#This Row],[Curva_CO_USD]]))-1</f>
        <v>3.6078460466947959E-2</v>
      </c>
      <c r="L375" s="52">
        <f t="shared" si="16"/>
        <v>374</v>
      </c>
      <c r="M375" s="37">
        <f>Tabla_Dev[[#This Row],[Contador]]/SUM(Tabla_Dev[Contador])</f>
        <v>5.3222902925125057E-4</v>
      </c>
      <c r="O375" s="34">
        <v>43448</v>
      </c>
      <c r="P375" s="36">
        <v>5.1008016491717711E-2</v>
      </c>
      <c r="Q375" s="2">
        <f t="shared" si="18"/>
        <v>374</v>
      </c>
      <c r="R375" s="3">
        <f>Tabla_Rf_cop_usd[[#This Row],[Contador]]/SUM(Tabla_Rf_cop_usd[Contador])</f>
        <v>4.5547489346880668E-4</v>
      </c>
    </row>
    <row r="376" spans="1:18">
      <c r="A376" s="34">
        <v>43486</v>
      </c>
      <c r="B376" s="35">
        <v>7.0921359656254096E-2</v>
      </c>
      <c r="C376" s="36">
        <v>3.3581341370228703E-2</v>
      </c>
      <c r="D376" s="36">
        <f>((1+Tabla_Inflacion[[#This Row],[TES_COP]])/(1+Tabla_Inflacion[[#This Row],[TES UVR]]))-1</f>
        <v>3.6126830846736846E-2</v>
      </c>
      <c r="E376" s="2">
        <f t="shared" si="17"/>
        <v>375</v>
      </c>
      <c r="F376" s="37">
        <f>Tabla_Inflacion[[#This Row],[Contador]]/SUM(Tabla_Inflacion[Contador])</f>
        <v>5.3365210152197574E-4</v>
      </c>
      <c r="H376" s="34">
        <v>43486</v>
      </c>
      <c r="I376" s="36">
        <v>7.0921359656254096E-2</v>
      </c>
      <c r="J376" s="35">
        <v>3.3581341370228703E-2</v>
      </c>
      <c r="K376" s="42">
        <f>((1+Tabla_Dev[[#This Row],[TES_COP]])/(1+Tabla_Dev[[#This Row],[Curva_CO_USD]]))-1</f>
        <v>3.6126830846736846E-2</v>
      </c>
      <c r="L376" s="52">
        <f t="shared" si="16"/>
        <v>375</v>
      </c>
      <c r="M376" s="37">
        <f>Tabla_Dev[[#This Row],[Contador]]/SUM(Tabla_Dev[Contador])</f>
        <v>5.3365210152197574E-4</v>
      </c>
      <c r="O376" s="34">
        <v>43451</v>
      </c>
      <c r="P376" s="36">
        <v>5.0944092394246798E-2</v>
      </c>
      <c r="Q376" s="2">
        <f t="shared" si="18"/>
        <v>375</v>
      </c>
      <c r="R376" s="3">
        <f>Tabla_Rf_cop_usd[[#This Row],[Contador]]/SUM(Tabla_Rf_cop_usd[Contador])</f>
        <v>4.566927407775468E-4</v>
      </c>
    </row>
    <row r="377" spans="1:18">
      <c r="A377" s="34">
        <v>43487</v>
      </c>
      <c r="B377" s="35">
        <v>7.0906991141140296E-2</v>
      </c>
      <c r="C377" s="36">
        <v>3.2878907104292601E-2</v>
      </c>
      <c r="D377" s="36">
        <f>((1+Tabla_Inflacion[[#This Row],[TES_COP]])/(1+Tabla_Inflacion[[#This Row],[TES UVR]]))-1</f>
        <v>3.6817562809430049E-2</v>
      </c>
      <c r="E377" s="2">
        <f t="shared" si="17"/>
        <v>376</v>
      </c>
      <c r="F377" s="37">
        <f>Tabla_Inflacion[[#This Row],[Contador]]/SUM(Tabla_Inflacion[Contador])</f>
        <v>5.3507517379270102E-4</v>
      </c>
      <c r="H377" s="34">
        <v>43487</v>
      </c>
      <c r="I377" s="36">
        <v>7.0906991141140296E-2</v>
      </c>
      <c r="J377" s="35">
        <v>3.2878907104292601E-2</v>
      </c>
      <c r="K377" s="42">
        <f>((1+Tabla_Dev[[#This Row],[TES_COP]])/(1+Tabla_Dev[[#This Row],[Curva_CO_USD]]))-1</f>
        <v>3.6817562809430049E-2</v>
      </c>
      <c r="L377" s="52">
        <f t="shared" si="16"/>
        <v>376</v>
      </c>
      <c r="M377" s="37">
        <f>Tabla_Dev[[#This Row],[Contador]]/SUM(Tabla_Dev[Contador])</f>
        <v>5.3507517379270102E-4</v>
      </c>
      <c r="O377" s="34">
        <v>43452</v>
      </c>
      <c r="P377" s="36">
        <v>5.0912117218148145E-2</v>
      </c>
      <c r="Q377" s="2">
        <f t="shared" si="18"/>
        <v>376</v>
      </c>
      <c r="R377" s="3">
        <f>Tabla_Rf_cop_usd[[#This Row],[Contador]]/SUM(Tabla_Rf_cop_usd[Contador])</f>
        <v>4.5791058808628693E-4</v>
      </c>
    </row>
    <row r="378" spans="1:18">
      <c r="A378" s="34">
        <v>43488</v>
      </c>
      <c r="B378" s="35">
        <v>7.1142281534976495E-2</v>
      </c>
      <c r="C378" s="36">
        <v>3.2929047348339999E-2</v>
      </c>
      <c r="D378" s="36">
        <f>((1+Tabla_Inflacion[[#This Row],[TES_COP]])/(1+Tabla_Inflacion[[#This Row],[TES UVR]]))-1</f>
        <v>3.6995023312331954E-2</v>
      </c>
      <c r="E378" s="2">
        <f t="shared" si="17"/>
        <v>377</v>
      </c>
      <c r="F378" s="37">
        <f>Tabla_Inflacion[[#This Row],[Contador]]/SUM(Tabla_Inflacion[Contador])</f>
        <v>5.3649824606342631E-4</v>
      </c>
      <c r="H378" s="34">
        <v>43488</v>
      </c>
      <c r="I378" s="36">
        <v>7.1142281534976495E-2</v>
      </c>
      <c r="J378" s="35">
        <v>3.2929047348339999E-2</v>
      </c>
      <c r="K378" s="42">
        <f>((1+Tabla_Dev[[#This Row],[TES_COP]])/(1+Tabla_Dev[[#This Row],[Curva_CO_USD]]))-1</f>
        <v>3.6995023312331954E-2</v>
      </c>
      <c r="L378" s="52">
        <f t="shared" si="16"/>
        <v>377</v>
      </c>
      <c r="M378" s="37">
        <f>Tabla_Dev[[#This Row],[Contador]]/SUM(Tabla_Dev[Contador])</f>
        <v>5.3649824606342631E-4</v>
      </c>
      <c r="O378" s="34">
        <v>43453</v>
      </c>
      <c r="P378" s="36">
        <v>5.0976058817084224E-2</v>
      </c>
      <c r="Q378" s="2">
        <f t="shared" si="18"/>
        <v>377</v>
      </c>
      <c r="R378" s="3">
        <f>Tabla_Rf_cop_usd[[#This Row],[Contador]]/SUM(Tabla_Rf_cop_usd[Contador])</f>
        <v>4.5912843539502705E-4</v>
      </c>
    </row>
    <row r="379" spans="1:18">
      <c r="A379" s="34">
        <v>43489</v>
      </c>
      <c r="B379" s="35">
        <v>7.1118764545765295E-2</v>
      </c>
      <c r="C379" s="36">
        <v>3.36912955560515E-2</v>
      </c>
      <c r="D379" s="36">
        <f>((1+Tabla_Inflacion[[#This Row],[TES_COP]])/(1+Tabla_Inflacion[[#This Row],[TES UVR]]))-1</f>
        <v>3.6207588426659276E-2</v>
      </c>
      <c r="E379" s="2">
        <f t="shared" si="17"/>
        <v>378</v>
      </c>
      <c r="F379" s="37">
        <f>Tabla_Inflacion[[#This Row],[Contador]]/SUM(Tabla_Inflacion[Contador])</f>
        <v>5.3792131833415159E-4</v>
      </c>
      <c r="H379" s="34">
        <v>43489</v>
      </c>
      <c r="I379" s="36">
        <v>7.1118764545765295E-2</v>
      </c>
      <c r="J379" s="35">
        <v>3.36912955560515E-2</v>
      </c>
      <c r="K379" s="42">
        <f>((1+Tabla_Dev[[#This Row],[TES_COP]])/(1+Tabla_Dev[[#This Row],[Curva_CO_USD]]))-1</f>
        <v>3.6207588426659276E-2</v>
      </c>
      <c r="L379" s="52">
        <f t="shared" si="16"/>
        <v>378</v>
      </c>
      <c r="M379" s="37">
        <f>Tabla_Dev[[#This Row],[Contador]]/SUM(Tabla_Dev[Contador])</f>
        <v>5.3792131833415159E-4</v>
      </c>
      <c r="O379" s="34">
        <v>43454</v>
      </c>
      <c r="P379" s="36">
        <v>5.1097451483237633E-2</v>
      </c>
      <c r="Q379" s="2">
        <f t="shared" si="18"/>
        <v>378</v>
      </c>
      <c r="R379" s="3">
        <f>Tabla_Rf_cop_usd[[#This Row],[Contador]]/SUM(Tabla_Rf_cop_usd[Contador])</f>
        <v>4.6034628270376718E-4</v>
      </c>
    </row>
    <row r="380" spans="1:18">
      <c r="A380" s="34">
        <v>43490</v>
      </c>
      <c r="B380" s="35">
        <v>7.1243599368795804E-2</v>
      </c>
      <c r="C380" s="36">
        <v>3.3139213125715196E-2</v>
      </c>
      <c r="D380" s="36">
        <f>((1+Tabla_Inflacion[[#This Row],[TES_COP]])/(1+Tabla_Inflacion[[#This Row],[TES UVR]]))-1</f>
        <v>3.6882141108358191E-2</v>
      </c>
      <c r="E380" s="2">
        <f t="shared" si="17"/>
        <v>379</v>
      </c>
      <c r="F380" s="37">
        <f>Tabla_Inflacion[[#This Row],[Contador]]/SUM(Tabla_Inflacion[Contador])</f>
        <v>5.3934439060487687E-4</v>
      </c>
      <c r="H380" s="34">
        <v>43490</v>
      </c>
      <c r="I380" s="36">
        <v>7.1243599368795804E-2</v>
      </c>
      <c r="J380" s="35">
        <v>3.3139213125715196E-2</v>
      </c>
      <c r="K380" s="42">
        <f>((1+Tabla_Dev[[#This Row],[TES_COP]])/(1+Tabla_Dev[[#This Row],[Curva_CO_USD]]))-1</f>
        <v>3.6882141108358191E-2</v>
      </c>
      <c r="L380" s="52">
        <f t="shared" si="16"/>
        <v>379</v>
      </c>
      <c r="M380" s="37">
        <f>Tabla_Dev[[#This Row],[Contador]]/SUM(Tabla_Dev[Contador])</f>
        <v>5.3934439060487687E-4</v>
      </c>
      <c r="O380" s="34">
        <v>43455</v>
      </c>
      <c r="P380" s="36">
        <v>5.1677115732965628E-2</v>
      </c>
      <c r="Q380" s="2">
        <f t="shared" si="18"/>
        <v>379</v>
      </c>
      <c r="R380" s="3">
        <f>Tabla_Rf_cop_usd[[#This Row],[Contador]]/SUM(Tabla_Rf_cop_usd[Contador])</f>
        <v>4.615641300125073E-4</v>
      </c>
    </row>
    <row r="381" spans="1:18">
      <c r="A381" s="34">
        <v>43493</v>
      </c>
      <c r="B381" s="35">
        <v>7.1299762305504097E-2</v>
      </c>
      <c r="C381" s="36">
        <v>3.3607684568567497E-2</v>
      </c>
      <c r="D381" s="36">
        <f>((1+Tabla_Inflacion[[#This Row],[TES_COP]])/(1+Tabla_Inflacion[[#This Row],[TES UVR]]))-1</f>
        <v>3.6466522356274123E-2</v>
      </c>
      <c r="E381" s="2">
        <f t="shared" si="17"/>
        <v>380</v>
      </c>
      <c r="F381" s="37">
        <f>Tabla_Inflacion[[#This Row],[Contador]]/SUM(Tabla_Inflacion[Contador])</f>
        <v>5.4076746287560215E-4</v>
      </c>
      <c r="H381" s="34">
        <v>43493</v>
      </c>
      <c r="I381" s="36">
        <v>7.1299762305504097E-2</v>
      </c>
      <c r="J381" s="35">
        <v>3.3607684568567497E-2</v>
      </c>
      <c r="K381" s="42">
        <f>((1+Tabla_Dev[[#This Row],[TES_COP]])/(1+Tabla_Dev[[#This Row],[Curva_CO_USD]]))-1</f>
        <v>3.6466522356274123E-2</v>
      </c>
      <c r="L381" s="52">
        <f t="shared" si="16"/>
        <v>380</v>
      </c>
      <c r="M381" s="37">
        <f>Tabla_Dev[[#This Row],[Contador]]/SUM(Tabla_Dev[Contador])</f>
        <v>5.4076746287560215E-4</v>
      </c>
      <c r="O381" s="34">
        <v>43458</v>
      </c>
      <c r="P381" s="36">
        <v>5.2026073058548006E-2</v>
      </c>
      <c r="Q381" s="2">
        <f t="shared" si="18"/>
        <v>380</v>
      </c>
      <c r="R381" s="3">
        <f>Tabla_Rf_cop_usd[[#This Row],[Contador]]/SUM(Tabla_Rf_cop_usd[Contador])</f>
        <v>4.6278197732124742E-4</v>
      </c>
    </row>
    <row r="382" spans="1:18">
      <c r="A382" s="34">
        <v>43494</v>
      </c>
      <c r="B382" s="35">
        <v>7.0985123699925101E-2</v>
      </c>
      <c r="C382" s="36">
        <v>3.2988789208400503E-2</v>
      </c>
      <c r="D382" s="36">
        <f>((1+Tabla_Inflacion[[#This Row],[TES_COP]])/(1+Tabla_Inflacion[[#This Row],[TES UVR]]))-1</f>
        <v>3.6782910800650548E-2</v>
      </c>
      <c r="E382" s="2">
        <f t="shared" si="17"/>
        <v>381</v>
      </c>
      <c r="F382" s="37">
        <f>Tabla_Inflacion[[#This Row],[Contador]]/SUM(Tabla_Inflacion[Contador])</f>
        <v>5.4219053514632744E-4</v>
      </c>
      <c r="H382" s="34">
        <v>43494</v>
      </c>
      <c r="I382" s="36">
        <v>7.0985123699925101E-2</v>
      </c>
      <c r="J382" s="35">
        <v>3.2988789208400503E-2</v>
      </c>
      <c r="K382" s="42">
        <f>((1+Tabla_Dev[[#This Row],[TES_COP]])/(1+Tabla_Dev[[#This Row],[Curva_CO_USD]]))-1</f>
        <v>3.6782910800650548E-2</v>
      </c>
      <c r="L382" s="52">
        <f t="shared" ref="L382:L388" si="19">L381+1</f>
        <v>381</v>
      </c>
      <c r="M382" s="37">
        <f>Tabla_Dev[[#This Row],[Contador]]/SUM(Tabla_Dev[Contador])</f>
        <v>5.4219053514632744E-4</v>
      </c>
      <c r="O382" s="34">
        <v>43460</v>
      </c>
      <c r="P382" s="36">
        <v>5.217801946277989E-2</v>
      </c>
      <c r="Q382" s="2">
        <f t="shared" si="18"/>
        <v>381</v>
      </c>
      <c r="R382" s="3">
        <f>Tabla_Rf_cop_usd[[#This Row],[Contador]]/SUM(Tabla_Rf_cop_usd[Contador])</f>
        <v>4.6399982462998755E-4</v>
      </c>
    </row>
    <row r="383" spans="1:18">
      <c r="A383" s="34">
        <v>43495</v>
      </c>
      <c r="B383" s="35">
        <v>7.0732686352970808E-2</v>
      </c>
      <c r="C383" s="36">
        <v>3.2888977207271901E-2</v>
      </c>
      <c r="D383" s="36">
        <f>((1+Tabla_Inflacion[[#This Row],[TES_COP]])/(1+Tabla_Inflacion[[#This Row],[TES UVR]]))-1</f>
        <v>3.6638699783611894E-2</v>
      </c>
      <c r="E383" s="2">
        <f t="shared" si="17"/>
        <v>382</v>
      </c>
      <c r="F383" s="37">
        <f>Tabla_Inflacion[[#This Row],[Contador]]/SUM(Tabla_Inflacion[Contador])</f>
        <v>5.4361360741705272E-4</v>
      </c>
      <c r="H383" s="34">
        <v>43495</v>
      </c>
      <c r="I383" s="36">
        <v>7.0732686352970808E-2</v>
      </c>
      <c r="J383" s="35">
        <v>3.2888977207271901E-2</v>
      </c>
      <c r="K383" s="42">
        <f>((1+Tabla_Dev[[#This Row],[TES_COP]])/(1+Tabla_Dev[[#This Row],[Curva_CO_USD]]))-1</f>
        <v>3.6638699783611894E-2</v>
      </c>
      <c r="L383" s="52">
        <f t="shared" si="19"/>
        <v>382</v>
      </c>
      <c r="M383" s="37">
        <f>Tabla_Dev[[#This Row],[Contador]]/SUM(Tabla_Dev[Contador])</f>
        <v>5.4361360741705272E-4</v>
      </c>
      <c r="O383" s="34">
        <v>43461</v>
      </c>
      <c r="P383" s="36">
        <v>5.2234948487303923E-2</v>
      </c>
      <c r="Q383" s="2">
        <f t="shared" si="18"/>
        <v>382</v>
      </c>
      <c r="R383" s="3">
        <f>Tabla_Rf_cop_usd[[#This Row],[Contador]]/SUM(Tabla_Rf_cop_usd[Contador])</f>
        <v>4.6521767193872767E-4</v>
      </c>
    </row>
    <row r="384" spans="1:18">
      <c r="A384" s="34">
        <v>43496</v>
      </c>
      <c r="B384" s="35">
        <v>6.989872717954379E-2</v>
      </c>
      <c r="C384" s="36">
        <v>3.26177679731329E-2</v>
      </c>
      <c r="D384" s="36">
        <f>((1+Tabla_Inflacion[[#This Row],[TES_COP]])/(1+Tabla_Inflacion[[#This Row],[TES UVR]]))-1</f>
        <v>3.6103348560026616E-2</v>
      </c>
      <c r="E384" s="2">
        <f t="shared" si="17"/>
        <v>383</v>
      </c>
      <c r="F384" s="37">
        <f>Tabla_Inflacion[[#This Row],[Contador]]/SUM(Tabla_Inflacion[Contador])</f>
        <v>5.4503667968777789E-4</v>
      </c>
      <c r="H384" s="34">
        <v>43496</v>
      </c>
      <c r="I384" s="36">
        <v>6.989872717954379E-2</v>
      </c>
      <c r="J384" s="35">
        <v>3.26177679731329E-2</v>
      </c>
      <c r="K384" s="42">
        <f>((1+Tabla_Dev[[#This Row],[TES_COP]])/(1+Tabla_Dev[[#This Row],[Curva_CO_USD]]))-1</f>
        <v>3.6103348560026616E-2</v>
      </c>
      <c r="L384" s="52">
        <f t="shared" si="19"/>
        <v>383</v>
      </c>
      <c r="M384" s="37">
        <f>Tabla_Dev[[#This Row],[Contador]]/SUM(Tabla_Dev[Contador])</f>
        <v>5.4503667968777789E-4</v>
      </c>
      <c r="O384" s="34">
        <v>43462</v>
      </c>
      <c r="P384" s="36">
        <v>5.2253918670346566E-2</v>
      </c>
      <c r="Q384" s="2">
        <f t="shared" si="18"/>
        <v>383</v>
      </c>
      <c r="R384" s="3">
        <f>Tabla_Rf_cop_usd[[#This Row],[Contador]]/SUM(Tabla_Rf_cop_usd[Contador])</f>
        <v>4.6643551924746779E-4</v>
      </c>
    </row>
    <row r="385" spans="1:18">
      <c r="A385" s="34">
        <v>43497</v>
      </c>
      <c r="B385" s="35">
        <v>6.9806349952297397E-2</v>
      </c>
      <c r="C385" s="36">
        <v>3.2743450812731403E-2</v>
      </c>
      <c r="D385" s="36">
        <f>((1+Tabla_Inflacion[[#This Row],[TES_COP]])/(1+Tabla_Inflacion[[#This Row],[TES UVR]]))-1</f>
        <v>3.5887808448844538E-2</v>
      </c>
      <c r="E385" s="2">
        <f t="shared" si="17"/>
        <v>384</v>
      </c>
      <c r="F385" s="37">
        <f>Tabla_Inflacion[[#This Row],[Contador]]/SUM(Tabla_Inflacion[Contador])</f>
        <v>5.4645975195850318E-4</v>
      </c>
      <c r="H385" s="34">
        <v>43497</v>
      </c>
      <c r="I385" s="36">
        <v>6.9806349952297397E-2</v>
      </c>
      <c r="J385" s="35">
        <v>3.2743450812731403E-2</v>
      </c>
      <c r="K385" s="42">
        <f>((1+Tabla_Dev[[#This Row],[TES_COP]])/(1+Tabla_Dev[[#This Row],[Curva_CO_USD]]))-1</f>
        <v>3.5887808448844538E-2</v>
      </c>
      <c r="L385" s="52">
        <f t="shared" si="19"/>
        <v>384</v>
      </c>
      <c r="M385" s="37">
        <f>Tabla_Dev[[#This Row],[Contador]]/SUM(Tabla_Dev[Contador])</f>
        <v>5.4645975195850318E-4</v>
      </c>
      <c r="O385" s="34">
        <v>43465</v>
      </c>
      <c r="P385" s="36">
        <v>5.217801946277989E-2</v>
      </c>
      <c r="Q385" s="2">
        <f t="shared" si="18"/>
        <v>384</v>
      </c>
      <c r="R385" s="3">
        <f>Tabla_Rf_cop_usd[[#This Row],[Contador]]/SUM(Tabla_Rf_cop_usd[Contador])</f>
        <v>4.6765336655620792E-4</v>
      </c>
    </row>
    <row r="386" spans="1:18">
      <c r="A386" s="34">
        <v>43500</v>
      </c>
      <c r="B386" s="35">
        <v>6.9281225607023794E-2</v>
      </c>
      <c r="C386" s="36">
        <v>3.3089298128534998E-2</v>
      </c>
      <c r="D386" s="36">
        <f>((1+Tabla_Inflacion[[#This Row],[TES_COP]])/(1+Tabla_Inflacion[[#This Row],[TES UVR]]))-1</f>
        <v>3.5032719382585231E-2</v>
      </c>
      <c r="E386" s="2">
        <f t="shared" si="17"/>
        <v>385</v>
      </c>
      <c r="F386" s="37">
        <f>Tabla_Inflacion[[#This Row],[Contador]]/SUM(Tabla_Inflacion[Contador])</f>
        <v>5.4788282422922846E-4</v>
      </c>
      <c r="H386" s="34">
        <v>43500</v>
      </c>
      <c r="I386" s="36">
        <v>6.9281225607023794E-2</v>
      </c>
      <c r="J386" s="35">
        <v>3.3089298128534998E-2</v>
      </c>
      <c r="K386" s="42">
        <f>((1+Tabla_Dev[[#This Row],[TES_COP]])/(1+Tabla_Dev[[#This Row],[Curva_CO_USD]]))-1</f>
        <v>3.5032719382585231E-2</v>
      </c>
      <c r="L386" s="52">
        <f t="shared" si="19"/>
        <v>385</v>
      </c>
      <c r="M386" s="37">
        <f>Tabla_Dev[[#This Row],[Contador]]/SUM(Tabla_Dev[Contador])</f>
        <v>5.4788282422922846E-4</v>
      </c>
      <c r="O386" s="34">
        <v>43467</v>
      </c>
      <c r="P386" s="36">
        <v>5.2203324673868901E-2</v>
      </c>
      <c r="Q386" s="2">
        <f t="shared" si="18"/>
        <v>385</v>
      </c>
      <c r="R386" s="3">
        <f>Tabla_Rf_cop_usd[[#This Row],[Contador]]/SUM(Tabla_Rf_cop_usd[Contador])</f>
        <v>4.6887121386494804E-4</v>
      </c>
    </row>
    <row r="387" spans="1:18">
      <c r="A387" s="34">
        <v>43501</v>
      </c>
      <c r="B387" s="35">
        <v>6.9629545525618897E-2</v>
      </c>
      <c r="C387" s="36">
        <v>3.2771801242523199E-2</v>
      </c>
      <c r="D387" s="36">
        <f>((1+Tabla_Inflacion[[#This Row],[TES_COP]])/(1+Tabla_Inflacion[[#This Row],[TES UVR]]))-1</f>
        <v>3.5688178394057912E-2</v>
      </c>
      <c r="E387" s="2">
        <f t="shared" ref="E387:E450" si="20">E386+1</f>
        <v>386</v>
      </c>
      <c r="F387" s="37">
        <f>Tabla_Inflacion[[#This Row],[Contador]]/SUM(Tabla_Inflacion[Contador])</f>
        <v>5.4930589649995374E-4</v>
      </c>
      <c r="H387" s="34">
        <v>43501</v>
      </c>
      <c r="I387" s="36">
        <v>6.9629545525618897E-2</v>
      </c>
      <c r="J387" s="35">
        <v>3.2771801242523199E-2</v>
      </c>
      <c r="K387" s="42">
        <f>((1+Tabla_Dev[[#This Row],[TES_COP]])/(1+Tabla_Dev[[#This Row],[Curva_CO_USD]]))-1</f>
        <v>3.5688178394057912E-2</v>
      </c>
      <c r="L387" s="52">
        <f t="shared" si="19"/>
        <v>386</v>
      </c>
      <c r="M387" s="37">
        <f>Tabla_Dev[[#This Row],[Contador]]/SUM(Tabla_Dev[Contador])</f>
        <v>5.4930589649995374E-4</v>
      </c>
      <c r="O387" s="34">
        <v>43468</v>
      </c>
      <c r="P387" s="36">
        <v>5.177873810223188E-2</v>
      </c>
      <c r="Q387" s="2">
        <f t="shared" si="18"/>
        <v>386</v>
      </c>
      <c r="R387" s="3">
        <f>Tabla_Rf_cop_usd[[#This Row],[Contador]]/SUM(Tabla_Rf_cop_usd[Contador])</f>
        <v>4.7008906117368816E-4</v>
      </c>
    </row>
    <row r="388" spans="1:18">
      <c r="A388" s="34">
        <v>43502</v>
      </c>
      <c r="B388" s="35">
        <v>6.9092707261636299E-2</v>
      </c>
      <c r="C388" s="36">
        <v>3.3405777950543898E-2</v>
      </c>
      <c r="D388" s="36">
        <f>((1+Tabla_Inflacion[[#This Row],[TES_COP]])/(1+Tabla_Inflacion[[#This Row],[TES UVR]]))-1</f>
        <v>3.4533316991769647E-2</v>
      </c>
      <c r="E388" s="2">
        <f t="shared" si="20"/>
        <v>387</v>
      </c>
      <c r="F388" s="37">
        <f>Tabla_Inflacion[[#This Row],[Contador]]/SUM(Tabla_Inflacion[Contador])</f>
        <v>5.5072896877067902E-4</v>
      </c>
      <c r="H388" s="38">
        <v>43502</v>
      </c>
      <c r="I388" s="40">
        <v>6.9092707261636299E-2</v>
      </c>
      <c r="J388" s="39">
        <v>3.3405777950543898E-2</v>
      </c>
      <c r="K388" s="42">
        <f>((1+Tabla_Dev[[#This Row],[TES_COP]])/(1+Tabla_Dev[[#This Row],[Curva_CO_USD]]))-1</f>
        <v>3.4533316991769647E-2</v>
      </c>
      <c r="L388" s="52">
        <f t="shared" si="19"/>
        <v>387</v>
      </c>
      <c r="M388" s="37">
        <f>Tabla_Dev[[#This Row],[Contador]]/SUM(Tabla_Dev[Contador])</f>
        <v>5.5072896877067902E-4</v>
      </c>
      <c r="O388" s="34">
        <v>43469</v>
      </c>
      <c r="P388" s="36">
        <v>5.1033576336113162E-2</v>
      </c>
      <c r="Q388" s="2">
        <f t="shared" si="18"/>
        <v>387</v>
      </c>
      <c r="R388" s="3">
        <f>Tabla_Rf_cop_usd[[#This Row],[Contador]]/SUM(Tabla_Rf_cop_usd[Contador])</f>
        <v>4.7130690848242829E-4</v>
      </c>
    </row>
    <row r="389" spans="1:18">
      <c r="A389" s="34">
        <v>43503</v>
      </c>
      <c r="B389" s="35">
        <v>6.9629991789590298E-2</v>
      </c>
      <c r="C389" s="36">
        <v>3.3996794376481995E-2</v>
      </c>
      <c r="D389" s="36">
        <f>((1+Tabla_Inflacion[[#This Row],[TES_COP]])/(1+Tabla_Inflacion[[#This Row],[TES UVR]]))-1</f>
        <v>3.4461613040682293E-2</v>
      </c>
      <c r="E389" s="2">
        <f t="shared" si="20"/>
        <v>388</v>
      </c>
      <c r="F389" s="37">
        <f>Tabla_Inflacion[[#This Row],[Contador]]/SUM(Tabla_Inflacion[Contador])</f>
        <v>5.5215204104140431E-4</v>
      </c>
      <c r="H389" s="34">
        <v>43503</v>
      </c>
      <c r="I389" s="36">
        <v>6.9629991789590298E-2</v>
      </c>
      <c r="J389" s="35">
        <v>3.3996794376481995E-2</v>
      </c>
      <c r="K389" s="42">
        <f>((1+Tabla_Dev[[#This Row],[TES_COP]])/(1+Tabla_Dev[[#This Row],[Curva_CO_USD]]))-1</f>
        <v>3.4461613040682293E-2</v>
      </c>
      <c r="L389" s="52">
        <f t="shared" ref="L389:L452" si="21">L388+1</f>
        <v>388</v>
      </c>
      <c r="M389" s="37">
        <f>Tabla_Dev[[#This Row],[Contador]]/SUM(Tabla_Dev[Contador])</f>
        <v>5.5215204104140431E-4</v>
      </c>
      <c r="O389" s="34">
        <v>43472</v>
      </c>
      <c r="P389" s="36">
        <v>5.0129196586377711E-2</v>
      </c>
      <c r="Q389" s="2">
        <f t="shared" si="18"/>
        <v>388</v>
      </c>
      <c r="R389" s="3">
        <f>Tabla_Rf_cop_usd[[#This Row],[Contador]]/SUM(Tabla_Rf_cop_usd[Contador])</f>
        <v>4.7252475579116841E-4</v>
      </c>
    </row>
    <row r="390" spans="1:18">
      <c r="A390" s="34">
        <v>43504</v>
      </c>
      <c r="B390" s="35">
        <v>6.9693827840914602E-2</v>
      </c>
      <c r="C390" s="36">
        <v>3.3584820887637999E-2</v>
      </c>
      <c r="D390" s="36">
        <f>((1+Tabla_Inflacion[[#This Row],[TES_COP]])/(1+Tabla_Inflacion[[#This Row],[TES UVR]]))-1</f>
        <v>3.4935697800076326E-2</v>
      </c>
      <c r="E390" s="2">
        <f t="shared" si="20"/>
        <v>389</v>
      </c>
      <c r="F390" s="37">
        <f>Tabla_Inflacion[[#This Row],[Contador]]/SUM(Tabla_Inflacion[Contador])</f>
        <v>5.5357511331212959E-4</v>
      </c>
      <c r="H390" s="34">
        <v>43504</v>
      </c>
      <c r="I390" s="36">
        <v>6.9693827840914602E-2</v>
      </c>
      <c r="J390" s="35">
        <v>3.3584820887637999E-2</v>
      </c>
      <c r="K390" s="42">
        <f>((1+Tabla_Dev[[#This Row],[TES_COP]])/(1+Tabla_Dev[[#This Row],[Curva_CO_USD]]))-1</f>
        <v>3.4935697800076326E-2</v>
      </c>
      <c r="L390" s="52">
        <f t="shared" si="21"/>
        <v>389</v>
      </c>
      <c r="M390" s="37">
        <f>Tabla_Dev[[#This Row],[Contador]]/SUM(Tabla_Dev[Contador])</f>
        <v>5.5357511331212959E-4</v>
      </c>
      <c r="O390" s="34">
        <v>43473</v>
      </c>
      <c r="P390" s="36">
        <v>5.0032572261213826E-2</v>
      </c>
      <c r="Q390" s="2">
        <f t="shared" si="18"/>
        <v>389</v>
      </c>
      <c r="R390" s="3">
        <f>Tabla_Rf_cop_usd[[#This Row],[Contador]]/SUM(Tabla_Rf_cop_usd[Contador])</f>
        <v>4.7374260309990853E-4</v>
      </c>
    </row>
    <row r="391" spans="1:18">
      <c r="A391" s="34">
        <v>43507</v>
      </c>
      <c r="B391" s="35">
        <v>7.0109976461719292E-2</v>
      </c>
      <c r="C391" s="36">
        <v>3.3848574411453398E-2</v>
      </c>
      <c r="D391" s="36">
        <f>((1+Tabla_Inflacion[[#This Row],[TES_COP]])/(1+Tabla_Inflacion[[#This Row],[TES UVR]]))-1</f>
        <v>3.5074190696552154E-2</v>
      </c>
      <c r="E391" s="2">
        <f t="shared" si="20"/>
        <v>390</v>
      </c>
      <c r="F391" s="37">
        <f>Tabla_Inflacion[[#This Row],[Contador]]/SUM(Tabla_Inflacion[Contador])</f>
        <v>5.5499818558285487E-4</v>
      </c>
      <c r="H391" s="34">
        <v>43507</v>
      </c>
      <c r="I391" s="36">
        <v>7.0109976461719292E-2</v>
      </c>
      <c r="J391" s="35">
        <v>3.3848574411453398E-2</v>
      </c>
      <c r="K391" s="42">
        <f>((1+Tabla_Dev[[#This Row],[TES_COP]])/(1+Tabla_Dev[[#This Row],[Curva_CO_USD]]))-1</f>
        <v>3.5074190696552154E-2</v>
      </c>
      <c r="L391" s="52">
        <f t="shared" si="21"/>
        <v>390</v>
      </c>
      <c r="M391" s="37">
        <f>Tabla_Dev[[#This Row],[Contador]]/SUM(Tabla_Dev[Contador])</f>
        <v>5.5499818558285487E-4</v>
      </c>
      <c r="O391" s="34">
        <v>43474</v>
      </c>
      <c r="P391" s="36">
        <v>4.9412274077493157E-2</v>
      </c>
      <c r="Q391" s="2">
        <f t="shared" si="18"/>
        <v>390</v>
      </c>
      <c r="R391" s="3">
        <f>Tabla_Rf_cop_usd[[#This Row],[Contador]]/SUM(Tabla_Rf_cop_usd[Contador])</f>
        <v>4.7496045040864866E-4</v>
      </c>
    </row>
    <row r="392" spans="1:18">
      <c r="A392" s="34">
        <v>43508</v>
      </c>
      <c r="B392" s="35">
        <v>7.0157235370979898E-2</v>
      </c>
      <c r="C392" s="36">
        <v>3.3348084324795302E-2</v>
      </c>
      <c r="D392" s="36">
        <f>((1+Tabla_Inflacion[[#This Row],[TES_COP]])/(1+Tabla_Inflacion[[#This Row],[TES UVR]]))-1</f>
        <v>3.5621250578149688E-2</v>
      </c>
      <c r="E392" s="2">
        <f t="shared" si="20"/>
        <v>391</v>
      </c>
      <c r="F392" s="37">
        <f>Tabla_Inflacion[[#This Row],[Contador]]/SUM(Tabla_Inflacion[Contador])</f>
        <v>5.5642125785358005E-4</v>
      </c>
      <c r="H392" s="34">
        <v>43508</v>
      </c>
      <c r="I392" s="36">
        <v>7.0157235370979898E-2</v>
      </c>
      <c r="J392" s="35">
        <v>3.3348084324795302E-2</v>
      </c>
      <c r="K392" s="42">
        <f>((1+Tabla_Dev[[#This Row],[TES_COP]])/(1+Tabla_Dev[[#This Row],[Curva_CO_USD]]))-1</f>
        <v>3.5621250578149688E-2</v>
      </c>
      <c r="L392" s="52">
        <f t="shared" si="21"/>
        <v>391</v>
      </c>
      <c r="M392" s="37">
        <f>Tabla_Dev[[#This Row],[Contador]]/SUM(Tabla_Dev[Contador])</f>
        <v>5.5642125785358005E-4</v>
      </c>
      <c r="O392" s="34">
        <v>43475</v>
      </c>
      <c r="P392" s="36">
        <v>4.9230730520153809E-2</v>
      </c>
      <c r="Q392" s="2">
        <f t="shared" si="18"/>
        <v>391</v>
      </c>
      <c r="R392" s="3">
        <f>Tabla_Rf_cop_usd[[#This Row],[Contador]]/SUM(Tabla_Rf_cop_usd[Contador])</f>
        <v>4.7617829771738878E-4</v>
      </c>
    </row>
    <row r="393" spans="1:18">
      <c r="A393" s="34">
        <v>43509</v>
      </c>
      <c r="B393" s="35">
        <v>7.0083044269422107E-2</v>
      </c>
      <c r="C393" s="36">
        <v>3.3345143233457199E-2</v>
      </c>
      <c r="D393" s="36">
        <f>((1+Tabla_Inflacion[[#This Row],[TES_COP]])/(1+Tabla_Inflacion[[#This Row],[TES UVR]]))-1</f>
        <v>3.5552401128056355E-2</v>
      </c>
      <c r="E393" s="2">
        <f t="shared" si="20"/>
        <v>392</v>
      </c>
      <c r="F393" s="37">
        <f>Tabla_Inflacion[[#This Row],[Contador]]/SUM(Tabla_Inflacion[Contador])</f>
        <v>5.5784433012430533E-4</v>
      </c>
      <c r="H393" s="34">
        <v>43509</v>
      </c>
      <c r="I393" s="36">
        <v>7.0083044269422107E-2</v>
      </c>
      <c r="J393" s="35">
        <v>3.3345143233457199E-2</v>
      </c>
      <c r="K393" s="42">
        <f>((1+Tabla_Dev[[#This Row],[TES_COP]])/(1+Tabla_Dev[[#This Row],[Curva_CO_USD]]))-1</f>
        <v>3.5552401128056355E-2</v>
      </c>
      <c r="L393" s="52">
        <f t="shared" si="21"/>
        <v>392</v>
      </c>
      <c r="M393" s="37">
        <f>Tabla_Dev[[#This Row],[Contador]]/SUM(Tabla_Dev[Contador])</f>
        <v>5.5784433012430533E-4</v>
      </c>
      <c r="O393" s="34">
        <v>43476</v>
      </c>
      <c r="P393" s="36">
        <v>4.9165824964269467E-2</v>
      </c>
      <c r="Q393" s="2">
        <f t="shared" si="18"/>
        <v>392</v>
      </c>
      <c r="R393" s="3">
        <f>Tabla_Rf_cop_usd[[#This Row],[Contador]]/SUM(Tabla_Rf_cop_usd[Contador])</f>
        <v>4.773961450261289E-4</v>
      </c>
    </row>
    <row r="394" spans="1:18">
      <c r="A394" s="34">
        <v>43510</v>
      </c>
      <c r="B394" s="35">
        <v>7.0205509879163297E-2</v>
      </c>
      <c r="C394" s="36">
        <v>3.3258194242449003E-2</v>
      </c>
      <c r="D394" s="36">
        <f>((1+Tabla_Inflacion[[#This Row],[TES_COP]])/(1+Tabla_Inflacion[[#This Row],[TES UVR]]))-1</f>
        <v>3.5758066901954599E-2</v>
      </c>
      <c r="E394" s="2">
        <f t="shared" si="20"/>
        <v>393</v>
      </c>
      <c r="F394" s="37">
        <f>Tabla_Inflacion[[#This Row],[Contador]]/SUM(Tabla_Inflacion[Contador])</f>
        <v>5.5926740239503061E-4</v>
      </c>
      <c r="H394" s="34">
        <v>43510</v>
      </c>
      <c r="I394" s="36">
        <v>7.0205509879163297E-2</v>
      </c>
      <c r="J394" s="35">
        <v>3.3258194242449003E-2</v>
      </c>
      <c r="K394" s="42">
        <f>((1+Tabla_Dev[[#This Row],[TES_COP]])/(1+Tabla_Dev[[#This Row],[Curva_CO_USD]]))-1</f>
        <v>3.5758066901954599E-2</v>
      </c>
      <c r="L394" s="52">
        <f t="shared" si="21"/>
        <v>393</v>
      </c>
      <c r="M394" s="37">
        <f>Tabla_Dev[[#This Row],[Contador]]/SUM(Tabla_Dev[Contador])</f>
        <v>5.5926740239503061E-4</v>
      </c>
      <c r="O394" s="34">
        <v>43479</v>
      </c>
      <c r="P394" s="36">
        <v>4.9152839515497204E-2</v>
      </c>
      <c r="Q394" s="2">
        <f t="shared" si="18"/>
        <v>393</v>
      </c>
      <c r="R394" s="3">
        <f>Tabla_Rf_cop_usd[[#This Row],[Contador]]/SUM(Tabla_Rf_cop_usd[Contador])</f>
        <v>4.7861399233486903E-4</v>
      </c>
    </row>
    <row r="395" spans="1:18">
      <c r="A395" s="34">
        <v>43511</v>
      </c>
      <c r="B395" s="35">
        <v>6.9776760105467503E-2</v>
      </c>
      <c r="C395" s="36">
        <v>3.33033169243784E-2</v>
      </c>
      <c r="D395" s="36">
        <f>((1+Tabla_Inflacion[[#This Row],[TES_COP]])/(1+Tabla_Inflacion[[#This Row],[TES UVR]]))-1</f>
        <v>3.529790583625747E-2</v>
      </c>
      <c r="E395" s="2">
        <f t="shared" si="20"/>
        <v>394</v>
      </c>
      <c r="F395" s="37">
        <f>Tabla_Inflacion[[#This Row],[Contador]]/SUM(Tabla_Inflacion[Contador])</f>
        <v>5.6069047466575589E-4</v>
      </c>
      <c r="H395" s="34">
        <v>43511</v>
      </c>
      <c r="I395" s="36">
        <v>6.9776760105467503E-2</v>
      </c>
      <c r="J395" s="35">
        <v>3.33033169243784E-2</v>
      </c>
      <c r="K395" s="42">
        <f>((1+Tabla_Dev[[#This Row],[TES_COP]])/(1+Tabla_Dev[[#This Row],[Curva_CO_USD]]))-1</f>
        <v>3.529790583625747E-2</v>
      </c>
      <c r="L395" s="52">
        <f t="shared" si="21"/>
        <v>394</v>
      </c>
      <c r="M395" s="37">
        <f>Tabla_Dev[[#This Row],[Contador]]/SUM(Tabla_Dev[Contador])</f>
        <v>5.6069047466575589E-4</v>
      </c>
      <c r="O395" s="34">
        <v>43480</v>
      </c>
      <c r="P395" s="36">
        <v>4.9139852620066149E-2</v>
      </c>
      <c r="Q395" s="2">
        <f t="shared" si="18"/>
        <v>394</v>
      </c>
      <c r="R395" s="3">
        <f>Tabla_Rf_cop_usd[[#This Row],[Contador]]/SUM(Tabla_Rf_cop_usd[Contador])</f>
        <v>4.7983183964360915E-4</v>
      </c>
    </row>
    <row r="396" spans="1:18">
      <c r="A396" s="34">
        <v>43514</v>
      </c>
      <c r="B396" s="35">
        <v>6.9907790573809997E-2</v>
      </c>
      <c r="C396" s="36">
        <v>3.3178504840433096E-2</v>
      </c>
      <c r="D396" s="36">
        <f>((1+Tabla_Inflacion[[#This Row],[TES_COP]])/(1+Tabla_Inflacion[[#This Row],[TES UVR]]))-1</f>
        <v>3.5549796633689512E-2</v>
      </c>
      <c r="E396" s="2">
        <f t="shared" si="20"/>
        <v>395</v>
      </c>
      <c r="F396" s="37">
        <f>Tabla_Inflacion[[#This Row],[Contador]]/SUM(Tabla_Inflacion[Contador])</f>
        <v>5.6211354693648118E-4</v>
      </c>
      <c r="H396" s="34">
        <v>43514</v>
      </c>
      <c r="I396" s="36">
        <v>6.9907790573809997E-2</v>
      </c>
      <c r="J396" s="35">
        <v>3.3178504840433096E-2</v>
      </c>
      <c r="K396" s="42">
        <f>((1+Tabla_Dev[[#This Row],[TES_COP]])/(1+Tabla_Dev[[#This Row],[Curva_CO_USD]]))-1</f>
        <v>3.5549796633689512E-2</v>
      </c>
      <c r="L396" s="52">
        <f t="shared" si="21"/>
        <v>395</v>
      </c>
      <c r="M396" s="37">
        <f>Tabla_Dev[[#This Row],[Contador]]/SUM(Tabla_Dev[Contador])</f>
        <v>5.6211354693648118E-4</v>
      </c>
      <c r="O396" s="34">
        <v>43481</v>
      </c>
      <c r="P396" s="36">
        <v>4.9198282259301118E-2</v>
      </c>
      <c r="Q396" s="2">
        <f t="shared" si="18"/>
        <v>395</v>
      </c>
      <c r="R396" s="3">
        <f>Tabla_Rf_cop_usd[[#This Row],[Contador]]/SUM(Tabla_Rf_cop_usd[Contador])</f>
        <v>4.8104968695234927E-4</v>
      </c>
    </row>
    <row r="397" spans="1:18">
      <c r="A397" s="34">
        <v>43515</v>
      </c>
      <c r="B397" s="35">
        <v>6.9863738390445004E-2</v>
      </c>
      <c r="C397" s="36">
        <v>3.3814546081006897E-2</v>
      </c>
      <c r="D397" s="36">
        <f>((1+Tabla_Inflacion[[#This Row],[TES_COP]])/(1+Tabla_Inflacion[[#This Row],[TES UVR]]))-1</f>
        <v>3.4870076500755021E-2</v>
      </c>
      <c r="E397" s="2">
        <f t="shared" si="20"/>
        <v>396</v>
      </c>
      <c r="F397" s="37">
        <f>Tabla_Inflacion[[#This Row],[Contador]]/SUM(Tabla_Inflacion[Contador])</f>
        <v>5.6353661920720646E-4</v>
      </c>
      <c r="H397" s="34">
        <v>43515</v>
      </c>
      <c r="I397" s="36">
        <v>6.9863738390445004E-2</v>
      </c>
      <c r="J397" s="35">
        <v>3.3814546081006897E-2</v>
      </c>
      <c r="K397" s="42">
        <f>((1+Tabla_Dev[[#This Row],[TES_COP]])/(1+Tabla_Dev[[#This Row],[Curva_CO_USD]]))-1</f>
        <v>3.4870076500755021E-2</v>
      </c>
      <c r="L397" s="52">
        <f t="shared" si="21"/>
        <v>396</v>
      </c>
      <c r="M397" s="37">
        <f>Tabla_Dev[[#This Row],[Contador]]/SUM(Tabla_Dev[Contador])</f>
        <v>5.6353661920720646E-4</v>
      </c>
      <c r="O397" s="34">
        <v>43482</v>
      </c>
      <c r="P397" s="36">
        <v>4.9224241590462681E-2</v>
      </c>
      <c r="Q397" s="2">
        <f t="shared" si="18"/>
        <v>396</v>
      </c>
      <c r="R397" s="3">
        <f>Tabla_Rf_cop_usd[[#This Row],[Contador]]/SUM(Tabla_Rf_cop_usd[Contador])</f>
        <v>4.822675342610894E-4</v>
      </c>
    </row>
    <row r="398" spans="1:18">
      <c r="A398" s="34">
        <v>43516</v>
      </c>
      <c r="B398" s="35">
        <v>6.9755505506732901E-2</v>
      </c>
      <c r="C398" s="36">
        <v>3.3292781032726003E-2</v>
      </c>
      <c r="D398" s="36">
        <f>((1+Tabla_Inflacion[[#This Row],[TES_COP]])/(1+Tabla_Inflacion[[#This Row],[TES UVR]]))-1</f>
        <v>3.5287892399252341E-2</v>
      </c>
      <c r="E398" s="2">
        <f t="shared" si="20"/>
        <v>397</v>
      </c>
      <c r="F398" s="37">
        <f>Tabla_Inflacion[[#This Row],[Contador]]/SUM(Tabla_Inflacion[Contador])</f>
        <v>5.6495969147793174E-4</v>
      </c>
      <c r="H398" s="34">
        <v>43516</v>
      </c>
      <c r="I398" s="36">
        <v>6.9755505506732901E-2</v>
      </c>
      <c r="J398" s="35">
        <v>3.3292781032726003E-2</v>
      </c>
      <c r="K398" s="42">
        <f>((1+Tabla_Dev[[#This Row],[TES_COP]])/(1+Tabla_Dev[[#This Row],[Curva_CO_USD]]))-1</f>
        <v>3.5287892399252341E-2</v>
      </c>
      <c r="L398" s="52">
        <f t="shared" si="21"/>
        <v>397</v>
      </c>
      <c r="M398" s="37">
        <f>Tabla_Dev[[#This Row],[Contador]]/SUM(Tabla_Dev[Contador])</f>
        <v>5.6495969147793174E-4</v>
      </c>
      <c r="O398" s="34">
        <v>43483</v>
      </c>
      <c r="P398" s="36">
        <v>4.9276142918030175E-2</v>
      </c>
      <c r="Q398" s="2">
        <f t="shared" si="18"/>
        <v>397</v>
      </c>
      <c r="R398" s="3">
        <f>Tabla_Rf_cop_usd[[#This Row],[Contador]]/SUM(Tabla_Rf_cop_usd[Contador])</f>
        <v>4.8348538156982952E-4</v>
      </c>
    </row>
    <row r="399" spans="1:18">
      <c r="A399" s="34">
        <v>43517</v>
      </c>
      <c r="B399" s="35">
        <v>6.9982812126401395E-2</v>
      </c>
      <c r="C399" s="36">
        <v>3.38137972025696E-2</v>
      </c>
      <c r="D399" s="36">
        <f>((1+Tabla_Inflacion[[#This Row],[TES_COP]])/(1+Tabla_Inflacion[[#This Row],[TES UVR]]))-1</f>
        <v>3.498600523779305E-2</v>
      </c>
      <c r="E399" s="2">
        <f t="shared" si="20"/>
        <v>398</v>
      </c>
      <c r="F399" s="37">
        <f>Tabla_Inflacion[[#This Row],[Contador]]/SUM(Tabla_Inflacion[Contador])</f>
        <v>5.6638276374865702E-4</v>
      </c>
      <c r="H399" s="34">
        <v>43517</v>
      </c>
      <c r="I399" s="36">
        <v>6.9982812126401395E-2</v>
      </c>
      <c r="J399" s="35">
        <v>3.38137972025696E-2</v>
      </c>
      <c r="K399" s="42">
        <f>((1+Tabla_Dev[[#This Row],[TES_COP]])/(1+Tabla_Dev[[#This Row],[Curva_CO_USD]]))-1</f>
        <v>3.498600523779305E-2</v>
      </c>
      <c r="L399" s="52">
        <f t="shared" si="21"/>
        <v>398</v>
      </c>
      <c r="M399" s="37">
        <f>Tabla_Dev[[#This Row],[Contador]]/SUM(Tabla_Dev[Contador])</f>
        <v>5.6638276374865702E-4</v>
      </c>
      <c r="O399" s="34">
        <v>43486</v>
      </c>
      <c r="P399" s="36">
        <v>4.928262895966995E-2</v>
      </c>
      <c r="Q399" s="2">
        <f t="shared" si="18"/>
        <v>398</v>
      </c>
      <c r="R399" s="3">
        <f>Tabla_Rf_cop_usd[[#This Row],[Contador]]/SUM(Tabla_Rf_cop_usd[Contador])</f>
        <v>4.8470322887856965E-4</v>
      </c>
    </row>
    <row r="400" spans="1:18">
      <c r="A400" s="34">
        <v>43518</v>
      </c>
      <c r="B400" s="35">
        <v>6.9840105509920702E-2</v>
      </c>
      <c r="C400" s="36">
        <v>3.3136420581553395E-2</v>
      </c>
      <c r="D400" s="36">
        <f>((1+Tabla_Inflacion[[#This Row],[TES_COP]])/(1+Tabla_Inflacion[[#This Row],[TES UVR]]))-1</f>
        <v>3.5526465040992994E-2</v>
      </c>
      <c r="E400" s="2">
        <f t="shared" si="20"/>
        <v>399</v>
      </c>
      <c r="F400" s="37">
        <f>Tabla_Inflacion[[#This Row],[Contador]]/SUM(Tabla_Inflacion[Contador])</f>
        <v>5.678058360193822E-4</v>
      </c>
      <c r="H400" s="34">
        <v>43518</v>
      </c>
      <c r="I400" s="36">
        <v>6.9840105509920702E-2</v>
      </c>
      <c r="J400" s="35">
        <v>3.3136420581553395E-2</v>
      </c>
      <c r="K400" s="42">
        <f>((1+Tabla_Dev[[#This Row],[TES_COP]])/(1+Tabla_Dev[[#This Row],[Curva_CO_USD]]))-1</f>
        <v>3.5526465040992994E-2</v>
      </c>
      <c r="L400" s="52">
        <f t="shared" si="21"/>
        <v>399</v>
      </c>
      <c r="M400" s="37">
        <f>Tabla_Dev[[#This Row],[Contador]]/SUM(Tabla_Dev[Contador])</f>
        <v>5.678058360193822E-4</v>
      </c>
      <c r="O400" s="34">
        <v>43487</v>
      </c>
      <c r="P400" s="36">
        <v>4.9289114640493903E-2</v>
      </c>
      <c r="Q400" s="2">
        <f t="shared" si="18"/>
        <v>399</v>
      </c>
      <c r="R400" s="3">
        <f>Tabla_Rf_cop_usd[[#This Row],[Contador]]/SUM(Tabla_Rf_cop_usd[Contador])</f>
        <v>4.8592107618730977E-4</v>
      </c>
    </row>
    <row r="401" spans="1:18">
      <c r="A401" s="34">
        <v>43521</v>
      </c>
      <c r="B401" s="35">
        <v>6.9523016857625602E-2</v>
      </c>
      <c r="C401" s="36">
        <v>3.3510114300809704E-2</v>
      </c>
      <c r="D401" s="36">
        <f>((1+Tabla_Inflacion[[#This Row],[TES_COP]])/(1+Tabla_Inflacion[[#This Row],[TES UVR]]))-1</f>
        <v>3.4845234757261423E-2</v>
      </c>
      <c r="E401" s="2">
        <f t="shared" si="20"/>
        <v>400</v>
      </c>
      <c r="F401" s="37">
        <f>Tabla_Inflacion[[#This Row],[Contador]]/SUM(Tabla_Inflacion[Contador])</f>
        <v>5.6922890829010748E-4</v>
      </c>
      <c r="H401" s="34">
        <v>43521</v>
      </c>
      <c r="I401" s="36">
        <v>6.9523016857625602E-2</v>
      </c>
      <c r="J401" s="35">
        <v>3.3510114300809704E-2</v>
      </c>
      <c r="K401" s="42">
        <f>((1+Tabla_Dev[[#This Row],[TES_COP]])/(1+Tabla_Dev[[#This Row],[Curva_CO_USD]]))-1</f>
        <v>3.4845234757261423E-2</v>
      </c>
      <c r="L401" s="52">
        <f t="shared" si="21"/>
        <v>400</v>
      </c>
      <c r="M401" s="37">
        <f>Tabla_Dev[[#This Row],[Contador]]/SUM(Tabla_Dev[Contador])</f>
        <v>5.6922890829010748E-4</v>
      </c>
      <c r="O401" s="34">
        <v>43488</v>
      </c>
      <c r="P401" s="36">
        <v>4.9386356583775992E-2</v>
      </c>
      <c r="Q401" s="2">
        <f t="shared" si="18"/>
        <v>400</v>
      </c>
      <c r="R401" s="3">
        <f>Tabla_Rf_cop_usd[[#This Row],[Contador]]/SUM(Tabla_Rf_cop_usd[Contador])</f>
        <v>4.8713892349604989E-4</v>
      </c>
    </row>
    <row r="402" spans="1:18">
      <c r="A402" s="34">
        <v>43522</v>
      </c>
      <c r="B402" s="35">
        <v>6.9513563192910702E-2</v>
      </c>
      <c r="C402" s="36">
        <v>3.30725513640307E-2</v>
      </c>
      <c r="D402" s="36">
        <f>((1+Tabla_Inflacion[[#This Row],[TES_COP]])/(1+Tabla_Inflacion[[#This Row],[TES UVR]]))-1</f>
        <v>3.5274397505542732E-2</v>
      </c>
      <c r="E402" s="2">
        <f t="shared" si="20"/>
        <v>401</v>
      </c>
      <c r="F402" s="37">
        <f>Tabla_Inflacion[[#This Row],[Contador]]/SUM(Tabla_Inflacion[Contador])</f>
        <v>5.7065198056083276E-4</v>
      </c>
      <c r="H402" s="34">
        <v>43522</v>
      </c>
      <c r="I402" s="36">
        <v>6.9513563192910702E-2</v>
      </c>
      <c r="J402" s="35">
        <v>3.30725513640307E-2</v>
      </c>
      <c r="K402" s="42">
        <f>((1+Tabla_Dev[[#This Row],[TES_COP]])/(1+Tabla_Dev[[#This Row],[Curva_CO_USD]]))-1</f>
        <v>3.5274397505542732E-2</v>
      </c>
      <c r="L402" s="52">
        <f t="shared" si="21"/>
        <v>401</v>
      </c>
      <c r="M402" s="37">
        <f>Tabla_Dev[[#This Row],[Contador]]/SUM(Tabla_Dev[Contador])</f>
        <v>5.7065198056083276E-4</v>
      </c>
      <c r="O402" s="34">
        <v>43489</v>
      </c>
      <c r="P402" s="36">
        <v>4.9256682627793369E-2</v>
      </c>
      <c r="Q402" s="2">
        <f t="shared" si="18"/>
        <v>401</v>
      </c>
      <c r="R402" s="3">
        <f>Tabla_Rf_cop_usd[[#This Row],[Contador]]/SUM(Tabla_Rf_cop_usd[Contador])</f>
        <v>4.8835677080479002E-4</v>
      </c>
    </row>
    <row r="403" spans="1:18">
      <c r="A403" s="34">
        <v>43523</v>
      </c>
      <c r="B403" s="35">
        <v>6.9528875325254896E-2</v>
      </c>
      <c r="C403" s="36">
        <v>3.3107976640987705E-2</v>
      </c>
      <c r="D403" s="36">
        <f>((1+Tabla_Inflacion[[#This Row],[TES_COP]])/(1+Tabla_Inflacion[[#This Row],[TES UVR]]))-1</f>
        <v>3.5253719366958203E-2</v>
      </c>
      <c r="E403" s="2">
        <f t="shared" si="20"/>
        <v>402</v>
      </c>
      <c r="F403" s="37">
        <f>Tabla_Inflacion[[#This Row],[Contador]]/SUM(Tabla_Inflacion[Contador])</f>
        <v>5.7207505283155804E-4</v>
      </c>
      <c r="H403" s="34">
        <v>43523</v>
      </c>
      <c r="I403" s="36">
        <v>6.9528875325254896E-2</v>
      </c>
      <c r="J403" s="35">
        <v>3.3107976640987705E-2</v>
      </c>
      <c r="K403" s="42">
        <f>((1+Tabla_Dev[[#This Row],[TES_COP]])/(1+Tabla_Dev[[#This Row],[Curva_CO_USD]]))-1</f>
        <v>3.5253719366958203E-2</v>
      </c>
      <c r="L403" s="52">
        <f t="shared" si="21"/>
        <v>402</v>
      </c>
      <c r="M403" s="37">
        <f>Tabla_Dev[[#This Row],[Contador]]/SUM(Tabla_Dev[Contador])</f>
        <v>5.7207505283155804E-4</v>
      </c>
      <c r="O403" s="34">
        <v>43490</v>
      </c>
      <c r="P403" s="36">
        <v>4.9172317146265021E-2</v>
      </c>
      <c r="Q403" s="2">
        <f t="shared" si="18"/>
        <v>402</v>
      </c>
      <c r="R403" s="3">
        <f>Tabla_Rf_cop_usd[[#This Row],[Contador]]/SUM(Tabla_Rf_cop_usd[Contador])</f>
        <v>4.8957461811353019E-4</v>
      </c>
    </row>
    <row r="404" spans="1:18">
      <c r="A404" s="34">
        <v>43524</v>
      </c>
      <c r="B404" s="35">
        <v>6.9798807614265199E-2</v>
      </c>
      <c r="C404" s="36">
        <v>3.3306718520180301E-2</v>
      </c>
      <c r="D404" s="36">
        <f>((1+Tabla_Inflacion[[#This Row],[TES_COP]])/(1+Tabla_Inflacion[[#This Row],[TES UVR]]))-1</f>
        <v>3.5315834533957258E-2</v>
      </c>
      <c r="E404" s="2">
        <f t="shared" si="20"/>
        <v>403</v>
      </c>
      <c r="F404" s="37">
        <f>Tabla_Inflacion[[#This Row],[Contador]]/SUM(Tabla_Inflacion[Contador])</f>
        <v>5.7349812510228333E-4</v>
      </c>
      <c r="H404" s="34">
        <v>43524</v>
      </c>
      <c r="I404" s="36">
        <v>6.9798807614265199E-2</v>
      </c>
      <c r="J404" s="35">
        <v>3.3306718520180301E-2</v>
      </c>
      <c r="K404" s="42">
        <f>((1+Tabla_Dev[[#This Row],[TES_COP]])/(1+Tabla_Dev[[#This Row],[Curva_CO_USD]]))-1</f>
        <v>3.5315834533957258E-2</v>
      </c>
      <c r="L404" s="52">
        <f t="shared" si="21"/>
        <v>403</v>
      </c>
      <c r="M404" s="37">
        <f>Tabla_Dev[[#This Row],[Contador]]/SUM(Tabla_Dev[Contador])</f>
        <v>5.7349812510228333E-4</v>
      </c>
      <c r="O404" s="34">
        <v>43493</v>
      </c>
      <c r="P404" s="36">
        <v>4.9204772634036109E-2</v>
      </c>
      <c r="Q404" s="2">
        <f t="shared" si="18"/>
        <v>403</v>
      </c>
      <c r="R404" s="3">
        <f>Tabla_Rf_cop_usd[[#This Row],[Contador]]/SUM(Tabla_Rf_cop_usd[Contador])</f>
        <v>4.9079246542227026E-4</v>
      </c>
    </row>
    <row r="405" spans="1:18">
      <c r="A405" s="34">
        <v>43525</v>
      </c>
      <c r="B405" s="35">
        <v>7.0127230651348307E-2</v>
      </c>
      <c r="C405" s="36">
        <v>3.3244517807773197E-2</v>
      </c>
      <c r="D405" s="36">
        <f>((1+Tabla_Inflacion[[#This Row],[TES_COP]])/(1+Tabla_Inflacion[[#This Row],[TES UVR]]))-1</f>
        <v>3.5696016003867959E-2</v>
      </c>
      <c r="E405" s="2">
        <f t="shared" si="20"/>
        <v>404</v>
      </c>
      <c r="F405" s="37">
        <f>Tabla_Inflacion[[#This Row],[Contador]]/SUM(Tabla_Inflacion[Contador])</f>
        <v>5.7492119737300861E-4</v>
      </c>
      <c r="H405" s="34">
        <v>43525</v>
      </c>
      <c r="I405" s="36">
        <v>7.0127230651348307E-2</v>
      </c>
      <c r="J405" s="35">
        <v>3.3244517807773197E-2</v>
      </c>
      <c r="K405" s="42">
        <f>((1+Tabla_Dev[[#This Row],[TES_COP]])/(1+Tabla_Dev[[#This Row],[Curva_CO_USD]]))-1</f>
        <v>3.5696016003867959E-2</v>
      </c>
      <c r="L405" s="52">
        <f t="shared" si="21"/>
        <v>404</v>
      </c>
      <c r="M405" s="37">
        <f>Tabla_Dev[[#This Row],[Contador]]/SUM(Tabla_Dev[Contador])</f>
        <v>5.7492119737300861E-4</v>
      </c>
      <c r="O405" s="34">
        <v>43494</v>
      </c>
      <c r="P405" s="36">
        <v>4.9230730520153809E-2</v>
      </c>
      <c r="Q405" s="2">
        <f t="shared" si="18"/>
        <v>404</v>
      </c>
      <c r="R405" s="3">
        <f>Tabla_Rf_cop_usd[[#This Row],[Contador]]/SUM(Tabla_Rf_cop_usd[Contador])</f>
        <v>4.9201031273101044E-4</v>
      </c>
    </row>
    <row r="406" spans="1:18">
      <c r="A406" s="34">
        <v>43528</v>
      </c>
      <c r="B406" s="35">
        <v>7.0167126220927592E-2</v>
      </c>
      <c r="C406" s="36">
        <v>3.40409400254401E-2</v>
      </c>
      <c r="D406" s="36">
        <f>((1+Tabla_Inflacion[[#This Row],[TES_COP]])/(1+Tabla_Inflacion[[#This Row],[TES UVR]]))-1</f>
        <v>3.4936901235843587E-2</v>
      </c>
      <c r="E406" s="2">
        <f t="shared" si="20"/>
        <v>405</v>
      </c>
      <c r="F406" s="37">
        <f>Tabla_Inflacion[[#This Row],[Contador]]/SUM(Tabla_Inflacion[Contador])</f>
        <v>5.7634426964373389E-4</v>
      </c>
      <c r="H406" s="34">
        <v>43528</v>
      </c>
      <c r="I406" s="36">
        <v>7.0167126220927592E-2</v>
      </c>
      <c r="J406" s="35">
        <v>3.40409400254401E-2</v>
      </c>
      <c r="K406" s="42">
        <f>((1+Tabla_Dev[[#This Row],[TES_COP]])/(1+Tabla_Dev[[#This Row],[Curva_CO_USD]]))-1</f>
        <v>3.4936901235843587E-2</v>
      </c>
      <c r="L406" s="52">
        <f t="shared" si="21"/>
        <v>405</v>
      </c>
      <c r="M406" s="37">
        <f>Tabla_Dev[[#This Row],[Contador]]/SUM(Tabla_Dev[Contador])</f>
        <v>5.7634426964373389E-4</v>
      </c>
      <c r="O406" s="34">
        <v>43495</v>
      </c>
      <c r="P406" s="36">
        <v>4.9198282259301118E-2</v>
      </c>
      <c r="Q406" s="2">
        <f t="shared" si="18"/>
        <v>405</v>
      </c>
      <c r="R406" s="3">
        <f>Tabla_Rf_cop_usd[[#This Row],[Contador]]/SUM(Tabla_Rf_cop_usd[Contador])</f>
        <v>4.9322816003975051E-4</v>
      </c>
    </row>
    <row r="407" spans="1:18">
      <c r="A407" s="34">
        <v>43529</v>
      </c>
      <c r="B407" s="35">
        <v>6.9992779002300193E-2</v>
      </c>
      <c r="C407" s="36">
        <v>3.3420133278109998E-2</v>
      </c>
      <c r="D407" s="36">
        <f>((1+Tabla_Inflacion[[#This Row],[TES_COP]])/(1+Tabla_Inflacion[[#This Row],[TES UVR]]))-1</f>
        <v>3.5389910208327713E-2</v>
      </c>
      <c r="E407" s="2">
        <f t="shared" si="20"/>
        <v>406</v>
      </c>
      <c r="F407" s="37">
        <f>Tabla_Inflacion[[#This Row],[Contador]]/SUM(Tabla_Inflacion[Contador])</f>
        <v>5.7776734191445917E-4</v>
      </c>
      <c r="H407" s="34">
        <v>43529</v>
      </c>
      <c r="I407" s="36">
        <v>6.9992779002300193E-2</v>
      </c>
      <c r="J407" s="35">
        <v>3.3420133278109998E-2</v>
      </c>
      <c r="K407" s="42">
        <f>((1+Tabla_Dev[[#This Row],[TES_COP]])/(1+Tabla_Dev[[#This Row],[Curva_CO_USD]]))-1</f>
        <v>3.5389910208327713E-2</v>
      </c>
      <c r="L407" s="52">
        <f t="shared" si="21"/>
        <v>406</v>
      </c>
      <c r="M407" s="37">
        <f>Tabla_Dev[[#This Row],[Contador]]/SUM(Tabla_Dev[Contador])</f>
        <v>5.7776734191445917E-4</v>
      </c>
      <c r="O407" s="34">
        <v>43496</v>
      </c>
      <c r="P407" s="36">
        <v>4.8390661625073994E-2</v>
      </c>
      <c r="Q407" s="2">
        <f t="shared" si="18"/>
        <v>406</v>
      </c>
      <c r="R407" s="3">
        <f>Tabla_Rf_cop_usd[[#This Row],[Contador]]/SUM(Tabla_Rf_cop_usd[Contador])</f>
        <v>4.9444600734849069E-4</v>
      </c>
    </row>
    <row r="408" spans="1:18">
      <c r="A408" s="34">
        <v>43530</v>
      </c>
      <c r="B408" s="35">
        <v>6.9756665377509602E-2</v>
      </c>
      <c r="C408" s="36">
        <v>3.3697999175074503E-2</v>
      </c>
      <c r="D408" s="36">
        <f>((1+Tabla_Inflacion[[#This Row],[TES_COP]])/(1+Tabla_Inflacion[[#This Row],[TES UVR]]))-1</f>
        <v>3.4883173065258122E-2</v>
      </c>
      <c r="E408" s="2">
        <f t="shared" si="20"/>
        <v>407</v>
      </c>
      <c r="F408" s="37">
        <f>Tabla_Inflacion[[#This Row],[Contador]]/SUM(Tabla_Inflacion[Contador])</f>
        <v>5.7919041418518435E-4</v>
      </c>
      <c r="H408" s="34">
        <v>43530</v>
      </c>
      <c r="I408" s="36">
        <v>6.9756665377509602E-2</v>
      </c>
      <c r="J408" s="35">
        <v>3.3697999175074503E-2</v>
      </c>
      <c r="K408" s="42">
        <f>((1+Tabla_Dev[[#This Row],[TES_COP]])/(1+Tabla_Dev[[#This Row],[Curva_CO_USD]]))-1</f>
        <v>3.4883173065258122E-2</v>
      </c>
      <c r="L408" s="52">
        <f t="shared" si="21"/>
        <v>407</v>
      </c>
      <c r="M408" s="37">
        <f>Tabla_Dev[[#This Row],[Contador]]/SUM(Tabla_Dev[Contador])</f>
        <v>5.7919041418518435E-4</v>
      </c>
      <c r="O408" s="34">
        <v>43497</v>
      </c>
      <c r="P408" s="36">
        <v>4.7991300415773042E-2</v>
      </c>
      <c r="Q408" s="2">
        <f t="shared" si="18"/>
        <v>407</v>
      </c>
      <c r="R408" s="3">
        <f>Tabla_Rf_cop_usd[[#This Row],[Contador]]/SUM(Tabla_Rf_cop_usd[Contador])</f>
        <v>4.9566385465723076E-4</v>
      </c>
    </row>
    <row r="409" spans="1:18">
      <c r="A409" s="34">
        <v>43531</v>
      </c>
      <c r="B409" s="35">
        <v>6.9861105903828602E-2</v>
      </c>
      <c r="C409" s="36">
        <v>3.3528972150819701E-2</v>
      </c>
      <c r="D409" s="36">
        <f>((1+Tabla_Inflacion[[#This Row],[TES_COP]])/(1+Tabla_Inflacion[[#This Row],[TES UVR]]))-1</f>
        <v>3.5153473905429111E-2</v>
      </c>
      <c r="E409" s="2">
        <f t="shared" si="20"/>
        <v>408</v>
      </c>
      <c r="F409" s="37">
        <f>Tabla_Inflacion[[#This Row],[Contador]]/SUM(Tabla_Inflacion[Contador])</f>
        <v>5.8061348645590963E-4</v>
      </c>
      <c r="H409" s="34">
        <v>43531</v>
      </c>
      <c r="I409" s="36">
        <v>6.9861105903828602E-2</v>
      </c>
      <c r="J409" s="35">
        <v>3.3528972150819701E-2</v>
      </c>
      <c r="K409" s="42">
        <f>((1+Tabla_Dev[[#This Row],[TES_COP]])/(1+Tabla_Dev[[#This Row],[Curva_CO_USD]]))-1</f>
        <v>3.5153473905429111E-2</v>
      </c>
      <c r="L409" s="52">
        <f t="shared" si="21"/>
        <v>408</v>
      </c>
      <c r="M409" s="37">
        <f>Tabla_Dev[[#This Row],[Contador]]/SUM(Tabla_Dev[Contador])</f>
        <v>5.8061348645590963E-4</v>
      </c>
      <c r="O409" s="34">
        <v>43500</v>
      </c>
      <c r="P409" s="36">
        <v>4.7787820278744286E-2</v>
      </c>
      <c r="Q409" s="2">
        <f t="shared" si="18"/>
        <v>408</v>
      </c>
      <c r="R409" s="3">
        <f>Tabla_Rf_cop_usd[[#This Row],[Contador]]/SUM(Tabla_Rf_cop_usd[Contador])</f>
        <v>4.9688170196597093E-4</v>
      </c>
    </row>
    <row r="410" spans="1:18">
      <c r="A410" s="34">
        <v>43532</v>
      </c>
      <c r="B410" s="35">
        <v>6.9372268131110498E-2</v>
      </c>
      <c r="C410" s="36">
        <v>3.3813300397587905E-2</v>
      </c>
      <c r="D410" s="36">
        <f>((1+Tabla_Inflacion[[#This Row],[TES_COP]])/(1+Tabla_Inflacion[[#This Row],[TES UVR]]))-1</f>
        <v>3.4395927891280653E-2</v>
      </c>
      <c r="E410" s="2">
        <f t="shared" si="20"/>
        <v>409</v>
      </c>
      <c r="F410" s="37">
        <f>Tabla_Inflacion[[#This Row],[Contador]]/SUM(Tabla_Inflacion[Contador])</f>
        <v>5.8203655872663491E-4</v>
      </c>
      <c r="H410" s="34">
        <v>43532</v>
      </c>
      <c r="I410" s="36">
        <v>6.9372268131110498E-2</v>
      </c>
      <c r="J410" s="35">
        <v>3.3813300397587905E-2</v>
      </c>
      <c r="K410" s="42">
        <f>((1+Tabla_Dev[[#This Row],[TES_COP]])/(1+Tabla_Dev[[#This Row],[Curva_CO_USD]]))-1</f>
        <v>3.4395927891280653E-2</v>
      </c>
      <c r="L410" s="52">
        <f t="shared" si="21"/>
        <v>409</v>
      </c>
      <c r="M410" s="37">
        <f>Tabla_Dev[[#This Row],[Contador]]/SUM(Tabla_Dev[Contador])</f>
        <v>5.8203655872663491E-4</v>
      </c>
      <c r="O410" s="34">
        <v>43501</v>
      </c>
      <c r="P410" s="36">
        <v>4.7504983534935485E-2</v>
      </c>
      <c r="Q410" s="2">
        <f t="shared" si="18"/>
        <v>409</v>
      </c>
      <c r="R410" s="3">
        <f>Tabla_Rf_cop_usd[[#This Row],[Contador]]/SUM(Tabla_Rf_cop_usd[Contador])</f>
        <v>4.98099549274711E-4</v>
      </c>
    </row>
    <row r="411" spans="1:18">
      <c r="A411" s="34">
        <v>43535</v>
      </c>
      <c r="B411" s="35">
        <v>6.8946953621784102E-2</v>
      </c>
      <c r="C411" s="36">
        <v>3.3042198061497496E-2</v>
      </c>
      <c r="D411" s="36">
        <f>((1+Tabla_Inflacion[[#This Row],[TES_COP]])/(1+Tabla_Inflacion[[#This Row],[TES UVR]]))-1</f>
        <v>3.4756330019879211E-2</v>
      </c>
      <c r="E411" s="2">
        <f t="shared" si="20"/>
        <v>410</v>
      </c>
      <c r="F411" s="37">
        <f>Tabla_Inflacion[[#This Row],[Contador]]/SUM(Tabla_Inflacion[Contador])</f>
        <v>5.834596309973602E-4</v>
      </c>
      <c r="H411" s="34">
        <v>43535</v>
      </c>
      <c r="I411" s="36">
        <v>6.8946953621784102E-2</v>
      </c>
      <c r="J411" s="35">
        <v>3.3042198061497496E-2</v>
      </c>
      <c r="K411" s="42">
        <f>((1+Tabla_Dev[[#This Row],[TES_COP]])/(1+Tabla_Dev[[#This Row],[Curva_CO_USD]]))-1</f>
        <v>3.4756330019879211E-2</v>
      </c>
      <c r="L411" s="52">
        <f t="shared" si="21"/>
        <v>410</v>
      </c>
      <c r="M411" s="37">
        <f>Tabla_Dev[[#This Row],[Contador]]/SUM(Tabla_Dev[Contador])</f>
        <v>5.834596309973602E-4</v>
      </c>
      <c r="O411" s="34">
        <v>43502</v>
      </c>
      <c r="P411" s="36">
        <v>4.753132294048501E-2</v>
      </c>
      <c r="Q411" s="2">
        <f t="shared" si="18"/>
        <v>410</v>
      </c>
      <c r="R411" s="3">
        <f>Tabla_Rf_cop_usd[[#This Row],[Contador]]/SUM(Tabla_Rf_cop_usd[Contador])</f>
        <v>4.9931739658345118E-4</v>
      </c>
    </row>
    <row r="412" spans="1:18">
      <c r="A412" s="34">
        <v>43536</v>
      </c>
      <c r="B412" s="35">
        <v>6.8752537489772003E-2</v>
      </c>
      <c r="C412" s="36">
        <v>3.2960355711067105E-2</v>
      </c>
      <c r="D412" s="36">
        <f>((1+Tabla_Inflacion[[#This Row],[TES_COP]])/(1+Tabla_Inflacion[[#This Row],[TES UVR]]))-1</f>
        <v>3.4650102088444878E-2</v>
      </c>
      <c r="E412" s="2">
        <f t="shared" si="20"/>
        <v>411</v>
      </c>
      <c r="F412" s="37">
        <f>Tabla_Inflacion[[#This Row],[Contador]]/SUM(Tabla_Inflacion[Contador])</f>
        <v>5.8488270326808548E-4</v>
      </c>
      <c r="H412" s="34">
        <v>43536</v>
      </c>
      <c r="I412" s="36">
        <v>6.8752537489772003E-2</v>
      </c>
      <c r="J412" s="35">
        <v>3.2960355711067105E-2</v>
      </c>
      <c r="K412" s="42">
        <f>((1+Tabla_Dev[[#This Row],[TES_COP]])/(1+Tabla_Dev[[#This Row],[Curva_CO_USD]]))-1</f>
        <v>3.4650102088444878E-2</v>
      </c>
      <c r="L412" s="52">
        <f t="shared" si="21"/>
        <v>411</v>
      </c>
      <c r="M412" s="37">
        <f>Tabla_Dev[[#This Row],[Contador]]/SUM(Tabla_Dev[Contador])</f>
        <v>5.8488270326808548E-4</v>
      </c>
      <c r="O412" s="34">
        <v>43503</v>
      </c>
      <c r="P412" s="36">
        <v>4.7708958199722096E-2</v>
      </c>
      <c r="Q412" s="2">
        <f t="shared" si="18"/>
        <v>411</v>
      </c>
      <c r="R412" s="3">
        <f>Tabla_Rf_cop_usd[[#This Row],[Contador]]/SUM(Tabla_Rf_cop_usd[Contador])</f>
        <v>5.0053524389219125E-4</v>
      </c>
    </row>
    <row r="413" spans="1:18">
      <c r="A413" s="34">
        <v>43537</v>
      </c>
      <c r="B413" s="35">
        <v>6.8736917824918503E-2</v>
      </c>
      <c r="C413" s="36">
        <v>3.2913422102957501E-2</v>
      </c>
      <c r="D413" s="36">
        <f>((1+Tabla_Inflacion[[#This Row],[TES_COP]])/(1+Tabla_Inflacion[[#This Row],[TES UVR]]))-1</f>
        <v>3.4681992658228911E-2</v>
      </c>
      <c r="E413" s="2">
        <f t="shared" si="20"/>
        <v>412</v>
      </c>
      <c r="F413" s="37">
        <f>Tabla_Inflacion[[#This Row],[Contador]]/SUM(Tabla_Inflacion[Contador])</f>
        <v>5.8630577553881076E-4</v>
      </c>
      <c r="H413" s="34">
        <v>43537</v>
      </c>
      <c r="I413" s="36">
        <v>6.8736917824918503E-2</v>
      </c>
      <c r="J413" s="35">
        <v>3.2913422102957501E-2</v>
      </c>
      <c r="K413" s="42">
        <f>((1+Tabla_Dev[[#This Row],[TES_COP]])/(1+Tabla_Dev[[#This Row],[Curva_CO_USD]]))-1</f>
        <v>3.4681992658228911E-2</v>
      </c>
      <c r="L413" s="52">
        <f t="shared" si="21"/>
        <v>412</v>
      </c>
      <c r="M413" s="37">
        <f>Tabla_Dev[[#This Row],[Contador]]/SUM(Tabla_Dev[Contador])</f>
        <v>5.8630577553881076E-4</v>
      </c>
      <c r="O413" s="34">
        <v>43504</v>
      </c>
      <c r="P413" s="36">
        <v>4.787319395765488E-2</v>
      </c>
      <c r="Q413" s="2">
        <f t="shared" si="18"/>
        <v>412</v>
      </c>
      <c r="R413" s="3">
        <f>Tabla_Rf_cop_usd[[#This Row],[Contador]]/SUM(Tabla_Rf_cop_usd[Contador])</f>
        <v>5.0175309120093143E-4</v>
      </c>
    </row>
    <row r="414" spans="1:18">
      <c r="A414" s="34">
        <v>43538</v>
      </c>
      <c r="B414" s="35">
        <v>6.8617342489667207E-2</v>
      </c>
      <c r="C414" s="36">
        <v>3.3045408280575499E-2</v>
      </c>
      <c r="D414" s="36">
        <f>((1+Tabla_Inflacion[[#This Row],[TES_COP]])/(1+Tabla_Inflacion[[#This Row],[TES UVR]]))-1</f>
        <v>3.4434047065073692E-2</v>
      </c>
      <c r="E414" s="2">
        <f t="shared" si="20"/>
        <v>413</v>
      </c>
      <c r="F414" s="37">
        <f>Tabla_Inflacion[[#This Row],[Contador]]/SUM(Tabla_Inflacion[Contador])</f>
        <v>5.8772884780953604E-4</v>
      </c>
      <c r="H414" s="34">
        <v>43538</v>
      </c>
      <c r="I414" s="36">
        <v>6.8617342489667207E-2</v>
      </c>
      <c r="J414" s="35">
        <v>3.3045408280575499E-2</v>
      </c>
      <c r="K414" s="42">
        <f>((1+Tabla_Dev[[#This Row],[TES_COP]])/(1+Tabla_Dev[[#This Row],[Curva_CO_USD]]))-1</f>
        <v>3.4434047065073692E-2</v>
      </c>
      <c r="L414" s="52">
        <f t="shared" si="21"/>
        <v>413</v>
      </c>
      <c r="M414" s="37">
        <f>Tabla_Dev[[#This Row],[Contador]]/SUM(Tabla_Dev[Contador])</f>
        <v>5.8772884780953604E-4</v>
      </c>
      <c r="O414" s="34">
        <v>43507</v>
      </c>
      <c r="P414" s="36">
        <v>4.8174783800787102E-2</v>
      </c>
      <c r="Q414" s="2">
        <f t="shared" si="18"/>
        <v>413</v>
      </c>
      <c r="R414" s="3">
        <f>Tabla_Rf_cop_usd[[#This Row],[Contador]]/SUM(Tabla_Rf_cop_usd[Contador])</f>
        <v>5.029709385096715E-4</v>
      </c>
    </row>
    <row r="415" spans="1:18">
      <c r="A415" s="34">
        <v>43539</v>
      </c>
      <c r="B415" s="35">
        <v>6.8057449127972694E-2</v>
      </c>
      <c r="C415" s="36">
        <v>3.3669209977525601E-2</v>
      </c>
      <c r="D415" s="36">
        <f>((1+Tabla_Inflacion[[#This Row],[TES_COP]])/(1+Tabla_Inflacion[[#This Row],[TES UVR]]))-1</f>
        <v>3.3268127577481765E-2</v>
      </c>
      <c r="E415" s="2">
        <f t="shared" si="20"/>
        <v>414</v>
      </c>
      <c r="F415" s="37">
        <f>Tabla_Inflacion[[#This Row],[Contador]]/SUM(Tabla_Inflacion[Contador])</f>
        <v>5.8915192008026133E-4</v>
      </c>
      <c r="H415" s="34">
        <v>43539</v>
      </c>
      <c r="I415" s="36">
        <v>6.8057449127972694E-2</v>
      </c>
      <c r="J415" s="35">
        <v>3.3669209977525601E-2</v>
      </c>
      <c r="K415" s="42">
        <f>((1+Tabla_Dev[[#This Row],[TES_COP]])/(1+Tabla_Dev[[#This Row],[Curva_CO_USD]]))-1</f>
        <v>3.3268127577481765E-2</v>
      </c>
      <c r="L415" s="52">
        <f t="shared" si="21"/>
        <v>414</v>
      </c>
      <c r="M415" s="37">
        <f>Tabla_Dev[[#This Row],[Contador]]/SUM(Tabla_Dev[Contador])</f>
        <v>5.8915192008026133E-4</v>
      </c>
      <c r="O415" s="34">
        <v>43508</v>
      </c>
      <c r="P415" s="36">
        <v>4.8351440859516703E-2</v>
      </c>
      <c r="Q415" s="2">
        <f t="shared" si="18"/>
        <v>414</v>
      </c>
      <c r="R415" s="3">
        <f>Tabla_Rf_cop_usd[[#This Row],[Contador]]/SUM(Tabla_Rf_cop_usd[Contador])</f>
        <v>5.0418878581841168E-4</v>
      </c>
    </row>
    <row r="416" spans="1:18">
      <c r="A416" s="34">
        <v>43542</v>
      </c>
      <c r="B416" s="35">
        <v>6.8191506637545307E-2</v>
      </c>
      <c r="C416" s="36">
        <v>3.3627919355559199E-2</v>
      </c>
      <c r="D416" s="36">
        <f>((1+Tabla_Inflacion[[#This Row],[TES_COP]])/(1+Tabla_Inflacion[[#This Row],[TES UVR]]))-1</f>
        <v>3.3439099926340532E-2</v>
      </c>
      <c r="E416" s="2">
        <f t="shared" si="20"/>
        <v>415</v>
      </c>
      <c r="F416" s="37">
        <f>Tabla_Inflacion[[#This Row],[Contador]]/SUM(Tabla_Inflacion[Contador])</f>
        <v>5.905749923509865E-4</v>
      </c>
      <c r="H416" s="34">
        <v>43542</v>
      </c>
      <c r="I416" s="36">
        <v>6.8191506637545307E-2</v>
      </c>
      <c r="J416" s="35">
        <v>3.3627919355559199E-2</v>
      </c>
      <c r="K416" s="42">
        <f>((1+Tabla_Dev[[#This Row],[TES_COP]])/(1+Tabla_Dev[[#This Row],[Curva_CO_USD]]))-1</f>
        <v>3.3439099926340532E-2</v>
      </c>
      <c r="L416" s="52">
        <f t="shared" si="21"/>
        <v>415</v>
      </c>
      <c r="M416" s="37">
        <f>Tabla_Dev[[#This Row],[Contador]]/SUM(Tabla_Dev[Contador])</f>
        <v>5.905749923509865E-4</v>
      </c>
      <c r="O416" s="34">
        <v>43509</v>
      </c>
      <c r="P416" s="36">
        <v>4.8259874350094156E-2</v>
      </c>
      <c r="Q416" s="2">
        <f t="shared" si="18"/>
        <v>415</v>
      </c>
      <c r="R416" s="3">
        <f>Tabla_Rf_cop_usd[[#This Row],[Contador]]/SUM(Tabla_Rf_cop_usd[Contador])</f>
        <v>5.0540663312715174E-4</v>
      </c>
    </row>
    <row r="417" spans="1:18">
      <c r="A417" s="34">
        <v>43543</v>
      </c>
      <c r="B417" s="35">
        <v>6.7976377946404293E-2</v>
      </c>
      <c r="C417" s="36">
        <v>3.3060650816142803E-2</v>
      </c>
      <c r="D417" s="36">
        <f>((1+Tabla_Inflacion[[#This Row],[TES_COP]])/(1+Tabla_Inflacion[[#This Row],[TES UVR]]))-1</f>
        <v>3.3798332268949682E-2</v>
      </c>
      <c r="E417" s="2">
        <f t="shared" si="20"/>
        <v>416</v>
      </c>
      <c r="F417" s="37">
        <f>Tabla_Inflacion[[#This Row],[Contador]]/SUM(Tabla_Inflacion[Contador])</f>
        <v>5.9199806462171178E-4</v>
      </c>
      <c r="H417" s="34">
        <v>43543</v>
      </c>
      <c r="I417" s="36">
        <v>6.7976377946404293E-2</v>
      </c>
      <c r="J417" s="35">
        <v>3.3060650816142803E-2</v>
      </c>
      <c r="K417" s="42">
        <f>((1+Tabla_Dev[[#This Row],[TES_COP]])/(1+Tabla_Dev[[#This Row],[Curva_CO_USD]]))-1</f>
        <v>3.3798332268949682E-2</v>
      </c>
      <c r="L417" s="52">
        <f t="shared" si="21"/>
        <v>416</v>
      </c>
      <c r="M417" s="37">
        <f>Tabla_Dev[[#This Row],[Contador]]/SUM(Tabla_Dev[Contador])</f>
        <v>5.9199806462171178E-4</v>
      </c>
      <c r="O417" s="34">
        <v>43510</v>
      </c>
      <c r="P417" s="36">
        <v>4.8286043555969327E-2</v>
      </c>
      <c r="Q417" s="2">
        <f t="shared" si="18"/>
        <v>416</v>
      </c>
      <c r="R417" s="3">
        <f>Tabla_Rf_cop_usd[[#This Row],[Contador]]/SUM(Tabla_Rf_cop_usd[Contador])</f>
        <v>5.0662448043589192E-4</v>
      </c>
    </row>
    <row r="418" spans="1:18">
      <c r="A418" s="34">
        <v>43544</v>
      </c>
      <c r="B418" s="35">
        <v>6.7503407990067904E-2</v>
      </c>
      <c r="C418" s="36">
        <v>3.3298916649011703E-2</v>
      </c>
      <c r="D418" s="36">
        <f>((1+Tabla_Inflacion[[#This Row],[TES_COP]])/(1+Tabla_Inflacion[[#This Row],[TES UVR]]))-1</f>
        <v>3.310222317079492E-2</v>
      </c>
      <c r="E418" s="2">
        <f t="shared" si="20"/>
        <v>417</v>
      </c>
      <c r="F418" s="37">
        <f>Tabla_Inflacion[[#This Row],[Contador]]/SUM(Tabla_Inflacion[Contador])</f>
        <v>5.9342113689243707E-4</v>
      </c>
      <c r="H418" s="34">
        <v>43544</v>
      </c>
      <c r="I418" s="36">
        <v>6.7503407990067904E-2</v>
      </c>
      <c r="J418" s="35">
        <v>3.3298916649011703E-2</v>
      </c>
      <c r="K418" s="42">
        <f>((1+Tabla_Dev[[#This Row],[TES_COP]])/(1+Tabla_Dev[[#This Row],[Curva_CO_USD]]))-1</f>
        <v>3.310222317079492E-2</v>
      </c>
      <c r="L418" s="52">
        <f t="shared" si="21"/>
        <v>417</v>
      </c>
      <c r="M418" s="37">
        <f>Tabla_Dev[[#This Row],[Contador]]/SUM(Tabla_Dev[Contador])</f>
        <v>5.9342113689243707E-4</v>
      </c>
      <c r="O418" s="34">
        <v>43511</v>
      </c>
      <c r="P418" s="36">
        <v>4.8286043555969327E-2</v>
      </c>
      <c r="Q418" s="2">
        <f t="shared" si="18"/>
        <v>417</v>
      </c>
      <c r="R418" s="3">
        <f>Tabla_Rf_cop_usd[[#This Row],[Contador]]/SUM(Tabla_Rf_cop_usd[Contador])</f>
        <v>5.0784232774463199E-4</v>
      </c>
    </row>
    <row r="419" spans="1:18">
      <c r="A419" s="34">
        <v>43545</v>
      </c>
      <c r="B419" s="35">
        <v>6.6393839129718607E-2</v>
      </c>
      <c r="C419" s="36">
        <v>3.31041289039102E-2</v>
      </c>
      <c r="D419" s="36">
        <f>((1+Tabla_Inflacion[[#This Row],[TES_COP]])/(1+Tabla_Inflacion[[#This Row],[TES UVR]]))-1</f>
        <v>3.2222996012151839E-2</v>
      </c>
      <c r="E419" s="2">
        <f t="shared" si="20"/>
        <v>418</v>
      </c>
      <c r="F419" s="37">
        <f>Tabla_Inflacion[[#This Row],[Contador]]/SUM(Tabla_Inflacion[Contador])</f>
        <v>5.9484420916316235E-4</v>
      </c>
      <c r="H419" s="34">
        <v>43545</v>
      </c>
      <c r="I419" s="36">
        <v>6.6393839129718607E-2</v>
      </c>
      <c r="J419" s="35">
        <v>3.31041289039102E-2</v>
      </c>
      <c r="K419" s="42">
        <f>((1+Tabla_Dev[[#This Row],[TES_COP]])/(1+Tabla_Dev[[#This Row],[Curva_CO_USD]]))-1</f>
        <v>3.2222996012151839E-2</v>
      </c>
      <c r="L419" s="52">
        <f t="shared" si="21"/>
        <v>418</v>
      </c>
      <c r="M419" s="37">
        <f>Tabla_Dev[[#This Row],[Contador]]/SUM(Tabla_Dev[Contador])</f>
        <v>5.9484420916316235E-4</v>
      </c>
      <c r="O419" s="34">
        <v>43514</v>
      </c>
      <c r="P419" s="36">
        <v>4.8279501805692959E-2</v>
      </c>
      <c r="Q419" s="2">
        <f t="shared" si="18"/>
        <v>418</v>
      </c>
      <c r="R419" s="3">
        <f>Tabla_Rf_cop_usd[[#This Row],[Contador]]/SUM(Tabla_Rf_cop_usd[Contador])</f>
        <v>5.0906017505337217E-4</v>
      </c>
    </row>
    <row r="420" spans="1:18">
      <c r="A420" s="34">
        <v>43546</v>
      </c>
      <c r="B420" s="35">
        <v>6.6180888514058289E-2</v>
      </c>
      <c r="C420" s="36">
        <v>3.3180684178635997E-2</v>
      </c>
      <c r="D420" s="36">
        <f>((1+Tabla_Inflacion[[#This Row],[TES_COP]])/(1+Tabla_Inflacion[[#This Row],[TES UVR]]))-1</f>
        <v>3.1940400010146419E-2</v>
      </c>
      <c r="E420" s="2">
        <f t="shared" si="20"/>
        <v>419</v>
      </c>
      <c r="F420" s="37">
        <f>Tabla_Inflacion[[#This Row],[Contador]]/SUM(Tabla_Inflacion[Contador])</f>
        <v>5.9626728143388763E-4</v>
      </c>
      <c r="H420" s="34">
        <v>43546</v>
      </c>
      <c r="I420" s="36">
        <v>6.6180888514058289E-2</v>
      </c>
      <c r="J420" s="35">
        <v>3.3180684178635997E-2</v>
      </c>
      <c r="K420" s="42">
        <f>((1+Tabla_Dev[[#This Row],[TES_COP]])/(1+Tabla_Dev[[#This Row],[Curva_CO_USD]]))-1</f>
        <v>3.1940400010146419E-2</v>
      </c>
      <c r="L420" s="52">
        <f t="shared" si="21"/>
        <v>419</v>
      </c>
      <c r="M420" s="37">
        <f>Tabla_Dev[[#This Row],[Contador]]/SUM(Tabla_Dev[Contador])</f>
        <v>5.9626728143388763E-4</v>
      </c>
      <c r="O420" s="34">
        <v>43515</v>
      </c>
      <c r="P420" s="36">
        <v>4.8194425599863866E-2</v>
      </c>
      <c r="Q420" s="2">
        <f t="shared" si="18"/>
        <v>419</v>
      </c>
      <c r="R420" s="3">
        <f>Tabla_Rf_cop_usd[[#This Row],[Contador]]/SUM(Tabla_Rf_cop_usd[Contador])</f>
        <v>5.1027802236211224E-4</v>
      </c>
    </row>
    <row r="421" spans="1:18">
      <c r="A421" s="34">
        <v>43550</v>
      </c>
      <c r="B421" s="35">
        <v>6.6517765806929502E-2</v>
      </c>
      <c r="C421" s="36">
        <v>3.3006573830832997E-2</v>
      </c>
      <c r="D421" s="36">
        <f>((1+Tabla_Inflacion[[#This Row],[TES_COP]])/(1+Tabla_Inflacion[[#This Row],[TES UVR]]))-1</f>
        <v>3.2440444063993379E-2</v>
      </c>
      <c r="E421" s="2">
        <f t="shared" si="20"/>
        <v>420</v>
      </c>
      <c r="F421" s="37">
        <f>Tabla_Inflacion[[#This Row],[Contador]]/SUM(Tabla_Inflacion[Contador])</f>
        <v>5.9769035370461291E-4</v>
      </c>
      <c r="H421" s="34">
        <v>43550</v>
      </c>
      <c r="I421" s="36">
        <v>6.6517765806929502E-2</v>
      </c>
      <c r="J421" s="35">
        <v>3.3006573830832997E-2</v>
      </c>
      <c r="K421" s="42">
        <f>((1+Tabla_Dev[[#This Row],[TES_COP]])/(1+Tabla_Dev[[#This Row],[Curva_CO_USD]]))-1</f>
        <v>3.2440444063993379E-2</v>
      </c>
      <c r="L421" s="52">
        <f t="shared" si="21"/>
        <v>420</v>
      </c>
      <c r="M421" s="37">
        <f>Tabla_Dev[[#This Row],[Contador]]/SUM(Tabla_Dev[Contador])</f>
        <v>5.9769035370461291E-4</v>
      </c>
      <c r="O421" s="34">
        <v>43516</v>
      </c>
      <c r="P421" s="36">
        <v>4.8037198372177015E-2</v>
      </c>
      <c r="Q421" s="2">
        <f t="shared" si="18"/>
        <v>420</v>
      </c>
      <c r="R421" s="3">
        <f>Tabla_Rf_cop_usd[[#This Row],[Contador]]/SUM(Tabla_Rf_cop_usd[Contador])</f>
        <v>5.1149586967085242E-4</v>
      </c>
    </row>
    <row r="422" spans="1:18">
      <c r="A422" s="34">
        <v>43551</v>
      </c>
      <c r="B422" s="35">
        <v>6.7486822424700707E-2</v>
      </c>
      <c r="C422" s="36">
        <v>3.3627240383962802E-2</v>
      </c>
      <c r="D422" s="36">
        <f>((1+Tabla_Inflacion[[#This Row],[TES_COP]])/(1+Tabla_Inflacion[[#This Row],[TES UVR]]))-1</f>
        <v>3.2758020220287509E-2</v>
      </c>
      <c r="E422" s="2">
        <f t="shared" si="20"/>
        <v>421</v>
      </c>
      <c r="F422" s="37">
        <f>Tabla_Inflacion[[#This Row],[Contador]]/SUM(Tabla_Inflacion[Contador])</f>
        <v>5.991134259753382E-4</v>
      </c>
      <c r="H422" s="34">
        <v>43551</v>
      </c>
      <c r="I422" s="36">
        <v>6.7486822424700707E-2</v>
      </c>
      <c r="J422" s="35">
        <v>3.3627240383962802E-2</v>
      </c>
      <c r="K422" s="42">
        <f>((1+Tabla_Dev[[#This Row],[TES_COP]])/(1+Tabla_Dev[[#This Row],[Curva_CO_USD]]))-1</f>
        <v>3.2758020220287509E-2</v>
      </c>
      <c r="L422" s="52">
        <f t="shared" si="21"/>
        <v>421</v>
      </c>
      <c r="M422" s="37">
        <f>Tabla_Dev[[#This Row],[Contador]]/SUM(Tabla_Dev[Contador])</f>
        <v>5.991134259753382E-4</v>
      </c>
      <c r="O422" s="34">
        <v>43517</v>
      </c>
      <c r="P422" s="36">
        <v>4.8174783800787102E-2</v>
      </c>
      <c r="Q422" s="2">
        <f t="shared" si="18"/>
        <v>421</v>
      </c>
      <c r="R422" s="3">
        <f>Tabla_Rf_cop_usd[[#This Row],[Contador]]/SUM(Tabla_Rf_cop_usd[Contador])</f>
        <v>5.1271371697959249E-4</v>
      </c>
    </row>
    <row r="423" spans="1:18">
      <c r="A423" s="34">
        <v>43552</v>
      </c>
      <c r="B423" s="35">
        <v>6.7166956734001401E-2</v>
      </c>
      <c r="C423" s="36">
        <v>3.3352075205367003E-2</v>
      </c>
      <c r="D423" s="36">
        <f>((1+Tabla_Inflacion[[#This Row],[TES_COP]])/(1+Tabla_Inflacion[[#This Row],[TES UVR]]))-1</f>
        <v>3.2723485383153728E-2</v>
      </c>
      <c r="E423" s="2">
        <f t="shared" si="20"/>
        <v>422</v>
      </c>
      <c r="F423" s="37">
        <f>Tabla_Inflacion[[#This Row],[Contador]]/SUM(Tabla_Inflacion[Contador])</f>
        <v>6.0053649824606348E-4</v>
      </c>
      <c r="H423" s="34">
        <v>43552</v>
      </c>
      <c r="I423" s="36">
        <v>6.7166956734001401E-2</v>
      </c>
      <c r="J423" s="35">
        <v>3.3352075205367003E-2</v>
      </c>
      <c r="K423" s="42">
        <f>((1+Tabla_Dev[[#This Row],[TES_COP]])/(1+Tabla_Dev[[#This Row],[Curva_CO_USD]]))-1</f>
        <v>3.2723485383153728E-2</v>
      </c>
      <c r="L423" s="52">
        <f t="shared" si="21"/>
        <v>422</v>
      </c>
      <c r="M423" s="37">
        <f>Tabla_Dev[[#This Row],[Contador]]/SUM(Tabla_Dev[Contador])</f>
        <v>6.0053649824606348E-4</v>
      </c>
      <c r="O423" s="34">
        <v>43518</v>
      </c>
      <c r="P423" s="36">
        <v>4.8076525084143507E-2</v>
      </c>
      <c r="Q423" s="2">
        <f t="shared" si="18"/>
        <v>422</v>
      </c>
      <c r="R423" s="3">
        <f>Tabla_Rf_cop_usd[[#This Row],[Contador]]/SUM(Tabla_Rf_cop_usd[Contador])</f>
        <v>5.1393156428833266E-4</v>
      </c>
    </row>
    <row r="424" spans="1:18">
      <c r="A424" s="34">
        <v>43553</v>
      </c>
      <c r="B424" s="35">
        <v>6.7137910844608198E-2</v>
      </c>
      <c r="C424" s="36">
        <v>3.33074714933752E-2</v>
      </c>
      <c r="D424" s="36">
        <f>((1+Tabla_Inflacion[[#This Row],[TES_COP]])/(1+Tabla_Inflacion[[#This Row],[TES UVR]]))-1</f>
        <v>3.2739954258087289E-2</v>
      </c>
      <c r="E424" s="2">
        <f t="shared" si="20"/>
        <v>423</v>
      </c>
      <c r="F424" s="37">
        <f>Tabla_Inflacion[[#This Row],[Contador]]/SUM(Tabla_Inflacion[Contador])</f>
        <v>6.0195957051678865E-4</v>
      </c>
      <c r="H424" s="34">
        <v>43553</v>
      </c>
      <c r="I424" s="36">
        <v>6.7137910844608198E-2</v>
      </c>
      <c r="J424" s="35">
        <v>3.33074714933752E-2</v>
      </c>
      <c r="K424" s="42">
        <f>((1+Tabla_Dev[[#This Row],[TES_COP]])/(1+Tabla_Dev[[#This Row],[Curva_CO_USD]]))-1</f>
        <v>3.2739954258087289E-2</v>
      </c>
      <c r="L424" s="52">
        <f t="shared" si="21"/>
        <v>423</v>
      </c>
      <c r="M424" s="37">
        <f>Tabla_Dev[[#This Row],[Contador]]/SUM(Tabla_Dev[Contador])</f>
        <v>6.0195957051678865E-4</v>
      </c>
      <c r="O424" s="34">
        <v>43521</v>
      </c>
      <c r="P424" s="36">
        <v>4.8017530034610179E-2</v>
      </c>
      <c r="Q424" s="2">
        <f t="shared" si="18"/>
        <v>423</v>
      </c>
      <c r="R424" s="3">
        <f>Tabla_Rf_cop_usd[[#This Row],[Contador]]/SUM(Tabla_Rf_cop_usd[Contador])</f>
        <v>5.1514941159707273E-4</v>
      </c>
    </row>
    <row r="425" spans="1:18">
      <c r="A425" s="34">
        <v>43556</v>
      </c>
      <c r="B425" s="35">
        <v>6.69480120894176E-2</v>
      </c>
      <c r="C425" s="36">
        <v>3.3092877031241801E-2</v>
      </c>
      <c r="D425" s="36">
        <f>((1+Tabla_Inflacion[[#This Row],[TES_COP]])/(1+Tabla_Inflacion[[#This Row],[TES UVR]]))-1</f>
        <v>3.2770659648205136E-2</v>
      </c>
      <c r="E425" s="2">
        <f t="shared" si="20"/>
        <v>424</v>
      </c>
      <c r="F425" s="37">
        <f>Tabla_Inflacion[[#This Row],[Contador]]/SUM(Tabla_Inflacion[Contador])</f>
        <v>6.0338264278751393E-4</v>
      </c>
      <c r="H425" s="34">
        <v>43556</v>
      </c>
      <c r="I425" s="36">
        <v>6.69480120894176E-2</v>
      </c>
      <c r="J425" s="35">
        <v>3.3092877031241801E-2</v>
      </c>
      <c r="K425" s="42">
        <f>((1+Tabla_Dev[[#This Row],[TES_COP]])/(1+Tabla_Dev[[#This Row],[Curva_CO_USD]]))-1</f>
        <v>3.2770659648205136E-2</v>
      </c>
      <c r="L425" s="52">
        <f t="shared" si="21"/>
        <v>424</v>
      </c>
      <c r="M425" s="37">
        <f>Tabla_Dev[[#This Row],[Contador]]/SUM(Tabla_Dev[Contador])</f>
        <v>6.0338264278751393E-4</v>
      </c>
      <c r="O425" s="34">
        <v>43522</v>
      </c>
      <c r="P425" s="36">
        <v>4.7938823446137979E-2</v>
      </c>
      <c r="Q425" s="2">
        <f t="shared" si="18"/>
        <v>424</v>
      </c>
      <c r="R425" s="3">
        <f>Tabla_Rf_cop_usd[[#This Row],[Contador]]/SUM(Tabla_Rf_cop_usd[Contador])</f>
        <v>5.1636725890581291E-4</v>
      </c>
    </row>
    <row r="426" spans="1:18">
      <c r="A426" s="34">
        <v>43557</v>
      </c>
      <c r="B426" s="35">
        <v>6.7540284906553893E-2</v>
      </c>
      <c r="C426" s="36">
        <v>3.3050069515640101E-2</v>
      </c>
      <c r="D426" s="36">
        <f>((1+Tabla_Inflacion[[#This Row],[TES_COP]])/(1+Tabla_Inflacion[[#This Row],[TES UVR]]))-1</f>
        <v>3.338677999129791E-2</v>
      </c>
      <c r="E426" s="2">
        <f t="shared" si="20"/>
        <v>425</v>
      </c>
      <c r="F426" s="37">
        <f>Tabla_Inflacion[[#This Row],[Contador]]/SUM(Tabla_Inflacion[Contador])</f>
        <v>6.0480571505823922E-4</v>
      </c>
      <c r="H426" s="34">
        <v>43557</v>
      </c>
      <c r="I426" s="36">
        <v>6.7540284906553893E-2</v>
      </c>
      <c r="J426" s="35">
        <v>3.3050069515640101E-2</v>
      </c>
      <c r="K426" s="42">
        <f>((1+Tabla_Dev[[#This Row],[TES_COP]])/(1+Tabla_Dev[[#This Row],[Curva_CO_USD]]))-1</f>
        <v>3.338677999129791E-2</v>
      </c>
      <c r="L426" s="52">
        <f t="shared" si="21"/>
        <v>425</v>
      </c>
      <c r="M426" s="37">
        <f>Tabla_Dev[[#This Row],[Contador]]/SUM(Tabla_Dev[Contador])</f>
        <v>6.0480571505823922E-4</v>
      </c>
      <c r="O426" s="34">
        <v>43523</v>
      </c>
      <c r="P426" s="36">
        <v>4.7892886688760905E-2</v>
      </c>
      <c r="Q426" s="2">
        <f t="shared" si="18"/>
        <v>425</v>
      </c>
      <c r="R426" s="3">
        <f>Tabla_Rf_cop_usd[[#This Row],[Contador]]/SUM(Tabla_Rf_cop_usd[Contador])</f>
        <v>5.1758510621455298E-4</v>
      </c>
    </row>
    <row r="427" spans="1:18">
      <c r="A427" s="34">
        <v>43558</v>
      </c>
      <c r="B427" s="35">
        <v>6.7388235046863101E-2</v>
      </c>
      <c r="C427" s="36">
        <v>3.3090546057901501E-2</v>
      </c>
      <c r="D427" s="36">
        <f>((1+Tabla_Inflacion[[#This Row],[TES_COP]])/(1+Tabla_Inflacion[[#This Row],[TES UVR]]))-1</f>
        <v>3.3199112236421024E-2</v>
      </c>
      <c r="E427" s="2">
        <f t="shared" si="20"/>
        <v>426</v>
      </c>
      <c r="F427" s="37">
        <f>Tabla_Inflacion[[#This Row],[Contador]]/SUM(Tabla_Inflacion[Contador])</f>
        <v>6.062287873289645E-4</v>
      </c>
      <c r="H427" s="34">
        <v>43558</v>
      </c>
      <c r="I427" s="36">
        <v>6.7388235046863101E-2</v>
      </c>
      <c r="J427" s="35">
        <v>3.3090546057901501E-2</v>
      </c>
      <c r="K427" s="42">
        <f>((1+Tabla_Dev[[#This Row],[TES_COP]])/(1+Tabla_Dev[[#This Row],[Curva_CO_USD]]))-1</f>
        <v>3.3199112236421024E-2</v>
      </c>
      <c r="L427" s="52">
        <f t="shared" si="21"/>
        <v>426</v>
      </c>
      <c r="M427" s="37">
        <f>Tabla_Dev[[#This Row],[Contador]]/SUM(Tabla_Dev[Contador])</f>
        <v>6.062287873289645E-4</v>
      </c>
      <c r="O427" s="34">
        <v>43524</v>
      </c>
      <c r="P427" s="36">
        <v>4.7978183390386508E-2</v>
      </c>
      <c r="Q427" s="2">
        <f t="shared" si="18"/>
        <v>426</v>
      </c>
      <c r="R427" s="3">
        <f>Tabla_Rf_cop_usd[[#This Row],[Contador]]/SUM(Tabla_Rf_cop_usd[Contador])</f>
        <v>5.1880295352329316E-4</v>
      </c>
    </row>
    <row r="428" spans="1:18">
      <c r="A428" s="34">
        <v>43559</v>
      </c>
      <c r="B428" s="35">
        <v>6.7538332903923595E-2</v>
      </c>
      <c r="C428" s="36">
        <v>3.2912785757074701E-2</v>
      </c>
      <c r="D428" s="36">
        <f>((1+Tabla_Inflacion[[#This Row],[TES_COP]])/(1+Tabla_Inflacion[[#This Row],[TES UVR]]))-1</f>
        <v>3.3522236944206307E-2</v>
      </c>
      <c r="E428" s="2">
        <f t="shared" si="20"/>
        <v>427</v>
      </c>
      <c r="F428" s="37">
        <f>Tabla_Inflacion[[#This Row],[Contador]]/SUM(Tabla_Inflacion[Contador])</f>
        <v>6.0765185959968978E-4</v>
      </c>
      <c r="H428" s="34">
        <v>43559</v>
      </c>
      <c r="I428" s="36">
        <v>6.7538332903923595E-2</v>
      </c>
      <c r="J428" s="35">
        <v>3.2912785757074701E-2</v>
      </c>
      <c r="K428" s="42">
        <f>((1+Tabla_Dev[[#This Row],[TES_COP]])/(1+Tabla_Dev[[#This Row],[Curva_CO_USD]]))-1</f>
        <v>3.3522236944206307E-2</v>
      </c>
      <c r="L428" s="52">
        <f t="shared" si="21"/>
        <v>427</v>
      </c>
      <c r="M428" s="37">
        <f>Tabla_Dev[[#This Row],[Contador]]/SUM(Tabla_Dev[Contador])</f>
        <v>6.0765185959968978E-4</v>
      </c>
      <c r="O428" s="34">
        <v>43525</v>
      </c>
      <c r="P428" s="36">
        <v>4.8214064086943509E-2</v>
      </c>
      <c r="Q428" s="2">
        <f t="shared" si="18"/>
        <v>427</v>
      </c>
      <c r="R428" s="3">
        <f>Tabla_Rf_cop_usd[[#This Row],[Contador]]/SUM(Tabla_Rf_cop_usd[Contador])</f>
        <v>5.2002080083203334E-4</v>
      </c>
    </row>
    <row r="429" spans="1:18">
      <c r="A429" s="34">
        <v>43560</v>
      </c>
      <c r="B429" s="35">
        <v>6.7505899524809301E-2</v>
      </c>
      <c r="C429" s="36">
        <v>3.3034247006034502E-2</v>
      </c>
      <c r="D429" s="36">
        <f>((1+Tabla_Inflacion[[#This Row],[TES_COP]])/(1+Tabla_Inflacion[[#This Row],[TES UVR]]))-1</f>
        <v>3.3369322090415876E-2</v>
      </c>
      <c r="E429" s="2">
        <f t="shared" si="20"/>
        <v>428</v>
      </c>
      <c r="F429" s="37">
        <f>Tabla_Inflacion[[#This Row],[Contador]]/SUM(Tabla_Inflacion[Contador])</f>
        <v>6.0907493187041506E-4</v>
      </c>
      <c r="H429" s="34">
        <v>43560</v>
      </c>
      <c r="I429" s="36">
        <v>6.7505899524809301E-2</v>
      </c>
      <c r="J429" s="35">
        <v>3.3034247006034502E-2</v>
      </c>
      <c r="K429" s="42">
        <f>((1+Tabla_Dev[[#This Row],[TES_COP]])/(1+Tabla_Dev[[#This Row],[Curva_CO_USD]]))-1</f>
        <v>3.3369322090415876E-2</v>
      </c>
      <c r="L429" s="52">
        <f t="shared" si="21"/>
        <v>428</v>
      </c>
      <c r="M429" s="37">
        <f>Tabla_Dev[[#This Row],[Contador]]/SUM(Tabla_Dev[Contador])</f>
        <v>6.0907493187041506E-4</v>
      </c>
      <c r="O429" s="34">
        <v>43528</v>
      </c>
      <c r="P429" s="36">
        <v>4.8338364335830164E-2</v>
      </c>
      <c r="Q429" s="2">
        <f t="shared" si="18"/>
        <v>428</v>
      </c>
      <c r="R429" s="3">
        <f>Tabla_Rf_cop_usd[[#This Row],[Contador]]/SUM(Tabla_Rf_cop_usd[Contador])</f>
        <v>5.212386481407734E-4</v>
      </c>
    </row>
    <row r="430" spans="1:18">
      <c r="A430" s="34">
        <v>43563</v>
      </c>
      <c r="B430" s="35">
        <v>6.7140832716475002E-2</v>
      </c>
      <c r="C430" s="36">
        <v>3.2118288461474902E-2</v>
      </c>
      <c r="D430" s="36">
        <f>((1+Tabla_Inflacion[[#This Row],[TES_COP]])/(1+Tabla_Inflacion[[#This Row],[TES UVR]]))-1</f>
        <v>3.3932684505771693E-2</v>
      </c>
      <c r="E430" s="2">
        <f t="shared" si="20"/>
        <v>429</v>
      </c>
      <c r="F430" s="37">
        <f>Tabla_Inflacion[[#This Row],[Contador]]/SUM(Tabla_Inflacion[Contador])</f>
        <v>6.1049800414114035E-4</v>
      </c>
      <c r="H430" s="34">
        <v>43563</v>
      </c>
      <c r="I430" s="36">
        <v>6.7140832716475002E-2</v>
      </c>
      <c r="J430" s="35">
        <v>3.2118288461474902E-2</v>
      </c>
      <c r="K430" s="42">
        <f>((1+Tabla_Dev[[#This Row],[TES_COP]])/(1+Tabla_Dev[[#This Row],[Curva_CO_USD]]))-1</f>
        <v>3.3932684505771693E-2</v>
      </c>
      <c r="L430" s="52">
        <f t="shared" si="21"/>
        <v>429</v>
      </c>
      <c r="M430" s="37">
        <f>Tabla_Dev[[#This Row],[Contador]]/SUM(Tabla_Dev[Contador])</f>
        <v>6.1049800414114035E-4</v>
      </c>
      <c r="O430" s="34">
        <v>43529</v>
      </c>
      <c r="P430" s="36">
        <v>4.8384125747800821E-2</v>
      </c>
      <c r="Q430" s="2">
        <f t="shared" si="18"/>
        <v>429</v>
      </c>
      <c r="R430" s="3">
        <f>Tabla_Rf_cop_usd[[#This Row],[Contador]]/SUM(Tabla_Rf_cop_usd[Contador])</f>
        <v>5.2245649544951358E-4</v>
      </c>
    </row>
    <row r="431" spans="1:18">
      <c r="A431" s="34">
        <v>43564</v>
      </c>
      <c r="B431" s="35">
        <v>6.6582712554025397E-2</v>
      </c>
      <c r="C431" s="36">
        <v>3.2043199604943499E-2</v>
      </c>
      <c r="D431" s="36">
        <f>((1+Tabla_Inflacion[[#This Row],[TES_COP]])/(1+Tabla_Inflacion[[#This Row],[TES UVR]]))-1</f>
        <v>3.3467119363126852E-2</v>
      </c>
      <c r="E431" s="2">
        <f t="shared" si="20"/>
        <v>430</v>
      </c>
      <c r="F431" s="37">
        <f>Tabla_Inflacion[[#This Row],[Contador]]/SUM(Tabla_Inflacion[Contador])</f>
        <v>6.1192107641186563E-4</v>
      </c>
      <c r="H431" s="34">
        <v>43564</v>
      </c>
      <c r="I431" s="36">
        <v>6.6582712554025397E-2</v>
      </c>
      <c r="J431" s="35">
        <v>3.2043199604943499E-2</v>
      </c>
      <c r="K431" s="42">
        <f>((1+Tabla_Dev[[#This Row],[TES_COP]])/(1+Tabla_Dev[[#This Row],[Curva_CO_USD]]))-1</f>
        <v>3.3467119363126852E-2</v>
      </c>
      <c r="L431" s="52">
        <f t="shared" si="21"/>
        <v>430</v>
      </c>
      <c r="M431" s="37">
        <f>Tabla_Dev[[#This Row],[Contador]]/SUM(Tabla_Dev[Contador])</f>
        <v>6.1192107641186563E-4</v>
      </c>
      <c r="O431" s="34">
        <v>43530</v>
      </c>
      <c r="P431" s="36">
        <v>4.8220609513507817E-2</v>
      </c>
      <c r="Q431" s="2">
        <f t="shared" si="18"/>
        <v>430</v>
      </c>
      <c r="R431" s="3">
        <f>Tabla_Rf_cop_usd[[#This Row],[Contador]]/SUM(Tabla_Rf_cop_usd[Contador])</f>
        <v>5.2367434275825365E-4</v>
      </c>
    </row>
    <row r="432" spans="1:18">
      <c r="A432" s="34">
        <v>43565</v>
      </c>
      <c r="B432" s="35">
        <v>6.6519794809246399E-2</v>
      </c>
      <c r="C432" s="36">
        <v>3.2264757954800598E-2</v>
      </c>
      <c r="D432" s="36">
        <f>((1+Tabla_Inflacion[[#This Row],[TES_COP]])/(1+Tabla_Inflacion[[#This Row],[TES UVR]]))-1</f>
        <v>3.3184351776490484E-2</v>
      </c>
      <c r="E432" s="2">
        <f t="shared" si="20"/>
        <v>431</v>
      </c>
      <c r="F432" s="37">
        <f>Tabla_Inflacion[[#This Row],[Contador]]/SUM(Tabla_Inflacion[Contador])</f>
        <v>6.133441486825908E-4</v>
      </c>
      <c r="H432" s="34">
        <v>43565</v>
      </c>
      <c r="I432" s="36">
        <v>6.6519794809246399E-2</v>
      </c>
      <c r="J432" s="35">
        <v>3.2264757954800598E-2</v>
      </c>
      <c r="K432" s="42">
        <f>((1+Tabla_Dev[[#This Row],[TES_COP]])/(1+Tabla_Dev[[#This Row],[Curva_CO_USD]]))-1</f>
        <v>3.3184351776490484E-2</v>
      </c>
      <c r="L432" s="52">
        <f t="shared" si="21"/>
        <v>431</v>
      </c>
      <c r="M432" s="37">
        <f>Tabla_Dev[[#This Row],[Contador]]/SUM(Tabla_Dev[Contador])</f>
        <v>6.133441486825908E-4</v>
      </c>
      <c r="O432" s="34">
        <v>43531</v>
      </c>
      <c r="P432" s="36">
        <v>4.8050308751898418E-2</v>
      </c>
      <c r="Q432" s="2">
        <f t="shared" si="18"/>
        <v>431</v>
      </c>
      <c r="R432" s="3">
        <f>Tabla_Rf_cop_usd[[#This Row],[Contador]]/SUM(Tabla_Rf_cop_usd[Contador])</f>
        <v>5.2489219006699383E-4</v>
      </c>
    </row>
    <row r="433" spans="1:18">
      <c r="A433" s="34">
        <v>43566</v>
      </c>
      <c r="B433" s="35">
        <v>6.6617502372213602E-2</v>
      </c>
      <c r="C433" s="36">
        <v>3.1934072544987105E-2</v>
      </c>
      <c r="D433" s="36">
        <f>((1+Tabla_Inflacion[[#This Row],[TES_COP]])/(1+Tabla_Inflacion[[#This Row],[TES UVR]]))-1</f>
        <v>3.3610121760675238E-2</v>
      </c>
      <c r="E433" s="2">
        <f t="shared" si="20"/>
        <v>432</v>
      </c>
      <c r="F433" s="37">
        <f>Tabla_Inflacion[[#This Row],[Contador]]/SUM(Tabla_Inflacion[Contador])</f>
        <v>6.1476722095331609E-4</v>
      </c>
      <c r="H433" s="34">
        <v>43566</v>
      </c>
      <c r="I433" s="36">
        <v>6.6617502372213602E-2</v>
      </c>
      <c r="J433" s="35">
        <v>3.1934072544987105E-2</v>
      </c>
      <c r="K433" s="42">
        <f>((1+Tabla_Dev[[#This Row],[TES_COP]])/(1+Tabla_Dev[[#This Row],[Curva_CO_USD]]))-1</f>
        <v>3.3610121760675238E-2</v>
      </c>
      <c r="L433" s="52">
        <f t="shared" si="21"/>
        <v>432</v>
      </c>
      <c r="M433" s="37">
        <f>Tabla_Dev[[#This Row],[Contador]]/SUM(Tabla_Dev[Contador])</f>
        <v>6.1476722095331609E-4</v>
      </c>
      <c r="O433" s="34">
        <v>43532</v>
      </c>
      <c r="P433" s="36">
        <v>4.8024086516255782E-2</v>
      </c>
      <c r="Q433" s="2">
        <f t="shared" si="18"/>
        <v>432</v>
      </c>
      <c r="R433" s="3">
        <f>Tabla_Rf_cop_usd[[#This Row],[Contador]]/SUM(Tabla_Rf_cop_usd[Contador])</f>
        <v>5.261100373757339E-4</v>
      </c>
    </row>
    <row r="434" spans="1:18">
      <c r="A434" s="34">
        <v>43567</v>
      </c>
      <c r="B434" s="35">
        <v>6.6742764648934902E-2</v>
      </c>
      <c r="C434" s="36">
        <v>3.2137655166394496E-2</v>
      </c>
      <c r="D434" s="36">
        <f>((1+Tabla_Inflacion[[#This Row],[TES_COP]])/(1+Tabla_Inflacion[[#This Row],[TES UVR]]))-1</f>
        <v>3.3527610691581167E-2</v>
      </c>
      <c r="E434" s="2">
        <f t="shared" si="20"/>
        <v>433</v>
      </c>
      <c r="F434" s="37">
        <f>Tabla_Inflacion[[#This Row],[Contador]]/SUM(Tabla_Inflacion[Contador])</f>
        <v>6.1619029322404137E-4</v>
      </c>
      <c r="H434" s="34">
        <v>43567</v>
      </c>
      <c r="I434" s="36">
        <v>6.6742764648934902E-2</v>
      </c>
      <c r="J434" s="35">
        <v>3.2137655166394496E-2</v>
      </c>
      <c r="K434" s="42">
        <f>((1+Tabla_Dev[[#This Row],[TES_COP]])/(1+Tabla_Dev[[#This Row],[Curva_CO_USD]]))-1</f>
        <v>3.3527610691581167E-2</v>
      </c>
      <c r="L434" s="52">
        <f t="shared" si="21"/>
        <v>433</v>
      </c>
      <c r="M434" s="37">
        <f>Tabla_Dev[[#This Row],[Contador]]/SUM(Tabla_Dev[Contador])</f>
        <v>6.1619029322404137E-4</v>
      </c>
      <c r="O434" s="34">
        <v>43535</v>
      </c>
      <c r="P434" s="36">
        <v>4.7860063619578952E-2</v>
      </c>
      <c r="Q434" s="2">
        <f t="shared" si="18"/>
        <v>433</v>
      </c>
      <c r="R434" s="3">
        <f>Tabla_Rf_cop_usd[[#This Row],[Contador]]/SUM(Tabla_Rf_cop_usd[Contador])</f>
        <v>5.2732788468447408E-4</v>
      </c>
    </row>
    <row r="435" spans="1:18">
      <c r="A435" s="34">
        <v>43570</v>
      </c>
      <c r="B435" s="35">
        <v>6.6963042767226602E-2</v>
      </c>
      <c r="C435" s="36">
        <v>3.2970245491397501E-2</v>
      </c>
      <c r="D435" s="36">
        <f>((1+Tabla_Inflacion[[#This Row],[TES_COP]])/(1+Tabla_Inflacion[[#This Row],[TES UVR]]))-1</f>
        <v>3.2907818423809632E-2</v>
      </c>
      <c r="E435" s="2">
        <f t="shared" si="20"/>
        <v>434</v>
      </c>
      <c r="F435" s="37">
        <f>Tabla_Inflacion[[#This Row],[Contador]]/SUM(Tabla_Inflacion[Contador])</f>
        <v>6.1761336549476665E-4</v>
      </c>
      <c r="H435" s="34">
        <v>43570</v>
      </c>
      <c r="I435" s="36">
        <v>6.6963042767226602E-2</v>
      </c>
      <c r="J435" s="35">
        <v>3.2970245491397501E-2</v>
      </c>
      <c r="K435" s="42">
        <f>((1+Tabla_Dev[[#This Row],[TES_COP]])/(1+Tabla_Dev[[#This Row],[Curva_CO_USD]]))-1</f>
        <v>3.2907818423809632E-2</v>
      </c>
      <c r="L435" s="52">
        <f t="shared" si="21"/>
        <v>434</v>
      </c>
      <c r="M435" s="37">
        <f>Tabla_Dev[[#This Row],[Contador]]/SUM(Tabla_Dev[Contador])</f>
        <v>6.1761336549476665E-4</v>
      </c>
      <c r="O435" s="34">
        <v>43536</v>
      </c>
      <c r="P435" s="36">
        <v>4.7649776561218049E-2</v>
      </c>
      <c r="Q435" s="2">
        <f t="shared" ref="Q435:Q498" si="22">Q434+1</f>
        <v>434</v>
      </c>
      <c r="R435" s="3">
        <f>Tabla_Rf_cop_usd[[#This Row],[Contador]]/SUM(Tabla_Rf_cop_usd[Contador])</f>
        <v>5.2854573199321415E-4</v>
      </c>
    </row>
    <row r="436" spans="1:18">
      <c r="A436" s="34">
        <v>43571</v>
      </c>
      <c r="B436" s="35">
        <v>6.76003586999772E-2</v>
      </c>
      <c r="C436" s="36">
        <v>3.2946784766506899E-2</v>
      </c>
      <c r="D436" s="36">
        <f>((1+Tabla_Inflacion[[#This Row],[TES_COP]])/(1+Tabla_Inflacion[[#This Row],[TES UVR]]))-1</f>
        <v>3.3548266420427186E-2</v>
      </c>
      <c r="E436" s="2">
        <f t="shared" si="20"/>
        <v>435</v>
      </c>
      <c r="F436" s="37">
        <f>Tabla_Inflacion[[#This Row],[Contador]]/SUM(Tabla_Inflacion[Contador])</f>
        <v>6.1903643776549193E-4</v>
      </c>
      <c r="H436" s="34">
        <v>43571</v>
      </c>
      <c r="I436" s="36">
        <v>6.76003586999772E-2</v>
      </c>
      <c r="J436" s="35">
        <v>3.2946784766506899E-2</v>
      </c>
      <c r="K436" s="42">
        <f>((1+Tabla_Dev[[#This Row],[TES_COP]])/(1+Tabla_Dev[[#This Row],[Curva_CO_USD]]))-1</f>
        <v>3.3548266420427186E-2</v>
      </c>
      <c r="L436" s="52">
        <f t="shared" si="21"/>
        <v>435</v>
      </c>
      <c r="M436" s="37">
        <f>Tabla_Dev[[#This Row],[Contador]]/SUM(Tabla_Dev[Contador])</f>
        <v>6.1903643776549193E-4</v>
      </c>
      <c r="O436" s="34">
        <v>43537</v>
      </c>
      <c r="P436" s="36">
        <v>4.7498397752086863E-2</v>
      </c>
      <c r="Q436" s="2">
        <f t="shared" si="22"/>
        <v>435</v>
      </c>
      <c r="R436" s="3">
        <f>Tabla_Rf_cop_usd[[#This Row],[Contador]]/SUM(Tabla_Rf_cop_usd[Contador])</f>
        <v>5.2976357930195432E-4</v>
      </c>
    </row>
    <row r="437" spans="1:18">
      <c r="A437" s="34">
        <v>43572</v>
      </c>
      <c r="B437" s="35">
        <v>6.7317934124006801E-2</v>
      </c>
      <c r="C437" s="36">
        <v>3.2894554696864697E-2</v>
      </c>
      <c r="D437" s="36">
        <f>((1+Tabla_Inflacion[[#This Row],[TES_COP]])/(1+Tabla_Inflacion[[#This Row],[TES UVR]]))-1</f>
        <v>3.3327099335173527E-2</v>
      </c>
      <c r="E437" s="2">
        <f t="shared" si="20"/>
        <v>436</v>
      </c>
      <c r="F437" s="37">
        <f>Tabla_Inflacion[[#This Row],[Contador]]/SUM(Tabla_Inflacion[Contador])</f>
        <v>6.2045951003621722E-4</v>
      </c>
      <c r="H437" s="34">
        <v>43572</v>
      </c>
      <c r="I437" s="36">
        <v>6.7317934124006801E-2</v>
      </c>
      <c r="J437" s="35">
        <v>3.2894554696864697E-2</v>
      </c>
      <c r="K437" s="42">
        <f>((1+Tabla_Dev[[#This Row],[TES_COP]])/(1+Tabla_Dev[[#This Row],[Curva_CO_USD]]))-1</f>
        <v>3.3327099335173527E-2</v>
      </c>
      <c r="L437" s="52">
        <f t="shared" si="21"/>
        <v>436</v>
      </c>
      <c r="M437" s="37">
        <f>Tabla_Dev[[#This Row],[Contador]]/SUM(Tabla_Dev[Contador])</f>
        <v>6.2045951003621722E-4</v>
      </c>
      <c r="O437" s="34">
        <v>43538</v>
      </c>
      <c r="P437" s="36">
        <v>4.736660377441182E-2</v>
      </c>
      <c r="Q437" s="2">
        <f t="shared" si="22"/>
        <v>436</v>
      </c>
      <c r="R437" s="3">
        <f>Tabla_Rf_cop_usd[[#This Row],[Contador]]/SUM(Tabla_Rf_cop_usd[Contador])</f>
        <v>5.3098142661069439E-4</v>
      </c>
    </row>
    <row r="438" spans="1:18">
      <c r="A438" s="34">
        <v>43577</v>
      </c>
      <c r="B438" s="35">
        <v>6.7237698626596704E-2</v>
      </c>
      <c r="C438" s="36">
        <v>3.2833719761649803E-2</v>
      </c>
      <c r="D438" s="36">
        <f>((1+Tabla_Inflacion[[#This Row],[TES_COP]])/(1+Tabla_Inflacion[[#This Row],[TES UVR]]))-1</f>
        <v>3.3310278515003011E-2</v>
      </c>
      <c r="E438" s="2">
        <f t="shared" si="20"/>
        <v>437</v>
      </c>
      <c r="F438" s="37">
        <f>Tabla_Inflacion[[#This Row],[Contador]]/SUM(Tabla_Inflacion[Contador])</f>
        <v>6.218825823069425E-4</v>
      </c>
      <c r="H438" s="34">
        <v>43577</v>
      </c>
      <c r="I438" s="36">
        <v>6.7237698626596704E-2</v>
      </c>
      <c r="J438" s="35">
        <v>3.2833719761649803E-2</v>
      </c>
      <c r="K438" s="42">
        <f>((1+Tabla_Dev[[#This Row],[TES_COP]])/(1+Tabla_Dev[[#This Row],[Curva_CO_USD]]))-1</f>
        <v>3.3310278515003011E-2</v>
      </c>
      <c r="L438" s="52">
        <f t="shared" si="21"/>
        <v>437</v>
      </c>
      <c r="M438" s="37">
        <f>Tabla_Dev[[#This Row],[Contador]]/SUM(Tabla_Dev[Contador])</f>
        <v>6.218825823069425E-4</v>
      </c>
      <c r="O438" s="34">
        <v>43539</v>
      </c>
      <c r="P438" s="36">
        <v>4.7128997819664065E-2</v>
      </c>
      <c r="Q438" s="2">
        <f t="shared" si="22"/>
        <v>437</v>
      </c>
      <c r="R438" s="3">
        <f>Tabla_Rf_cop_usd[[#This Row],[Contador]]/SUM(Tabla_Rf_cop_usd[Contador])</f>
        <v>5.3219927391943457E-4</v>
      </c>
    </row>
    <row r="439" spans="1:18">
      <c r="A439" s="34">
        <v>43578</v>
      </c>
      <c r="B439" s="35">
        <v>6.7526132415076892E-2</v>
      </c>
      <c r="C439" s="36">
        <v>3.2500125262157599E-2</v>
      </c>
      <c r="D439" s="36">
        <f>((1+Tabla_Inflacion[[#This Row],[TES_COP]])/(1+Tabla_Inflacion[[#This Row],[TES UVR]]))-1</f>
        <v>3.3923489495002235E-2</v>
      </c>
      <c r="E439" s="2">
        <f t="shared" si="20"/>
        <v>438</v>
      </c>
      <c r="F439" s="37">
        <f>Tabla_Inflacion[[#This Row],[Contador]]/SUM(Tabla_Inflacion[Contador])</f>
        <v>6.2330565457766767E-4</v>
      </c>
      <c r="H439" s="34">
        <v>43578</v>
      </c>
      <c r="I439" s="36">
        <v>6.7526132415076892E-2</v>
      </c>
      <c r="J439" s="35">
        <v>3.2500125262157599E-2</v>
      </c>
      <c r="K439" s="42">
        <f>((1+Tabla_Dev[[#This Row],[TES_COP]])/(1+Tabla_Dev[[#This Row],[Curva_CO_USD]]))-1</f>
        <v>3.3923489495002235E-2</v>
      </c>
      <c r="L439" s="52">
        <f t="shared" si="21"/>
        <v>438</v>
      </c>
      <c r="M439" s="37">
        <f>Tabla_Dev[[#This Row],[Contador]]/SUM(Tabla_Dev[Contador])</f>
        <v>6.2330565457766767E-4</v>
      </c>
      <c r="O439" s="34">
        <v>43542</v>
      </c>
      <c r="P439" s="36">
        <v>4.6904145766949457E-2</v>
      </c>
      <c r="Q439" s="2">
        <f t="shared" si="22"/>
        <v>438</v>
      </c>
      <c r="R439" s="3">
        <f>Tabla_Rf_cop_usd[[#This Row],[Contador]]/SUM(Tabla_Rf_cop_usd[Contador])</f>
        <v>5.3341712122817464E-4</v>
      </c>
    </row>
    <row r="440" spans="1:18">
      <c r="A440" s="34">
        <v>43579</v>
      </c>
      <c r="B440" s="35">
        <v>6.8196836972061997E-2</v>
      </c>
      <c r="C440" s="36">
        <v>3.3426068381084105E-2</v>
      </c>
      <c r="D440" s="36">
        <f>((1+Tabla_Inflacion[[#This Row],[TES_COP]])/(1+Tabla_Inflacion[[#This Row],[TES UVR]]))-1</f>
        <v>3.3646111371516074E-2</v>
      </c>
      <c r="E440" s="2">
        <f t="shared" si="20"/>
        <v>439</v>
      </c>
      <c r="F440" s="37">
        <f>Tabla_Inflacion[[#This Row],[Contador]]/SUM(Tabla_Inflacion[Contador])</f>
        <v>6.2472872684839296E-4</v>
      </c>
      <c r="H440" s="34">
        <v>43579</v>
      </c>
      <c r="I440" s="36">
        <v>6.8196836972061997E-2</v>
      </c>
      <c r="J440" s="35">
        <v>3.3426068381084105E-2</v>
      </c>
      <c r="K440" s="42">
        <f>((1+Tabla_Dev[[#This Row],[TES_COP]])/(1+Tabla_Dev[[#This Row],[Curva_CO_USD]]))-1</f>
        <v>3.3646111371516074E-2</v>
      </c>
      <c r="L440" s="52">
        <f t="shared" si="21"/>
        <v>439</v>
      </c>
      <c r="M440" s="37">
        <f>Tabla_Dev[[#This Row],[Contador]]/SUM(Tabla_Dev[Contador])</f>
        <v>6.2472872684839296E-4</v>
      </c>
      <c r="O440" s="34">
        <v>43543</v>
      </c>
      <c r="P440" s="36">
        <v>4.6751793139336861E-2</v>
      </c>
      <c r="Q440" s="2">
        <f t="shared" si="22"/>
        <v>439</v>
      </c>
      <c r="R440" s="3">
        <f>Tabla_Rf_cop_usd[[#This Row],[Contador]]/SUM(Tabla_Rf_cop_usd[Contador])</f>
        <v>5.3463496853691482E-4</v>
      </c>
    </row>
    <row r="441" spans="1:18">
      <c r="A441" s="34">
        <v>43580</v>
      </c>
      <c r="B441" s="35">
        <v>6.8623958633363499E-2</v>
      </c>
      <c r="C441" s="36">
        <v>3.2973030840361496E-2</v>
      </c>
      <c r="D441" s="36">
        <f>((1+Tabla_Inflacion[[#This Row],[TES_COP]])/(1+Tabla_Inflacion[[#This Row],[TES UVR]]))-1</f>
        <v>3.4512931827463733E-2</v>
      </c>
      <c r="E441" s="2">
        <f t="shared" si="20"/>
        <v>440</v>
      </c>
      <c r="F441" s="37">
        <f>Tabla_Inflacion[[#This Row],[Contador]]/SUM(Tabla_Inflacion[Contador])</f>
        <v>6.2615179911911824E-4</v>
      </c>
      <c r="H441" s="34">
        <v>43580</v>
      </c>
      <c r="I441" s="36">
        <v>6.8623958633363499E-2</v>
      </c>
      <c r="J441" s="35">
        <v>3.2973030840361496E-2</v>
      </c>
      <c r="K441" s="42">
        <f>((1+Tabla_Dev[[#This Row],[TES_COP]])/(1+Tabla_Dev[[#This Row],[Curva_CO_USD]]))-1</f>
        <v>3.4512931827463733E-2</v>
      </c>
      <c r="L441" s="52">
        <f t="shared" si="21"/>
        <v>440</v>
      </c>
      <c r="M441" s="37">
        <f>Tabla_Dev[[#This Row],[Contador]]/SUM(Tabla_Dev[Contador])</f>
        <v>6.2615179911911824E-4</v>
      </c>
      <c r="O441" s="34">
        <v>43544</v>
      </c>
      <c r="P441" s="36">
        <v>4.6519568576225856E-2</v>
      </c>
      <c r="Q441" s="2">
        <f t="shared" si="22"/>
        <v>440</v>
      </c>
      <c r="R441" s="3">
        <f>Tabla_Rf_cop_usd[[#This Row],[Contador]]/SUM(Tabla_Rf_cop_usd[Contador])</f>
        <v>5.3585281584565489E-4</v>
      </c>
    </row>
    <row r="442" spans="1:18">
      <c r="A442" s="34">
        <v>43581</v>
      </c>
      <c r="B442" s="35">
        <v>6.90670461934874E-2</v>
      </c>
      <c r="C442" s="36">
        <v>3.2973964328249901E-2</v>
      </c>
      <c r="D442" s="36">
        <f>((1+Tabla_Inflacion[[#This Row],[TES_COP]])/(1+Tabla_Inflacion[[#This Row],[TES UVR]]))-1</f>
        <v>3.4940940538331189E-2</v>
      </c>
      <c r="E442" s="2">
        <f t="shared" si="20"/>
        <v>441</v>
      </c>
      <c r="F442" s="37">
        <f>Tabla_Inflacion[[#This Row],[Contador]]/SUM(Tabla_Inflacion[Contador])</f>
        <v>6.2757487138984352E-4</v>
      </c>
      <c r="H442" s="34">
        <v>43581</v>
      </c>
      <c r="I442" s="36">
        <v>6.90670461934874E-2</v>
      </c>
      <c r="J442" s="35">
        <v>3.2973964328249901E-2</v>
      </c>
      <c r="K442" s="42">
        <f>((1+Tabla_Dev[[#This Row],[TES_COP]])/(1+Tabla_Dev[[#This Row],[Curva_CO_USD]]))-1</f>
        <v>3.4940940538331189E-2</v>
      </c>
      <c r="L442" s="52">
        <f t="shared" si="21"/>
        <v>441</v>
      </c>
      <c r="M442" s="37">
        <f>Tabla_Dev[[#This Row],[Contador]]/SUM(Tabla_Dev[Contador])</f>
        <v>6.2757487138984352E-4</v>
      </c>
      <c r="O442" s="34">
        <v>43545</v>
      </c>
      <c r="P442" s="36">
        <v>4.6040386025977931E-2</v>
      </c>
      <c r="Q442" s="2">
        <f t="shared" si="22"/>
        <v>441</v>
      </c>
      <c r="R442" s="3">
        <f>Tabla_Rf_cop_usd[[#This Row],[Contador]]/SUM(Tabla_Rf_cop_usd[Contador])</f>
        <v>5.3707066315439506E-4</v>
      </c>
    </row>
    <row r="443" spans="1:18">
      <c r="A443" s="34">
        <v>43584</v>
      </c>
      <c r="B443" s="35">
        <v>6.9401582669974704E-2</v>
      </c>
      <c r="C443" s="36">
        <v>3.35656866369584E-2</v>
      </c>
      <c r="D443" s="36">
        <f>((1+Tabla_Inflacion[[#This Row],[TES_COP]])/(1+Tabla_Inflacion[[#This Row],[TES UVR]]))-1</f>
        <v>3.4672103085794159E-2</v>
      </c>
      <c r="E443" s="2">
        <f t="shared" si="20"/>
        <v>442</v>
      </c>
      <c r="F443" s="37">
        <f>Tabla_Inflacion[[#This Row],[Contador]]/SUM(Tabla_Inflacion[Contador])</f>
        <v>6.289979436605688E-4</v>
      </c>
      <c r="H443" s="34">
        <v>43584</v>
      </c>
      <c r="I443" s="36">
        <v>6.9401582669974704E-2</v>
      </c>
      <c r="J443" s="35">
        <v>3.35656866369584E-2</v>
      </c>
      <c r="K443" s="42">
        <f>((1+Tabla_Dev[[#This Row],[TES_COP]])/(1+Tabla_Dev[[#This Row],[Curva_CO_USD]]))-1</f>
        <v>3.4672103085794159E-2</v>
      </c>
      <c r="L443" s="52">
        <f t="shared" si="21"/>
        <v>442</v>
      </c>
      <c r="M443" s="37">
        <f>Tabla_Dev[[#This Row],[Contador]]/SUM(Tabla_Dev[Contador])</f>
        <v>6.289979436605688E-4</v>
      </c>
      <c r="O443" s="34">
        <v>43546</v>
      </c>
      <c r="P443" s="36">
        <v>4.5693077005498184E-2</v>
      </c>
      <c r="Q443" s="2">
        <f t="shared" si="22"/>
        <v>442</v>
      </c>
      <c r="R443" s="3">
        <f>Tabla_Rf_cop_usd[[#This Row],[Contador]]/SUM(Tabla_Rf_cop_usd[Contador])</f>
        <v>5.3828851046313513E-4</v>
      </c>
    </row>
    <row r="444" spans="1:18">
      <c r="A444" s="34">
        <v>43585</v>
      </c>
      <c r="B444" s="35">
        <v>6.9350175736921593E-2</v>
      </c>
      <c r="C444" s="36">
        <v>3.3192633477909399E-2</v>
      </c>
      <c r="D444" s="36">
        <f>((1+Tabla_Inflacion[[#This Row],[TES_COP]])/(1+Tabla_Inflacion[[#This Row],[TES UVR]]))-1</f>
        <v>3.4995935014847657E-2</v>
      </c>
      <c r="E444" s="2">
        <f t="shared" si="20"/>
        <v>443</v>
      </c>
      <c r="F444" s="37">
        <f>Tabla_Inflacion[[#This Row],[Contador]]/SUM(Tabla_Inflacion[Contador])</f>
        <v>6.3042101593129409E-4</v>
      </c>
      <c r="H444" s="34">
        <v>43585</v>
      </c>
      <c r="I444" s="36">
        <v>6.9350175736921593E-2</v>
      </c>
      <c r="J444" s="35">
        <v>3.3192633477909399E-2</v>
      </c>
      <c r="K444" s="42">
        <f>((1+Tabla_Dev[[#This Row],[TES_COP]])/(1+Tabla_Dev[[#This Row],[Curva_CO_USD]]))-1</f>
        <v>3.4995935014847657E-2</v>
      </c>
      <c r="L444" s="52">
        <f t="shared" si="21"/>
        <v>443</v>
      </c>
      <c r="M444" s="37">
        <f>Tabla_Dev[[#This Row],[Contador]]/SUM(Tabla_Dev[Contador])</f>
        <v>6.3042101593129409E-4</v>
      </c>
      <c r="O444" s="34">
        <v>43549</v>
      </c>
      <c r="P444" s="36">
        <v>4.5559219706678755E-2</v>
      </c>
      <c r="Q444" s="2">
        <f t="shared" si="22"/>
        <v>443</v>
      </c>
      <c r="R444" s="3">
        <f>Tabla_Rf_cop_usd[[#This Row],[Contador]]/SUM(Tabla_Rf_cop_usd[Contador])</f>
        <v>5.3950635777187531E-4</v>
      </c>
    </row>
    <row r="445" spans="1:18">
      <c r="A445" s="34">
        <v>43587</v>
      </c>
      <c r="B445" s="35">
        <v>7.0045849337963498E-2</v>
      </c>
      <c r="C445" s="36">
        <v>3.3161734935582901E-2</v>
      </c>
      <c r="D445" s="36">
        <f>((1+Tabla_Inflacion[[#This Row],[TES_COP]])/(1+Tabla_Inflacion[[#This Row],[TES UVR]]))-1</f>
        <v>3.5700232746889604E-2</v>
      </c>
      <c r="E445" s="2">
        <f t="shared" si="20"/>
        <v>444</v>
      </c>
      <c r="F445" s="37">
        <f>Tabla_Inflacion[[#This Row],[Contador]]/SUM(Tabla_Inflacion[Contador])</f>
        <v>6.3184408820201937E-4</v>
      </c>
      <c r="H445" s="34">
        <v>43587</v>
      </c>
      <c r="I445" s="36">
        <v>7.0045849337963498E-2</v>
      </c>
      <c r="J445" s="35">
        <v>3.3161734935582901E-2</v>
      </c>
      <c r="K445" s="42">
        <f>((1+Tabla_Dev[[#This Row],[TES_COP]])/(1+Tabla_Dev[[#This Row],[Curva_CO_USD]]))-1</f>
        <v>3.5700232746889604E-2</v>
      </c>
      <c r="L445" s="52">
        <f t="shared" si="21"/>
        <v>444</v>
      </c>
      <c r="M445" s="37">
        <f>Tabla_Dev[[#This Row],[Contador]]/SUM(Tabla_Dev[Contador])</f>
        <v>6.3184408820201937E-4</v>
      </c>
      <c r="O445" s="34">
        <v>43550</v>
      </c>
      <c r="P445" s="36">
        <v>4.5096224363377901E-2</v>
      </c>
      <c r="Q445" s="2">
        <f t="shared" si="22"/>
        <v>444</v>
      </c>
      <c r="R445" s="3">
        <f>Tabla_Rf_cop_usd[[#This Row],[Contador]]/SUM(Tabla_Rf_cop_usd[Contador])</f>
        <v>5.4072420508061538E-4</v>
      </c>
    </row>
    <row r="446" spans="1:18">
      <c r="A446" s="34">
        <v>43588</v>
      </c>
      <c r="B446" s="35">
        <v>6.9491420192865E-2</v>
      </c>
      <c r="C446" s="36">
        <v>3.3037681674654297E-2</v>
      </c>
      <c r="D446" s="36">
        <f>((1+Tabla_Inflacion[[#This Row],[TES_COP]])/(1+Tabla_Inflacion[[#This Row],[TES UVR]]))-1</f>
        <v>3.5287907851643485E-2</v>
      </c>
      <c r="E446" s="2">
        <f t="shared" si="20"/>
        <v>445</v>
      </c>
      <c r="F446" s="37">
        <f>Tabla_Inflacion[[#This Row],[Contador]]/SUM(Tabla_Inflacion[Contador])</f>
        <v>6.3326716047274465E-4</v>
      </c>
      <c r="H446" s="34">
        <v>43588</v>
      </c>
      <c r="I446" s="36">
        <v>6.9491420192865E-2</v>
      </c>
      <c r="J446" s="35">
        <v>3.3037681674654297E-2</v>
      </c>
      <c r="K446" s="42">
        <f>((1+Tabla_Dev[[#This Row],[TES_COP]])/(1+Tabla_Dev[[#This Row],[Curva_CO_USD]]))-1</f>
        <v>3.5287907851643485E-2</v>
      </c>
      <c r="L446" s="52">
        <f t="shared" si="21"/>
        <v>445</v>
      </c>
      <c r="M446" s="37">
        <f>Tabla_Dev[[#This Row],[Contador]]/SUM(Tabla_Dev[Contador])</f>
        <v>6.3326716047274465E-4</v>
      </c>
      <c r="O446" s="34">
        <v>43551</v>
      </c>
      <c r="P446" s="36">
        <v>4.4698860422834219E-2</v>
      </c>
      <c r="Q446" s="2">
        <f t="shared" si="22"/>
        <v>445</v>
      </c>
      <c r="R446" s="3">
        <f>Tabla_Rf_cop_usd[[#This Row],[Contador]]/SUM(Tabla_Rf_cop_usd[Contador])</f>
        <v>5.4194205238935556E-4</v>
      </c>
    </row>
    <row r="447" spans="1:18">
      <c r="A447" s="34">
        <v>43591</v>
      </c>
      <c r="B447" s="35">
        <v>6.9626259130750101E-2</v>
      </c>
      <c r="C447" s="36">
        <v>3.3024782254870905E-2</v>
      </c>
      <c r="D447" s="36">
        <f>((1+Tabla_Inflacion[[#This Row],[TES_COP]])/(1+Tabla_Inflacion[[#This Row],[TES UVR]]))-1</f>
        <v>3.5431363801346816E-2</v>
      </c>
      <c r="E447" s="2">
        <f t="shared" si="20"/>
        <v>446</v>
      </c>
      <c r="F447" s="37">
        <f>Tabla_Inflacion[[#This Row],[Contador]]/SUM(Tabla_Inflacion[Contador])</f>
        <v>6.3469023274346982E-4</v>
      </c>
      <c r="H447" s="34">
        <v>43591</v>
      </c>
      <c r="I447" s="36">
        <v>6.9626259130750101E-2</v>
      </c>
      <c r="J447" s="35">
        <v>3.3024782254870905E-2</v>
      </c>
      <c r="K447" s="42">
        <f>((1+Tabla_Dev[[#This Row],[TES_COP]])/(1+Tabla_Dev[[#This Row],[Curva_CO_USD]]))-1</f>
        <v>3.5431363801346816E-2</v>
      </c>
      <c r="L447" s="52">
        <f t="shared" si="21"/>
        <v>446</v>
      </c>
      <c r="M447" s="37">
        <f>Tabla_Dev[[#This Row],[Contador]]/SUM(Tabla_Dev[Contador])</f>
        <v>6.3469023274346982E-4</v>
      </c>
      <c r="O447" s="34">
        <v>43552</v>
      </c>
      <c r="P447" s="36">
        <v>4.4563851505236007E-2</v>
      </c>
      <c r="Q447" s="2">
        <f t="shared" si="22"/>
        <v>446</v>
      </c>
      <c r="R447" s="3">
        <f>Tabla_Rf_cop_usd[[#This Row],[Contador]]/SUM(Tabla_Rf_cop_usd[Contador])</f>
        <v>5.4315989969809563E-4</v>
      </c>
    </row>
    <row r="448" spans="1:18">
      <c r="A448" s="34">
        <v>43592</v>
      </c>
      <c r="B448" s="35">
        <v>6.9616088389362396E-2</v>
      </c>
      <c r="C448" s="36">
        <v>3.3043028907331996E-2</v>
      </c>
      <c r="D448" s="36">
        <f>((1+Tabla_Inflacion[[#This Row],[TES_COP]])/(1+Tabla_Inflacion[[#This Row],[TES UVR]]))-1</f>
        <v>3.540322954476971E-2</v>
      </c>
      <c r="E448" s="2">
        <f t="shared" si="20"/>
        <v>447</v>
      </c>
      <c r="F448" s="37">
        <f>Tabla_Inflacion[[#This Row],[Contador]]/SUM(Tabla_Inflacion[Contador])</f>
        <v>6.3611330501419511E-4</v>
      </c>
      <c r="H448" s="34">
        <v>43592</v>
      </c>
      <c r="I448" s="36">
        <v>6.9616088389362396E-2</v>
      </c>
      <c r="J448" s="35">
        <v>3.3043028907331996E-2</v>
      </c>
      <c r="K448" s="42">
        <f>((1+Tabla_Dev[[#This Row],[TES_COP]])/(1+Tabla_Dev[[#This Row],[Curva_CO_USD]]))-1</f>
        <v>3.540322954476971E-2</v>
      </c>
      <c r="L448" s="52">
        <f t="shared" si="21"/>
        <v>447</v>
      </c>
      <c r="M448" s="37">
        <f>Tabla_Dev[[#This Row],[Contador]]/SUM(Tabla_Dev[Contador])</f>
        <v>6.3611330501419511E-4</v>
      </c>
      <c r="O448" s="34">
        <v>43553</v>
      </c>
      <c r="P448" s="36">
        <v>4.4327207329727836E-2</v>
      </c>
      <c r="Q448" s="2">
        <f t="shared" si="22"/>
        <v>447</v>
      </c>
      <c r="R448" s="3">
        <f>Tabla_Rf_cop_usd[[#This Row],[Contador]]/SUM(Tabla_Rf_cop_usd[Contador])</f>
        <v>5.4437774700683581E-4</v>
      </c>
    </row>
    <row r="449" spans="1:18">
      <c r="A449" s="34">
        <v>43593</v>
      </c>
      <c r="B449" s="35">
        <v>6.899349186162311E-2</v>
      </c>
      <c r="C449" s="36">
        <v>3.2882641853450398E-2</v>
      </c>
      <c r="D449" s="36">
        <f>((1+Tabla_Inflacion[[#This Row],[TES_COP]])/(1+Tabla_Inflacion[[#This Row],[TES UVR]]))-1</f>
        <v>3.4961232326814695E-2</v>
      </c>
      <c r="E449" s="2">
        <f t="shared" si="20"/>
        <v>448</v>
      </c>
      <c r="F449" s="37">
        <f>Tabla_Inflacion[[#This Row],[Contador]]/SUM(Tabla_Inflacion[Contador])</f>
        <v>6.3753637728492039E-4</v>
      </c>
      <c r="H449" s="34">
        <v>43593</v>
      </c>
      <c r="I449" s="36">
        <v>6.899349186162311E-2</v>
      </c>
      <c r="J449" s="35">
        <v>3.2882641853450398E-2</v>
      </c>
      <c r="K449" s="42">
        <f>((1+Tabla_Dev[[#This Row],[TES_COP]])/(1+Tabla_Dev[[#This Row],[Curva_CO_USD]]))-1</f>
        <v>3.4961232326814695E-2</v>
      </c>
      <c r="L449" s="52">
        <f t="shared" si="21"/>
        <v>448</v>
      </c>
      <c r="M449" s="37">
        <f>Tabla_Dev[[#This Row],[Contador]]/SUM(Tabla_Dev[Contador])</f>
        <v>6.3753637728492039E-4</v>
      </c>
      <c r="O449" s="34">
        <v>43556</v>
      </c>
      <c r="P449" s="36">
        <v>4.4421922915034884E-2</v>
      </c>
      <c r="Q449" s="2">
        <f t="shared" si="22"/>
        <v>448</v>
      </c>
      <c r="R449" s="3">
        <f>Tabla_Rf_cop_usd[[#This Row],[Contador]]/SUM(Tabla_Rf_cop_usd[Contador])</f>
        <v>5.4559559431557588E-4</v>
      </c>
    </row>
    <row r="450" spans="1:18">
      <c r="A450" s="34">
        <v>43594</v>
      </c>
      <c r="B450" s="35">
        <v>6.8512151121785797E-2</v>
      </c>
      <c r="C450" s="36">
        <v>3.2765805409393403E-2</v>
      </c>
      <c r="D450" s="36">
        <f>((1+Tabla_Inflacion[[#This Row],[TES_COP]])/(1+Tabla_Inflacion[[#This Row],[TES UVR]]))-1</f>
        <v>3.46122475445656E-2</v>
      </c>
      <c r="E450" s="2">
        <f t="shared" si="20"/>
        <v>449</v>
      </c>
      <c r="F450" s="37">
        <f>Tabla_Inflacion[[#This Row],[Contador]]/SUM(Tabla_Inflacion[Contador])</f>
        <v>6.3895944955564567E-4</v>
      </c>
      <c r="H450" s="34">
        <v>43594</v>
      </c>
      <c r="I450" s="36">
        <v>6.8512151121785797E-2</v>
      </c>
      <c r="J450" s="35">
        <v>3.2765805409393403E-2</v>
      </c>
      <c r="K450" s="42">
        <f>((1+Tabla_Dev[[#This Row],[TES_COP]])/(1+Tabla_Dev[[#This Row],[Curva_CO_USD]]))-1</f>
        <v>3.46122475445656E-2</v>
      </c>
      <c r="L450" s="52">
        <f t="shared" si="21"/>
        <v>449</v>
      </c>
      <c r="M450" s="37">
        <f>Tabla_Dev[[#This Row],[Contador]]/SUM(Tabla_Dev[Contador])</f>
        <v>6.3895944955564567E-4</v>
      </c>
      <c r="O450" s="34">
        <v>43557</v>
      </c>
      <c r="P450" s="36">
        <v>4.4732588130122597E-2</v>
      </c>
      <c r="Q450" s="2">
        <f t="shared" si="22"/>
        <v>449</v>
      </c>
      <c r="R450" s="3">
        <f>Tabla_Rf_cop_usd[[#This Row],[Contador]]/SUM(Tabla_Rf_cop_usd[Contador])</f>
        <v>5.4681344162431605E-4</v>
      </c>
    </row>
    <row r="451" spans="1:18">
      <c r="A451" s="34">
        <v>43595</v>
      </c>
      <c r="B451" s="35">
        <v>6.77917162367149E-2</v>
      </c>
      <c r="C451" s="36">
        <v>3.2331674135915096E-2</v>
      </c>
      <c r="D451" s="36">
        <f>((1+Tabla_Inflacion[[#This Row],[TES_COP]])/(1+Tabla_Inflacion[[#This Row],[TES UVR]]))-1</f>
        <v>3.4349466348090774E-2</v>
      </c>
      <c r="E451" s="2">
        <f t="shared" ref="E451:E514" si="23">E450+1</f>
        <v>450</v>
      </c>
      <c r="F451" s="37">
        <f>Tabla_Inflacion[[#This Row],[Contador]]/SUM(Tabla_Inflacion[Contador])</f>
        <v>6.4038252182637095E-4</v>
      </c>
      <c r="H451" s="34">
        <v>43595</v>
      </c>
      <c r="I451" s="36">
        <v>6.77917162367149E-2</v>
      </c>
      <c r="J451" s="35">
        <v>3.2331674135915096E-2</v>
      </c>
      <c r="K451" s="42">
        <f>((1+Tabla_Dev[[#This Row],[TES_COP]])/(1+Tabla_Dev[[#This Row],[Curva_CO_USD]]))-1</f>
        <v>3.4349466348090774E-2</v>
      </c>
      <c r="L451" s="52">
        <f t="shared" si="21"/>
        <v>450</v>
      </c>
      <c r="M451" s="37">
        <f>Tabla_Dev[[#This Row],[Contador]]/SUM(Tabla_Dev[Contador])</f>
        <v>6.4038252182637095E-4</v>
      </c>
      <c r="O451" s="34">
        <v>43558</v>
      </c>
      <c r="P451" s="36">
        <v>4.4934748850765871E-2</v>
      </c>
      <c r="Q451" s="2">
        <f t="shared" si="22"/>
        <v>450</v>
      </c>
      <c r="R451" s="3">
        <f>Tabla_Rf_cop_usd[[#This Row],[Contador]]/SUM(Tabla_Rf_cop_usd[Contador])</f>
        <v>5.4803128893305612E-4</v>
      </c>
    </row>
    <row r="452" spans="1:18">
      <c r="A452" s="34">
        <v>43598</v>
      </c>
      <c r="B452" s="35">
        <v>6.8467302596400798E-2</v>
      </c>
      <c r="C452" s="36">
        <v>3.2272178660272099E-2</v>
      </c>
      <c r="D452" s="36">
        <f>((1+Tabla_Inflacion[[#This Row],[TES_COP]])/(1+Tabla_Inflacion[[#This Row],[TES UVR]]))-1</f>
        <v>3.5063546886543229E-2</v>
      </c>
      <c r="E452" s="2">
        <f t="shared" si="23"/>
        <v>451</v>
      </c>
      <c r="F452" s="37">
        <f>Tabla_Inflacion[[#This Row],[Contador]]/SUM(Tabla_Inflacion[Contador])</f>
        <v>6.4180559409709624E-4</v>
      </c>
      <c r="H452" s="34">
        <v>43598</v>
      </c>
      <c r="I452" s="36">
        <v>6.8467302596400798E-2</v>
      </c>
      <c r="J452" s="35">
        <v>3.2272178660272099E-2</v>
      </c>
      <c r="K452" s="42">
        <f>((1+Tabla_Dev[[#This Row],[TES_COP]])/(1+Tabla_Dev[[#This Row],[Curva_CO_USD]]))-1</f>
        <v>3.5063546886543229E-2</v>
      </c>
      <c r="L452" s="52">
        <f t="shared" si="21"/>
        <v>451</v>
      </c>
      <c r="M452" s="37">
        <f>Tabla_Dev[[#This Row],[Contador]]/SUM(Tabla_Dev[Contador])</f>
        <v>6.4180559409709624E-4</v>
      </c>
      <c r="O452" s="34">
        <v>43559</v>
      </c>
      <c r="P452" s="36">
        <v>4.4981869076781145E-2</v>
      </c>
      <c r="Q452" s="2">
        <f t="shared" si="22"/>
        <v>451</v>
      </c>
      <c r="R452" s="3">
        <f>Tabla_Rf_cop_usd[[#This Row],[Contador]]/SUM(Tabla_Rf_cop_usd[Contador])</f>
        <v>5.492491362417963E-4</v>
      </c>
    </row>
    <row r="453" spans="1:18">
      <c r="A453" s="34">
        <v>43599</v>
      </c>
      <c r="B453" s="35">
        <v>6.8492377375580296E-2</v>
      </c>
      <c r="C453" s="36">
        <v>3.25080774863837E-2</v>
      </c>
      <c r="D453" s="36">
        <f>((1+Tabla_Inflacion[[#This Row],[TES_COP]])/(1+Tabla_Inflacion[[#This Row],[TES UVR]]))-1</f>
        <v>3.485134951854274E-2</v>
      </c>
      <c r="E453" s="2">
        <f t="shared" si="23"/>
        <v>452</v>
      </c>
      <c r="F453" s="37">
        <f>Tabla_Inflacion[[#This Row],[Contador]]/SUM(Tabla_Inflacion[Contador])</f>
        <v>6.4322866636782152E-4</v>
      </c>
      <c r="H453" s="34">
        <v>43599</v>
      </c>
      <c r="I453" s="36">
        <v>6.8492377375580296E-2</v>
      </c>
      <c r="J453" s="35">
        <v>3.25080774863837E-2</v>
      </c>
      <c r="K453" s="42">
        <f>((1+Tabla_Dev[[#This Row],[TES_COP]])/(1+Tabla_Dev[[#This Row],[Curva_CO_USD]]))-1</f>
        <v>3.485134951854274E-2</v>
      </c>
      <c r="L453" s="52">
        <f t="shared" ref="L453:L516" si="24">L452+1</f>
        <v>452</v>
      </c>
      <c r="M453" s="37">
        <f>Tabla_Dev[[#This Row],[Contador]]/SUM(Tabla_Dev[Contador])</f>
        <v>6.4322866636782152E-4</v>
      </c>
      <c r="O453" s="34">
        <v>43560</v>
      </c>
      <c r="P453" s="36">
        <v>4.4954945574995575E-2</v>
      </c>
      <c r="Q453" s="2">
        <f t="shared" si="22"/>
        <v>452</v>
      </c>
      <c r="R453" s="3">
        <f>Tabla_Rf_cop_usd[[#This Row],[Contador]]/SUM(Tabla_Rf_cop_usd[Contador])</f>
        <v>5.5046698355053637E-4</v>
      </c>
    </row>
    <row r="454" spans="1:18">
      <c r="A454" s="34">
        <v>43600</v>
      </c>
      <c r="B454" s="35">
        <v>6.8879482535004005E-2</v>
      </c>
      <c r="C454" s="36">
        <v>3.2585657451770798E-2</v>
      </c>
      <c r="D454" s="36">
        <f>((1+Tabla_Inflacion[[#This Row],[TES_COP]])/(1+Tabla_Inflacion[[#This Row],[TES UVR]]))-1</f>
        <v>3.5148488477749762E-2</v>
      </c>
      <c r="E454" s="2">
        <f t="shared" si="23"/>
        <v>453</v>
      </c>
      <c r="F454" s="37">
        <f>Tabla_Inflacion[[#This Row],[Contador]]/SUM(Tabla_Inflacion[Contador])</f>
        <v>6.446517386385468E-4</v>
      </c>
      <c r="H454" s="34">
        <v>43600</v>
      </c>
      <c r="I454" s="36">
        <v>6.8879482535004005E-2</v>
      </c>
      <c r="J454" s="35">
        <v>3.2585657451770798E-2</v>
      </c>
      <c r="K454" s="42">
        <f>((1+Tabla_Dev[[#This Row],[TES_COP]])/(1+Tabla_Dev[[#This Row],[Curva_CO_USD]]))-1</f>
        <v>3.5148488477749762E-2</v>
      </c>
      <c r="L454" s="52">
        <f t="shared" si="24"/>
        <v>453</v>
      </c>
      <c r="M454" s="37">
        <f>Tabla_Dev[[#This Row],[Contador]]/SUM(Tabla_Dev[Contador])</f>
        <v>6.446517386385468E-4</v>
      </c>
      <c r="O454" s="34">
        <v>43563</v>
      </c>
      <c r="P454" s="36">
        <v>4.4954945574995575E-2</v>
      </c>
      <c r="Q454" s="2">
        <f t="shared" si="22"/>
        <v>453</v>
      </c>
      <c r="R454" s="3">
        <f>Tabla_Rf_cop_usd[[#This Row],[Contador]]/SUM(Tabla_Rf_cop_usd[Contador])</f>
        <v>5.5168483085927655E-4</v>
      </c>
    </row>
    <row r="455" spans="1:18">
      <c r="A455" s="34">
        <v>43601</v>
      </c>
      <c r="B455" s="35">
        <v>6.8825858213602098E-2</v>
      </c>
      <c r="C455" s="36">
        <v>3.2771249029772999E-2</v>
      </c>
      <c r="D455" s="36">
        <f>((1+Tabla_Inflacion[[#This Row],[TES_COP]])/(1+Tabla_Inflacion[[#This Row],[TES UVR]]))-1</f>
        <v>3.4910546955775779E-2</v>
      </c>
      <c r="E455" s="2">
        <f t="shared" si="23"/>
        <v>454</v>
      </c>
      <c r="F455" s="37">
        <f>Tabla_Inflacion[[#This Row],[Contador]]/SUM(Tabla_Inflacion[Contador])</f>
        <v>6.4607481090927198E-4</v>
      </c>
      <c r="H455" s="34">
        <v>43601</v>
      </c>
      <c r="I455" s="36">
        <v>6.8825858213602098E-2</v>
      </c>
      <c r="J455" s="35">
        <v>3.2771249029772999E-2</v>
      </c>
      <c r="K455" s="42">
        <f>((1+Tabla_Dev[[#This Row],[TES_COP]])/(1+Tabla_Dev[[#This Row],[Curva_CO_USD]]))-1</f>
        <v>3.4910546955775779E-2</v>
      </c>
      <c r="L455" s="52">
        <f t="shared" si="24"/>
        <v>454</v>
      </c>
      <c r="M455" s="37">
        <f>Tabla_Dev[[#This Row],[Contador]]/SUM(Tabla_Dev[Contador])</f>
        <v>6.4607481090927198E-4</v>
      </c>
      <c r="O455" s="34">
        <v>43564</v>
      </c>
      <c r="P455" s="36">
        <v>4.4826973610648135E-2</v>
      </c>
      <c r="Q455" s="2">
        <f t="shared" si="22"/>
        <v>454</v>
      </c>
      <c r="R455" s="3">
        <f>Tabla_Rf_cop_usd[[#This Row],[Contador]]/SUM(Tabla_Rf_cop_usd[Contador])</f>
        <v>5.5290267816801662E-4</v>
      </c>
    </row>
    <row r="456" spans="1:18">
      <c r="A456" s="34">
        <v>43602</v>
      </c>
      <c r="B456" s="35">
        <v>6.9145531799436E-2</v>
      </c>
      <c r="C456" s="36">
        <v>3.2711138039663704E-2</v>
      </c>
      <c r="D456" s="36">
        <f>((1+Tabla_Inflacion[[#This Row],[TES_COP]])/(1+Tabla_Inflacion[[#This Row],[TES UVR]]))-1</f>
        <v>3.5280333887880433E-2</v>
      </c>
      <c r="E456" s="2">
        <f t="shared" si="23"/>
        <v>455</v>
      </c>
      <c r="F456" s="37">
        <f>Tabla_Inflacion[[#This Row],[Contador]]/SUM(Tabla_Inflacion[Contador])</f>
        <v>6.4749788317999726E-4</v>
      </c>
      <c r="H456" s="34">
        <v>43602</v>
      </c>
      <c r="I456" s="36">
        <v>6.9145531799436E-2</v>
      </c>
      <c r="J456" s="35">
        <v>3.2711138039663704E-2</v>
      </c>
      <c r="K456" s="42">
        <f>((1+Tabla_Dev[[#This Row],[TES_COP]])/(1+Tabla_Dev[[#This Row],[Curva_CO_USD]]))-1</f>
        <v>3.5280333887880433E-2</v>
      </c>
      <c r="L456" s="52">
        <f t="shared" si="24"/>
        <v>455</v>
      </c>
      <c r="M456" s="37">
        <f>Tabla_Dev[[#This Row],[Contador]]/SUM(Tabla_Dev[Contador])</f>
        <v>6.4749788317999726E-4</v>
      </c>
      <c r="O456" s="34">
        <v>43565</v>
      </c>
      <c r="P456" s="36">
        <v>4.4773048447603436E-2</v>
      </c>
      <c r="Q456" s="2">
        <f t="shared" si="22"/>
        <v>455</v>
      </c>
      <c r="R456" s="3">
        <f>Tabla_Rf_cop_usd[[#This Row],[Contador]]/SUM(Tabla_Rf_cop_usd[Contador])</f>
        <v>5.5412052547675679E-4</v>
      </c>
    </row>
    <row r="457" spans="1:18">
      <c r="A457" s="34">
        <v>43605</v>
      </c>
      <c r="B457" s="35">
        <v>6.9064180569858594E-2</v>
      </c>
      <c r="C457" s="36">
        <v>3.29850449224251E-2</v>
      </c>
      <c r="D457" s="36">
        <f>((1+Tabla_Inflacion[[#This Row],[TES_COP]])/(1+Tabla_Inflacion[[#This Row],[TES UVR]]))-1</f>
        <v>3.4927064844528344E-2</v>
      </c>
      <c r="E457" s="2">
        <f t="shared" si="23"/>
        <v>456</v>
      </c>
      <c r="F457" s="37">
        <f>Tabla_Inflacion[[#This Row],[Contador]]/SUM(Tabla_Inflacion[Contador])</f>
        <v>6.4892095545072254E-4</v>
      </c>
      <c r="H457" s="34">
        <v>43605</v>
      </c>
      <c r="I457" s="36">
        <v>6.9064180569858594E-2</v>
      </c>
      <c r="J457" s="35">
        <v>3.29850449224251E-2</v>
      </c>
      <c r="K457" s="42">
        <f>((1+Tabla_Dev[[#This Row],[TES_COP]])/(1+Tabla_Dev[[#This Row],[Curva_CO_USD]]))-1</f>
        <v>3.4927064844528344E-2</v>
      </c>
      <c r="L457" s="52">
        <f t="shared" si="24"/>
        <v>456</v>
      </c>
      <c r="M457" s="37">
        <f>Tabla_Dev[[#This Row],[Contador]]/SUM(Tabla_Dev[Contador])</f>
        <v>6.4892095545072254E-4</v>
      </c>
      <c r="O457" s="34">
        <v>43566</v>
      </c>
      <c r="P457" s="36">
        <v>4.4786532086910524E-2</v>
      </c>
      <c r="Q457" s="2">
        <f t="shared" si="22"/>
        <v>456</v>
      </c>
      <c r="R457" s="3">
        <f>Tabla_Rf_cop_usd[[#This Row],[Contador]]/SUM(Tabla_Rf_cop_usd[Contador])</f>
        <v>5.5533837278549686E-4</v>
      </c>
    </row>
    <row r="458" spans="1:18">
      <c r="A458" s="34">
        <v>43606</v>
      </c>
      <c r="B458" s="35">
        <v>6.9010968825406804E-2</v>
      </c>
      <c r="C458" s="36">
        <v>3.3031868716872699E-2</v>
      </c>
      <c r="D458" s="36">
        <f>((1+Tabla_Inflacion[[#This Row],[TES_COP]])/(1+Tabla_Inflacion[[#This Row],[TES UVR]]))-1</f>
        <v>3.4828644883166726E-2</v>
      </c>
      <c r="E458" s="2">
        <f t="shared" si="23"/>
        <v>457</v>
      </c>
      <c r="F458" s="37">
        <f>Tabla_Inflacion[[#This Row],[Contador]]/SUM(Tabla_Inflacion[Contador])</f>
        <v>6.5034402772144782E-4</v>
      </c>
      <c r="H458" s="34">
        <v>43606</v>
      </c>
      <c r="I458" s="36">
        <v>6.9010968825406804E-2</v>
      </c>
      <c r="J458" s="35">
        <v>3.3031868716872699E-2</v>
      </c>
      <c r="K458" s="42">
        <f>((1+Tabla_Dev[[#This Row],[TES_COP]])/(1+Tabla_Dev[[#This Row],[Curva_CO_USD]]))-1</f>
        <v>3.4828644883166726E-2</v>
      </c>
      <c r="L458" s="52">
        <f t="shared" si="24"/>
        <v>457</v>
      </c>
      <c r="M458" s="37">
        <f>Tabla_Dev[[#This Row],[Contador]]/SUM(Tabla_Dev[Contador])</f>
        <v>6.5034402772144782E-4</v>
      </c>
      <c r="O458" s="34">
        <v>43567</v>
      </c>
      <c r="P458" s="36">
        <v>4.4968408106279778E-2</v>
      </c>
      <c r="Q458" s="2">
        <f t="shared" si="22"/>
        <v>457</v>
      </c>
      <c r="R458" s="3">
        <f>Tabla_Rf_cop_usd[[#This Row],[Contador]]/SUM(Tabla_Rf_cop_usd[Contador])</f>
        <v>5.5655622009423704E-4</v>
      </c>
    </row>
    <row r="459" spans="1:18">
      <c r="A459" s="34">
        <v>43607</v>
      </c>
      <c r="B459" s="35">
        <v>6.8972004416930591E-2</v>
      </c>
      <c r="C459" s="36">
        <v>3.27180875504764E-2</v>
      </c>
      <c r="D459" s="36">
        <f>((1+Tabla_Inflacion[[#This Row],[TES_COP]])/(1+Tabla_Inflacion[[#This Row],[TES UVR]]))-1</f>
        <v>3.5105337365055389E-2</v>
      </c>
      <c r="E459" s="2">
        <f t="shared" si="23"/>
        <v>458</v>
      </c>
      <c r="F459" s="37">
        <f>Tabla_Inflacion[[#This Row],[Contador]]/SUM(Tabla_Inflacion[Contador])</f>
        <v>6.5176709999217311E-4</v>
      </c>
      <c r="H459" s="34">
        <v>43607</v>
      </c>
      <c r="I459" s="36">
        <v>6.8972004416930591E-2</v>
      </c>
      <c r="J459" s="35">
        <v>3.27180875504764E-2</v>
      </c>
      <c r="K459" s="42">
        <f>((1+Tabla_Dev[[#This Row],[TES_COP]])/(1+Tabla_Dev[[#This Row],[Curva_CO_USD]]))-1</f>
        <v>3.5105337365055389E-2</v>
      </c>
      <c r="L459" s="52">
        <f t="shared" si="24"/>
        <v>458</v>
      </c>
      <c r="M459" s="37">
        <f>Tabla_Dev[[#This Row],[Contador]]/SUM(Tabla_Dev[Contador])</f>
        <v>6.5176709999217311E-4</v>
      </c>
      <c r="O459" s="34">
        <v>43570</v>
      </c>
      <c r="P459" s="36">
        <v>4.5069327367326606E-2</v>
      </c>
      <c r="Q459" s="2">
        <f t="shared" si="22"/>
        <v>458</v>
      </c>
      <c r="R459" s="3">
        <f>Tabla_Rf_cop_usd[[#This Row],[Contador]]/SUM(Tabla_Rf_cop_usd[Contador])</f>
        <v>5.5777406740297711E-4</v>
      </c>
    </row>
    <row r="460" spans="1:18">
      <c r="A460" s="34">
        <v>43608</v>
      </c>
      <c r="B460" s="35">
        <v>6.9382831685558199E-2</v>
      </c>
      <c r="C460" s="36">
        <v>3.3238749829130498E-2</v>
      </c>
      <c r="D460" s="36">
        <f>((1+Tabla_Inflacion[[#This Row],[TES_COP]])/(1+Tabla_Inflacion[[#This Row],[TES UVR]]))-1</f>
        <v>3.4981345659369723E-2</v>
      </c>
      <c r="E460" s="2">
        <f t="shared" si="23"/>
        <v>459</v>
      </c>
      <c r="F460" s="37">
        <f>Tabla_Inflacion[[#This Row],[Contador]]/SUM(Tabla_Inflacion[Contador])</f>
        <v>6.5319017226289839E-4</v>
      </c>
      <c r="H460" s="34">
        <v>43608</v>
      </c>
      <c r="I460" s="36">
        <v>6.9382831685558199E-2</v>
      </c>
      <c r="J460" s="35">
        <v>3.3238749829130498E-2</v>
      </c>
      <c r="K460" s="42">
        <f>((1+Tabla_Dev[[#This Row],[TES_COP]])/(1+Tabla_Dev[[#This Row],[Curva_CO_USD]]))-1</f>
        <v>3.4981345659369723E-2</v>
      </c>
      <c r="L460" s="52">
        <f t="shared" si="24"/>
        <v>459</v>
      </c>
      <c r="M460" s="37">
        <f>Tabla_Dev[[#This Row],[Contador]]/SUM(Tabla_Dev[Contador])</f>
        <v>6.5319017226289839E-4</v>
      </c>
      <c r="O460" s="34">
        <v>43571</v>
      </c>
      <c r="P460" s="36">
        <v>4.517015899525112E-2</v>
      </c>
      <c r="Q460" s="2">
        <f t="shared" si="22"/>
        <v>459</v>
      </c>
      <c r="R460" s="3">
        <f>Tabla_Rf_cop_usd[[#This Row],[Contador]]/SUM(Tabla_Rf_cop_usd[Contador])</f>
        <v>5.5899191471171729E-4</v>
      </c>
    </row>
    <row r="461" spans="1:18">
      <c r="A461" s="34">
        <v>43609</v>
      </c>
      <c r="B461" s="35">
        <v>6.8810441158495605E-2</v>
      </c>
      <c r="C461" s="36">
        <v>3.3006280885688702E-2</v>
      </c>
      <c r="D461" s="36">
        <f>((1+Tabla_Inflacion[[#This Row],[TES_COP]])/(1+Tabla_Inflacion[[#This Row],[TES UVR]]))-1</f>
        <v>3.4660157382691459E-2</v>
      </c>
      <c r="E461" s="2">
        <f t="shared" si="23"/>
        <v>460</v>
      </c>
      <c r="F461" s="37">
        <f>Tabla_Inflacion[[#This Row],[Contador]]/SUM(Tabla_Inflacion[Contador])</f>
        <v>6.5461324453362367E-4</v>
      </c>
      <c r="H461" s="34">
        <v>43609</v>
      </c>
      <c r="I461" s="36">
        <v>6.8810441158495605E-2</v>
      </c>
      <c r="J461" s="35">
        <v>3.3006280885688702E-2</v>
      </c>
      <c r="K461" s="42">
        <f>((1+Tabla_Dev[[#This Row],[TES_COP]])/(1+Tabla_Dev[[#This Row],[Curva_CO_USD]]))-1</f>
        <v>3.4660157382691459E-2</v>
      </c>
      <c r="L461" s="52">
        <f t="shared" si="24"/>
        <v>460</v>
      </c>
      <c r="M461" s="37">
        <f>Tabla_Dev[[#This Row],[Contador]]/SUM(Tabla_Dev[Contador])</f>
        <v>6.5461324453362367E-4</v>
      </c>
      <c r="O461" s="34">
        <v>43572</v>
      </c>
      <c r="P461" s="36">
        <v>4.5190314818992716E-2</v>
      </c>
      <c r="Q461" s="2">
        <f t="shared" si="22"/>
        <v>460</v>
      </c>
      <c r="R461" s="3">
        <f>Tabla_Rf_cop_usd[[#This Row],[Contador]]/SUM(Tabla_Rf_cop_usd[Contador])</f>
        <v>5.6020976202045736E-4</v>
      </c>
    </row>
    <row r="462" spans="1:18">
      <c r="A462" s="34">
        <v>43612</v>
      </c>
      <c r="B462" s="35">
        <v>6.8729275708565504E-2</v>
      </c>
      <c r="C462" s="36">
        <v>3.3006146837760902E-2</v>
      </c>
      <c r="D462" s="36">
        <f>((1+Tabla_Inflacion[[#This Row],[TES_COP]])/(1+Tabla_Inflacion[[#This Row],[TES UVR]]))-1</f>
        <v>3.4581719557197577E-2</v>
      </c>
      <c r="E462" s="2">
        <f t="shared" si="23"/>
        <v>461</v>
      </c>
      <c r="F462" s="37">
        <f>Tabla_Inflacion[[#This Row],[Contador]]/SUM(Tabla_Inflacion[Contador])</f>
        <v>6.5603631680434895E-4</v>
      </c>
      <c r="H462" s="34">
        <v>43612</v>
      </c>
      <c r="I462" s="36">
        <v>6.8729275708565504E-2</v>
      </c>
      <c r="J462" s="35">
        <v>3.3006146837760902E-2</v>
      </c>
      <c r="K462" s="42">
        <f>((1+Tabla_Dev[[#This Row],[TES_COP]])/(1+Tabla_Dev[[#This Row],[Curva_CO_USD]]))-1</f>
        <v>3.4581719557197577E-2</v>
      </c>
      <c r="L462" s="52">
        <f t="shared" si="24"/>
        <v>461</v>
      </c>
      <c r="M462" s="37">
        <f>Tabla_Dev[[#This Row],[Contador]]/SUM(Tabla_Dev[Contador])</f>
        <v>6.5603631680434895E-4</v>
      </c>
      <c r="O462" s="34">
        <v>43577</v>
      </c>
      <c r="P462" s="36">
        <v>4.5163439609866574E-2</v>
      </c>
      <c r="Q462" s="2">
        <f t="shared" si="22"/>
        <v>461</v>
      </c>
      <c r="R462" s="3">
        <f>Tabla_Rf_cop_usd[[#This Row],[Contador]]/SUM(Tabla_Rf_cop_usd[Contador])</f>
        <v>5.6142760932919753E-4</v>
      </c>
    </row>
    <row r="463" spans="1:18">
      <c r="A463" s="34">
        <v>43613</v>
      </c>
      <c r="B463" s="35">
        <v>6.8392950280118603E-2</v>
      </c>
      <c r="C463" s="36">
        <v>3.30371395057555E-2</v>
      </c>
      <c r="D463" s="36">
        <f>((1+Tabla_Inflacion[[#This Row],[TES_COP]])/(1+Tabla_Inflacion[[#This Row],[TES UVR]]))-1</f>
        <v>3.4225111007411213E-2</v>
      </c>
      <c r="E463" s="2">
        <f t="shared" si="23"/>
        <v>462</v>
      </c>
      <c r="F463" s="37">
        <f>Tabla_Inflacion[[#This Row],[Contador]]/SUM(Tabla_Inflacion[Contador])</f>
        <v>6.5745938907507413E-4</v>
      </c>
      <c r="H463" s="34">
        <v>43613</v>
      </c>
      <c r="I463" s="36">
        <v>6.8392950280118603E-2</v>
      </c>
      <c r="J463" s="35">
        <v>3.30371395057555E-2</v>
      </c>
      <c r="K463" s="42">
        <f>((1+Tabla_Dev[[#This Row],[TES_COP]])/(1+Tabla_Dev[[#This Row],[Curva_CO_USD]]))-1</f>
        <v>3.4225111007411213E-2</v>
      </c>
      <c r="L463" s="52">
        <f t="shared" si="24"/>
        <v>462</v>
      </c>
      <c r="M463" s="37">
        <f>Tabla_Dev[[#This Row],[Contador]]/SUM(Tabla_Dev[Contador])</f>
        <v>6.5745938907507413E-4</v>
      </c>
      <c r="O463" s="34">
        <v>43578</v>
      </c>
      <c r="P463" s="36">
        <v>4.4968408106279778E-2</v>
      </c>
      <c r="Q463" s="2">
        <f t="shared" si="22"/>
        <v>462</v>
      </c>
      <c r="R463" s="3">
        <f>Tabla_Rf_cop_usd[[#This Row],[Contador]]/SUM(Tabla_Rf_cop_usd[Contador])</f>
        <v>5.626454566379376E-4</v>
      </c>
    </row>
    <row r="464" spans="1:18">
      <c r="A464" s="34">
        <v>43614</v>
      </c>
      <c r="B464" s="35">
        <v>6.8355341375341799E-2</v>
      </c>
      <c r="C464" s="36">
        <v>3.2292918241703196E-2</v>
      </c>
      <c r="D464" s="36">
        <f>((1+Tabla_Inflacion[[#This Row],[TES_COP]])/(1+Tabla_Inflacion[[#This Row],[TES UVR]]))-1</f>
        <v>3.493429287015104E-2</v>
      </c>
      <c r="E464" s="2">
        <f t="shared" si="23"/>
        <v>463</v>
      </c>
      <c r="F464" s="37">
        <f>Tabla_Inflacion[[#This Row],[Contador]]/SUM(Tabla_Inflacion[Contador])</f>
        <v>6.5888246134579941E-4</v>
      </c>
      <c r="H464" s="34">
        <v>43614</v>
      </c>
      <c r="I464" s="36">
        <v>6.8355341375341799E-2</v>
      </c>
      <c r="J464" s="35">
        <v>3.2292918241703196E-2</v>
      </c>
      <c r="K464" s="42">
        <f>((1+Tabla_Dev[[#This Row],[TES_COP]])/(1+Tabla_Dev[[#This Row],[Curva_CO_USD]]))-1</f>
        <v>3.493429287015104E-2</v>
      </c>
      <c r="L464" s="52">
        <f t="shared" si="24"/>
        <v>463</v>
      </c>
      <c r="M464" s="37">
        <f>Tabla_Dev[[#This Row],[Contador]]/SUM(Tabla_Dev[Contador])</f>
        <v>6.5888246134579941E-4</v>
      </c>
      <c r="O464" s="34">
        <v>43579</v>
      </c>
      <c r="P464" s="36">
        <v>4.4665122912721067E-2</v>
      </c>
      <c r="Q464" s="2">
        <f t="shared" si="22"/>
        <v>463</v>
      </c>
      <c r="R464" s="3">
        <f>Tabla_Rf_cop_usd[[#This Row],[Contador]]/SUM(Tabla_Rf_cop_usd[Contador])</f>
        <v>5.6386330394667778E-4</v>
      </c>
    </row>
    <row r="465" spans="1:18">
      <c r="A465" s="34">
        <v>43615</v>
      </c>
      <c r="B465" s="35">
        <v>6.7722035222225807E-2</v>
      </c>
      <c r="C465" s="36">
        <v>3.23231638105703E-2</v>
      </c>
      <c r="D465" s="36">
        <f>((1+Tabla_Inflacion[[#This Row],[TES_COP]])/(1+Tabla_Inflacion[[#This Row],[TES UVR]]))-1</f>
        <v>3.429049415203389E-2</v>
      </c>
      <c r="E465" s="2">
        <f t="shared" si="23"/>
        <v>464</v>
      </c>
      <c r="F465" s="37">
        <f>Tabla_Inflacion[[#This Row],[Contador]]/SUM(Tabla_Inflacion[Contador])</f>
        <v>6.6030553361652469E-4</v>
      </c>
      <c r="H465" s="34">
        <v>43615</v>
      </c>
      <c r="I465" s="36">
        <v>6.7722035222225807E-2</v>
      </c>
      <c r="J465" s="35">
        <v>3.23231638105703E-2</v>
      </c>
      <c r="K465" s="42">
        <f>((1+Tabla_Dev[[#This Row],[TES_COP]])/(1+Tabla_Dev[[#This Row],[Curva_CO_USD]]))-1</f>
        <v>3.429049415203389E-2</v>
      </c>
      <c r="L465" s="52">
        <f t="shared" si="24"/>
        <v>464</v>
      </c>
      <c r="M465" s="37">
        <f>Tabla_Dev[[#This Row],[Contador]]/SUM(Tabla_Dev[Contador])</f>
        <v>6.6030553361652469E-4</v>
      </c>
      <c r="O465" s="34">
        <v>43580</v>
      </c>
      <c r="P465" s="36">
        <v>4.4624624952384284E-2</v>
      </c>
      <c r="Q465" s="2">
        <f t="shared" si="22"/>
        <v>464</v>
      </c>
      <c r="R465" s="3">
        <f>Tabla_Rf_cop_usd[[#This Row],[Contador]]/SUM(Tabla_Rf_cop_usd[Contador])</f>
        <v>5.6508115125541785E-4</v>
      </c>
    </row>
    <row r="466" spans="1:18">
      <c r="A466" s="34">
        <v>43616</v>
      </c>
      <c r="B466" s="35">
        <v>6.7577442393157397E-2</v>
      </c>
      <c r="C466" s="36">
        <v>3.2314901960154303E-2</v>
      </c>
      <c r="D466" s="36">
        <f>((1+Tabla_Inflacion[[#This Row],[TES_COP]])/(1+Tabla_Inflacion[[#This Row],[TES UVR]]))-1</f>
        <v>3.4158705222647523E-2</v>
      </c>
      <c r="E466" s="2">
        <f t="shared" si="23"/>
        <v>465</v>
      </c>
      <c r="F466" s="37">
        <f>Tabla_Inflacion[[#This Row],[Contador]]/SUM(Tabla_Inflacion[Contador])</f>
        <v>6.6172860588724998E-4</v>
      </c>
      <c r="H466" s="34">
        <v>43616</v>
      </c>
      <c r="I466" s="36">
        <v>6.7577442393157397E-2</v>
      </c>
      <c r="J466" s="35">
        <v>3.2314901960154303E-2</v>
      </c>
      <c r="K466" s="42">
        <f>((1+Tabla_Dev[[#This Row],[TES_COP]])/(1+Tabla_Dev[[#This Row],[Curva_CO_USD]]))-1</f>
        <v>3.4158705222647523E-2</v>
      </c>
      <c r="L466" s="52">
        <f t="shared" si="24"/>
        <v>465</v>
      </c>
      <c r="M466" s="37">
        <f>Tabla_Dev[[#This Row],[Contador]]/SUM(Tabla_Dev[Contador])</f>
        <v>6.6172860588724998E-4</v>
      </c>
      <c r="O466" s="34">
        <v>43581</v>
      </c>
      <c r="P466" s="36">
        <v>4.4340742861793681E-2</v>
      </c>
      <c r="Q466" s="2">
        <f t="shared" si="22"/>
        <v>465</v>
      </c>
      <c r="R466" s="3">
        <f>Tabla_Rf_cop_usd[[#This Row],[Contador]]/SUM(Tabla_Rf_cop_usd[Contador])</f>
        <v>5.6629899856415803E-4</v>
      </c>
    </row>
    <row r="467" spans="1:18">
      <c r="A467" s="34">
        <v>43620</v>
      </c>
      <c r="B467" s="35">
        <v>6.6902364709263501E-2</v>
      </c>
      <c r="C467" s="36">
        <v>3.2292878825138198E-2</v>
      </c>
      <c r="D467" s="36">
        <f>((1+Tabla_Inflacion[[#This Row],[TES_COP]])/(1+Tabla_Inflacion[[#This Row],[TES UVR]]))-1</f>
        <v>3.3526808712963874E-2</v>
      </c>
      <c r="E467" s="2">
        <f t="shared" si="23"/>
        <v>466</v>
      </c>
      <c r="F467" s="37">
        <f>Tabla_Inflacion[[#This Row],[Contador]]/SUM(Tabla_Inflacion[Contador])</f>
        <v>6.6315167815797526E-4</v>
      </c>
      <c r="H467" s="34">
        <v>43620</v>
      </c>
      <c r="I467" s="36">
        <v>6.6902364709263501E-2</v>
      </c>
      <c r="J467" s="35">
        <v>3.2292878825138198E-2</v>
      </c>
      <c r="K467" s="42">
        <f>((1+Tabla_Dev[[#This Row],[TES_COP]])/(1+Tabla_Dev[[#This Row],[Curva_CO_USD]]))-1</f>
        <v>3.3526808712963874E-2</v>
      </c>
      <c r="L467" s="52">
        <f t="shared" si="24"/>
        <v>466</v>
      </c>
      <c r="M467" s="37">
        <f>Tabla_Dev[[#This Row],[Contador]]/SUM(Tabla_Dev[Contador])</f>
        <v>6.6315167815797526E-4</v>
      </c>
      <c r="O467" s="34">
        <v>43584</v>
      </c>
      <c r="P467" s="36">
        <v>4.4333975293122885E-2</v>
      </c>
      <c r="Q467" s="2">
        <f t="shared" si="22"/>
        <v>466</v>
      </c>
      <c r="R467" s="3">
        <f>Tabla_Rf_cop_usd[[#This Row],[Contador]]/SUM(Tabla_Rf_cop_usd[Contador])</f>
        <v>5.675168458728981E-4</v>
      </c>
    </row>
    <row r="468" spans="1:18">
      <c r="A468" s="34">
        <v>43621</v>
      </c>
      <c r="B468" s="35">
        <v>6.6261140793657095E-2</v>
      </c>
      <c r="C468" s="36">
        <v>3.2137611981173902E-2</v>
      </c>
      <c r="D468" s="36">
        <f>((1+Tabla_Inflacion[[#This Row],[TES_COP]])/(1+Tabla_Inflacion[[#This Row],[TES UVR]]))-1</f>
        <v>3.3061026375139635E-2</v>
      </c>
      <c r="E468" s="2">
        <f t="shared" si="23"/>
        <v>467</v>
      </c>
      <c r="F468" s="37">
        <f>Tabla_Inflacion[[#This Row],[Contador]]/SUM(Tabla_Inflacion[Contador])</f>
        <v>6.6457475042870054E-4</v>
      </c>
      <c r="H468" s="34">
        <v>43621</v>
      </c>
      <c r="I468" s="36">
        <v>6.6261140793657095E-2</v>
      </c>
      <c r="J468" s="35">
        <v>3.2137611981173902E-2</v>
      </c>
      <c r="K468" s="42">
        <f>((1+Tabla_Dev[[#This Row],[TES_COP]])/(1+Tabla_Dev[[#This Row],[Curva_CO_USD]]))-1</f>
        <v>3.3061026375139635E-2</v>
      </c>
      <c r="L468" s="52">
        <f t="shared" si="24"/>
        <v>467</v>
      </c>
      <c r="M468" s="37">
        <f>Tabla_Dev[[#This Row],[Contador]]/SUM(Tabla_Dev[Contador])</f>
        <v>6.6457475042870054E-4</v>
      </c>
      <c r="O468" s="34">
        <v>43585</v>
      </c>
      <c r="P468" s="36">
        <v>4.4347510035788851E-2</v>
      </c>
      <c r="Q468" s="2">
        <f t="shared" si="22"/>
        <v>467</v>
      </c>
      <c r="R468" s="3">
        <f>Tabla_Rf_cop_usd[[#This Row],[Contador]]/SUM(Tabla_Rf_cop_usd[Contador])</f>
        <v>5.6873469318163828E-4</v>
      </c>
    </row>
    <row r="469" spans="1:18">
      <c r="A469" s="34">
        <v>43622</v>
      </c>
      <c r="B469" s="35">
        <v>6.5925715125697795E-2</v>
      </c>
      <c r="C469" s="36">
        <v>3.20469512936171E-2</v>
      </c>
      <c r="D469" s="36">
        <f>((1+Tabla_Inflacion[[#This Row],[TES_COP]])/(1+Tabla_Inflacion[[#This Row],[TES UVR]]))-1</f>
        <v>3.2826766059059098E-2</v>
      </c>
      <c r="E469" s="2">
        <f t="shared" si="23"/>
        <v>468</v>
      </c>
      <c r="F469" s="37">
        <f>Tabla_Inflacion[[#This Row],[Contador]]/SUM(Tabla_Inflacion[Contador])</f>
        <v>6.6599782269942582E-4</v>
      </c>
      <c r="H469" s="34">
        <v>43622</v>
      </c>
      <c r="I469" s="36">
        <v>6.5925715125697795E-2</v>
      </c>
      <c r="J469" s="35">
        <v>3.20469512936171E-2</v>
      </c>
      <c r="K469" s="42">
        <f>((1+Tabla_Dev[[#This Row],[TES_COP]])/(1+Tabla_Dev[[#This Row],[Curva_CO_USD]]))-1</f>
        <v>3.2826766059059098E-2</v>
      </c>
      <c r="L469" s="52">
        <f t="shared" si="24"/>
        <v>468</v>
      </c>
      <c r="M469" s="37">
        <f>Tabla_Dev[[#This Row],[Contador]]/SUM(Tabla_Dev[Contador])</f>
        <v>6.6599782269942582E-4</v>
      </c>
      <c r="O469" s="34">
        <v>43587</v>
      </c>
      <c r="P469" s="36">
        <v>4.4530074723599045E-2</v>
      </c>
      <c r="Q469" s="2">
        <f t="shared" si="22"/>
        <v>468</v>
      </c>
      <c r="R469" s="3">
        <f>Tabla_Rf_cop_usd[[#This Row],[Contador]]/SUM(Tabla_Rf_cop_usd[Contador])</f>
        <v>5.6995254049037835E-4</v>
      </c>
    </row>
    <row r="470" spans="1:18">
      <c r="A470" s="34">
        <v>43623</v>
      </c>
      <c r="B470" s="35">
        <v>6.5565876460955103E-2</v>
      </c>
      <c r="C470" s="36">
        <v>3.18498254608508E-2</v>
      </c>
      <c r="D470" s="36">
        <f>((1+Tabla_Inflacion[[#This Row],[TES_COP]])/(1+Tabla_Inflacion[[#This Row],[TES UVR]]))-1</f>
        <v>3.2675346904328606E-2</v>
      </c>
      <c r="E470" s="2">
        <f t="shared" si="23"/>
        <v>469</v>
      </c>
      <c r="F470" s="37">
        <f>Tabla_Inflacion[[#This Row],[Contador]]/SUM(Tabla_Inflacion[Contador])</f>
        <v>6.6742089497015111E-4</v>
      </c>
      <c r="H470" s="34">
        <v>43623</v>
      </c>
      <c r="I470" s="36">
        <v>6.5565876460955103E-2</v>
      </c>
      <c r="J470" s="35">
        <v>3.18498254608508E-2</v>
      </c>
      <c r="K470" s="42">
        <f>((1+Tabla_Dev[[#This Row],[TES_COP]])/(1+Tabla_Dev[[#This Row],[Curva_CO_USD]]))-1</f>
        <v>3.2675346904328606E-2</v>
      </c>
      <c r="L470" s="52">
        <f t="shared" si="24"/>
        <v>469</v>
      </c>
      <c r="M470" s="37">
        <f>Tabla_Dev[[#This Row],[Contador]]/SUM(Tabla_Dev[Contador])</f>
        <v>6.6742089497015111E-4</v>
      </c>
      <c r="O470" s="34">
        <v>43588</v>
      </c>
      <c r="P470" s="36">
        <v>4.4536830866370281E-2</v>
      </c>
      <c r="Q470" s="2">
        <f t="shared" si="22"/>
        <v>469</v>
      </c>
      <c r="R470" s="3">
        <f>Tabla_Rf_cop_usd[[#This Row],[Contador]]/SUM(Tabla_Rf_cop_usd[Contador])</f>
        <v>5.7117038779911852E-4</v>
      </c>
    </row>
    <row r="471" spans="1:18">
      <c r="A471" s="34">
        <v>43626</v>
      </c>
      <c r="B471" s="35">
        <v>6.4933693764642697E-2</v>
      </c>
      <c r="C471" s="36">
        <v>3.1612592710547401E-2</v>
      </c>
      <c r="D471" s="36">
        <f>((1+Tabla_Inflacion[[#This Row],[TES_COP]])/(1+Tabla_Inflacion[[#This Row],[TES UVR]]))-1</f>
        <v>3.2300013871044975E-2</v>
      </c>
      <c r="E471" s="2">
        <f t="shared" si="23"/>
        <v>470</v>
      </c>
      <c r="F471" s="37">
        <f>Tabla_Inflacion[[#This Row],[Contador]]/SUM(Tabla_Inflacion[Contador])</f>
        <v>6.6884396724087628E-4</v>
      </c>
      <c r="H471" s="34">
        <v>43626</v>
      </c>
      <c r="I471" s="36">
        <v>6.4933693764642697E-2</v>
      </c>
      <c r="J471" s="35">
        <v>3.1612592710547401E-2</v>
      </c>
      <c r="K471" s="42">
        <f>((1+Tabla_Dev[[#This Row],[TES_COP]])/(1+Tabla_Dev[[#This Row],[Curva_CO_USD]]))-1</f>
        <v>3.2300013871044975E-2</v>
      </c>
      <c r="L471" s="52">
        <f t="shared" si="24"/>
        <v>470</v>
      </c>
      <c r="M471" s="37">
        <f>Tabla_Dev[[#This Row],[Contador]]/SUM(Tabla_Dev[Contador])</f>
        <v>6.6884396724087628E-4</v>
      </c>
      <c r="O471" s="34">
        <v>43591</v>
      </c>
      <c r="P471" s="36">
        <v>4.4496288108996751E-2</v>
      </c>
      <c r="Q471" s="2">
        <f t="shared" si="22"/>
        <v>470</v>
      </c>
      <c r="R471" s="3">
        <f>Tabla_Rf_cop_usd[[#This Row],[Contador]]/SUM(Tabla_Rf_cop_usd[Contador])</f>
        <v>5.723882351078587E-4</v>
      </c>
    </row>
    <row r="472" spans="1:18">
      <c r="A472" s="34">
        <v>43627</v>
      </c>
      <c r="B472" s="35">
        <v>6.4373612699805696E-2</v>
      </c>
      <c r="C472" s="36">
        <v>3.1389939676773698E-2</v>
      </c>
      <c r="D472" s="36">
        <f>((1+Tabla_Inflacion[[#This Row],[TES_COP]])/(1+Tabla_Inflacion[[#This Row],[TES UVR]]))-1</f>
        <v>3.1979828146635692E-2</v>
      </c>
      <c r="E472" s="2">
        <f t="shared" si="23"/>
        <v>471</v>
      </c>
      <c r="F472" s="37">
        <f>Tabla_Inflacion[[#This Row],[Contador]]/SUM(Tabla_Inflacion[Contador])</f>
        <v>6.7026703951160156E-4</v>
      </c>
      <c r="H472" s="34">
        <v>43627</v>
      </c>
      <c r="I472" s="36">
        <v>6.4373612699805696E-2</v>
      </c>
      <c r="J472" s="35">
        <v>3.1389939676773698E-2</v>
      </c>
      <c r="K472" s="42">
        <f>((1+Tabla_Dev[[#This Row],[TES_COP]])/(1+Tabla_Dev[[#This Row],[Curva_CO_USD]]))-1</f>
        <v>3.1979828146635692E-2</v>
      </c>
      <c r="L472" s="52">
        <f t="shared" si="24"/>
        <v>471</v>
      </c>
      <c r="M472" s="37">
        <f>Tabla_Dev[[#This Row],[Contador]]/SUM(Tabla_Dev[Contador])</f>
        <v>6.7026703951160156E-4</v>
      </c>
      <c r="O472" s="34">
        <v>43592</v>
      </c>
      <c r="P472" s="36">
        <v>4.4651625162537067E-2</v>
      </c>
      <c r="Q472" s="2">
        <f t="shared" si="22"/>
        <v>471</v>
      </c>
      <c r="R472" s="3">
        <f>Tabla_Rf_cop_usd[[#This Row],[Contador]]/SUM(Tabla_Rf_cop_usd[Contador])</f>
        <v>5.7360608241659877E-4</v>
      </c>
    </row>
    <row r="473" spans="1:18">
      <c r="A473" s="34">
        <v>43628</v>
      </c>
      <c r="B473" s="35">
        <v>6.4441753597922494E-2</v>
      </c>
      <c r="C473" s="36">
        <v>3.1131575845126699E-2</v>
      </c>
      <c r="D473" s="36">
        <f>((1+Tabla_Inflacion[[#This Row],[TES_COP]])/(1+Tabla_Inflacion[[#This Row],[TES UVR]]))-1</f>
        <v>3.2304488130425524E-2</v>
      </c>
      <c r="E473" s="2">
        <f t="shared" si="23"/>
        <v>472</v>
      </c>
      <c r="F473" s="37">
        <f>Tabla_Inflacion[[#This Row],[Contador]]/SUM(Tabla_Inflacion[Contador])</f>
        <v>6.7169011178232685E-4</v>
      </c>
      <c r="H473" s="34">
        <v>43628</v>
      </c>
      <c r="I473" s="36">
        <v>6.4441753597922494E-2</v>
      </c>
      <c r="J473" s="35">
        <v>3.1131575845126699E-2</v>
      </c>
      <c r="K473" s="42">
        <f>((1+Tabla_Dev[[#This Row],[TES_COP]])/(1+Tabla_Dev[[#This Row],[Curva_CO_USD]]))-1</f>
        <v>3.2304488130425524E-2</v>
      </c>
      <c r="L473" s="52">
        <f t="shared" si="24"/>
        <v>472</v>
      </c>
      <c r="M473" s="37">
        <f>Tabla_Dev[[#This Row],[Contador]]/SUM(Tabla_Dev[Contador])</f>
        <v>6.7169011178232685E-4</v>
      </c>
      <c r="O473" s="34">
        <v>43593</v>
      </c>
      <c r="P473" s="36">
        <v>4.4820234334972842E-2</v>
      </c>
      <c r="Q473" s="2">
        <f t="shared" si="22"/>
        <v>472</v>
      </c>
      <c r="R473" s="3">
        <f>Tabla_Rf_cop_usd[[#This Row],[Contador]]/SUM(Tabla_Rf_cop_usd[Contador])</f>
        <v>5.7482392972533895E-4</v>
      </c>
    </row>
    <row r="474" spans="1:18">
      <c r="A474" s="34">
        <v>43629</v>
      </c>
      <c r="B474" s="35">
        <v>6.3412585390155402E-2</v>
      </c>
      <c r="C474" s="36">
        <v>3.06342504209604E-2</v>
      </c>
      <c r="D474" s="36">
        <f>((1+Tabla_Inflacion[[#This Row],[TES_COP]])/(1+Tabla_Inflacion[[#This Row],[TES UVR]]))-1</f>
        <v>3.1804041982698372E-2</v>
      </c>
      <c r="E474" s="2">
        <f t="shared" si="23"/>
        <v>473</v>
      </c>
      <c r="F474" s="37">
        <f>Tabla_Inflacion[[#This Row],[Contador]]/SUM(Tabla_Inflacion[Contador])</f>
        <v>6.7311318405305213E-4</v>
      </c>
      <c r="H474" s="34">
        <v>43629</v>
      </c>
      <c r="I474" s="36">
        <v>6.3412585390155402E-2</v>
      </c>
      <c r="J474" s="35">
        <v>3.06342504209604E-2</v>
      </c>
      <c r="K474" s="42">
        <f>((1+Tabla_Dev[[#This Row],[TES_COP]])/(1+Tabla_Dev[[#This Row],[Curva_CO_USD]]))-1</f>
        <v>3.1804041982698372E-2</v>
      </c>
      <c r="L474" s="52">
        <f t="shared" si="24"/>
        <v>473</v>
      </c>
      <c r="M474" s="37">
        <f>Tabla_Dev[[#This Row],[Contador]]/SUM(Tabla_Dev[Contador])</f>
        <v>6.7311318405305213E-4</v>
      </c>
      <c r="O474" s="34">
        <v>43594</v>
      </c>
      <c r="P474" s="36">
        <v>4.5049150530910742E-2</v>
      </c>
      <c r="Q474" s="2">
        <f t="shared" si="22"/>
        <v>473</v>
      </c>
      <c r="R474" s="3">
        <f>Tabla_Rf_cop_usd[[#This Row],[Contador]]/SUM(Tabla_Rf_cop_usd[Contador])</f>
        <v>5.7604177703407902E-4</v>
      </c>
    </row>
    <row r="475" spans="1:18">
      <c r="A475" s="34">
        <v>43630</v>
      </c>
      <c r="B475" s="35">
        <v>6.3045030853451298E-2</v>
      </c>
      <c r="C475" s="36">
        <v>3.0147639882410399E-2</v>
      </c>
      <c r="D475" s="36">
        <f>((1+Tabla_Inflacion[[#This Row],[TES_COP]])/(1+Tabla_Inflacion[[#This Row],[TES UVR]]))-1</f>
        <v>3.1934637033965485E-2</v>
      </c>
      <c r="E475" s="2">
        <f t="shared" si="23"/>
        <v>474</v>
      </c>
      <c r="F475" s="37">
        <f>Tabla_Inflacion[[#This Row],[Contador]]/SUM(Tabla_Inflacion[Contador])</f>
        <v>6.7453625632377741E-4</v>
      </c>
      <c r="H475" s="34">
        <v>43630</v>
      </c>
      <c r="I475" s="36">
        <v>6.3045030853451298E-2</v>
      </c>
      <c r="J475" s="35">
        <v>3.0147639882410399E-2</v>
      </c>
      <c r="K475" s="42">
        <f>((1+Tabla_Dev[[#This Row],[TES_COP]])/(1+Tabla_Dev[[#This Row],[Curva_CO_USD]]))-1</f>
        <v>3.1934637033965485E-2</v>
      </c>
      <c r="L475" s="52">
        <f t="shared" si="24"/>
        <v>474</v>
      </c>
      <c r="M475" s="37">
        <f>Tabla_Dev[[#This Row],[Contador]]/SUM(Tabla_Dev[Contador])</f>
        <v>6.7453625632377741E-4</v>
      </c>
      <c r="O475" s="34">
        <v>43595</v>
      </c>
      <c r="P475" s="36">
        <v>4.5129836849774341E-2</v>
      </c>
      <c r="Q475" s="2">
        <f t="shared" si="22"/>
        <v>474</v>
      </c>
      <c r="R475" s="3">
        <f>Tabla_Rf_cop_usd[[#This Row],[Contador]]/SUM(Tabla_Rf_cop_usd[Contador])</f>
        <v>5.7725962434281919E-4</v>
      </c>
    </row>
    <row r="476" spans="1:18">
      <c r="A476" s="34">
        <v>43633</v>
      </c>
      <c r="B476" s="35">
        <v>6.4112902928888202E-2</v>
      </c>
      <c r="C476" s="36">
        <v>2.9768195478629803E-2</v>
      </c>
      <c r="D476" s="36">
        <f>((1+Tabla_Inflacion[[#This Row],[TES_COP]])/(1+Tabla_Inflacion[[#This Row],[TES UVR]]))-1</f>
        <v>3.3351882104200481E-2</v>
      </c>
      <c r="E476" s="2">
        <f t="shared" si="23"/>
        <v>475</v>
      </c>
      <c r="F476" s="37">
        <f>Tabla_Inflacion[[#This Row],[Contador]]/SUM(Tabla_Inflacion[Contador])</f>
        <v>6.7595932859450269E-4</v>
      </c>
      <c r="H476" s="34">
        <v>43633</v>
      </c>
      <c r="I476" s="36">
        <v>6.4112902928888202E-2</v>
      </c>
      <c r="J476" s="35">
        <v>2.9768195478629803E-2</v>
      </c>
      <c r="K476" s="42">
        <f>((1+Tabla_Dev[[#This Row],[TES_COP]])/(1+Tabla_Dev[[#This Row],[Curva_CO_USD]]))-1</f>
        <v>3.3351882104200481E-2</v>
      </c>
      <c r="L476" s="52">
        <f t="shared" si="24"/>
        <v>475</v>
      </c>
      <c r="M476" s="37">
        <f>Tabla_Dev[[#This Row],[Contador]]/SUM(Tabla_Dev[Contador])</f>
        <v>6.7595932859450269E-4</v>
      </c>
      <c r="O476" s="34">
        <v>43598</v>
      </c>
      <c r="P476" s="36">
        <v>4.5344726696739057E-2</v>
      </c>
      <c r="Q476" s="2">
        <f t="shared" si="22"/>
        <v>475</v>
      </c>
      <c r="R476" s="3">
        <f>Tabla_Rf_cop_usd[[#This Row],[Contador]]/SUM(Tabla_Rf_cop_usd[Contador])</f>
        <v>5.7847747165155926E-4</v>
      </c>
    </row>
    <row r="477" spans="1:18">
      <c r="A477" s="34">
        <v>43634</v>
      </c>
      <c r="B477" s="35">
        <v>6.4131335916749202E-2</v>
      </c>
      <c r="C477" s="36">
        <v>3.0005360623584498E-2</v>
      </c>
      <c r="D477" s="36">
        <f>((1+Tabla_Inflacion[[#This Row],[TES_COP]])/(1+Tabla_Inflacion[[#This Row],[TES UVR]]))-1</f>
        <v>3.3131842413426149E-2</v>
      </c>
      <c r="E477" s="2">
        <f t="shared" si="23"/>
        <v>476</v>
      </c>
      <c r="F477" s="37">
        <f>Tabla_Inflacion[[#This Row],[Contador]]/SUM(Tabla_Inflacion[Contador])</f>
        <v>6.7738240086522798E-4</v>
      </c>
      <c r="H477" s="34">
        <v>43634</v>
      </c>
      <c r="I477" s="36">
        <v>6.4131335916749202E-2</v>
      </c>
      <c r="J477" s="35">
        <v>3.0005360623584498E-2</v>
      </c>
      <c r="K477" s="42">
        <f>((1+Tabla_Dev[[#This Row],[TES_COP]])/(1+Tabla_Dev[[#This Row],[Curva_CO_USD]]))-1</f>
        <v>3.3131842413426149E-2</v>
      </c>
      <c r="L477" s="52">
        <f t="shared" si="24"/>
        <v>476</v>
      </c>
      <c r="M477" s="37">
        <f>Tabla_Dev[[#This Row],[Contador]]/SUM(Tabla_Dev[Contador])</f>
        <v>6.7738240086522798E-4</v>
      </c>
      <c r="O477" s="34">
        <v>43599</v>
      </c>
      <c r="P477" s="36">
        <v>4.5163439609866574E-2</v>
      </c>
      <c r="Q477" s="2">
        <f t="shared" si="22"/>
        <v>476</v>
      </c>
      <c r="R477" s="3">
        <f>Tabla_Rf_cop_usd[[#This Row],[Contador]]/SUM(Tabla_Rf_cop_usd[Contador])</f>
        <v>5.7969531896029944E-4</v>
      </c>
    </row>
    <row r="478" spans="1:18">
      <c r="A478" s="34">
        <v>43635</v>
      </c>
      <c r="B478" s="35">
        <v>6.4091562024684606E-2</v>
      </c>
      <c r="C478" s="36">
        <v>3.03696519484912E-2</v>
      </c>
      <c r="D478" s="36">
        <f>((1+Tabla_Inflacion[[#This Row],[TES_COP]])/(1+Tabla_Inflacion[[#This Row],[TES UVR]]))-1</f>
        <v>3.272797292934948E-2</v>
      </c>
      <c r="E478" s="2">
        <f t="shared" si="23"/>
        <v>477</v>
      </c>
      <c r="F478" s="37">
        <f>Tabla_Inflacion[[#This Row],[Contador]]/SUM(Tabla_Inflacion[Contador])</f>
        <v>6.7880547313595326E-4</v>
      </c>
      <c r="H478" s="34">
        <v>43635</v>
      </c>
      <c r="I478" s="36">
        <v>6.4091562024684606E-2</v>
      </c>
      <c r="J478" s="35">
        <v>3.03696519484912E-2</v>
      </c>
      <c r="K478" s="42">
        <f>((1+Tabla_Dev[[#This Row],[TES_COP]])/(1+Tabla_Dev[[#This Row],[Curva_CO_USD]]))-1</f>
        <v>3.272797292934948E-2</v>
      </c>
      <c r="L478" s="52">
        <f t="shared" si="24"/>
        <v>477</v>
      </c>
      <c r="M478" s="37">
        <f>Tabla_Dev[[#This Row],[Contador]]/SUM(Tabla_Dev[Contador])</f>
        <v>6.7880547313595326E-4</v>
      </c>
      <c r="O478" s="34">
        <v>43600</v>
      </c>
      <c r="P478" s="36">
        <v>4.4901079834387847E-2</v>
      </c>
      <c r="Q478" s="2">
        <f t="shared" si="22"/>
        <v>477</v>
      </c>
      <c r="R478" s="3">
        <f>Tabla_Rf_cop_usd[[#This Row],[Contador]]/SUM(Tabla_Rf_cop_usd[Contador])</f>
        <v>5.8091316626903951E-4</v>
      </c>
    </row>
    <row r="479" spans="1:18">
      <c r="A479" s="34">
        <v>43636</v>
      </c>
      <c r="B479" s="35">
        <v>6.2638182135748802E-2</v>
      </c>
      <c r="C479" s="36">
        <v>2.94973655501365E-2</v>
      </c>
      <c r="D479" s="36">
        <f>((1+Tabla_Inflacion[[#This Row],[TES_COP]])/(1+Tabla_Inflacion[[#This Row],[TES UVR]]))-1</f>
        <v>3.2191259244167991E-2</v>
      </c>
      <c r="E479" s="2">
        <f t="shared" si="23"/>
        <v>478</v>
      </c>
      <c r="F479" s="37">
        <f>Tabla_Inflacion[[#This Row],[Contador]]/SUM(Tabla_Inflacion[Contador])</f>
        <v>6.8022854540667843E-4</v>
      </c>
      <c r="H479" s="34">
        <v>43636</v>
      </c>
      <c r="I479" s="36">
        <v>6.2638182135748802E-2</v>
      </c>
      <c r="J479" s="35">
        <v>2.94973655501365E-2</v>
      </c>
      <c r="K479" s="42">
        <f>((1+Tabla_Dev[[#This Row],[TES_COP]])/(1+Tabla_Dev[[#This Row],[Curva_CO_USD]]))-1</f>
        <v>3.2191259244167991E-2</v>
      </c>
      <c r="L479" s="52">
        <f t="shared" si="24"/>
        <v>478</v>
      </c>
      <c r="M479" s="37">
        <f>Tabla_Dev[[#This Row],[Contador]]/SUM(Tabla_Dev[Contador])</f>
        <v>6.8022854540667843E-4</v>
      </c>
      <c r="O479" s="34">
        <v>43601</v>
      </c>
      <c r="P479" s="36">
        <v>4.4692113705230074E-2</v>
      </c>
      <c r="Q479" s="2">
        <f t="shared" si="22"/>
        <v>478</v>
      </c>
      <c r="R479" s="3">
        <f>Tabla_Rf_cop_usd[[#This Row],[Contador]]/SUM(Tabla_Rf_cop_usd[Contador])</f>
        <v>5.8213101357777969E-4</v>
      </c>
    </row>
    <row r="480" spans="1:18">
      <c r="A480" s="34">
        <v>43637</v>
      </c>
      <c r="B480" s="35">
        <v>6.2458001192145104E-2</v>
      </c>
      <c r="C480" s="36">
        <v>2.9387715621204801E-2</v>
      </c>
      <c r="D480" s="36">
        <f>((1+Tabla_Inflacion[[#This Row],[TES_COP]])/(1+Tabla_Inflacion[[#This Row],[TES UVR]]))-1</f>
        <v>3.2126170799486875E-2</v>
      </c>
      <c r="E480" s="2">
        <f t="shared" si="23"/>
        <v>479</v>
      </c>
      <c r="F480" s="37">
        <f>Tabla_Inflacion[[#This Row],[Contador]]/SUM(Tabla_Inflacion[Contador])</f>
        <v>6.8165161767740371E-4</v>
      </c>
      <c r="H480" s="34">
        <v>43637</v>
      </c>
      <c r="I480" s="36">
        <v>6.2458001192145104E-2</v>
      </c>
      <c r="J480" s="35">
        <v>2.9387715621204801E-2</v>
      </c>
      <c r="K480" s="42">
        <f>((1+Tabla_Dev[[#This Row],[TES_COP]])/(1+Tabla_Dev[[#This Row],[Curva_CO_USD]]))-1</f>
        <v>3.2126170799486875E-2</v>
      </c>
      <c r="L480" s="52">
        <f t="shared" si="24"/>
        <v>479</v>
      </c>
      <c r="M480" s="37">
        <f>Tabla_Dev[[#This Row],[Contador]]/SUM(Tabla_Dev[Contador])</f>
        <v>6.8165161767740371E-4</v>
      </c>
      <c r="O480" s="34">
        <v>43602</v>
      </c>
      <c r="P480" s="36">
        <v>4.4732588130122597E-2</v>
      </c>
      <c r="Q480" s="2">
        <f t="shared" si="22"/>
        <v>479</v>
      </c>
      <c r="R480" s="3">
        <f>Tabla_Rf_cop_usd[[#This Row],[Contador]]/SUM(Tabla_Rf_cop_usd[Contador])</f>
        <v>5.8334886088651976E-4</v>
      </c>
    </row>
    <row r="481" spans="1:18">
      <c r="A481" s="34">
        <v>43641</v>
      </c>
      <c r="B481" s="35">
        <v>6.2783977453280501E-2</v>
      </c>
      <c r="C481" s="36">
        <v>2.9817160970554299E-2</v>
      </c>
      <c r="D481" s="36">
        <f>((1+Tabla_Inflacion[[#This Row],[TES_COP]])/(1+Tabla_Inflacion[[#This Row],[TES UVR]]))-1</f>
        <v>3.2012300563778462E-2</v>
      </c>
      <c r="E481" s="2">
        <f t="shared" si="23"/>
        <v>480</v>
      </c>
      <c r="F481" s="37">
        <f>Tabla_Inflacion[[#This Row],[Contador]]/SUM(Tabla_Inflacion[Contador])</f>
        <v>6.83074689948129E-4</v>
      </c>
      <c r="H481" s="34">
        <v>43641</v>
      </c>
      <c r="I481" s="36">
        <v>6.2783977453280501E-2</v>
      </c>
      <c r="J481" s="35">
        <v>2.9817160970554299E-2</v>
      </c>
      <c r="K481" s="42">
        <f>((1+Tabla_Dev[[#This Row],[TES_COP]])/(1+Tabla_Dev[[#This Row],[Curva_CO_USD]]))-1</f>
        <v>3.2012300563778462E-2</v>
      </c>
      <c r="L481" s="52">
        <f t="shared" si="24"/>
        <v>480</v>
      </c>
      <c r="M481" s="37">
        <f>Tabla_Dev[[#This Row],[Contador]]/SUM(Tabla_Dev[Contador])</f>
        <v>6.83074689948129E-4</v>
      </c>
      <c r="O481" s="34">
        <v>43605</v>
      </c>
      <c r="P481" s="36">
        <v>4.4880873736859783E-2</v>
      </c>
      <c r="Q481" s="2">
        <f t="shared" si="22"/>
        <v>480</v>
      </c>
      <c r="R481" s="3">
        <f>Tabla_Rf_cop_usd[[#This Row],[Contador]]/SUM(Tabla_Rf_cop_usd[Contador])</f>
        <v>5.8456670819525994E-4</v>
      </c>
    </row>
    <row r="482" spans="1:18">
      <c r="A482" s="34">
        <v>43642</v>
      </c>
      <c r="B482" s="35">
        <v>6.2574374573955496E-2</v>
      </c>
      <c r="C482" s="36">
        <v>2.9524423418853002E-2</v>
      </c>
      <c r="D482" s="36">
        <f>((1+Tabla_Inflacion[[#This Row],[TES_COP]])/(1+Tabla_Inflacion[[#This Row],[TES UVR]]))-1</f>
        <v>3.2102153580145343E-2</v>
      </c>
      <c r="E482" s="2">
        <f t="shared" si="23"/>
        <v>481</v>
      </c>
      <c r="F482" s="37">
        <f>Tabla_Inflacion[[#This Row],[Contador]]/SUM(Tabla_Inflacion[Contador])</f>
        <v>6.8449776221885428E-4</v>
      </c>
      <c r="H482" s="34">
        <v>43642</v>
      </c>
      <c r="I482" s="36">
        <v>6.2574374573955496E-2</v>
      </c>
      <c r="J482" s="35">
        <v>2.9524423418853002E-2</v>
      </c>
      <c r="K482" s="42">
        <f>((1+Tabla_Dev[[#This Row],[TES_COP]])/(1+Tabla_Dev[[#This Row],[Curva_CO_USD]]))-1</f>
        <v>3.2102153580145343E-2</v>
      </c>
      <c r="L482" s="52">
        <f t="shared" si="24"/>
        <v>481</v>
      </c>
      <c r="M482" s="37">
        <f>Tabla_Dev[[#This Row],[Contador]]/SUM(Tabla_Dev[Contador])</f>
        <v>6.8449776221885428E-4</v>
      </c>
      <c r="O482" s="34">
        <v>43606</v>
      </c>
      <c r="P482" s="36">
        <v>4.4921282415853137E-2</v>
      </c>
      <c r="Q482" s="2">
        <f t="shared" si="22"/>
        <v>481</v>
      </c>
      <c r="R482" s="3">
        <f>Tabla_Rf_cop_usd[[#This Row],[Contador]]/SUM(Tabla_Rf_cop_usd[Contador])</f>
        <v>5.8578455550400001E-4</v>
      </c>
    </row>
    <row r="483" spans="1:18">
      <c r="A483" s="34">
        <v>43643</v>
      </c>
      <c r="B483" s="35">
        <v>6.2797204529286402E-2</v>
      </c>
      <c r="C483" s="36">
        <v>3.0481454074475497E-2</v>
      </c>
      <c r="D483" s="36">
        <f>((1+Tabla_Inflacion[[#This Row],[TES_COP]])/(1+Tabla_Inflacion[[#This Row],[TES UVR]]))-1</f>
        <v>3.1359856431220523E-2</v>
      </c>
      <c r="E483" s="2">
        <f t="shared" si="23"/>
        <v>482</v>
      </c>
      <c r="F483" s="37">
        <f>Tabla_Inflacion[[#This Row],[Contador]]/SUM(Tabla_Inflacion[Contador])</f>
        <v>6.8592083448957956E-4</v>
      </c>
      <c r="H483" s="34">
        <v>43643</v>
      </c>
      <c r="I483" s="36">
        <v>6.2797204529286402E-2</v>
      </c>
      <c r="J483" s="35">
        <v>3.0481454074475497E-2</v>
      </c>
      <c r="K483" s="42">
        <f>((1+Tabla_Dev[[#This Row],[TES_COP]])/(1+Tabla_Dev[[#This Row],[Curva_CO_USD]]))-1</f>
        <v>3.1359856431220523E-2</v>
      </c>
      <c r="L483" s="52">
        <f t="shared" si="24"/>
        <v>482</v>
      </c>
      <c r="M483" s="37">
        <f>Tabla_Dev[[#This Row],[Contador]]/SUM(Tabla_Dev[Contador])</f>
        <v>6.8592083448957956E-4</v>
      </c>
      <c r="O483" s="34">
        <v>43607</v>
      </c>
      <c r="P483" s="36">
        <v>4.4921282415853137E-2</v>
      </c>
      <c r="Q483" s="2">
        <f t="shared" si="22"/>
        <v>482</v>
      </c>
      <c r="R483" s="3">
        <f>Tabla_Rf_cop_usd[[#This Row],[Contador]]/SUM(Tabla_Rf_cop_usd[Contador])</f>
        <v>5.8700240281274018E-4</v>
      </c>
    </row>
    <row r="484" spans="1:18">
      <c r="A484" s="34">
        <v>43644</v>
      </c>
      <c r="B484" s="35">
        <v>6.2162082539080697E-2</v>
      </c>
      <c r="C484" s="36">
        <v>2.9322959755070901E-2</v>
      </c>
      <c r="D484" s="36">
        <f>((1+Tabla_Inflacion[[#This Row],[TES_COP]])/(1+Tabla_Inflacion[[#This Row],[TES UVR]]))-1</f>
        <v>3.1903614383403944E-2</v>
      </c>
      <c r="E484" s="2">
        <f t="shared" si="23"/>
        <v>483</v>
      </c>
      <c r="F484" s="37">
        <f>Tabla_Inflacion[[#This Row],[Contador]]/SUM(Tabla_Inflacion[Contador])</f>
        <v>6.8734390676030484E-4</v>
      </c>
      <c r="H484" s="34">
        <v>43644</v>
      </c>
      <c r="I484" s="36">
        <v>6.2162082539080697E-2</v>
      </c>
      <c r="J484" s="35">
        <v>2.9322959755070901E-2</v>
      </c>
      <c r="K484" s="42">
        <f>((1+Tabla_Dev[[#This Row],[TES_COP]])/(1+Tabla_Dev[[#This Row],[Curva_CO_USD]]))-1</f>
        <v>3.1903614383403944E-2</v>
      </c>
      <c r="L484" s="52">
        <f t="shared" si="24"/>
        <v>483</v>
      </c>
      <c r="M484" s="37">
        <f>Tabla_Dev[[#This Row],[Contador]]/SUM(Tabla_Dev[Contador])</f>
        <v>6.8734390676030484E-4</v>
      </c>
      <c r="O484" s="34">
        <v>43608</v>
      </c>
      <c r="P484" s="36">
        <v>4.4954945574995575E-2</v>
      </c>
      <c r="Q484" s="2">
        <f t="shared" si="22"/>
        <v>483</v>
      </c>
      <c r="R484" s="3">
        <f>Tabla_Rf_cop_usd[[#This Row],[Contador]]/SUM(Tabla_Rf_cop_usd[Contador])</f>
        <v>5.8822025012148025E-4</v>
      </c>
    </row>
    <row r="485" spans="1:18">
      <c r="A485" s="34">
        <v>43648</v>
      </c>
      <c r="B485" s="35">
        <v>6.1007994367819798E-2</v>
      </c>
      <c r="C485" s="36">
        <v>2.8408954451598301E-2</v>
      </c>
      <c r="D485" s="36">
        <f>((1+Tabla_Inflacion[[#This Row],[TES_COP]])/(1+Tabla_Inflacion[[#This Row],[TES UVR]]))-1</f>
        <v>3.1698518157696309E-2</v>
      </c>
      <c r="E485" s="2">
        <f t="shared" si="23"/>
        <v>484</v>
      </c>
      <c r="F485" s="37">
        <f>Tabla_Inflacion[[#This Row],[Contador]]/SUM(Tabla_Inflacion[Contador])</f>
        <v>6.8876697903103013E-4</v>
      </c>
      <c r="H485" s="34">
        <v>43648</v>
      </c>
      <c r="I485" s="36">
        <v>6.1007994367819798E-2</v>
      </c>
      <c r="J485" s="35">
        <v>2.8408954451598301E-2</v>
      </c>
      <c r="K485" s="42">
        <f>((1+Tabla_Dev[[#This Row],[TES_COP]])/(1+Tabla_Dev[[#This Row],[Curva_CO_USD]]))-1</f>
        <v>3.1698518157696309E-2</v>
      </c>
      <c r="L485" s="52">
        <f t="shared" si="24"/>
        <v>484</v>
      </c>
      <c r="M485" s="37">
        <f>Tabla_Dev[[#This Row],[Contador]]/SUM(Tabla_Dev[Contador])</f>
        <v>6.8876697903103013E-4</v>
      </c>
      <c r="O485" s="34">
        <v>43609</v>
      </c>
      <c r="P485" s="36">
        <v>4.4840450988445468E-2</v>
      </c>
      <c r="Q485" s="2">
        <f t="shared" si="22"/>
        <v>484</v>
      </c>
      <c r="R485" s="3">
        <f>Tabla_Rf_cop_usd[[#This Row],[Contador]]/SUM(Tabla_Rf_cop_usd[Contador])</f>
        <v>5.8943809743022043E-4</v>
      </c>
    </row>
    <row r="486" spans="1:18">
      <c r="A486" s="34">
        <v>43649</v>
      </c>
      <c r="B486" s="35">
        <v>5.9599527926418296E-2</v>
      </c>
      <c r="C486" s="36">
        <v>2.7336767459945701E-2</v>
      </c>
      <c r="D486" s="36">
        <f>((1+Tabla_Inflacion[[#This Row],[TES_COP]])/(1+Tabla_Inflacion[[#This Row],[TES UVR]]))-1</f>
        <v>3.1404269260450146E-2</v>
      </c>
      <c r="E486" s="2">
        <f t="shared" si="23"/>
        <v>485</v>
      </c>
      <c r="F486" s="37">
        <f>Tabla_Inflacion[[#This Row],[Contador]]/SUM(Tabla_Inflacion[Contador])</f>
        <v>6.9019005130175541E-4</v>
      </c>
      <c r="H486" s="34">
        <v>43649</v>
      </c>
      <c r="I486" s="36">
        <v>5.9599527926418296E-2</v>
      </c>
      <c r="J486" s="35">
        <v>2.7336767459945701E-2</v>
      </c>
      <c r="K486" s="42">
        <f>((1+Tabla_Dev[[#This Row],[TES_COP]])/(1+Tabla_Dev[[#This Row],[Curva_CO_USD]]))-1</f>
        <v>3.1404269260450146E-2</v>
      </c>
      <c r="L486" s="52">
        <f t="shared" si="24"/>
        <v>485</v>
      </c>
      <c r="M486" s="37">
        <f>Tabla_Dev[[#This Row],[Contador]]/SUM(Tabla_Dev[Contador])</f>
        <v>6.9019005130175541E-4</v>
      </c>
      <c r="O486" s="34">
        <v>43612</v>
      </c>
      <c r="P486" s="36">
        <v>4.4806754609828747E-2</v>
      </c>
      <c r="Q486" s="2">
        <f t="shared" si="22"/>
        <v>485</v>
      </c>
      <c r="R486" s="3">
        <f>Tabla_Rf_cop_usd[[#This Row],[Contador]]/SUM(Tabla_Rf_cop_usd[Contador])</f>
        <v>5.906559447389605E-4</v>
      </c>
    </row>
    <row r="487" spans="1:18">
      <c r="A487" s="34">
        <v>43650</v>
      </c>
      <c r="B487" s="35">
        <v>5.9358483717549697E-2</v>
      </c>
      <c r="C487" s="36">
        <v>2.64292724786413E-2</v>
      </c>
      <c r="D487" s="36">
        <f>((1+Tabla_Inflacion[[#This Row],[TES_COP]])/(1+Tabla_Inflacion[[#This Row],[TES UVR]]))-1</f>
        <v>3.2081325154913243E-2</v>
      </c>
      <c r="E487" s="2">
        <f t="shared" si="23"/>
        <v>486</v>
      </c>
      <c r="F487" s="37">
        <f>Tabla_Inflacion[[#This Row],[Contador]]/SUM(Tabla_Inflacion[Contador])</f>
        <v>6.9161312357248058E-4</v>
      </c>
      <c r="H487" s="34">
        <v>43650</v>
      </c>
      <c r="I487" s="36">
        <v>5.9358483717549697E-2</v>
      </c>
      <c r="J487" s="35">
        <v>2.64292724786413E-2</v>
      </c>
      <c r="K487" s="42">
        <f>((1+Tabla_Dev[[#This Row],[TES_COP]])/(1+Tabla_Dev[[#This Row],[Curva_CO_USD]]))-1</f>
        <v>3.2081325154913243E-2</v>
      </c>
      <c r="L487" s="52">
        <f t="shared" si="24"/>
        <v>486</v>
      </c>
      <c r="M487" s="37">
        <f>Tabla_Dev[[#This Row],[Contador]]/SUM(Tabla_Dev[Contador])</f>
        <v>6.9161312357248058E-4</v>
      </c>
      <c r="O487" s="34">
        <v>43613</v>
      </c>
      <c r="P487" s="36">
        <v>4.4759563241959288E-2</v>
      </c>
      <c r="Q487" s="2">
        <f t="shared" si="22"/>
        <v>486</v>
      </c>
      <c r="R487" s="3">
        <f>Tabla_Rf_cop_usd[[#This Row],[Contador]]/SUM(Tabla_Rf_cop_usd[Contador])</f>
        <v>5.9187379204770068E-4</v>
      </c>
    </row>
    <row r="488" spans="1:18">
      <c r="A488" s="34">
        <v>43651</v>
      </c>
      <c r="B488" s="35">
        <v>6.0638879380988102E-2</v>
      </c>
      <c r="C488" s="36">
        <v>2.7211464834310601E-2</v>
      </c>
      <c r="D488" s="36">
        <f>((1+Tabla_Inflacion[[#This Row],[TES_COP]])/(1+Tabla_Inflacion[[#This Row],[TES UVR]]))-1</f>
        <v>3.2541901732053846E-2</v>
      </c>
      <c r="E488" s="2">
        <f t="shared" si="23"/>
        <v>487</v>
      </c>
      <c r="F488" s="37">
        <f>Tabla_Inflacion[[#This Row],[Contador]]/SUM(Tabla_Inflacion[Contador])</f>
        <v>6.9303619584320587E-4</v>
      </c>
      <c r="H488" s="34">
        <v>43651</v>
      </c>
      <c r="I488" s="36">
        <v>6.0638879380988102E-2</v>
      </c>
      <c r="J488" s="35">
        <v>2.7211464834310601E-2</v>
      </c>
      <c r="K488" s="42">
        <f>((1+Tabla_Dev[[#This Row],[TES_COP]])/(1+Tabla_Dev[[#This Row],[Curva_CO_USD]]))-1</f>
        <v>3.2541901732053846E-2</v>
      </c>
      <c r="L488" s="52">
        <f t="shared" si="24"/>
        <v>487</v>
      </c>
      <c r="M488" s="37">
        <f>Tabla_Dev[[#This Row],[Contador]]/SUM(Tabla_Dev[Contador])</f>
        <v>6.9303619584320587E-4</v>
      </c>
      <c r="O488" s="34">
        <v>43614</v>
      </c>
      <c r="P488" s="36">
        <v>4.4577359466013711E-2</v>
      </c>
      <c r="Q488" s="2">
        <f t="shared" si="22"/>
        <v>487</v>
      </c>
      <c r="R488" s="3">
        <f>Tabla_Rf_cop_usd[[#This Row],[Contador]]/SUM(Tabla_Rf_cop_usd[Contador])</f>
        <v>5.9309163935644075E-4</v>
      </c>
    </row>
    <row r="489" spans="1:18">
      <c r="A489" s="34">
        <v>43654</v>
      </c>
      <c r="B489" s="35">
        <v>6.0693481314087E-2</v>
      </c>
      <c r="C489" s="36">
        <v>2.6442428566247803E-2</v>
      </c>
      <c r="D489" s="36">
        <f>((1+Tabla_Inflacion[[#This Row],[TES_COP]])/(1+Tabla_Inflacion[[#This Row],[TES UVR]]))-1</f>
        <v>3.3368703197198757E-2</v>
      </c>
      <c r="E489" s="2">
        <f t="shared" si="23"/>
        <v>488</v>
      </c>
      <c r="F489" s="37">
        <f>Tabla_Inflacion[[#This Row],[Contador]]/SUM(Tabla_Inflacion[Contador])</f>
        <v>6.9445926811393115E-4</v>
      </c>
      <c r="H489" s="34">
        <v>43654</v>
      </c>
      <c r="I489" s="36">
        <v>6.0693481314087E-2</v>
      </c>
      <c r="J489" s="35">
        <v>2.6442428566247803E-2</v>
      </c>
      <c r="K489" s="42">
        <f>((1+Tabla_Dev[[#This Row],[TES_COP]])/(1+Tabla_Dev[[#This Row],[Curva_CO_USD]]))-1</f>
        <v>3.3368703197198757E-2</v>
      </c>
      <c r="L489" s="52">
        <f t="shared" si="24"/>
        <v>488</v>
      </c>
      <c r="M489" s="37">
        <f>Tabla_Dev[[#This Row],[Contador]]/SUM(Tabla_Dev[Contador])</f>
        <v>6.9445926811393115E-4</v>
      </c>
      <c r="O489" s="34">
        <v>43615</v>
      </c>
      <c r="P489" s="36">
        <v>4.4448970317660708E-2</v>
      </c>
      <c r="Q489" s="2">
        <f t="shared" si="22"/>
        <v>488</v>
      </c>
      <c r="R489" s="3">
        <f>Tabla_Rf_cop_usd[[#This Row],[Contador]]/SUM(Tabla_Rf_cop_usd[Contador])</f>
        <v>5.9430948666518092E-4</v>
      </c>
    </row>
    <row r="490" spans="1:18">
      <c r="A490" s="34">
        <v>43655</v>
      </c>
      <c r="B490" s="35">
        <v>6.1037926423414698E-2</v>
      </c>
      <c r="C490" s="36">
        <v>2.7535152497897401E-2</v>
      </c>
      <c r="D490" s="36">
        <f>((1+Tabla_Inflacion[[#This Row],[TES_COP]])/(1+Tabla_Inflacion[[#This Row],[TES UVR]]))-1</f>
        <v>3.2604990538837697E-2</v>
      </c>
      <c r="E490" s="2">
        <f t="shared" si="23"/>
        <v>489</v>
      </c>
      <c r="F490" s="37">
        <f>Tabla_Inflacion[[#This Row],[Contador]]/SUM(Tabla_Inflacion[Contador])</f>
        <v>6.9588234038465643E-4</v>
      </c>
      <c r="H490" s="34">
        <v>43655</v>
      </c>
      <c r="I490" s="36">
        <v>6.1037926423414698E-2</v>
      </c>
      <c r="J490" s="35">
        <v>2.7535152497897401E-2</v>
      </c>
      <c r="K490" s="42">
        <f>((1+Tabla_Dev[[#This Row],[TES_COP]])/(1+Tabla_Dev[[#This Row],[Curva_CO_USD]]))-1</f>
        <v>3.2604990538837697E-2</v>
      </c>
      <c r="L490" s="52">
        <f t="shared" si="24"/>
        <v>489</v>
      </c>
      <c r="M490" s="37">
        <f>Tabla_Dev[[#This Row],[Contador]]/SUM(Tabla_Dev[Contador])</f>
        <v>6.9588234038465643E-4</v>
      </c>
      <c r="O490" s="34">
        <v>43616</v>
      </c>
      <c r="P490" s="36">
        <v>4.4496288108996751E-2</v>
      </c>
      <c r="Q490" s="2">
        <f t="shared" si="22"/>
        <v>489</v>
      </c>
      <c r="R490" s="3">
        <f>Tabla_Rf_cop_usd[[#This Row],[Contador]]/SUM(Tabla_Rf_cop_usd[Contador])</f>
        <v>5.9552733397392099E-4</v>
      </c>
    </row>
    <row r="491" spans="1:18">
      <c r="A491" s="34">
        <v>43656</v>
      </c>
      <c r="B491" s="35">
        <v>6.0587629071305403E-2</v>
      </c>
      <c r="C491" s="36">
        <v>2.71392646276391E-2</v>
      </c>
      <c r="D491" s="36">
        <f>((1+Tabla_Inflacion[[#This Row],[TES_COP]])/(1+Tabla_Inflacion[[#This Row],[TES UVR]]))-1</f>
        <v>3.2564585539227808E-2</v>
      </c>
      <c r="E491" s="2">
        <f t="shared" si="23"/>
        <v>490</v>
      </c>
      <c r="F491" s="37">
        <f>Tabla_Inflacion[[#This Row],[Contador]]/SUM(Tabla_Inflacion[Contador])</f>
        <v>6.9730541265538171E-4</v>
      </c>
      <c r="H491" s="34">
        <v>43656</v>
      </c>
      <c r="I491" s="36">
        <v>6.0587629071305403E-2</v>
      </c>
      <c r="J491" s="35">
        <v>2.71392646276391E-2</v>
      </c>
      <c r="K491" s="42">
        <f>((1+Tabla_Dev[[#This Row],[TES_COP]])/(1+Tabla_Dev[[#This Row],[Curva_CO_USD]]))-1</f>
        <v>3.2564585539227808E-2</v>
      </c>
      <c r="L491" s="52">
        <f t="shared" si="24"/>
        <v>490</v>
      </c>
      <c r="M491" s="37">
        <f>Tabla_Dev[[#This Row],[Contador]]/SUM(Tabla_Dev[Contador])</f>
        <v>6.9730541265538171E-4</v>
      </c>
      <c r="O491" s="34">
        <v>43619</v>
      </c>
      <c r="P491" s="36">
        <v>4.4178212171332554E-2</v>
      </c>
      <c r="Q491" s="2">
        <f t="shared" si="22"/>
        <v>490</v>
      </c>
      <c r="R491" s="3">
        <f>Tabla_Rf_cop_usd[[#This Row],[Contador]]/SUM(Tabla_Rf_cop_usd[Contador])</f>
        <v>5.9674518128266117E-4</v>
      </c>
    </row>
    <row r="492" spans="1:18">
      <c r="A492" s="34">
        <v>43657</v>
      </c>
      <c r="B492" s="35">
        <v>6.1145662285057398E-2</v>
      </c>
      <c r="C492" s="36">
        <v>2.77796535165903E-2</v>
      </c>
      <c r="D492" s="36">
        <f>((1+Tabla_Inflacion[[#This Row],[TES_COP]])/(1+Tabla_Inflacion[[#This Row],[TES UVR]]))-1</f>
        <v>3.2464165499194175E-2</v>
      </c>
      <c r="E492" s="2">
        <f t="shared" si="23"/>
        <v>491</v>
      </c>
      <c r="F492" s="37">
        <f>Tabla_Inflacion[[#This Row],[Contador]]/SUM(Tabla_Inflacion[Contador])</f>
        <v>6.98728484926107E-4</v>
      </c>
      <c r="H492" s="34">
        <v>43657</v>
      </c>
      <c r="I492" s="36">
        <v>6.1145662285057398E-2</v>
      </c>
      <c r="J492" s="35">
        <v>2.77796535165903E-2</v>
      </c>
      <c r="K492" s="42">
        <f>((1+Tabla_Dev[[#This Row],[TES_COP]])/(1+Tabla_Dev[[#This Row],[Curva_CO_USD]]))-1</f>
        <v>3.2464165499194175E-2</v>
      </c>
      <c r="L492" s="52">
        <f t="shared" si="24"/>
        <v>491</v>
      </c>
      <c r="M492" s="37">
        <f>Tabla_Dev[[#This Row],[Contador]]/SUM(Tabla_Dev[Contador])</f>
        <v>6.98728484926107E-4</v>
      </c>
      <c r="O492" s="34">
        <v>43620</v>
      </c>
      <c r="P492" s="36">
        <v>4.3804884933946298E-2</v>
      </c>
      <c r="Q492" s="2">
        <f t="shared" si="22"/>
        <v>491</v>
      </c>
      <c r="R492" s="3">
        <f>Tabla_Rf_cop_usd[[#This Row],[Contador]]/SUM(Tabla_Rf_cop_usd[Contador])</f>
        <v>5.9796302859140124E-4</v>
      </c>
    </row>
    <row r="493" spans="1:18">
      <c r="A493" s="34">
        <v>43658</v>
      </c>
      <c r="B493" s="35">
        <v>6.1544992554390096E-2</v>
      </c>
      <c r="C493" s="36">
        <v>2.7860634410425099E-2</v>
      </c>
      <c r="D493" s="36">
        <f>((1+Tabla_Inflacion[[#This Row],[TES_COP]])/(1+Tabla_Inflacion[[#This Row],[TES UVR]]))-1</f>
        <v>3.2771328151200319E-2</v>
      </c>
      <c r="E493" s="2">
        <f t="shared" si="23"/>
        <v>492</v>
      </c>
      <c r="F493" s="37">
        <f>Tabla_Inflacion[[#This Row],[Contador]]/SUM(Tabla_Inflacion[Contador])</f>
        <v>7.0015155719683228E-4</v>
      </c>
      <c r="H493" s="34">
        <v>43658</v>
      </c>
      <c r="I493" s="36">
        <v>6.1544992554390096E-2</v>
      </c>
      <c r="J493" s="35">
        <v>2.7860634410425099E-2</v>
      </c>
      <c r="K493" s="42">
        <f>((1+Tabla_Dev[[#This Row],[TES_COP]])/(1+Tabla_Dev[[#This Row],[Curva_CO_USD]]))-1</f>
        <v>3.2771328151200319E-2</v>
      </c>
      <c r="L493" s="52">
        <f t="shared" si="24"/>
        <v>492</v>
      </c>
      <c r="M493" s="37">
        <f>Tabla_Dev[[#This Row],[Contador]]/SUM(Tabla_Dev[Contador])</f>
        <v>7.0015155719683228E-4</v>
      </c>
      <c r="O493" s="34">
        <v>43621</v>
      </c>
      <c r="P493" s="36">
        <v>4.3321169534785486E-2</v>
      </c>
      <c r="Q493" s="2">
        <f t="shared" si="22"/>
        <v>492</v>
      </c>
      <c r="R493" s="3">
        <f>Tabla_Rf_cop_usd[[#This Row],[Contador]]/SUM(Tabla_Rf_cop_usd[Contador])</f>
        <v>5.9918087590014142E-4</v>
      </c>
    </row>
    <row r="494" spans="1:18">
      <c r="A494" s="34">
        <v>43661</v>
      </c>
      <c r="B494" s="35">
        <v>6.1077912825658602E-2</v>
      </c>
      <c r="C494" s="36">
        <v>2.7568060216383899E-2</v>
      </c>
      <c r="D494" s="36">
        <f>((1+Tabla_Inflacion[[#This Row],[TES_COP]])/(1+Tabla_Inflacion[[#This Row],[TES UVR]]))-1</f>
        <v>3.2610835142363515E-2</v>
      </c>
      <c r="E494" s="2">
        <f t="shared" si="23"/>
        <v>493</v>
      </c>
      <c r="F494" s="37">
        <f>Tabla_Inflacion[[#This Row],[Contador]]/SUM(Tabla_Inflacion[Contador])</f>
        <v>7.0157462946755756E-4</v>
      </c>
      <c r="H494" s="34">
        <v>43661</v>
      </c>
      <c r="I494" s="36">
        <v>6.1077912825658602E-2</v>
      </c>
      <c r="J494" s="35">
        <v>2.7568060216383899E-2</v>
      </c>
      <c r="K494" s="42">
        <f>((1+Tabla_Dev[[#This Row],[TES_COP]])/(1+Tabla_Dev[[#This Row],[Curva_CO_USD]]))-1</f>
        <v>3.2610835142363515E-2</v>
      </c>
      <c r="L494" s="52">
        <f t="shared" si="24"/>
        <v>493</v>
      </c>
      <c r="M494" s="37">
        <f>Tabla_Dev[[#This Row],[Contador]]/SUM(Tabla_Dev[Contador])</f>
        <v>7.0157462946755756E-4</v>
      </c>
      <c r="O494" s="34">
        <v>43622</v>
      </c>
      <c r="P494" s="36">
        <v>4.3539431932985151E-2</v>
      </c>
      <c r="Q494" s="2">
        <f t="shared" si="22"/>
        <v>493</v>
      </c>
      <c r="R494" s="3">
        <f>Tabla_Rf_cop_usd[[#This Row],[Contador]]/SUM(Tabla_Rf_cop_usd[Contador])</f>
        <v>6.0039872320888149E-4</v>
      </c>
    </row>
    <row r="495" spans="1:18">
      <c r="A495" s="34">
        <v>43662</v>
      </c>
      <c r="B495" s="35">
        <v>6.1412286850350502E-2</v>
      </c>
      <c r="C495" s="36">
        <v>2.7858388809691399E-2</v>
      </c>
      <c r="D495" s="36">
        <f>((1+Tabla_Inflacion[[#This Row],[TES_COP]])/(1+Tabla_Inflacion[[#This Row],[TES UVR]]))-1</f>
        <v>3.264447554834482E-2</v>
      </c>
      <c r="E495" s="2">
        <f t="shared" si="23"/>
        <v>494</v>
      </c>
      <c r="F495" s="37">
        <f>Tabla_Inflacion[[#This Row],[Contador]]/SUM(Tabla_Inflacion[Contador])</f>
        <v>7.0299770173828274E-4</v>
      </c>
      <c r="H495" s="34">
        <v>43662</v>
      </c>
      <c r="I495" s="36">
        <v>6.1412286850350502E-2</v>
      </c>
      <c r="J495" s="35">
        <v>2.7858388809691399E-2</v>
      </c>
      <c r="K495" s="42">
        <f>((1+Tabla_Dev[[#This Row],[TES_COP]])/(1+Tabla_Dev[[#This Row],[Curva_CO_USD]]))-1</f>
        <v>3.264447554834482E-2</v>
      </c>
      <c r="L495" s="52">
        <f t="shared" si="24"/>
        <v>494</v>
      </c>
      <c r="M495" s="37">
        <f>Tabla_Dev[[#This Row],[Contador]]/SUM(Tabla_Dev[Contador])</f>
        <v>7.0299770173828274E-4</v>
      </c>
      <c r="O495" s="34">
        <v>43623</v>
      </c>
      <c r="P495" s="36">
        <v>4.3232382922881785E-2</v>
      </c>
      <c r="Q495" s="2">
        <f t="shared" si="22"/>
        <v>494</v>
      </c>
      <c r="R495" s="3">
        <f>Tabla_Rf_cop_usd[[#This Row],[Contador]]/SUM(Tabla_Rf_cop_usd[Contador])</f>
        <v>6.0161657051762166E-4</v>
      </c>
    </row>
    <row r="496" spans="1:18">
      <c r="A496" s="34">
        <v>43663</v>
      </c>
      <c r="B496" s="35">
        <v>6.0944606566901899E-2</v>
      </c>
      <c r="C496" s="36">
        <v>2.7556818376340598E-2</v>
      </c>
      <c r="D496" s="36">
        <f>((1+Tabla_Inflacion[[#This Row],[TES_COP]])/(1+Tabla_Inflacion[[#This Row],[TES UVR]]))-1</f>
        <v>3.2492400997657711E-2</v>
      </c>
      <c r="E496" s="2">
        <f t="shared" si="23"/>
        <v>495</v>
      </c>
      <c r="F496" s="37">
        <f>Tabla_Inflacion[[#This Row],[Contador]]/SUM(Tabla_Inflacion[Contador])</f>
        <v>7.0442077400900802E-4</v>
      </c>
      <c r="H496" s="34">
        <v>43663</v>
      </c>
      <c r="I496" s="36">
        <v>6.0944606566901899E-2</v>
      </c>
      <c r="J496" s="35">
        <v>2.7556818376340598E-2</v>
      </c>
      <c r="K496" s="42">
        <f>((1+Tabla_Dev[[#This Row],[TES_COP]])/(1+Tabla_Dev[[#This Row],[Curva_CO_USD]]))-1</f>
        <v>3.2492400997657711E-2</v>
      </c>
      <c r="L496" s="52">
        <f t="shared" si="24"/>
        <v>495</v>
      </c>
      <c r="M496" s="37">
        <f>Tabla_Dev[[#This Row],[Contador]]/SUM(Tabla_Dev[Contador])</f>
        <v>7.0442077400900802E-4</v>
      </c>
      <c r="O496" s="34">
        <v>43626</v>
      </c>
      <c r="P496" s="36">
        <v>4.32392150771721E-2</v>
      </c>
      <c r="Q496" s="2">
        <f t="shared" si="22"/>
        <v>495</v>
      </c>
      <c r="R496" s="3">
        <f>Tabla_Rf_cop_usd[[#This Row],[Contador]]/SUM(Tabla_Rf_cop_usd[Contador])</f>
        <v>6.0283441782636173E-4</v>
      </c>
    </row>
    <row r="497" spans="1:18">
      <c r="A497" s="34">
        <v>43664</v>
      </c>
      <c r="B497" s="35">
        <v>6.13098150666724E-2</v>
      </c>
      <c r="C497" s="36">
        <v>2.7104802373669301E-2</v>
      </c>
      <c r="D497" s="36">
        <f>((1+Tabla_Inflacion[[#This Row],[TES_COP]])/(1+Tabla_Inflacion[[#This Row],[TES UVR]]))-1</f>
        <v>3.3302358838118939E-2</v>
      </c>
      <c r="E497" s="2">
        <f t="shared" si="23"/>
        <v>496</v>
      </c>
      <c r="F497" s="37">
        <f>Tabla_Inflacion[[#This Row],[Contador]]/SUM(Tabla_Inflacion[Contador])</f>
        <v>7.058438462797333E-4</v>
      </c>
      <c r="H497" s="34">
        <v>43664</v>
      </c>
      <c r="I497" s="36">
        <v>6.13098150666724E-2</v>
      </c>
      <c r="J497" s="35">
        <v>2.7104802373669301E-2</v>
      </c>
      <c r="K497" s="42">
        <f>((1+Tabla_Dev[[#This Row],[TES_COP]])/(1+Tabla_Dev[[#This Row],[Curva_CO_USD]]))-1</f>
        <v>3.3302358838118939E-2</v>
      </c>
      <c r="L497" s="52">
        <f t="shared" si="24"/>
        <v>496</v>
      </c>
      <c r="M497" s="37">
        <f>Tabla_Dev[[#This Row],[Contador]]/SUM(Tabla_Dev[Contador])</f>
        <v>7.058438462797333E-4</v>
      </c>
      <c r="O497" s="34">
        <v>43627</v>
      </c>
      <c r="P497" s="36">
        <v>4.294506816753807E-2</v>
      </c>
      <c r="Q497" s="2">
        <f t="shared" si="22"/>
        <v>496</v>
      </c>
      <c r="R497" s="3">
        <f>Tabla_Rf_cop_usd[[#This Row],[Contador]]/SUM(Tabla_Rf_cop_usd[Contador])</f>
        <v>6.0405226513510191E-4</v>
      </c>
    </row>
    <row r="498" spans="1:18">
      <c r="A498" s="34">
        <v>43665</v>
      </c>
      <c r="B498" s="35">
        <v>6.05148261855641E-2</v>
      </c>
      <c r="C498" s="36">
        <v>2.6366860240888201E-2</v>
      </c>
      <c r="D498" s="36">
        <f>((1+Tabla_Inflacion[[#This Row],[TES_COP]])/(1+Tabla_Inflacion[[#This Row],[TES UVR]]))-1</f>
        <v>3.3270721481265975E-2</v>
      </c>
      <c r="E498" s="2">
        <f t="shared" si="23"/>
        <v>497</v>
      </c>
      <c r="F498" s="37">
        <f>Tabla_Inflacion[[#This Row],[Contador]]/SUM(Tabla_Inflacion[Contador])</f>
        <v>7.0726691855045858E-4</v>
      </c>
      <c r="H498" s="34">
        <v>43665</v>
      </c>
      <c r="I498" s="36">
        <v>6.05148261855641E-2</v>
      </c>
      <c r="J498" s="35">
        <v>2.6366860240888201E-2</v>
      </c>
      <c r="K498" s="42">
        <f>((1+Tabla_Dev[[#This Row],[TES_COP]])/(1+Tabla_Dev[[#This Row],[Curva_CO_USD]]))-1</f>
        <v>3.3270721481265975E-2</v>
      </c>
      <c r="L498" s="52">
        <f t="shared" si="24"/>
        <v>497</v>
      </c>
      <c r="M498" s="37">
        <f>Tabla_Dev[[#This Row],[Contador]]/SUM(Tabla_Dev[Contador])</f>
        <v>7.0726691855045858E-4</v>
      </c>
      <c r="O498" s="34">
        <v>43628</v>
      </c>
      <c r="P498" s="36">
        <v>4.2787426760990011E-2</v>
      </c>
      <c r="Q498" s="2">
        <f t="shared" si="22"/>
        <v>497</v>
      </c>
      <c r="R498" s="3">
        <f>Tabla_Rf_cop_usd[[#This Row],[Contador]]/SUM(Tabla_Rf_cop_usd[Contador])</f>
        <v>6.0527011244384198E-4</v>
      </c>
    </row>
    <row r="499" spans="1:18">
      <c r="A499" s="34">
        <v>43668</v>
      </c>
      <c r="B499" s="35">
        <v>6.0156261341341596E-2</v>
      </c>
      <c r="C499" s="36">
        <v>2.58307190477647E-2</v>
      </c>
      <c r="D499" s="36">
        <f>((1+Tabla_Inflacion[[#This Row],[TES_COP]])/(1+Tabla_Inflacion[[#This Row],[TES UVR]]))-1</f>
        <v>3.3461215048658177E-2</v>
      </c>
      <c r="E499" s="2">
        <f t="shared" si="23"/>
        <v>498</v>
      </c>
      <c r="F499" s="37">
        <f>Tabla_Inflacion[[#This Row],[Contador]]/SUM(Tabla_Inflacion[Contador])</f>
        <v>7.0868999082118387E-4</v>
      </c>
      <c r="H499" s="34">
        <v>43668</v>
      </c>
      <c r="I499" s="36">
        <v>6.0156261341341596E-2</v>
      </c>
      <c r="J499" s="35">
        <v>2.58307190477647E-2</v>
      </c>
      <c r="K499" s="42">
        <f>((1+Tabla_Dev[[#This Row],[TES_COP]])/(1+Tabla_Dev[[#This Row],[Curva_CO_USD]]))-1</f>
        <v>3.3461215048658177E-2</v>
      </c>
      <c r="L499" s="52">
        <f t="shared" si="24"/>
        <v>498</v>
      </c>
      <c r="M499" s="37">
        <f>Tabla_Dev[[#This Row],[Contador]]/SUM(Tabla_Dev[Contador])</f>
        <v>7.0868999082118387E-4</v>
      </c>
      <c r="O499" s="34">
        <v>43629</v>
      </c>
      <c r="P499" s="36">
        <v>4.288340793818568E-2</v>
      </c>
      <c r="Q499" s="2">
        <f t="shared" ref="Q499:Q562" si="25">Q498+1</f>
        <v>498</v>
      </c>
      <c r="R499" s="3">
        <f>Tabla_Rf_cop_usd[[#This Row],[Contador]]/SUM(Tabla_Rf_cop_usd[Contador])</f>
        <v>6.0648795975258216E-4</v>
      </c>
    </row>
    <row r="500" spans="1:18">
      <c r="A500" s="34">
        <v>43669</v>
      </c>
      <c r="B500" s="35">
        <v>6.0136228673506799E-2</v>
      </c>
      <c r="C500" s="36">
        <v>2.5494364821495998E-2</v>
      </c>
      <c r="D500" s="36">
        <f>((1+Tabla_Inflacion[[#This Row],[TES_COP]])/(1+Tabla_Inflacion[[#This Row],[TES UVR]]))-1</f>
        <v>3.3780647695748955E-2</v>
      </c>
      <c r="E500" s="2">
        <f t="shared" si="23"/>
        <v>499</v>
      </c>
      <c r="F500" s="37">
        <f>Tabla_Inflacion[[#This Row],[Contador]]/SUM(Tabla_Inflacion[Contador])</f>
        <v>7.1011306309190915E-4</v>
      </c>
      <c r="H500" s="34">
        <v>43669</v>
      </c>
      <c r="I500" s="36">
        <v>6.0136228673506799E-2</v>
      </c>
      <c r="J500" s="35">
        <v>2.5494364821495998E-2</v>
      </c>
      <c r="K500" s="42">
        <f>((1+Tabla_Dev[[#This Row],[TES_COP]])/(1+Tabla_Dev[[#This Row],[Curva_CO_USD]]))-1</f>
        <v>3.3780647695748955E-2</v>
      </c>
      <c r="L500" s="52">
        <f t="shared" si="24"/>
        <v>499</v>
      </c>
      <c r="M500" s="37">
        <f>Tabla_Dev[[#This Row],[Contador]]/SUM(Tabla_Dev[Contador])</f>
        <v>7.1011306309190915E-4</v>
      </c>
      <c r="O500" s="34">
        <v>43630</v>
      </c>
      <c r="P500" s="36">
        <v>4.2808000850309558E-2</v>
      </c>
      <c r="Q500" s="2">
        <f t="shared" si="25"/>
        <v>499</v>
      </c>
      <c r="R500" s="3">
        <f>Tabla_Rf_cop_usd[[#This Row],[Contador]]/SUM(Tabla_Rf_cop_usd[Contador])</f>
        <v>6.0770580706132223E-4</v>
      </c>
    </row>
    <row r="501" spans="1:18">
      <c r="A501" s="34">
        <v>43670</v>
      </c>
      <c r="B501" s="35">
        <v>5.9716922692168099E-2</v>
      </c>
      <c r="C501" s="36">
        <v>2.5199632347468599E-2</v>
      </c>
      <c r="D501" s="36">
        <f>((1+Tabla_Inflacion[[#This Row],[TES_COP]])/(1+Tabla_Inflacion[[#This Row],[TES UVR]]))-1</f>
        <v>3.3668847759594778E-2</v>
      </c>
      <c r="E501" s="2">
        <f t="shared" si="23"/>
        <v>500</v>
      </c>
      <c r="F501" s="37">
        <f>Tabla_Inflacion[[#This Row],[Contador]]/SUM(Tabla_Inflacion[Contador])</f>
        <v>7.1153613536263443E-4</v>
      </c>
      <c r="H501" s="34">
        <v>43670</v>
      </c>
      <c r="I501" s="36">
        <v>5.9716922692168099E-2</v>
      </c>
      <c r="J501" s="35">
        <v>2.5199632347468599E-2</v>
      </c>
      <c r="K501" s="42">
        <f>((1+Tabla_Dev[[#This Row],[TES_COP]])/(1+Tabla_Dev[[#This Row],[Curva_CO_USD]]))-1</f>
        <v>3.3668847759594778E-2</v>
      </c>
      <c r="L501" s="52">
        <f t="shared" si="24"/>
        <v>500</v>
      </c>
      <c r="M501" s="37">
        <f>Tabla_Dev[[#This Row],[Contador]]/SUM(Tabla_Dev[Contador])</f>
        <v>7.1153613536263443E-4</v>
      </c>
      <c r="O501" s="34">
        <v>43633</v>
      </c>
      <c r="P501" s="36">
        <v>4.278056791929119E-2</v>
      </c>
      <c r="Q501" s="2">
        <f t="shared" si="25"/>
        <v>500</v>
      </c>
      <c r="R501" s="3">
        <f>Tabla_Rf_cop_usd[[#This Row],[Contador]]/SUM(Tabla_Rf_cop_usd[Contador])</f>
        <v>6.0892365437006241E-4</v>
      </c>
    </row>
    <row r="502" spans="1:18">
      <c r="A502" s="34">
        <v>43671</v>
      </c>
      <c r="B502" s="35">
        <v>6.0070747373191805E-2</v>
      </c>
      <c r="C502" s="36">
        <v>2.54344796312851E-2</v>
      </c>
      <c r="D502" s="36">
        <f>((1+Tabla_Inflacion[[#This Row],[TES_COP]])/(1+Tabla_Inflacion[[#This Row],[TES UVR]]))-1</f>
        <v>3.3777163173176028E-2</v>
      </c>
      <c r="E502" s="2">
        <f t="shared" si="23"/>
        <v>501</v>
      </c>
      <c r="F502" s="37">
        <f>Tabla_Inflacion[[#This Row],[Contador]]/SUM(Tabla_Inflacion[Contador])</f>
        <v>7.1295920763335971E-4</v>
      </c>
      <c r="H502" s="34">
        <v>43671</v>
      </c>
      <c r="I502" s="36">
        <v>6.0070747373191805E-2</v>
      </c>
      <c r="J502" s="35">
        <v>2.54344796312851E-2</v>
      </c>
      <c r="K502" s="42">
        <f>((1+Tabla_Dev[[#This Row],[TES_COP]])/(1+Tabla_Dev[[#This Row],[Curva_CO_USD]]))-1</f>
        <v>3.3777163173176028E-2</v>
      </c>
      <c r="L502" s="52">
        <f t="shared" si="24"/>
        <v>501</v>
      </c>
      <c r="M502" s="37">
        <f>Tabla_Dev[[#This Row],[Contador]]/SUM(Tabla_Dev[Contador])</f>
        <v>7.1295920763335971E-4</v>
      </c>
      <c r="O502" s="34">
        <v>43634</v>
      </c>
      <c r="P502" s="36">
        <v>4.2368292518823125E-2</v>
      </c>
      <c r="Q502" s="2">
        <f t="shared" si="25"/>
        <v>501</v>
      </c>
      <c r="R502" s="3">
        <f>Tabla_Rf_cop_usd[[#This Row],[Contador]]/SUM(Tabla_Rf_cop_usd[Contador])</f>
        <v>6.1014150167880248E-4</v>
      </c>
    </row>
    <row r="503" spans="1:18">
      <c r="A503" s="34">
        <v>43672</v>
      </c>
      <c r="B503" s="35">
        <v>5.98713839778586E-2</v>
      </c>
      <c r="C503" s="36">
        <v>2.4905124660135402E-2</v>
      </c>
      <c r="D503" s="36">
        <f>((1+Tabla_Inflacion[[#This Row],[TES_COP]])/(1+Tabla_Inflacion[[#This Row],[TES UVR]]))-1</f>
        <v>3.4116581599997531E-2</v>
      </c>
      <c r="E503" s="2">
        <f t="shared" si="23"/>
        <v>502</v>
      </c>
      <c r="F503" s="37">
        <f>Tabla_Inflacion[[#This Row],[Contador]]/SUM(Tabla_Inflacion[Contador])</f>
        <v>7.1438227990408489E-4</v>
      </c>
      <c r="H503" s="34">
        <v>43672</v>
      </c>
      <c r="I503" s="36">
        <v>5.98713839778586E-2</v>
      </c>
      <c r="J503" s="35">
        <v>2.4905124660135402E-2</v>
      </c>
      <c r="K503" s="42">
        <f>((1+Tabla_Dev[[#This Row],[TES_COP]])/(1+Tabla_Dev[[#This Row],[Curva_CO_USD]]))-1</f>
        <v>3.4116581599997531E-2</v>
      </c>
      <c r="L503" s="52">
        <f t="shared" si="24"/>
        <v>502</v>
      </c>
      <c r="M503" s="37">
        <f>Tabla_Dev[[#This Row],[Contador]]/SUM(Tabla_Dev[Contador])</f>
        <v>7.1438227990408489E-4</v>
      </c>
      <c r="O503" s="34">
        <v>43635</v>
      </c>
      <c r="P503" s="36">
        <v>4.1968359765390817E-2</v>
      </c>
      <c r="Q503" s="2">
        <f t="shared" si="25"/>
        <v>502</v>
      </c>
      <c r="R503" s="3">
        <f>Tabla_Rf_cop_usd[[#This Row],[Contador]]/SUM(Tabla_Rf_cop_usd[Contador])</f>
        <v>6.1135934898754265E-4</v>
      </c>
    </row>
    <row r="504" spans="1:18">
      <c r="A504" s="34">
        <v>43675</v>
      </c>
      <c r="B504" s="35">
        <v>6.04828817505772E-2</v>
      </c>
      <c r="C504" s="36">
        <v>2.5292159737879197E-2</v>
      </c>
      <c r="D504" s="36">
        <f>((1+Tabla_Inflacion[[#This Row],[TES_COP]])/(1+Tabla_Inflacion[[#This Row],[TES UVR]]))-1</f>
        <v>3.4322628607337258E-2</v>
      </c>
      <c r="E504" s="2">
        <f t="shared" si="23"/>
        <v>503</v>
      </c>
      <c r="F504" s="37">
        <f>Tabla_Inflacion[[#This Row],[Contador]]/SUM(Tabla_Inflacion[Contador])</f>
        <v>7.1580535217481017E-4</v>
      </c>
      <c r="H504" s="34">
        <v>43675</v>
      </c>
      <c r="I504" s="36">
        <v>6.04828817505772E-2</v>
      </c>
      <c r="J504" s="35">
        <v>2.5292159737879197E-2</v>
      </c>
      <c r="K504" s="42">
        <f>((1+Tabla_Dev[[#This Row],[TES_COP]])/(1+Tabla_Dev[[#This Row],[Curva_CO_USD]]))-1</f>
        <v>3.4322628607337258E-2</v>
      </c>
      <c r="L504" s="52">
        <f t="shared" si="24"/>
        <v>503</v>
      </c>
      <c r="M504" s="37">
        <f>Tabla_Dev[[#This Row],[Contador]]/SUM(Tabla_Dev[Contador])</f>
        <v>7.1580535217481017E-4</v>
      </c>
      <c r="O504" s="34">
        <v>43636</v>
      </c>
      <c r="P504" s="36">
        <v>4.1073868627908627E-2</v>
      </c>
      <c r="Q504" s="2">
        <f t="shared" si="25"/>
        <v>503</v>
      </c>
      <c r="R504" s="3">
        <f>Tabla_Rf_cop_usd[[#This Row],[Contador]]/SUM(Tabla_Rf_cop_usd[Contador])</f>
        <v>6.1257719629628272E-4</v>
      </c>
    </row>
    <row r="505" spans="1:18">
      <c r="A505" s="34">
        <v>43676</v>
      </c>
      <c r="B505" s="35">
        <v>6.1034811287514798E-2</v>
      </c>
      <c r="C505" s="36">
        <v>2.5711573406467299E-2</v>
      </c>
      <c r="D505" s="36">
        <f>((1+Tabla_Inflacion[[#This Row],[TES_COP]])/(1+Tabla_Inflacion[[#This Row],[TES UVR]]))-1</f>
        <v>3.4437788162744676E-2</v>
      </c>
      <c r="E505" s="2">
        <f t="shared" si="23"/>
        <v>504</v>
      </c>
      <c r="F505" s="37">
        <f>Tabla_Inflacion[[#This Row],[Contador]]/SUM(Tabla_Inflacion[Contador])</f>
        <v>7.1722842444553545E-4</v>
      </c>
      <c r="H505" s="34">
        <v>43676</v>
      </c>
      <c r="I505" s="36">
        <v>6.1034811287514798E-2</v>
      </c>
      <c r="J505" s="35">
        <v>2.5711573406467299E-2</v>
      </c>
      <c r="K505" s="42">
        <f>((1+Tabla_Dev[[#This Row],[TES_COP]])/(1+Tabla_Dev[[#This Row],[Curva_CO_USD]]))-1</f>
        <v>3.4437788162744676E-2</v>
      </c>
      <c r="L505" s="52">
        <f t="shared" si="24"/>
        <v>504</v>
      </c>
      <c r="M505" s="37">
        <f>Tabla_Dev[[#This Row],[Contador]]/SUM(Tabla_Dev[Contador])</f>
        <v>7.1722842444553545E-4</v>
      </c>
      <c r="O505" s="34">
        <v>43637</v>
      </c>
      <c r="P505" s="36">
        <v>4.0878798719014675E-2</v>
      </c>
      <c r="Q505" s="2">
        <f t="shared" si="25"/>
        <v>504</v>
      </c>
      <c r="R505" s="3">
        <f>Tabla_Rf_cop_usd[[#This Row],[Contador]]/SUM(Tabla_Rf_cop_usd[Contador])</f>
        <v>6.137950436050229E-4</v>
      </c>
    </row>
    <row r="506" spans="1:18">
      <c r="A506" s="34">
        <v>43677</v>
      </c>
      <c r="B506" s="35">
        <v>6.0854793078434097E-2</v>
      </c>
      <c r="C506" s="36">
        <v>2.5517587992612799E-2</v>
      </c>
      <c r="D506" s="36">
        <f>((1+Tabla_Inflacion[[#This Row],[TES_COP]])/(1+Tabla_Inflacion[[#This Row],[TES UVR]]))-1</f>
        <v>3.4457922028418464E-2</v>
      </c>
      <c r="E506" s="2">
        <f t="shared" si="23"/>
        <v>505</v>
      </c>
      <c r="F506" s="37">
        <f>Tabla_Inflacion[[#This Row],[Contador]]/SUM(Tabla_Inflacion[Contador])</f>
        <v>7.1865149671626073E-4</v>
      </c>
      <c r="H506" s="34">
        <v>43677</v>
      </c>
      <c r="I506" s="36">
        <v>6.0854793078434097E-2</v>
      </c>
      <c r="J506" s="35">
        <v>2.5517587992612799E-2</v>
      </c>
      <c r="K506" s="42">
        <f>((1+Tabla_Dev[[#This Row],[TES_COP]])/(1+Tabla_Dev[[#This Row],[Curva_CO_USD]]))-1</f>
        <v>3.4457922028418464E-2</v>
      </c>
      <c r="L506" s="52">
        <f t="shared" si="24"/>
        <v>505</v>
      </c>
      <c r="M506" s="37">
        <f>Tabla_Dev[[#This Row],[Contador]]/SUM(Tabla_Dev[Contador])</f>
        <v>7.1865149671626073E-4</v>
      </c>
      <c r="O506" s="34">
        <v>43640</v>
      </c>
      <c r="P506" s="36">
        <v>4.0892743199857362E-2</v>
      </c>
      <c r="Q506" s="2">
        <f t="shared" si="25"/>
        <v>505</v>
      </c>
      <c r="R506" s="3">
        <f>Tabla_Rf_cop_usd[[#This Row],[Contador]]/SUM(Tabla_Rf_cop_usd[Contador])</f>
        <v>6.1501289091376297E-4</v>
      </c>
    </row>
    <row r="507" spans="1:18">
      <c r="A507" s="34">
        <v>43678</v>
      </c>
      <c r="B507" s="35">
        <v>6.0946668809841897E-2</v>
      </c>
      <c r="C507" s="36">
        <v>2.5627113137572103E-2</v>
      </c>
      <c r="D507" s="36">
        <f>((1+Tabla_Inflacion[[#This Row],[TES_COP]])/(1+Tabla_Inflacion[[#This Row],[TES UVR]]))-1</f>
        <v>3.4437033908182535E-2</v>
      </c>
      <c r="E507" s="2">
        <f t="shared" si="23"/>
        <v>506</v>
      </c>
      <c r="F507" s="37">
        <f>Tabla_Inflacion[[#This Row],[Contador]]/SUM(Tabla_Inflacion[Contador])</f>
        <v>7.2007456898698602E-4</v>
      </c>
      <c r="H507" s="34">
        <v>43678</v>
      </c>
      <c r="I507" s="36">
        <v>6.0946668809841897E-2</v>
      </c>
      <c r="J507" s="35">
        <v>2.5627113137572103E-2</v>
      </c>
      <c r="K507" s="42">
        <f>((1+Tabla_Dev[[#This Row],[TES_COP]])/(1+Tabla_Dev[[#This Row],[Curva_CO_USD]]))-1</f>
        <v>3.4437033908182535E-2</v>
      </c>
      <c r="L507" s="52">
        <f t="shared" si="24"/>
        <v>506</v>
      </c>
      <c r="M507" s="37">
        <f>Tabla_Dev[[#This Row],[Contador]]/SUM(Tabla_Dev[Contador])</f>
        <v>7.2007456898698602E-4</v>
      </c>
      <c r="O507" s="34">
        <v>43641</v>
      </c>
      <c r="P507" s="36">
        <v>4.1052984009303239E-2</v>
      </c>
      <c r="Q507" s="2">
        <f t="shared" si="25"/>
        <v>506</v>
      </c>
      <c r="R507" s="3">
        <f>Tabla_Rf_cop_usd[[#This Row],[Contador]]/SUM(Tabla_Rf_cop_usd[Contador])</f>
        <v>6.1623073822250315E-4</v>
      </c>
    </row>
    <row r="508" spans="1:18">
      <c r="A508" s="34">
        <v>43679</v>
      </c>
      <c r="B508" s="35">
        <v>6.0309153723185703E-2</v>
      </c>
      <c r="C508" s="36">
        <v>2.5103709186149202E-2</v>
      </c>
      <c r="D508" s="36">
        <f>((1+Tabla_Inflacion[[#This Row],[TES_COP]])/(1+Tabla_Inflacion[[#This Row],[TES UVR]]))-1</f>
        <v>3.4343300313474323E-2</v>
      </c>
      <c r="E508" s="2">
        <f t="shared" si="23"/>
        <v>507</v>
      </c>
      <c r="F508" s="37">
        <f>Tabla_Inflacion[[#This Row],[Contador]]/SUM(Tabla_Inflacion[Contador])</f>
        <v>7.214976412577113E-4</v>
      </c>
      <c r="H508" s="34">
        <v>43679</v>
      </c>
      <c r="I508" s="36">
        <v>6.0309153723185703E-2</v>
      </c>
      <c r="J508" s="35">
        <v>2.5103709186149202E-2</v>
      </c>
      <c r="K508" s="42">
        <f>((1+Tabla_Dev[[#This Row],[TES_COP]])/(1+Tabla_Dev[[#This Row],[Curva_CO_USD]]))-1</f>
        <v>3.4343300313474323E-2</v>
      </c>
      <c r="L508" s="52">
        <f t="shared" si="24"/>
        <v>507</v>
      </c>
      <c r="M508" s="37">
        <f>Tabla_Dev[[#This Row],[Contador]]/SUM(Tabla_Dev[Contador])</f>
        <v>7.214976412577113E-4</v>
      </c>
      <c r="O508" s="34">
        <v>43642</v>
      </c>
      <c r="P508" s="36">
        <v>4.1386686315770138E-2</v>
      </c>
      <c r="Q508" s="2">
        <f t="shared" si="25"/>
        <v>507</v>
      </c>
      <c r="R508" s="3">
        <f>Tabla_Rf_cop_usd[[#This Row],[Contador]]/SUM(Tabla_Rf_cop_usd[Contador])</f>
        <v>6.1744858553124322E-4</v>
      </c>
    </row>
    <row r="509" spans="1:18">
      <c r="A509" s="34">
        <v>43682</v>
      </c>
      <c r="B509" s="35">
        <v>6.1149216580376101E-2</v>
      </c>
      <c r="C509" s="36">
        <v>2.4992653169195397E-2</v>
      </c>
      <c r="D509" s="36">
        <f>((1+Tabla_Inflacion[[#This Row],[TES_COP]])/(1+Tabla_Inflacion[[#This Row],[TES UVR]]))-1</f>
        <v>3.5274948849035814E-2</v>
      </c>
      <c r="E509" s="2">
        <f t="shared" si="23"/>
        <v>508</v>
      </c>
      <c r="F509" s="37">
        <f>Tabla_Inflacion[[#This Row],[Contador]]/SUM(Tabla_Inflacion[Contador])</f>
        <v>7.2292071352843658E-4</v>
      </c>
      <c r="H509" s="34">
        <v>43682</v>
      </c>
      <c r="I509" s="36">
        <v>6.1149216580376101E-2</v>
      </c>
      <c r="J509" s="35">
        <v>2.4992653169195397E-2</v>
      </c>
      <c r="K509" s="42">
        <f>((1+Tabla_Dev[[#This Row],[TES_COP]])/(1+Tabla_Dev[[#This Row],[Curva_CO_USD]]))-1</f>
        <v>3.5274948849035814E-2</v>
      </c>
      <c r="L509" s="52">
        <f t="shared" si="24"/>
        <v>508</v>
      </c>
      <c r="M509" s="37">
        <f>Tabla_Dev[[#This Row],[Contador]]/SUM(Tabla_Dev[Contador])</f>
        <v>7.2292071352843658E-4</v>
      </c>
      <c r="O509" s="34">
        <v>43643</v>
      </c>
      <c r="P509" s="36">
        <v>4.1296403605949994E-2</v>
      </c>
      <c r="Q509" s="2">
        <f t="shared" si="25"/>
        <v>508</v>
      </c>
      <c r="R509" s="3">
        <f>Tabla_Rf_cop_usd[[#This Row],[Contador]]/SUM(Tabla_Rf_cop_usd[Contador])</f>
        <v>6.1866643283998339E-4</v>
      </c>
    </row>
    <row r="510" spans="1:18">
      <c r="A510" s="34">
        <v>43683</v>
      </c>
      <c r="B510" s="35">
        <v>6.1365772218868998E-2</v>
      </c>
      <c r="C510" s="36">
        <v>2.4616672409869599E-2</v>
      </c>
      <c r="D510" s="36">
        <f>((1+Tabla_Inflacion[[#This Row],[TES_COP]])/(1+Tabla_Inflacion[[#This Row],[TES UVR]]))-1</f>
        <v>3.5866193473669039E-2</v>
      </c>
      <c r="E510" s="2">
        <f t="shared" si="23"/>
        <v>509</v>
      </c>
      <c r="F510" s="37">
        <f>Tabla_Inflacion[[#This Row],[Contador]]/SUM(Tabla_Inflacion[Contador])</f>
        <v>7.2434378579916176E-4</v>
      </c>
      <c r="H510" s="34">
        <v>43683</v>
      </c>
      <c r="I510" s="36">
        <v>6.1365772218868998E-2</v>
      </c>
      <c r="J510" s="35">
        <v>2.4616672409869599E-2</v>
      </c>
      <c r="K510" s="42">
        <f>((1+Tabla_Dev[[#This Row],[TES_COP]])/(1+Tabla_Dev[[#This Row],[Curva_CO_USD]]))-1</f>
        <v>3.5866193473669039E-2</v>
      </c>
      <c r="L510" s="52">
        <f t="shared" si="24"/>
        <v>509</v>
      </c>
      <c r="M510" s="37">
        <f>Tabla_Dev[[#This Row],[Contador]]/SUM(Tabla_Dev[Contador])</f>
        <v>7.2434378579916176E-4</v>
      </c>
      <c r="O510" s="34">
        <v>43644</v>
      </c>
      <c r="P510" s="36">
        <v>4.1150413319693602E-2</v>
      </c>
      <c r="Q510" s="2">
        <f t="shared" si="25"/>
        <v>509</v>
      </c>
      <c r="R510" s="3">
        <f>Tabla_Rf_cop_usd[[#This Row],[Contador]]/SUM(Tabla_Rf_cop_usd[Contador])</f>
        <v>6.1988428014872346E-4</v>
      </c>
    </row>
    <row r="511" spans="1:18">
      <c r="A511" s="34">
        <v>43685</v>
      </c>
      <c r="B511" s="35">
        <v>6.1096839486611799E-2</v>
      </c>
      <c r="C511" s="36">
        <v>2.4395707454952599E-2</v>
      </c>
      <c r="D511" s="36">
        <f>((1+Tabla_Inflacion[[#This Row],[TES_COP]])/(1+Tabla_Inflacion[[#This Row],[TES UVR]]))-1</f>
        <v>3.5827104472002214E-2</v>
      </c>
      <c r="E511" s="2">
        <f t="shared" si="23"/>
        <v>510</v>
      </c>
      <c r="F511" s="37">
        <f>Tabla_Inflacion[[#This Row],[Contador]]/SUM(Tabla_Inflacion[Contador])</f>
        <v>7.2576685806988704E-4</v>
      </c>
      <c r="H511" s="34">
        <v>43685</v>
      </c>
      <c r="I511" s="36">
        <v>6.1096839486611799E-2</v>
      </c>
      <c r="J511" s="35">
        <v>2.4395707454952599E-2</v>
      </c>
      <c r="K511" s="42">
        <f>((1+Tabla_Dev[[#This Row],[TES_COP]])/(1+Tabla_Dev[[#This Row],[Curva_CO_USD]]))-1</f>
        <v>3.5827104472002214E-2</v>
      </c>
      <c r="L511" s="52">
        <f t="shared" si="24"/>
        <v>510</v>
      </c>
      <c r="M511" s="37">
        <f>Tabla_Dev[[#This Row],[Contador]]/SUM(Tabla_Dev[Contador])</f>
        <v>7.2576685806988704E-4</v>
      </c>
      <c r="O511" s="34">
        <v>43648</v>
      </c>
      <c r="P511" s="36">
        <v>4.0606544722218807E-2</v>
      </c>
      <c r="Q511" s="2">
        <f t="shared" si="25"/>
        <v>510</v>
      </c>
      <c r="R511" s="3">
        <f>Tabla_Rf_cop_usd[[#This Row],[Contador]]/SUM(Tabla_Rf_cop_usd[Contador])</f>
        <v>6.2110212745746364E-4</v>
      </c>
    </row>
    <row r="512" spans="1:18">
      <c r="A512" s="34">
        <v>43686</v>
      </c>
      <c r="B512" s="35">
        <v>6.0938551378387495E-2</v>
      </c>
      <c r="C512" s="36">
        <v>2.4850940574723101E-2</v>
      </c>
      <c r="D512" s="36">
        <f>((1+Tabla_Inflacion[[#This Row],[TES_COP]])/(1+Tabla_Inflacion[[#This Row],[TES UVR]]))-1</f>
        <v>3.521254591758205E-2</v>
      </c>
      <c r="E512" s="2">
        <f t="shared" si="23"/>
        <v>511</v>
      </c>
      <c r="F512" s="37">
        <f>Tabla_Inflacion[[#This Row],[Contador]]/SUM(Tabla_Inflacion[Contador])</f>
        <v>7.2718993034061232E-4</v>
      </c>
      <c r="H512" s="34">
        <v>43686</v>
      </c>
      <c r="I512" s="36">
        <v>6.0938551378387495E-2</v>
      </c>
      <c r="J512" s="35">
        <v>2.4850940574723101E-2</v>
      </c>
      <c r="K512" s="42">
        <f>((1+Tabla_Dev[[#This Row],[TES_COP]])/(1+Tabla_Dev[[#This Row],[Curva_CO_USD]]))-1</f>
        <v>3.521254591758205E-2</v>
      </c>
      <c r="L512" s="52">
        <f t="shared" si="24"/>
        <v>511</v>
      </c>
      <c r="M512" s="37">
        <f>Tabla_Dev[[#This Row],[Contador]]/SUM(Tabla_Dev[Contador])</f>
        <v>7.2718993034061232E-4</v>
      </c>
      <c r="O512" s="34">
        <v>43649</v>
      </c>
      <c r="P512" s="36">
        <v>4.0256560692357946E-2</v>
      </c>
      <c r="Q512" s="2">
        <f t="shared" si="25"/>
        <v>511</v>
      </c>
      <c r="R512" s="3">
        <f>Tabla_Rf_cop_usd[[#This Row],[Contador]]/SUM(Tabla_Rf_cop_usd[Contador])</f>
        <v>6.2231997476620371E-4</v>
      </c>
    </row>
    <row r="513" spans="1:18">
      <c r="A513" s="34">
        <v>43690</v>
      </c>
      <c r="B513" s="35">
        <v>6.0771252671522502E-2</v>
      </c>
      <c r="C513" s="36">
        <v>2.4912312323078202E-2</v>
      </c>
      <c r="D513" s="36">
        <f>((1+Tabla_Inflacion[[#This Row],[TES_COP]])/(1+Tabla_Inflacion[[#This Row],[TES UVR]]))-1</f>
        <v>3.4987325176303319E-2</v>
      </c>
      <c r="E513" s="2">
        <f t="shared" si="23"/>
        <v>512</v>
      </c>
      <c r="F513" s="37">
        <f>Tabla_Inflacion[[#This Row],[Contador]]/SUM(Tabla_Inflacion[Contador])</f>
        <v>7.286130026113376E-4</v>
      </c>
      <c r="H513" s="34">
        <v>43690</v>
      </c>
      <c r="I513" s="36">
        <v>6.0771252671522502E-2</v>
      </c>
      <c r="J513" s="35">
        <v>2.4912312323078202E-2</v>
      </c>
      <c r="K513" s="42">
        <f>((1+Tabla_Dev[[#This Row],[TES_COP]])/(1+Tabla_Dev[[#This Row],[Curva_CO_USD]]))-1</f>
        <v>3.4987325176303319E-2</v>
      </c>
      <c r="L513" s="52">
        <f t="shared" si="24"/>
        <v>512</v>
      </c>
      <c r="M513" s="37">
        <f>Tabla_Dev[[#This Row],[Contador]]/SUM(Tabla_Dev[Contador])</f>
        <v>7.286130026113376E-4</v>
      </c>
      <c r="O513" s="34">
        <v>43650</v>
      </c>
      <c r="P513" s="36">
        <v>4.0130306585270059E-2</v>
      </c>
      <c r="Q513" s="2">
        <f t="shared" si="25"/>
        <v>512</v>
      </c>
      <c r="R513" s="3">
        <f>Tabla_Rf_cop_usd[[#This Row],[Contador]]/SUM(Tabla_Rf_cop_usd[Contador])</f>
        <v>6.2353782207494389E-4</v>
      </c>
    </row>
    <row r="514" spans="1:18">
      <c r="A514" s="34">
        <v>43691</v>
      </c>
      <c r="B514" s="35">
        <v>6.05073296299313E-2</v>
      </c>
      <c r="C514" s="36">
        <v>2.4743592511543001E-2</v>
      </c>
      <c r="D514" s="36">
        <f>((1+Tabla_Inflacion[[#This Row],[TES_COP]])/(1+Tabla_Inflacion[[#This Row],[TES UVR]]))-1</f>
        <v>3.4900181254839513E-2</v>
      </c>
      <c r="E514" s="2">
        <f t="shared" si="23"/>
        <v>513</v>
      </c>
      <c r="F514" s="37">
        <f>Tabla_Inflacion[[#This Row],[Contador]]/SUM(Tabla_Inflacion[Contador])</f>
        <v>7.3003607488206289E-4</v>
      </c>
      <c r="H514" s="34">
        <v>43691</v>
      </c>
      <c r="I514" s="36">
        <v>6.05073296299313E-2</v>
      </c>
      <c r="J514" s="35">
        <v>2.4743592511543001E-2</v>
      </c>
      <c r="K514" s="42">
        <f>((1+Tabla_Dev[[#This Row],[TES_COP]])/(1+Tabla_Dev[[#This Row],[Curva_CO_USD]]))-1</f>
        <v>3.4900181254839513E-2</v>
      </c>
      <c r="L514" s="52">
        <f t="shared" si="24"/>
        <v>513</v>
      </c>
      <c r="M514" s="37">
        <f>Tabla_Dev[[#This Row],[Contador]]/SUM(Tabla_Dev[Contador])</f>
        <v>7.3003607488206289E-4</v>
      </c>
      <c r="O514" s="34">
        <v>43651</v>
      </c>
      <c r="P514" s="36">
        <v>4.0417684954571653E-2</v>
      </c>
      <c r="Q514" s="2">
        <f t="shared" si="25"/>
        <v>513</v>
      </c>
      <c r="R514" s="3">
        <f>Tabla_Rf_cop_usd[[#This Row],[Contador]]/SUM(Tabla_Rf_cop_usd[Contador])</f>
        <v>6.2475566938368407E-4</v>
      </c>
    </row>
    <row r="515" spans="1:18">
      <c r="A515" s="34">
        <v>43692</v>
      </c>
      <c r="B515" s="35">
        <v>6.0135844144464295E-2</v>
      </c>
      <c r="C515" s="36">
        <v>2.4473424379132198E-2</v>
      </c>
      <c r="D515" s="36">
        <f>((1+Tabla_Inflacion[[#This Row],[TES_COP]])/(1+Tabla_Inflacion[[#This Row],[TES UVR]]))-1</f>
        <v>3.4810487921582478E-2</v>
      </c>
      <c r="E515" s="2">
        <f t="shared" ref="E515:E578" si="26">E514+1</f>
        <v>514</v>
      </c>
      <c r="F515" s="37">
        <f>Tabla_Inflacion[[#This Row],[Contador]]/SUM(Tabla_Inflacion[Contador])</f>
        <v>7.3145914715278817E-4</v>
      </c>
      <c r="H515" s="34">
        <v>43692</v>
      </c>
      <c r="I515" s="36">
        <v>6.0135844144464295E-2</v>
      </c>
      <c r="J515" s="35">
        <v>2.4473424379132198E-2</v>
      </c>
      <c r="K515" s="42">
        <f>((1+Tabla_Dev[[#This Row],[TES_COP]])/(1+Tabla_Dev[[#This Row],[Curva_CO_USD]]))-1</f>
        <v>3.4810487921582478E-2</v>
      </c>
      <c r="L515" s="52">
        <f t="shared" si="24"/>
        <v>514</v>
      </c>
      <c r="M515" s="37">
        <f>Tabla_Dev[[#This Row],[Contador]]/SUM(Tabla_Dev[Contador])</f>
        <v>7.3145914715278817E-4</v>
      </c>
      <c r="O515" s="34">
        <v>43654</v>
      </c>
      <c r="P515" s="36">
        <v>4.0305622290970566E-2</v>
      </c>
      <c r="Q515" s="2">
        <f t="shared" si="25"/>
        <v>514</v>
      </c>
      <c r="R515" s="3">
        <f>Tabla_Rf_cop_usd[[#This Row],[Contador]]/SUM(Tabla_Rf_cop_usd[Contador])</f>
        <v>6.2597351669242414E-4</v>
      </c>
    </row>
    <row r="516" spans="1:18">
      <c r="A516" s="34">
        <v>43693</v>
      </c>
      <c r="B516" s="35">
        <v>5.979191429676E-2</v>
      </c>
      <c r="C516" s="36">
        <v>2.4333683866030902E-2</v>
      </c>
      <c r="D516" s="36">
        <f>((1+Tabla_Inflacion[[#This Row],[TES_COP]])/(1+Tabla_Inflacion[[#This Row],[TES UVR]]))-1</f>
        <v>3.461589810939647E-2</v>
      </c>
      <c r="E516" s="2">
        <f t="shared" si="26"/>
        <v>515</v>
      </c>
      <c r="F516" s="37">
        <f>Tabla_Inflacion[[#This Row],[Contador]]/SUM(Tabla_Inflacion[Contador])</f>
        <v>7.3288221942351345E-4</v>
      </c>
      <c r="H516" s="34">
        <v>43693</v>
      </c>
      <c r="I516" s="36">
        <v>5.979191429676E-2</v>
      </c>
      <c r="J516" s="35">
        <v>2.4333683866030902E-2</v>
      </c>
      <c r="K516" s="42">
        <f>((1+Tabla_Dev[[#This Row],[TES_COP]])/(1+Tabla_Dev[[#This Row],[Curva_CO_USD]]))-1</f>
        <v>3.461589810939647E-2</v>
      </c>
      <c r="L516" s="52">
        <f t="shared" si="24"/>
        <v>515</v>
      </c>
      <c r="M516" s="37">
        <f>Tabla_Dev[[#This Row],[Contador]]/SUM(Tabla_Dev[Contador])</f>
        <v>7.3288221942351345E-4</v>
      </c>
      <c r="O516" s="34">
        <v>43655</v>
      </c>
      <c r="P516" s="36">
        <v>4.0368670906189674E-2</v>
      </c>
      <c r="Q516" s="2">
        <f t="shared" si="25"/>
        <v>515</v>
      </c>
      <c r="R516" s="3">
        <f>Tabla_Rf_cop_usd[[#This Row],[Contador]]/SUM(Tabla_Rf_cop_usd[Contador])</f>
        <v>6.2719136400116431E-4</v>
      </c>
    </row>
    <row r="517" spans="1:18">
      <c r="A517" s="34">
        <v>43697</v>
      </c>
      <c r="B517" s="35">
        <v>5.9824510316163607E-2</v>
      </c>
      <c r="C517" s="36">
        <v>2.4076612350886401E-2</v>
      </c>
      <c r="D517" s="36">
        <f>((1+Tabla_Inflacion[[#This Row],[TES_COP]])/(1+Tabla_Inflacion[[#This Row],[TES UVR]]))-1</f>
        <v>3.4907444945172283E-2</v>
      </c>
      <c r="E517" s="2">
        <f t="shared" si="26"/>
        <v>516</v>
      </c>
      <c r="F517" s="37">
        <f>Tabla_Inflacion[[#This Row],[Contador]]/SUM(Tabla_Inflacion[Contador])</f>
        <v>7.3430529169423873E-4</v>
      </c>
      <c r="H517" s="34">
        <v>43697</v>
      </c>
      <c r="I517" s="36">
        <v>5.9824510316163607E-2</v>
      </c>
      <c r="J517" s="35">
        <v>2.4076612350886401E-2</v>
      </c>
      <c r="K517" s="42">
        <f>((1+Tabla_Dev[[#This Row],[TES_COP]])/(1+Tabla_Dev[[#This Row],[Curva_CO_USD]]))-1</f>
        <v>3.4907444945172283E-2</v>
      </c>
      <c r="L517" s="52">
        <f t="shared" ref="L517:L580" si="27">L516+1</f>
        <v>516</v>
      </c>
      <c r="M517" s="37">
        <f>Tabla_Dev[[#This Row],[Contador]]/SUM(Tabla_Dev[Contador])</f>
        <v>7.3430529169423873E-4</v>
      </c>
      <c r="O517" s="34">
        <v>43656</v>
      </c>
      <c r="P517" s="36">
        <v>4.0438684615249576E-2</v>
      </c>
      <c r="Q517" s="2">
        <f t="shared" si="25"/>
        <v>516</v>
      </c>
      <c r="R517" s="3">
        <f>Tabla_Rf_cop_usd[[#This Row],[Contador]]/SUM(Tabla_Rf_cop_usd[Contador])</f>
        <v>6.2840921130990438E-4</v>
      </c>
    </row>
    <row r="518" spans="1:18">
      <c r="A518" s="34">
        <v>43698</v>
      </c>
      <c r="B518" s="35">
        <v>5.9859010648457694E-2</v>
      </c>
      <c r="C518" s="36">
        <v>2.43514975947987E-2</v>
      </c>
      <c r="D518" s="36">
        <f>((1+Tabla_Inflacion[[#This Row],[TES_COP]])/(1+Tabla_Inflacion[[#This Row],[TES UVR]]))-1</f>
        <v>3.4663407177156991E-2</v>
      </c>
      <c r="E518" s="2">
        <f t="shared" si="26"/>
        <v>517</v>
      </c>
      <c r="F518" s="37">
        <f>Tabla_Inflacion[[#This Row],[Contador]]/SUM(Tabla_Inflacion[Contador])</f>
        <v>7.3572836396496391E-4</v>
      </c>
      <c r="H518" s="34">
        <v>43698</v>
      </c>
      <c r="I518" s="36">
        <v>5.9859010648457694E-2</v>
      </c>
      <c r="J518" s="35">
        <v>2.43514975947987E-2</v>
      </c>
      <c r="K518" s="42">
        <f>((1+Tabla_Dev[[#This Row],[TES_COP]])/(1+Tabla_Dev[[#This Row],[Curva_CO_USD]]))-1</f>
        <v>3.4663407177156991E-2</v>
      </c>
      <c r="L518" s="52">
        <f t="shared" si="27"/>
        <v>517</v>
      </c>
      <c r="M518" s="37">
        <f>Tabla_Dev[[#This Row],[Contador]]/SUM(Tabla_Dev[Contador])</f>
        <v>7.3572836396496391E-4</v>
      </c>
      <c r="O518" s="34">
        <v>43657</v>
      </c>
      <c r="P518" s="36">
        <v>4.0627510110168963E-2</v>
      </c>
      <c r="Q518" s="2">
        <f t="shared" si="25"/>
        <v>517</v>
      </c>
      <c r="R518" s="3">
        <f>Tabla_Rf_cop_usd[[#This Row],[Contador]]/SUM(Tabla_Rf_cop_usd[Contador])</f>
        <v>6.2962705861864456E-4</v>
      </c>
    </row>
    <row r="519" spans="1:18">
      <c r="A519" s="34">
        <v>43699</v>
      </c>
      <c r="B519" s="35">
        <v>6.0579336277117105E-2</v>
      </c>
      <c r="C519" s="36">
        <v>2.4604608739951898E-2</v>
      </c>
      <c r="D519" s="36">
        <f>((1+Tabla_Inflacion[[#This Row],[TES_COP]])/(1+Tabla_Inflacion[[#This Row],[TES UVR]]))-1</f>
        <v>3.5110839079092848E-2</v>
      </c>
      <c r="E519" s="2">
        <f t="shared" si="26"/>
        <v>518</v>
      </c>
      <c r="F519" s="37">
        <f>Tabla_Inflacion[[#This Row],[Contador]]/SUM(Tabla_Inflacion[Contador])</f>
        <v>7.3715143623568919E-4</v>
      </c>
      <c r="H519" s="34">
        <v>43699</v>
      </c>
      <c r="I519" s="36">
        <v>6.0579336277117105E-2</v>
      </c>
      <c r="J519" s="35">
        <v>2.4604608739951898E-2</v>
      </c>
      <c r="K519" s="42">
        <f>((1+Tabla_Dev[[#This Row],[TES_COP]])/(1+Tabla_Dev[[#This Row],[Curva_CO_USD]]))-1</f>
        <v>3.5110839079092848E-2</v>
      </c>
      <c r="L519" s="52">
        <f t="shared" si="27"/>
        <v>518</v>
      </c>
      <c r="M519" s="37">
        <f>Tabla_Dev[[#This Row],[Contador]]/SUM(Tabla_Dev[Contador])</f>
        <v>7.3715143623568919E-4</v>
      </c>
      <c r="O519" s="34">
        <v>43658</v>
      </c>
      <c r="P519" s="36">
        <v>4.0892743199857362E-2</v>
      </c>
      <c r="Q519" s="2">
        <f t="shared" si="25"/>
        <v>518</v>
      </c>
      <c r="R519" s="3">
        <f>Tabla_Rf_cop_usd[[#This Row],[Contador]]/SUM(Tabla_Rf_cop_usd[Contador])</f>
        <v>6.3084490592738463E-4</v>
      </c>
    </row>
    <row r="520" spans="1:18">
      <c r="A520" s="34">
        <v>43700</v>
      </c>
      <c r="B520" s="35">
        <v>6.08359789020054E-2</v>
      </c>
      <c r="C520" s="36">
        <v>2.4953256644045897E-2</v>
      </c>
      <c r="D520" s="36">
        <f>((1+Tabla_Inflacion[[#This Row],[TES_COP]])/(1+Tabla_Inflacion[[#This Row],[TES UVR]]))-1</f>
        <v>3.5009130441176151E-2</v>
      </c>
      <c r="E520" s="2">
        <f t="shared" si="26"/>
        <v>519</v>
      </c>
      <c r="F520" s="37">
        <f>Tabla_Inflacion[[#This Row],[Contador]]/SUM(Tabla_Inflacion[Contador])</f>
        <v>7.3857450850641447E-4</v>
      </c>
      <c r="H520" s="34">
        <v>43700</v>
      </c>
      <c r="I520" s="36">
        <v>6.08359789020054E-2</v>
      </c>
      <c r="J520" s="35">
        <v>2.4953256644045897E-2</v>
      </c>
      <c r="K520" s="42">
        <f>((1+Tabla_Dev[[#This Row],[TES_COP]])/(1+Tabla_Dev[[#This Row],[Curva_CO_USD]]))-1</f>
        <v>3.5009130441176151E-2</v>
      </c>
      <c r="L520" s="52">
        <f t="shared" si="27"/>
        <v>519</v>
      </c>
      <c r="M520" s="37">
        <f>Tabla_Dev[[#This Row],[Contador]]/SUM(Tabla_Dev[Contador])</f>
        <v>7.3857450850641447E-4</v>
      </c>
      <c r="O520" s="34">
        <v>43661</v>
      </c>
      <c r="P520" s="36">
        <v>4.0857878844785978E-2</v>
      </c>
      <c r="Q520" s="2">
        <f t="shared" si="25"/>
        <v>519</v>
      </c>
      <c r="R520" s="3">
        <f>Tabla_Rf_cop_usd[[#This Row],[Contador]]/SUM(Tabla_Rf_cop_usd[Contador])</f>
        <v>6.3206275323612481E-4</v>
      </c>
    </row>
    <row r="521" spans="1:18">
      <c r="A521" s="34">
        <v>43703</v>
      </c>
      <c r="B521" s="35">
        <v>6.0556618478798702E-2</v>
      </c>
      <c r="C521" s="36">
        <v>2.4902739786560598E-2</v>
      </c>
      <c r="D521" s="36">
        <f>((1+Tabla_Inflacion[[#This Row],[TES_COP]])/(1+Tabla_Inflacion[[#This Row],[TES UVR]]))-1</f>
        <v>3.4787572818532064E-2</v>
      </c>
      <c r="E521" s="2">
        <f t="shared" si="26"/>
        <v>520</v>
      </c>
      <c r="F521" s="37">
        <f>Tabla_Inflacion[[#This Row],[Contador]]/SUM(Tabla_Inflacion[Contador])</f>
        <v>7.3999758077713976E-4</v>
      </c>
      <c r="H521" s="34">
        <v>43703</v>
      </c>
      <c r="I521" s="36">
        <v>6.0556618478798702E-2</v>
      </c>
      <c r="J521" s="35">
        <v>2.4902739786560598E-2</v>
      </c>
      <c r="K521" s="42">
        <f>((1+Tabla_Dev[[#This Row],[TES_COP]])/(1+Tabla_Dev[[#This Row],[Curva_CO_USD]]))-1</f>
        <v>3.4787572818532064E-2</v>
      </c>
      <c r="L521" s="52">
        <f t="shared" si="27"/>
        <v>520</v>
      </c>
      <c r="M521" s="37">
        <f>Tabla_Dev[[#This Row],[Contador]]/SUM(Tabla_Dev[Contador])</f>
        <v>7.3999758077713976E-4</v>
      </c>
      <c r="O521" s="34">
        <v>43662</v>
      </c>
      <c r="P521" s="36">
        <v>4.0941535647093685E-2</v>
      </c>
      <c r="Q521" s="2">
        <f t="shared" si="25"/>
        <v>520</v>
      </c>
      <c r="R521" s="3">
        <f>Tabla_Rf_cop_usd[[#This Row],[Contador]]/SUM(Tabla_Rf_cop_usd[Contador])</f>
        <v>6.3328060054486488E-4</v>
      </c>
    </row>
    <row r="522" spans="1:18">
      <c r="A522" s="34">
        <v>43704</v>
      </c>
      <c r="B522" s="35">
        <v>6.1089190247614403E-2</v>
      </c>
      <c r="C522" s="36">
        <v>2.5279542673907598E-2</v>
      </c>
      <c r="D522" s="36">
        <f>((1+Tabla_Inflacion[[#This Row],[TES_COP]])/(1+Tabla_Inflacion[[#This Row],[TES UVR]]))-1</f>
        <v>3.492671616202947E-2</v>
      </c>
      <c r="E522" s="2">
        <f t="shared" si="26"/>
        <v>521</v>
      </c>
      <c r="F522" s="37">
        <f>Tabla_Inflacion[[#This Row],[Contador]]/SUM(Tabla_Inflacion[Contador])</f>
        <v>7.4142065304786504E-4</v>
      </c>
      <c r="H522" s="34">
        <v>43704</v>
      </c>
      <c r="I522" s="36">
        <v>6.1089190247614403E-2</v>
      </c>
      <c r="J522" s="35">
        <v>2.5279542673907598E-2</v>
      </c>
      <c r="K522" s="42">
        <f>((1+Tabla_Dev[[#This Row],[TES_COP]])/(1+Tabla_Dev[[#This Row],[Curva_CO_USD]]))-1</f>
        <v>3.492671616202947E-2</v>
      </c>
      <c r="L522" s="52">
        <f t="shared" si="27"/>
        <v>521</v>
      </c>
      <c r="M522" s="37">
        <f>Tabla_Dev[[#This Row],[Contador]]/SUM(Tabla_Dev[Contador])</f>
        <v>7.4142065304786504E-4</v>
      </c>
      <c r="O522" s="34">
        <v>43663</v>
      </c>
      <c r="P522" s="36">
        <v>4.0955472566435613E-2</v>
      </c>
      <c r="Q522" s="2">
        <f t="shared" si="25"/>
        <v>521</v>
      </c>
      <c r="R522" s="3">
        <f>Tabla_Rf_cop_usd[[#This Row],[Contador]]/SUM(Tabla_Rf_cop_usd[Contador])</f>
        <v>6.3449844785360505E-4</v>
      </c>
    </row>
    <row r="523" spans="1:18">
      <c r="A523" s="34">
        <v>43705</v>
      </c>
      <c r="B523" s="35">
        <v>6.1571634272324101E-2</v>
      </c>
      <c r="C523" s="36">
        <v>2.6113067767292303E-2</v>
      </c>
      <c r="D523" s="36">
        <f>((1+Tabla_Inflacion[[#This Row],[TES_COP]])/(1+Tabla_Inflacion[[#This Row],[TES UVR]]))-1</f>
        <v>3.4556198160681895E-2</v>
      </c>
      <c r="E523" s="2">
        <f t="shared" si="26"/>
        <v>522</v>
      </c>
      <c r="F523" s="37">
        <f>Tabla_Inflacion[[#This Row],[Contador]]/SUM(Tabla_Inflacion[Contador])</f>
        <v>7.4284372531859032E-4</v>
      </c>
      <c r="H523" s="34">
        <v>43705</v>
      </c>
      <c r="I523" s="36">
        <v>6.1571634272324101E-2</v>
      </c>
      <c r="J523" s="35">
        <v>2.6113067767292303E-2</v>
      </c>
      <c r="K523" s="42">
        <f>((1+Tabla_Dev[[#This Row],[TES_COP]])/(1+Tabla_Dev[[#This Row],[Curva_CO_USD]]))-1</f>
        <v>3.4556198160681895E-2</v>
      </c>
      <c r="L523" s="52">
        <f t="shared" si="27"/>
        <v>522</v>
      </c>
      <c r="M523" s="37">
        <f>Tabla_Dev[[#This Row],[Contador]]/SUM(Tabla_Dev[Contador])</f>
        <v>7.4284372531859032E-4</v>
      </c>
      <c r="O523" s="34">
        <v>43664</v>
      </c>
      <c r="P523" s="36">
        <v>4.0983341368072024E-2</v>
      </c>
      <c r="Q523" s="2">
        <f t="shared" si="25"/>
        <v>522</v>
      </c>
      <c r="R523" s="3">
        <f>Tabla_Rf_cop_usd[[#This Row],[Contador]]/SUM(Tabla_Rf_cop_usd[Contador])</f>
        <v>6.3571629516234512E-4</v>
      </c>
    </row>
    <row r="524" spans="1:18">
      <c r="A524" s="34">
        <v>43706</v>
      </c>
      <c r="B524" s="35">
        <v>6.1937237754132797E-2</v>
      </c>
      <c r="C524" s="36">
        <v>2.6552203215417798E-2</v>
      </c>
      <c r="D524" s="36">
        <f>((1+Tabla_Inflacion[[#This Row],[TES_COP]])/(1+Tabla_Inflacion[[#This Row],[TES UVR]]))-1</f>
        <v>3.4469785781843676E-2</v>
      </c>
      <c r="E524" s="2">
        <f t="shared" si="26"/>
        <v>523</v>
      </c>
      <c r="F524" s="37">
        <f>Tabla_Inflacion[[#This Row],[Contador]]/SUM(Tabla_Inflacion[Contador])</f>
        <v>7.442667975893156E-4</v>
      </c>
      <c r="H524" s="34">
        <v>43706</v>
      </c>
      <c r="I524" s="36">
        <v>6.1937237754132797E-2</v>
      </c>
      <c r="J524" s="35">
        <v>2.6552203215417798E-2</v>
      </c>
      <c r="K524" s="42">
        <f>((1+Tabla_Dev[[#This Row],[TES_COP]])/(1+Tabla_Dev[[#This Row],[Curva_CO_USD]]))-1</f>
        <v>3.4469785781843676E-2</v>
      </c>
      <c r="L524" s="52">
        <f t="shared" si="27"/>
        <v>523</v>
      </c>
      <c r="M524" s="37">
        <f>Tabla_Dev[[#This Row],[Contador]]/SUM(Tabla_Dev[Contador])</f>
        <v>7.442667975893156E-4</v>
      </c>
      <c r="O524" s="34">
        <v>43665</v>
      </c>
      <c r="P524" s="36">
        <v>4.0920627118724795E-2</v>
      </c>
      <c r="Q524" s="2">
        <f t="shared" si="25"/>
        <v>523</v>
      </c>
      <c r="R524" s="3">
        <f>Tabla_Rf_cop_usd[[#This Row],[Contador]]/SUM(Tabla_Rf_cop_usd[Contador])</f>
        <v>6.369341424710853E-4</v>
      </c>
    </row>
    <row r="525" spans="1:18">
      <c r="A525" s="34">
        <v>43707</v>
      </c>
      <c r="B525" s="35">
        <v>6.1103120483530102E-2</v>
      </c>
      <c r="C525" s="36">
        <v>2.6317462178150799E-2</v>
      </c>
      <c r="D525" s="36">
        <f>((1+Tabla_Inflacion[[#This Row],[TES_COP]])/(1+Tabla_Inflacion[[#This Row],[TES UVR]]))-1</f>
        <v>3.3893663108443883E-2</v>
      </c>
      <c r="E525" s="2">
        <f t="shared" si="26"/>
        <v>524</v>
      </c>
      <c r="F525" s="37">
        <f>Tabla_Inflacion[[#This Row],[Contador]]/SUM(Tabla_Inflacion[Contador])</f>
        <v>7.4568986986004089E-4</v>
      </c>
      <c r="H525" s="34">
        <v>43707</v>
      </c>
      <c r="I525" s="36">
        <v>6.1103120483530102E-2</v>
      </c>
      <c r="J525" s="35">
        <v>2.6317462178150799E-2</v>
      </c>
      <c r="K525" s="42">
        <f>((1+Tabla_Dev[[#This Row],[TES_COP]])/(1+Tabla_Dev[[#This Row],[Curva_CO_USD]]))-1</f>
        <v>3.3893663108443883E-2</v>
      </c>
      <c r="L525" s="52">
        <f t="shared" si="27"/>
        <v>524</v>
      </c>
      <c r="M525" s="37">
        <f>Tabla_Dev[[#This Row],[Contador]]/SUM(Tabla_Dev[Contador])</f>
        <v>7.4568986986004089E-4</v>
      </c>
      <c r="O525" s="34">
        <v>43668</v>
      </c>
      <c r="P525" s="36">
        <v>4.0718316223005591E-2</v>
      </c>
      <c r="Q525" s="2">
        <f t="shared" si="25"/>
        <v>524</v>
      </c>
      <c r="R525" s="3">
        <f>Tabla_Rf_cop_usd[[#This Row],[Contador]]/SUM(Tabla_Rf_cop_usd[Contador])</f>
        <v>6.3815198977982537E-4</v>
      </c>
    </row>
    <row r="526" spans="1:18">
      <c r="A526" s="34">
        <v>43710</v>
      </c>
      <c r="B526" s="35">
        <v>6.16415288025959E-2</v>
      </c>
      <c r="C526" s="36">
        <v>2.6513932496237902E-2</v>
      </c>
      <c r="D526" s="36">
        <f>((1+Tabla_Inflacion[[#This Row],[TES_COP]])/(1+Tabla_Inflacion[[#This Row],[TES UVR]]))-1</f>
        <v>3.4220282057873197E-2</v>
      </c>
      <c r="E526" s="2">
        <f t="shared" si="26"/>
        <v>525</v>
      </c>
      <c r="F526" s="37">
        <f>Tabla_Inflacion[[#This Row],[Contador]]/SUM(Tabla_Inflacion[Contador])</f>
        <v>7.4711294213076606E-4</v>
      </c>
      <c r="H526" s="34">
        <v>43710</v>
      </c>
      <c r="I526" s="36">
        <v>6.16415288025959E-2</v>
      </c>
      <c r="J526" s="35">
        <v>2.6513932496237902E-2</v>
      </c>
      <c r="K526" s="42">
        <f>((1+Tabla_Dev[[#This Row],[TES_COP]])/(1+Tabla_Dev[[#This Row],[Curva_CO_USD]]))-1</f>
        <v>3.4220282057873197E-2</v>
      </c>
      <c r="L526" s="52">
        <f t="shared" si="27"/>
        <v>525</v>
      </c>
      <c r="M526" s="37">
        <f>Tabla_Dev[[#This Row],[Contador]]/SUM(Tabla_Dev[Contador])</f>
        <v>7.4711294213076606E-4</v>
      </c>
      <c r="O526" s="34">
        <v>43669</v>
      </c>
      <c r="P526" s="36">
        <v>4.0522645133366897E-2</v>
      </c>
      <c r="Q526" s="2">
        <f t="shared" si="25"/>
        <v>525</v>
      </c>
      <c r="R526" s="3">
        <f>Tabla_Rf_cop_usd[[#This Row],[Contador]]/SUM(Tabla_Rf_cop_usd[Contador])</f>
        <v>6.3936983708856555E-4</v>
      </c>
    </row>
    <row r="527" spans="1:18">
      <c r="A527" s="34">
        <v>43711</v>
      </c>
      <c r="B527" s="35">
        <v>6.1691089656362802E-2</v>
      </c>
      <c r="C527" s="36">
        <v>2.6970258855802197E-2</v>
      </c>
      <c r="D527" s="36">
        <f>((1+Tabla_Inflacion[[#This Row],[TES_COP]])/(1+Tabla_Inflacion[[#This Row],[TES UVR]]))-1</f>
        <v>3.3808993494363282E-2</v>
      </c>
      <c r="E527" s="2">
        <f t="shared" si="26"/>
        <v>526</v>
      </c>
      <c r="F527" s="37">
        <f>Tabla_Inflacion[[#This Row],[Contador]]/SUM(Tabla_Inflacion[Contador])</f>
        <v>7.4853601440149134E-4</v>
      </c>
      <c r="H527" s="34">
        <v>43711</v>
      </c>
      <c r="I527" s="36">
        <v>6.1691089656362802E-2</v>
      </c>
      <c r="J527" s="35">
        <v>2.6970258855802197E-2</v>
      </c>
      <c r="K527" s="42">
        <f>((1+Tabla_Dev[[#This Row],[TES_COP]])/(1+Tabla_Dev[[#This Row],[Curva_CO_USD]]))-1</f>
        <v>3.3808993494363282E-2</v>
      </c>
      <c r="L527" s="52">
        <f t="shared" si="27"/>
        <v>526</v>
      </c>
      <c r="M527" s="37">
        <f>Tabla_Dev[[#This Row],[Contador]]/SUM(Tabla_Dev[Contador])</f>
        <v>7.4853601440149134E-4</v>
      </c>
      <c r="O527" s="34">
        <v>43670</v>
      </c>
      <c r="P527" s="36">
        <v>4.0382677040755155E-2</v>
      </c>
      <c r="Q527" s="2">
        <f t="shared" si="25"/>
        <v>526</v>
      </c>
      <c r="R527" s="3">
        <f>Tabla_Rf_cop_usd[[#This Row],[Contador]]/SUM(Tabla_Rf_cop_usd[Contador])</f>
        <v>6.4058768439730562E-4</v>
      </c>
    </row>
    <row r="528" spans="1:18">
      <c r="A528" s="34">
        <v>43712</v>
      </c>
      <c r="B528" s="35">
        <v>6.1143848959989006E-2</v>
      </c>
      <c r="C528" s="36">
        <v>2.6124899967006197E-2</v>
      </c>
      <c r="D528" s="36">
        <f>((1+Tabla_Inflacion[[#This Row],[TES_COP]])/(1+Tabla_Inflacion[[#This Row],[TES UVR]]))-1</f>
        <v>3.4127374741718786E-2</v>
      </c>
      <c r="E528" s="2">
        <f t="shared" si="26"/>
        <v>527</v>
      </c>
      <c r="F528" s="37">
        <f>Tabla_Inflacion[[#This Row],[Contador]]/SUM(Tabla_Inflacion[Contador])</f>
        <v>7.4995908667221662E-4</v>
      </c>
      <c r="H528" s="34">
        <v>43712</v>
      </c>
      <c r="I528" s="36">
        <v>6.1143848959989006E-2</v>
      </c>
      <c r="J528" s="35">
        <v>2.6124899967006197E-2</v>
      </c>
      <c r="K528" s="42">
        <f>((1+Tabla_Dev[[#This Row],[TES_COP]])/(1+Tabla_Dev[[#This Row],[Curva_CO_USD]]))-1</f>
        <v>3.4127374741718786E-2</v>
      </c>
      <c r="L528" s="52">
        <f t="shared" si="27"/>
        <v>527</v>
      </c>
      <c r="M528" s="37">
        <f>Tabla_Dev[[#This Row],[Contador]]/SUM(Tabla_Dev[Contador])</f>
        <v>7.4995908667221662E-4</v>
      </c>
      <c r="O528" s="34">
        <v>43671</v>
      </c>
      <c r="P528" s="36">
        <v>4.041068421988836E-2</v>
      </c>
      <c r="Q528" s="2">
        <f t="shared" si="25"/>
        <v>527</v>
      </c>
      <c r="R528" s="3">
        <f>Tabla_Rf_cop_usd[[#This Row],[Contador]]/SUM(Tabla_Rf_cop_usd[Contador])</f>
        <v>6.418055317060458E-4</v>
      </c>
    </row>
    <row r="529" spans="1:18">
      <c r="A529" s="34">
        <v>43713</v>
      </c>
      <c r="B529" s="35">
        <v>6.1005087488259502E-2</v>
      </c>
      <c r="C529" s="36">
        <v>2.60603865071409E-2</v>
      </c>
      <c r="D529" s="36">
        <f>((1+Tabla_Inflacion[[#This Row],[TES_COP]])/(1+Tabla_Inflacion[[#This Row],[TES UVR]]))-1</f>
        <v>3.4057158273184562E-2</v>
      </c>
      <c r="E529" s="2">
        <f t="shared" si="26"/>
        <v>528</v>
      </c>
      <c r="F529" s="37">
        <f>Tabla_Inflacion[[#This Row],[Contador]]/SUM(Tabla_Inflacion[Contador])</f>
        <v>7.5138215894294191E-4</v>
      </c>
      <c r="H529" s="34">
        <v>43713</v>
      </c>
      <c r="I529" s="36">
        <v>6.1005087488259502E-2</v>
      </c>
      <c r="J529" s="35">
        <v>2.60603865071409E-2</v>
      </c>
      <c r="K529" s="42">
        <f>((1+Tabla_Dev[[#This Row],[TES_COP]])/(1+Tabla_Dev[[#This Row],[Curva_CO_USD]]))-1</f>
        <v>3.4057158273184562E-2</v>
      </c>
      <c r="L529" s="52">
        <f t="shared" si="27"/>
        <v>528</v>
      </c>
      <c r="M529" s="37">
        <f>Tabla_Dev[[#This Row],[Contador]]/SUM(Tabla_Dev[Contador])</f>
        <v>7.5138215894294191E-4</v>
      </c>
      <c r="O529" s="34">
        <v>43672</v>
      </c>
      <c r="P529" s="36">
        <v>4.045968046200632E-2</v>
      </c>
      <c r="Q529" s="2">
        <f t="shared" si="25"/>
        <v>528</v>
      </c>
      <c r="R529" s="3">
        <f>Tabla_Rf_cop_usd[[#This Row],[Contador]]/SUM(Tabla_Rf_cop_usd[Contador])</f>
        <v>6.4302337901478586E-4</v>
      </c>
    </row>
    <row r="530" spans="1:18">
      <c r="A530" s="34">
        <v>43714</v>
      </c>
      <c r="B530" s="35">
        <v>6.0754289565816993E-2</v>
      </c>
      <c r="C530" s="36">
        <v>2.5989926686331103E-2</v>
      </c>
      <c r="D530" s="36">
        <f>((1+Tabla_Inflacion[[#This Row],[TES_COP]])/(1+Tabla_Inflacion[[#This Row],[TES UVR]]))-1</f>
        <v>3.3883727291324828E-2</v>
      </c>
      <c r="E530" s="2">
        <f t="shared" si="26"/>
        <v>529</v>
      </c>
      <c r="F530" s="37">
        <f>Tabla_Inflacion[[#This Row],[Contador]]/SUM(Tabla_Inflacion[Contador])</f>
        <v>7.5280523121366719E-4</v>
      </c>
      <c r="H530" s="34">
        <v>43714</v>
      </c>
      <c r="I530" s="36">
        <v>6.0754289565816993E-2</v>
      </c>
      <c r="J530" s="35">
        <v>2.5989926686331103E-2</v>
      </c>
      <c r="K530" s="42">
        <f>((1+Tabla_Dev[[#This Row],[TES_COP]])/(1+Tabla_Dev[[#This Row],[Curva_CO_USD]]))-1</f>
        <v>3.3883727291324828E-2</v>
      </c>
      <c r="L530" s="52">
        <f t="shared" si="27"/>
        <v>529</v>
      </c>
      <c r="M530" s="37">
        <f>Tabla_Dev[[#This Row],[Contador]]/SUM(Tabla_Dev[Contador])</f>
        <v>7.5280523121366719E-4</v>
      </c>
      <c r="O530" s="34">
        <v>43675</v>
      </c>
      <c r="P530" s="36">
        <v>4.0487668994109605E-2</v>
      </c>
      <c r="Q530" s="2">
        <f t="shared" si="25"/>
        <v>529</v>
      </c>
      <c r="R530" s="3">
        <f>Tabla_Rf_cop_usd[[#This Row],[Contador]]/SUM(Tabla_Rf_cop_usd[Contador])</f>
        <v>6.4424122632352604E-4</v>
      </c>
    </row>
    <row r="531" spans="1:18">
      <c r="A531" s="34">
        <v>43717</v>
      </c>
      <c r="B531" s="35">
        <v>6.1230124680715703E-2</v>
      </c>
      <c r="C531" s="36">
        <v>2.59575922983253E-2</v>
      </c>
      <c r="D531" s="36">
        <f>((1+Tabla_Inflacion[[#This Row],[TES_COP]])/(1+Tabla_Inflacion[[#This Row],[TES UVR]]))-1</f>
        <v>3.4380107566993834E-2</v>
      </c>
      <c r="E531" s="2">
        <f t="shared" si="26"/>
        <v>530</v>
      </c>
      <c r="F531" s="37">
        <f>Tabla_Inflacion[[#This Row],[Contador]]/SUM(Tabla_Inflacion[Contador])</f>
        <v>7.5422830348439247E-4</v>
      </c>
      <c r="H531" s="34">
        <v>43717</v>
      </c>
      <c r="I531" s="36">
        <v>6.1230124680715703E-2</v>
      </c>
      <c r="J531" s="35">
        <v>2.59575922983253E-2</v>
      </c>
      <c r="K531" s="42">
        <f>((1+Tabla_Dev[[#This Row],[TES_COP]])/(1+Tabla_Dev[[#This Row],[Curva_CO_USD]]))-1</f>
        <v>3.4380107566993834E-2</v>
      </c>
      <c r="L531" s="52">
        <f t="shared" si="27"/>
        <v>530</v>
      </c>
      <c r="M531" s="37">
        <f>Tabla_Dev[[#This Row],[Contador]]/SUM(Tabla_Dev[Contador])</f>
        <v>7.5422830348439247E-4</v>
      </c>
      <c r="O531" s="34">
        <v>43676</v>
      </c>
      <c r="P531" s="36">
        <v>4.068339923366171E-2</v>
      </c>
      <c r="Q531" s="2">
        <f t="shared" si="25"/>
        <v>530</v>
      </c>
      <c r="R531" s="3">
        <f>Tabla_Rf_cop_usd[[#This Row],[Contador]]/SUM(Tabla_Rf_cop_usd[Contador])</f>
        <v>6.4545907363226611E-4</v>
      </c>
    </row>
    <row r="532" spans="1:18">
      <c r="A532" s="34">
        <v>43718</v>
      </c>
      <c r="B532" s="35">
        <v>6.1786083523192002E-2</v>
      </c>
      <c r="C532" s="36">
        <v>2.6245732006965099E-2</v>
      </c>
      <c r="D532" s="36">
        <f>((1+Tabla_Inflacion[[#This Row],[TES_COP]])/(1+Tabla_Inflacion[[#This Row],[TES UVR]]))-1</f>
        <v>3.4631424431576407E-2</v>
      </c>
      <c r="E532" s="2">
        <f t="shared" si="26"/>
        <v>531</v>
      </c>
      <c r="F532" s="37">
        <f>Tabla_Inflacion[[#This Row],[Contador]]/SUM(Tabla_Inflacion[Contador])</f>
        <v>7.5565137575511775E-4</v>
      </c>
      <c r="H532" s="34">
        <v>43718</v>
      </c>
      <c r="I532" s="36">
        <v>6.1786083523192002E-2</v>
      </c>
      <c r="J532" s="35">
        <v>2.6245732006965099E-2</v>
      </c>
      <c r="K532" s="42">
        <f>((1+Tabla_Dev[[#This Row],[TES_COP]])/(1+Tabla_Dev[[#This Row],[Curva_CO_USD]]))-1</f>
        <v>3.4631424431576407E-2</v>
      </c>
      <c r="L532" s="52">
        <f t="shared" si="27"/>
        <v>531</v>
      </c>
      <c r="M532" s="37">
        <f>Tabla_Dev[[#This Row],[Contador]]/SUM(Tabla_Dev[Contador])</f>
        <v>7.5565137575511775E-4</v>
      </c>
      <c r="O532" s="34">
        <v>43677</v>
      </c>
      <c r="P532" s="36">
        <v>4.068339923366171E-2</v>
      </c>
      <c r="Q532" s="2">
        <f t="shared" si="25"/>
        <v>531</v>
      </c>
      <c r="R532" s="3">
        <f>Tabla_Rf_cop_usd[[#This Row],[Contador]]/SUM(Tabla_Rf_cop_usd[Contador])</f>
        <v>6.4667692094100629E-4</v>
      </c>
    </row>
    <row r="533" spans="1:18">
      <c r="A533" s="34">
        <v>43719</v>
      </c>
      <c r="B533" s="35">
        <v>6.1654136266313699E-2</v>
      </c>
      <c r="C533" s="36">
        <v>2.6001806552374197E-2</v>
      </c>
      <c r="D533" s="36">
        <f>((1+Tabla_Inflacion[[#This Row],[TES_COP]])/(1+Tabla_Inflacion[[#This Row],[TES UVR]]))-1</f>
        <v>3.4748798185590291E-2</v>
      </c>
      <c r="E533" s="2">
        <f t="shared" si="26"/>
        <v>532</v>
      </c>
      <c r="F533" s="37">
        <f>Tabla_Inflacion[[#This Row],[Contador]]/SUM(Tabla_Inflacion[Contador])</f>
        <v>7.5707444802584304E-4</v>
      </c>
      <c r="H533" s="34">
        <v>43719</v>
      </c>
      <c r="I533" s="36">
        <v>6.1654136266313699E-2</v>
      </c>
      <c r="J533" s="35">
        <v>2.6001806552374197E-2</v>
      </c>
      <c r="K533" s="42">
        <f>((1+Tabla_Dev[[#This Row],[TES_COP]])/(1+Tabla_Dev[[#This Row],[Curva_CO_USD]]))-1</f>
        <v>3.4748798185590291E-2</v>
      </c>
      <c r="L533" s="52">
        <f t="shared" si="27"/>
        <v>532</v>
      </c>
      <c r="M533" s="37">
        <f>Tabla_Dev[[#This Row],[Contador]]/SUM(Tabla_Dev[Contador])</f>
        <v>7.5707444802584304E-4</v>
      </c>
      <c r="O533" s="34">
        <v>43678</v>
      </c>
      <c r="P533" s="36">
        <v>4.0578584956758146E-2</v>
      </c>
      <c r="Q533" s="2">
        <f t="shared" si="25"/>
        <v>532</v>
      </c>
      <c r="R533" s="3">
        <f>Tabla_Rf_cop_usd[[#This Row],[Contador]]/SUM(Tabla_Rf_cop_usd[Contador])</f>
        <v>6.4789476824974636E-4</v>
      </c>
    </row>
    <row r="534" spans="1:18">
      <c r="A534" s="34">
        <v>43720</v>
      </c>
      <c r="B534" s="35">
        <v>6.11825401657074E-2</v>
      </c>
      <c r="C534" s="36">
        <v>2.5674430671306401E-2</v>
      </c>
      <c r="D534" s="36">
        <f>((1+Tabla_Inflacion[[#This Row],[TES_COP]])/(1+Tabla_Inflacion[[#This Row],[TES UVR]]))-1</f>
        <v>3.4619279210422294E-2</v>
      </c>
      <c r="E534" s="2">
        <f t="shared" si="26"/>
        <v>533</v>
      </c>
      <c r="F534" s="37">
        <f>Tabla_Inflacion[[#This Row],[Contador]]/SUM(Tabla_Inflacion[Contador])</f>
        <v>7.5849752029656821E-4</v>
      </c>
      <c r="H534" s="34">
        <v>43720</v>
      </c>
      <c r="I534" s="36">
        <v>6.11825401657074E-2</v>
      </c>
      <c r="J534" s="35">
        <v>2.5674430671306401E-2</v>
      </c>
      <c r="K534" s="42">
        <f>((1+Tabla_Dev[[#This Row],[TES_COP]])/(1+Tabla_Dev[[#This Row],[Curva_CO_USD]]))-1</f>
        <v>3.4619279210422294E-2</v>
      </c>
      <c r="L534" s="52">
        <f t="shared" si="27"/>
        <v>533</v>
      </c>
      <c r="M534" s="37">
        <f>Tabla_Dev[[#This Row],[Contador]]/SUM(Tabla_Dev[Contador])</f>
        <v>7.5849752029656821E-4</v>
      </c>
      <c r="O534" s="34">
        <v>43679</v>
      </c>
      <c r="P534" s="36">
        <v>4.0438684615249576E-2</v>
      </c>
      <c r="Q534" s="2">
        <f t="shared" si="25"/>
        <v>533</v>
      </c>
      <c r="R534" s="3">
        <f>Tabla_Rf_cop_usd[[#This Row],[Contador]]/SUM(Tabla_Rf_cop_usd[Contador])</f>
        <v>6.4911261555848654E-4</v>
      </c>
    </row>
    <row r="535" spans="1:18">
      <c r="A535" s="34">
        <v>43721</v>
      </c>
      <c r="B535" s="35">
        <v>6.1411345433110304E-2</v>
      </c>
      <c r="C535" s="36">
        <v>2.62533701001035E-2</v>
      </c>
      <c r="D535" s="36">
        <f>((1+Tabla_Inflacion[[#This Row],[TES_COP]])/(1+Tabla_Inflacion[[#This Row],[TES UVR]]))-1</f>
        <v>3.425857235389862E-2</v>
      </c>
      <c r="E535" s="2">
        <f t="shared" si="26"/>
        <v>534</v>
      </c>
      <c r="F535" s="37">
        <f>Tabla_Inflacion[[#This Row],[Contador]]/SUM(Tabla_Inflacion[Contador])</f>
        <v>7.5992059256729349E-4</v>
      </c>
      <c r="H535" s="34">
        <v>43721</v>
      </c>
      <c r="I535" s="36">
        <v>6.1411345433110304E-2</v>
      </c>
      <c r="J535" s="35">
        <v>2.62533701001035E-2</v>
      </c>
      <c r="K535" s="42">
        <f>((1+Tabla_Dev[[#This Row],[TES_COP]])/(1+Tabla_Dev[[#This Row],[Curva_CO_USD]]))-1</f>
        <v>3.425857235389862E-2</v>
      </c>
      <c r="L535" s="52">
        <f t="shared" si="27"/>
        <v>534</v>
      </c>
      <c r="M535" s="37">
        <f>Tabla_Dev[[#This Row],[Contador]]/SUM(Tabla_Dev[Contador])</f>
        <v>7.5992059256729349E-4</v>
      </c>
      <c r="O535" s="34">
        <v>43682</v>
      </c>
      <c r="P535" s="36">
        <v>4.0144341632168956E-2</v>
      </c>
      <c r="Q535" s="2">
        <f t="shared" si="25"/>
        <v>534</v>
      </c>
      <c r="R535" s="3">
        <f>Tabla_Rf_cop_usd[[#This Row],[Contador]]/SUM(Tabla_Rf_cop_usd[Contador])</f>
        <v>6.5033046286722661E-4</v>
      </c>
    </row>
    <row r="536" spans="1:18">
      <c r="A536" s="34">
        <v>43725</v>
      </c>
      <c r="B536" s="35">
        <v>6.09930733746889E-2</v>
      </c>
      <c r="C536" s="36">
        <v>2.56989881599551E-2</v>
      </c>
      <c r="D536" s="36">
        <f>((1+Tabla_Inflacion[[#This Row],[TES_COP]])/(1+Tabla_Inflacion[[#This Row],[TES UVR]]))-1</f>
        <v>3.440978846830034E-2</v>
      </c>
      <c r="E536" s="2">
        <f t="shared" si="26"/>
        <v>535</v>
      </c>
      <c r="F536" s="37">
        <f>Tabla_Inflacion[[#This Row],[Contador]]/SUM(Tabla_Inflacion[Contador])</f>
        <v>7.6134366483801878E-4</v>
      </c>
      <c r="H536" s="34">
        <v>43725</v>
      </c>
      <c r="I536" s="36">
        <v>6.09930733746889E-2</v>
      </c>
      <c r="J536" s="35">
        <v>2.56989881599551E-2</v>
      </c>
      <c r="K536" s="42">
        <f>((1+Tabla_Dev[[#This Row],[TES_COP]])/(1+Tabla_Dev[[#This Row],[Curva_CO_USD]]))-1</f>
        <v>3.440978846830034E-2</v>
      </c>
      <c r="L536" s="52">
        <f t="shared" si="27"/>
        <v>535</v>
      </c>
      <c r="M536" s="37">
        <f>Tabla_Dev[[#This Row],[Contador]]/SUM(Tabla_Dev[Contador])</f>
        <v>7.6134366483801878E-4</v>
      </c>
      <c r="O536" s="34">
        <v>43683</v>
      </c>
      <c r="P536" s="36">
        <v>3.9905513704812545E-2</v>
      </c>
      <c r="Q536" s="2">
        <f t="shared" si="25"/>
        <v>535</v>
      </c>
      <c r="R536" s="3">
        <f>Tabla_Rf_cop_usd[[#This Row],[Contador]]/SUM(Tabla_Rf_cop_usd[Contador])</f>
        <v>6.5154831017596678E-4</v>
      </c>
    </row>
    <row r="537" spans="1:18">
      <c r="A537" s="34">
        <v>43726</v>
      </c>
      <c r="B537" s="35">
        <v>6.0927064888738093E-2</v>
      </c>
      <c r="C537" s="36">
        <v>2.6131891265445798E-2</v>
      </c>
      <c r="D537" s="36">
        <f>((1+Tabla_Inflacion[[#This Row],[TES_COP]])/(1+Tabla_Inflacion[[#This Row],[TES UVR]]))-1</f>
        <v>3.3909065607913513E-2</v>
      </c>
      <c r="E537" s="2">
        <f t="shared" si="26"/>
        <v>536</v>
      </c>
      <c r="F537" s="37">
        <f>Tabla_Inflacion[[#This Row],[Contador]]/SUM(Tabla_Inflacion[Contador])</f>
        <v>7.6276673710874406E-4</v>
      </c>
      <c r="H537" s="34">
        <v>43726</v>
      </c>
      <c r="I537" s="36">
        <v>6.0927064888738093E-2</v>
      </c>
      <c r="J537" s="35">
        <v>2.6131891265445798E-2</v>
      </c>
      <c r="K537" s="42">
        <f>((1+Tabla_Dev[[#This Row],[TES_COP]])/(1+Tabla_Dev[[#This Row],[Curva_CO_USD]]))-1</f>
        <v>3.3909065607913513E-2</v>
      </c>
      <c r="L537" s="52">
        <f t="shared" si="27"/>
        <v>536</v>
      </c>
      <c r="M537" s="37">
        <f>Tabla_Dev[[#This Row],[Contador]]/SUM(Tabla_Dev[Contador])</f>
        <v>7.6276673710874406E-4</v>
      </c>
      <c r="O537" s="34">
        <v>43684</v>
      </c>
      <c r="P537" s="36">
        <v>3.8987767628159808E-2</v>
      </c>
      <c r="Q537" s="2">
        <f t="shared" si="25"/>
        <v>536</v>
      </c>
      <c r="R537" s="3">
        <f>Tabla_Rf_cop_usd[[#This Row],[Contador]]/SUM(Tabla_Rf_cop_usd[Contador])</f>
        <v>6.5276615748470685E-4</v>
      </c>
    </row>
    <row r="538" spans="1:18">
      <c r="A538" s="34">
        <v>43727</v>
      </c>
      <c r="B538" s="35">
        <v>6.0954476272891099E-2</v>
      </c>
      <c r="C538" s="36">
        <v>2.5623713234201699E-2</v>
      </c>
      <c r="D538" s="36">
        <f>((1+Tabla_Inflacion[[#This Row],[TES_COP]])/(1+Tabla_Inflacion[[#This Row],[TES UVR]]))-1</f>
        <v>3.4448075432341074E-2</v>
      </c>
      <c r="E538" s="2">
        <f t="shared" si="26"/>
        <v>537</v>
      </c>
      <c r="F538" s="37">
        <f>Tabla_Inflacion[[#This Row],[Contador]]/SUM(Tabla_Inflacion[Contador])</f>
        <v>7.6418980937946934E-4</v>
      </c>
      <c r="H538" s="34">
        <v>43727</v>
      </c>
      <c r="I538" s="36">
        <v>6.0954476272891099E-2</v>
      </c>
      <c r="J538" s="35">
        <v>2.5623713234201699E-2</v>
      </c>
      <c r="K538" s="42">
        <f>((1+Tabla_Dev[[#This Row],[TES_COP]])/(1+Tabla_Dev[[#This Row],[Curva_CO_USD]]))-1</f>
        <v>3.4448075432341074E-2</v>
      </c>
      <c r="L538" s="52">
        <f t="shared" si="27"/>
        <v>537</v>
      </c>
      <c r="M538" s="37">
        <f>Tabla_Dev[[#This Row],[Contador]]/SUM(Tabla_Dev[Contador])</f>
        <v>7.6418980937946934E-4</v>
      </c>
      <c r="O538" s="34">
        <v>43685</v>
      </c>
      <c r="P538" s="36">
        <v>3.844071944394778E-2</v>
      </c>
      <c r="Q538" s="2">
        <f t="shared" si="25"/>
        <v>537</v>
      </c>
      <c r="R538" s="3">
        <f>Tabla_Rf_cop_usd[[#This Row],[Contador]]/SUM(Tabla_Rf_cop_usd[Contador])</f>
        <v>6.5398400479344703E-4</v>
      </c>
    </row>
    <row r="539" spans="1:18">
      <c r="A539" s="34">
        <v>43728</v>
      </c>
      <c r="B539" s="35">
        <v>6.0712955039167904E-2</v>
      </c>
      <c r="C539" s="36">
        <v>2.54164074695096E-2</v>
      </c>
      <c r="D539" s="36">
        <f>((1+Tabla_Inflacion[[#This Row],[TES_COP]])/(1+Tabla_Inflacion[[#This Row],[TES UVR]]))-1</f>
        <v>3.4421672320186447E-2</v>
      </c>
      <c r="E539" s="2">
        <f t="shared" si="26"/>
        <v>538</v>
      </c>
      <c r="F539" s="37">
        <f>Tabla_Inflacion[[#This Row],[Contador]]/SUM(Tabla_Inflacion[Contador])</f>
        <v>7.6561288165019462E-4</v>
      </c>
      <c r="H539" s="34">
        <v>43728</v>
      </c>
      <c r="I539" s="36">
        <v>6.0712955039167904E-2</v>
      </c>
      <c r="J539" s="35">
        <v>2.54164074695096E-2</v>
      </c>
      <c r="K539" s="42">
        <f>((1+Tabla_Dev[[#This Row],[TES_COP]])/(1+Tabla_Dev[[#This Row],[Curva_CO_USD]]))-1</f>
        <v>3.4421672320186447E-2</v>
      </c>
      <c r="L539" s="52">
        <f t="shared" si="27"/>
        <v>538</v>
      </c>
      <c r="M539" s="37">
        <f>Tabla_Dev[[#This Row],[Contador]]/SUM(Tabla_Dev[Contador])</f>
        <v>7.6561288165019462E-4</v>
      </c>
      <c r="O539" s="34">
        <v>43686</v>
      </c>
      <c r="P539" s="36">
        <v>3.8091242675100778E-2</v>
      </c>
      <c r="Q539" s="2">
        <f t="shared" si="25"/>
        <v>538</v>
      </c>
      <c r="R539" s="3">
        <f>Tabla_Rf_cop_usd[[#This Row],[Contador]]/SUM(Tabla_Rf_cop_usd[Contador])</f>
        <v>6.552018521021871E-4</v>
      </c>
    </row>
    <row r="540" spans="1:18">
      <c r="A540" s="34">
        <v>43731</v>
      </c>
      <c r="B540" s="35">
        <v>6.0414757976489604E-2</v>
      </c>
      <c r="C540" s="36">
        <v>2.5135371166756099E-2</v>
      </c>
      <c r="D540" s="36">
        <f>((1+Tabla_Inflacion[[#This Row],[TES_COP]])/(1+Tabla_Inflacion[[#This Row],[TES UVR]]))-1</f>
        <v>3.4414368874600587E-2</v>
      </c>
      <c r="E540" s="2">
        <f t="shared" si="26"/>
        <v>539</v>
      </c>
      <c r="F540" s="37">
        <f>Tabla_Inflacion[[#This Row],[Contador]]/SUM(Tabla_Inflacion[Contador])</f>
        <v>7.6703595392091991E-4</v>
      </c>
      <c r="H540" s="34">
        <v>43731</v>
      </c>
      <c r="I540" s="36">
        <v>6.0414757976489604E-2</v>
      </c>
      <c r="J540" s="35">
        <v>2.5135371166756099E-2</v>
      </c>
      <c r="K540" s="42">
        <f>((1+Tabla_Dev[[#This Row],[TES_COP]])/(1+Tabla_Dev[[#This Row],[Curva_CO_USD]]))-1</f>
        <v>3.4414368874600587E-2</v>
      </c>
      <c r="L540" s="52">
        <f t="shared" si="27"/>
        <v>539</v>
      </c>
      <c r="M540" s="37">
        <f>Tabla_Dev[[#This Row],[Contador]]/SUM(Tabla_Dev[Contador])</f>
        <v>7.6703595392091991E-4</v>
      </c>
      <c r="O540" s="34">
        <v>43689</v>
      </c>
      <c r="P540" s="36">
        <v>3.8012642971702704E-2</v>
      </c>
      <c r="Q540" s="2">
        <f t="shared" si="25"/>
        <v>539</v>
      </c>
      <c r="R540" s="3">
        <f>Tabla_Rf_cop_usd[[#This Row],[Contador]]/SUM(Tabla_Rf_cop_usd[Contador])</f>
        <v>6.5641969941092728E-4</v>
      </c>
    </row>
    <row r="541" spans="1:18">
      <c r="A541" s="34">
        <v>43732</v>
      </c>
      <c r="B541" s="35">
        <v>6.0192634834346406E-2</v>
      </c>
      <c r="C541" s="36">
        <v>2.48766129373388E-2</v>
      </c>
      <c r="D541" s="36">
        <f>((1+Tabla_Inflacion[[#This Row],[TES_COP]])/(1+Tabla_Inflacion[[#This Row],[TES UVR]]))-1</f>
        <v>3.4458803578111263E-2</v>
      </c>
      <c r="E541" s="2">
        <f t="shared" si="26"/>
        <v>540</v>
      </c>
      <c r="F541" s="37">
        <f>Tabla_Inflacion[[#This Row],[Contador]]/SUM(Tabla_Inflacion[Contador])</f>
        <v>7.6845902619164519E-4</v>
      </c>
      <c r="H541" s="34">
        <v>43732</v>
      </c>
      <c r="I541" s="36">
        <v>6.0192634834346406E-2</v>
      </c>
      <c r="J541" s="35">
        <v>2.48766129373388E-2</v>
      </c>
      <c r="K541" s="42">
        <f>((1+Tabla_Dev[[#This Row],[TES_COP]])/(1+Tabla_Dev[[#This Row],[Curva_CO_USD]]))-1</f>
        <v>3.4458803578111263E-2</v>
      </c>
      <c r="L541" s="52">
        <f t="shared" si="27"/>
        <v>540</v>
      </c>
      <c r="M541" s="37">
        <f>Tabla_Dev[[#This Row],[Contador]]/SUM(Tabla_Dev[Contador])</f>
        <v>7.6845902619164519E-4</v>
      </c>
      <c r="O541" s="34">
        <v>43690</v>
      </c>
      <c r="P541" s="36">
        <v>3.7790846079260199E-2</v>
      </c>
      <c r="Q541" s="2">
        <f t="shared" si="25"/>
        <v>540</v>
      </c>
      <c r="R541" s="3">
        <f>Tabla_Rf_cop_usd[[#This Row],[Contador]]/SUM(Tabla_Rf_cop_usd[Contador])</f>
        <v>6.5763754671966735E-4</v>
      </c>
    </row>
    <row r="542" spans="1:18">
      <c r="A542" s="34">
        <v>43733</v>
      </c>
      <c r="B542" s="35">
        <v>6.0486778995884401E-2</v>
      </c>
      <c r="C542" s="36">
        <v>2.4703285297016001E-2</v>
      </c>
      <c r="D542" s="36">
        <f>((1+Tabla_Inflacion[[#This Row],[TES_COP]])/(1+Tabla_Inflacion[[#This Row],[TES UVR]]))-1</f>
        <v>3.4920834364746467E-2</v>
      </c>
      <c r="E542" s="2">
        <f t="shared" si="26"/>
        <v>541</v>
      </c>
      <c r="F542" s="37">
        <f>Tabla_Inflacion[[#This Row],[Contador]]/SUM(Tabla_Inflacion[Contador])</f>
        <v>7.6988209846237036E-4</v>
      </c>
      <c r="H542" s="34">
        <v>43733</v>
      </c>
      <c r="I542" s="36">
        <v>6.0486778995884401E-2</v>
      </c>
      <c r="J542" s="35">
        <v>2.4703285297016001E-2</v>
      </c>
      <c r="K542" s="42">
        <f>((1+Tabla_Dev[[#This Row],[TES_COP]])/(1+Tabla_Dev[[#This Row],[Curva_CO_USD]]))-1</f>
        <v>3.4920834364746467E-2</v>
      </c>
      <c r="L542" s="52">
        <f t="shared" si="27"/>
        <v>541</v>
      </c>
      <c r="M542" s="37">
        <f>Tabla_Dev[[#This Row],[Contador]]/SUM(Tabla_Dev[Contador])</f>
        <v>7.6988209846237036E-4</v>
      </c>
      <c r="O542" s="34">
        <v>43691</v>
      </c>
      <c r="P542" s="36">
        <v>3.7468121788277298E-2</v>
      </c>
      <c r="Q542" s="2">
        <f t="shared" si="25"/>
        <v>541</v>
      </c>
      <c r="R542" s="3">
        <f>Tabla_Rf_cop_usd[[#This Row],[Contador]]/SUM(Tabla_Rf_cop_usd[Contador])</f>
        <v>6.5885539402840752E-4</v>
      </c>
    </row>
    <row r="543" spans="1:18">
      <c r="A543" s="34">
        <v>43734</v>
      </c>
      <c r="B543" s="35">
        <v>6.0233540401784393E-2</v>
      </c>
      <c r="C543" s="36">
        <v>2.4334668232066998E-2</v>
      </c>
      <c r="D543" s="36">
        <f>((1+Tabla_Inflacion[[#This Row],[TES_COP]])/(1+Tabla_Inflacion[[#This Row],[TES UVR]]))-1</f>
        <v>3.5046038451160166E-2</v>
      </c>
      <c r="E543" s="2">
        <f t="shared" si="26"/>
        <v>542</v>
      </c>
      <c r="F543" s="37">
        <f>Tabla_Inflacion[[#This Row],[Contador]]/SUM(Tabla_Inflacion[Contador])</f>
        <v>7.7130517073309565E-4</v>
      </c>
      <c r="H543" s="34">
        <v>43734</v>
      </c>
      <c r="I543" s="36">
        <v>6.0233540401784393E-2</v>
      </c>
      <c r="J543" s="35">
        <v>2.4334668232066998E-2</v>
      </c>
      <c r="K543" s="42">
        <f>((1+Tabla_Dev[[#This Row],[TES_COP]])/(1+Tabla_Dev[[#This Row],[Curva_CO_USD]]))-1</f>
        <v>3.5046038451160166E-2</v>
      </c>
      <c r="L543" s="52">
        <f t="shared" si="27"/>
        <v>542</v>
      </c>
      <c r="M543" s="37">
        <f>Tabla_Dev[[#This Row],[Contador]]/SUM(Tabla_Dev[Contador])</f>
        <v>7.7130517073309565E-4</v>
      </c>
      <c r="O543" s="34">
        <v>43692</v>
      </c>
      <c r="P543" s="36">
        <v>3.720209219351589E-2</v>
      </c>
      <c r="Q543" s="2">
        <f t="shared" si="25"/>
        <v>542</v>
      </c>
      <c r="R543" s="3">
        <f>Tabla_Rf_cop_usd[[#This Row],[Contador]]/SUM(Tabla_Rf_cop_usd[Contador])</f>
        <v>6.6007324133714759E-4</v>
      </c>
    </row>
    <row r="544" spans="1:18">
      <c r="A544" s="34">
        <v>43735</v>
      </c>
      <c r="B544" s="35">
        <v>6.0531954955658905E-2</v>
      </c>
      <c r="C544" s="36">
        <v>2.4331564110249899E-2</v>
      </c>
      <c r="D544" s="36">
        <f>((1+Tabla_Inflacion[[#This Row],[TES_COP]])/(1+Tabla_Inflacion[[#This Row],[TES UVR]]))-1</f>
        <v>3.5340501175372019E-2</v>
      </c>
      <c r="E544" s="2">
        <f t="shared" si="26"/>
        <v>543</v>
      </c>
      <c r="F544" s="37">
        <f>Tabla_Inflacion[[#This Row],[Contador]]/SUM(Tabla_Inflacion[Contador])</f>
        <v>7.7272824300382093E-4</v>
      </c>
      <c r="H544" s="34">
        <v>43735</v>
      </c>
      <c r="I544" s="36">
        <v>6.0531954955658905E-2</v>
      </c>
      <c r="J544" s="35">
        <v>2.4331564110249899E-2</v>
      </c>
      <c r="K544" s="42">
        <f>((1+Tabla_Dev[[#This Row],[TES_COP]])/(1+Tabla_Dev[[#This Row],[Curva_CO_USD]]))-1</f>
        <v>3.5340501175372019E-2</v>
      </c>
      <c r="L544" s="52">
        <f t="shared" si="27"/>
        <v>543</v>
      </c>
      <c r="M544" s="37">
        <f>Tabla_Dev[[#This Row],[Contador]]/SUM(Tabla_Dev[Contador])</f>
        <v>7.7272824300382093E-4</v>
      </c>
      <c r="O544" s="34">
        <v>43693</v>
      </c>
      <c r="P544" s="36">
        <v>3.7122883751701918E-2</v>
      </c>
      <c r="Q544" s="2">
        <f t="shared" si="25"/>
        <v>543</v>
      </c>
      <c r="R544" s="3">
        <f>Tabla_Rf_cop_usd[[#This Row],[Contador]]/SUM(Tabla_Rf_cop_usd[Contador])</f>
        <v>6.6129108864588777E-4</v>
      </c>
    </row>
    <row r="545" spans="1:18">
      <c r="A545" s="34">
        <v>43738</v>
      </c>
      <c r="B545" s="35">
        <v>6.0716550465325002E-2</v>
      </c>
      <c r="C545" s="36">
        <v>2.4511753343895801E-2</v>
      </c>
      <c r="D545" s="36">
        <f>((1+Tabla_Inflacion[[#This Row],[TES_COP]])/(1+Tabla_Inflacion[[#This Row],[TES UVR]]))-1</f>
        <v>3.5338586407877459E-2</v>
      </c>
      <c r="E545" s="2">
        <f t="shared" si="26"/>
        <v>544</v>
      </c>
      <c r="F545" s="37">
        <f>Tabla_Inflacion[[#This Row],[Contador]]/SUM(Tabla_Inflacion[Contador])</f>
        <v>7.7415131527454621E-4</v>
      </c>
      <c r="H545" s="34">
        <v>43738</v>
      </c>
      <c r="I545" s="36">
        <v>6.0716550465325002E-2</v>
      </c>
      <c r="J545" s="35">
        <v>2.4511753343895801E-2</v>
      </c>
      <c r="K545" s="42">
        <f>((1+Tabla_Dev[[#This Row],[TES_COP]])/(1+Tabla_Dev[[#This Row],[Curva_CO_USD]]))-1</f>
        <v>3.5338586407877459E-2</v>
      </c>
      <c r="L545" s="52">
        <f t="shared" si="27"/>
        <v>544</v>
      </c>
      <c r="M545" s="37">
        <f>Tabla_Dev[[#This Row],[Contador]]/SUM(Tabla_Dev[Contador])</f>
        <v>7.7415131527454621E-4</v>
      </c>
      <c r="O545" s="34">
        <v>43696</v>
      </c>
      <c r="P545" s="36">
        <v>3.730282426583198E-2</v>
      </c>
      <c r="Q545" s="2">
        <f t="shared" si="25"/>
        <v>544</v>
      </c>
      <c r="R545" s="3">
        <f>Tabla_Rf_cop_usd[[#This Row],[Contador]]/SUM(Tabla_Rf_cop_usd[Contador])</f>
        <v>6.6250893595462784E-4</v>
      </c>
    </row>
    <row r="546" spans="1:18">
      <c r="A546" s="34">
        <v>43739</v>
      </c>
      <c r="B546" s="35">
        <v>6.0586499575376804E-2</v>
      </c>
      <c r="C546" s="36">
        <v>2.42208048375511E-2</v>
      </c>
      <c r="D546" s="36">
        <f>((1+Tabla_Inflacion[[#This Row],[TES_COP]])/(1+Tabla_Inflacion[[#This Row],[TES UVR]]))-1</f>
        <v>3.550571767929811E-2</v>
      </c>
      <c r="E546" s="2">
        <f t="shared" si="26"/>
        <v>545</v>
      </c>
      <c r="F546" s="37">
        <f>Tabla_Inflacion[[#This Row],[Contador]]/SUM(Tabla_Inflacion[Contador])</f>
        <v>7.7557438754527149E-4</v>
      </c>
      <c r="H546" s="34">
        <v>43739</v>
      </c>
      <c r="I546" s="36">
        <v>6.0586499575376804E-2</v>
      </c>
      <c r="J546" s="35">
        <v>2.42208048375511E-2</v>
      </c>
      <c r="K546" s="42">
        <f>((1+Tabla_Dev[[#This Row],[TES_COP]])/(1+Tabla_Dev[[#This Row],[Curva_CO_USD]]))-1</f>
        <v>3.550571767929811E-2</v>
      </c>
      <c r="L546" s="52">
        <f t="shared" si="27"/>
        <v>545</v>
      </c>
      <c r="M546" s="37">
        <f>Tabla_Dev[[#This Row],[Contador]]/SUM(Tabla_Dev[Contador])</f>
        <v>7.7557438754527149E-4</v>
      </c>
      <c r="O546" s="34">
        <v>43697</v>
      </c>
      <c r="P546" s="36">
        <v>3.7331588694617057E-2</v>
      </c>
      <c r="Q546" s="2">
        <f t="shared" si="25"/>
        <v>545</v>
      </c>
      <c r="R546" s="3">
        <f>Tabla_Rf_cop_usd[[#This Row],[Contador]]/SUM(Tabla_Rf_cop_usd[Contador])</f>
        <v>6.6372678326336802E-4</v>
      </c>
    </row>
    <row r="547" spans="1:18">
      <c r="A547" s="34">
        <v>43740</v>
      </c>
      <c r="B547" s="35">
        <v>6.0730922195436798E-2</v>
      </c>
      <c r="C547" s="36">
        <v>2.4348236841776602E-2</v>
      </c>
      <c r="D547" s="36">
        <f>((1+Tabla_Inflacion[[#This Row],[TES_COP]])/(1+Tabla_Inflacion[[#This Row],[TES UVR]]))-1</f>
        <v>3.551788741867079E-2</v>
      </c>
      <c r="E547" s="2">
        <f t="shared" si="26"/>
        <v>546</v>
      </c>
      <c r="F547" s="37">
        <f>Tabla_Inflacion[[#This Row],[Contador]]/SUM(Tabla_Inflacion[Contador])</f>
        <v>7.7699745981599678E-4</v>
      </c>
      <c r="H547" s="34">
        <v>43740</v>
      </c>
      <c r="I547" s="36">
        <v>6.0730922195436798E-2</v>
      </c>
      <c r="J547" s="35">
        <v>2.4348236841776602E-2</v>
      </c>
      <c r="K547" s="42">
        <f>((1+Tabla_Dev[[#This Row],[TES_COP]])/(1+Tabla_Dev[[#This Row],[Curva_CO_USD]]))-1</f>
        <v>3.551788741867079E-2</v>
      </c>
      <c r="L547" s="52">
        <f t="shared" si="27"/>
        <v>546</v>
      </c>
      <c r="M547" s="37">
        <f>Tabla_Dev[[#This Row],[Contador]]/SUM(Tabla_Dev[Contador])</f>
        <v>7.7699745981599678E-4</v>
      </c>
      <c r="O547" s="34">
        <v>43698</v>
      </c>
      <c r="P547" s="36">
        <v>3.7252469235016683E-2</v>
      </c>
      <c r="Q547" s="2">
        <f t="shared" si="25"/>
        <v>546</v>
      </c>
      <c r="R547" s="3">
        <f>Tabla_Rf_cop_usd[[#This Row],[Contador]]/SUM(Tabla_Rf_cop_usd[Contador])</f>
        <v>6.6494463057210809E-4</v>
      </c>
    </row>
    <row r="548" spans="1:18">
      <c r="A548" s="34">
        <v>43741</v>
      </c>
      <c r="B548" s="35">
        <v>6.0469204436803106E-2</v>
      </c>
      <c r="C548" s="36">
        <v>2.4123252709193199E-2</v>
      </c>
      <c r="D548" s="36">
        <f>((1+Tabla_Inflacion[[#This Row],[TES_COP]])/(1+Tabla_Inflacion[[#This Row],[TES UVR]]))-1</f>
        <v>3.548982178801352E-2</v>
      </c>
      <c r="E548" s="2">
        <f t="shared" si="26"/>
        <v>547</v>
      </c>
      <c r="F548" s="37">
        <f>Tabla_Inflacion[[#This Row],[Contador]]/SUM(Tabla_Inflacion[Contador])</f>
        <v>7.7842053208672206E-4</v>
      </c>
      <c r="H548" s="34">
        <v>43741</v>
      </c>
      <c r="I548" s="36">
        <v>6.0469204436803106E-2</v>
      </c>
      <c r="J548" s="35">
        <v>2.4123252709193199E-2</v>
      </c>
      <c r="K548" s="42">
        <f>((1+Tabla_Dev[[#This Row],[TES_COP]])/(1+Tabla_Dev[[#This Row],[Curva_CO_USD]]))-1</f>
        <v>3.548982178801352E-2</v>
      </c>
      <c r="L548" s="52">
        <f t="shared" si="27"/>
        <v>547</v>
      </c>
      <c r="M548" s="37">
        <f>Tabla_Dev[[#This Row],[Contador]]/SUM(Tabla_Dev[Contador])</f>
        <v>7.7842053208672206E-4</v>
      </c>
      <c r="O548" s="34">
        <v>43699</v>
      </c>
      <c r="P548" s="36">
        <v>3.72452738628688E-2</v>
      </c>
      <c r="Q548" s="2">
        <f t="shared" si="25"/>
        <v>547</v>
      </c>
      <c r="R548" s="3">
        <f>Tabla_Rf_cop_usd[[#This Row],[Contador]]/SUM(Tabla_Rf_cop_usd[Contador])</f>
        <v>6.6616247788084827E-4</v>
      </c>
    </row>
    <row r="549" spans="1:18">
      <c r="A549" s="34">
        <v>43742</v>
      </c>
      <c r="B549" s="35">
        <v>6.0217155261793102E-2</v>
      </c>
      <c r="C549" s="36">
        <v>2.3927213561452502E-2</v>
      </c>
      <c r="D549" s="36">
        <f>((1+Tabla_Inflacion[[#This Row],[TES_COP]])/(1+Tabla_Inflacion[[#This Row],[TES UVR]]))-1</f>
        <v>3.5441915421034587E-2</v>
      </c>
      <c r="E549" s="2">
        <f t="shared" si="26"/>
        <v>548</v>
      </c>
      <c r="F549" s="37">
        <f>Tabla_Inflacion[[#This Row],[Contador]]/SUM(Tabla_Inflacion[Contador])</f>
        <v>7.7984360435744734E-4</v>
      </c>
      <c r="H549" s="34">
        <v>43742</v>
      </c>
      <c r="I549" s="36">
        <v>6.0217155261793102E-2</v>
      </c>
      <c r="J549" s="35">
        <v>2.3927213561452502E-2</v>
      </c>
      <c r="K549" s="42">
        <f>((1+Tabla_Dev[[#This Row],[TES_COP]])/(1+Tabla_Dev[[#This Row],[Curva_CO_USD]]))-1</f>
        <v>3.5441915421034587E-2</v>
      </c>
      <c r="L549" s="52">
        <f t="shared" si="27"/>
        <v>548</v>
      </c>
      <c r="M549" s="37">
        <f>Tabla_Dev[[#This Row],[Contador]]/SUM(Tabla_Dev[Contador])</f>
        <v>7.7984360435744734E-4</v>
      </c>
      <c r="O549" s="34">
        <v>43700</v>
      </c>
      <c r="P549" s="36">
        <v>3.7158894338117809E-2</v>
      </c>
      <c r="Q549" s="2">
        <f t="shared" si="25"/>
        <v>548</v>
      </c>
      <c r="R549" s="3">
        <f>Tabla_Rf_cop_usd[[#This Row],[Contador]]/SUM(Tabla_Rf_cop_usd[Contador])</f>
        <v>6.6738032518958833E-4</v>
      </c>
    </row>
    <row r="550" spans="1:18">
      <c r="A550" s="34">
        <v>43746</v>
      </c>
      <c r="B550" s="35">
        <v>6.0397731558328803E-2</v>
      </c>
      <c r="C550" s="36">
        <v>2.4018232838324001E-2</v>
      </c>
      <c r="D550" s="36">
        <f>((1+Tabla_Inflacion[[#This Row],[TES_COP]])/(1+Tabla_Inflacion[[#This Row],[TES UVR]]))-1</f>
        <v>3.5526221656395629E-2</v>
      </c>
      <c r="E550" s="2">
        <f t="shared" si="26"/>
        <v>549</v>
      </c>
      <c r="F550" s="37">
        <f>Tabla_Inflacion[[#This Row],[Contador]]/SUM(Tabla_Inflacion[Contador])</f>
        <v>7.8126667662817252E-4</v>
      </c>
      <c r="H550" s="34">
        <v>43746</v>
      </c>
      <c r="I550" s="36">
        <v>6.0397731558328803E-2</v>
      </c>
      <c r="J550" s="35">
        <v>2.4018232838324001E-2</v>
      </c>
      <c r="K550" s="42">
        <f>((1+Tabla_Dev[[#This Row],[TES_COP]])/(1+Tabla_Dev[[#This Row],[Curva_CO_USD]]))-1</f>
        <v>3.5526221656395629E-2</v>
      </c>
      <c r="L550" s="52">
        <f t="shared" si="27"/>
        <v>549</v>
      </c>
      <c r="M550" s="37">
        <f>Tabla_Dev[[#This Row],[Contador]]/SUM(Tabla_Dev[Contador])</f>
        <v>7.8126667662817252E-4</v>
      </c>
      <c r="O550" s="34">
        <v>43703</v>
      </c>
      <c r="P550" s="36">
        <v>3.7086861908655511E-2</v>
      </c>
      <c r="Q550" s="2">
        <f t="shared" si="25"/>
        <v>549</v>
      </c>
      <c r="R550" s="3">
        <f>Tabla_Rf_cop_usd[[#This Row],[Contador]]/SUM(Tabla_Rf_cop_usd[Contador])</f>
        <v>6.6859817249832851E-4</v>
      </c>
    </row>
    <row r="551" spans="1:18">
      <c r="A551" s="34">
        <v>43747</v>
      </c>
      <c r="B551" s="35">
        <v>6.0408812927619904E-2</v>
      </c>
      <c r="C551" s="36">
        <v>2.3994357221733396E-2</v>
      </c>
      <c r="D551" s="36">
        <f>((1+Tabla_Inflacion[[#This Row],[TES_COP]])/(1+Tabla_Inflacion[[#This Row],[TES UVR]]))-1</f>
        <v>3.5561187861117727E-2</v>
      </c>
      <c r="E551" s="2">
        <f t="shared" si="26"/>
        <v>550</v>
      </c>
      <c r="F551" s="37">
        <f>Tabla_Inflacion[[#This Row],[Contador]]/SUM(Tabla_Inflacion[Contador])</f>
        <v>7.826897488988978E-4</v>
      </c>
      <c r="H551" s="34">
        <v>43747</v>
      </c>
      <c r="I551" s="36">
        <v>6.0408812927619904E-2</v>
      </c>
      <c r="J551" s="35">
        <v>2.3994357221733396E-2</v>
      </c>
      <c r="K551" s="42">
        <f>((1+Tabla_Dev[[#This Row],[TES_COP]])/(1+Tabla_Dev[[#This Row],[Curva_CO_USD]]))-1</f>
        <v>3.5561187861117727E-2</v>
      </c>
      <c r="L551" s="52">
        <f t="shared" si="27"/>
        <v>550</v>
      </c>
      <c r="M551" s="37">
        <f>Tabla_Dev[[#This Row],[Contador]]/SUM(Tabla_Dev[Contador])</f>
        <v>7.826897488988978E-4</v>
      </c>
      <c r="O551" s="34">
        <v>43704</v>
      </c>
      <c r="P551" s="36">
        <v>3.6740478012911471E-2</v>
      </c>
      <c r="Q551" s="2">
        <f t="shared" si="25"/>
        <v>550</v>
      </c>
      <c r="R551" s="3">
        <f>Tabla_Rf_cop_usd[[#This Row],[Contador]]/SUM(Tabla_Rf_cop_usd[Contador])</f>
        <v>6.6981601980706858E-4</v>
      </c>
    </row>
    <row r="552" spans="1:18">
      <c r="A552" s="34">
        <v>43748</v>
      </c>
      <c r="B552" s="35">
        <v>6.0824808516074497E-2</v>
      </c>
      <c r="C552" s="36">
        <v>2.39885863030295E-2</v>
      </c>
      <c r="D552" s="36">
        <f>((1+Tabla_Inflacion[[#This Row],[TES_COP]])/(1+Tabla_Inflacion[[#This Row],[TES UVR]]))-1</f>
        <v>3.5973274219820217E-2</v>
      </c>
      <c r="E552" s="2">
        <f t="shared" si="26"/>
        <v>551</v>
      </c>
      <c r="F552" s="37">
        <f>Tabla_Inflacion[[#This Row],[Contador]]/SUM(Tabla_Inflacion[Contador])</f>
        <v>7.8411282116962308E-4</v>
      </c>
      <c r="H552" s="34">
        <v>43748</v>
      </c>
      <c r="I552" s="36">
        <v>6.0824808516074497E-2</v>
      </c>
      <c r="J552" s="35">
        <v>2.39885863030295E-2</v>
      </c>
      <c r="K552" s="42">
        <f>((1+Tabla_Dev[[#This Row],[TES_COP]])/(1+Tabla_Dev[[#This Row],[Curva_CO_USD]]))-1</f>
        <v>3.5973274219820217E-2</v>
      </c>
      <c r="L552" s="52">
        <f t="shared" si="27"/>
        <v>551</v>
      </c>
      <c r="M552" s="37">
        <f>Tabla_Dev[[#This Row],[Contador]]/SUM(Tabla_Dev[Contador])</f>
        <v>7.8411282116962308E-4</v>
      </c>
      <c r="O552" s="34">
        <v>43705</v>
      </c>
      <c r="P552" s="36">
        <v>3.6124522625883504E-2</v>
      </c>
      <c r="Q552" s="2">
        <f t="shared" si="25"/>
        <v>551</v>
      </c>
      <c r="R552" s="3">
        <f>Tabla_Rf_cop_usd[[#This Row],[Contador]]/SUM(Tabla_Rf_cop_usd[Contador])</f>
        <v>6.7103386711580876E-4</v>
      </c>
    </row>
    <row r="553" spans="1:18">
      <c r="A553" s="34">
        <v>43749</v>
      </c>
      <c r="B553" s="35">
        <v>6.0981525454855301E-2</v>
      </c>
      <c r="C553" s="36">
        <v>2.3926937707837902E-2</v>
      </c>
      <c r="D553" s="36">
        <f>((1+Tabla_Inflacion[[#This Row],[TES_COP]])/(1+Tabla_Inflacion[[#This Row],[TES UVR]]))-1</f>
        <v>3.6188702906837955E-2</v>
      </c>
      <c r="E553" s="2">
        <f t="shared" si="26"/>
        <v>552</v>
      </c>
      <c r="F553" s="37">
        <f>Tabla_Inflacion[[#This Row],[Contador]]/SUM(Tabla_Inflacion[Contador])</f>
        <v>7.8553589344034836E-4</v>
      </c>
      <c r="H553" s="34">
        <v>43749</v>
      </c>
      <c r="I553" s="36">
        <v>6.0981525454855301E-2</v>
      </c>
      <c r="J553" s="35">
        <v>2.3926937707837902E-2</v>
      </c>
      <c r="K553" s="42">
        <f>((1+Tabla_Dev[[#This Row],[TES_COP]])/(1+Tabla_Dev[[#This Row],[Curva_CO_USD]]))-1</f>
        <v>3.6188702906837955E-2</v>
      </c>
      <c r="L553" s="52">
        <f t="shared" si="27"/>
        <v>552</v>
      </c>
      <c r="M553" s="37">
        <f>Tabla_Dev[[#This Row],[Contador]]/SUM(Tabla_Dev[Contador])</f>
        <v>7.8553589344034836E-4</v>
      </c>
      <c r="O553" s="34">
        <v>43706</v>
      </c>
      <c r="P553" s="36">
        <v>3.5782515396759917E-2</v>
      </c>
      <c r="Q553" s="2">
        <f t="shared" si="25"/>
        <v>552</v>
      </c>
      <c r="R553" s="3">
        <f>Tabla_Rf_cop_usd[[#This Row],[Contador]]/SUM(Tabla_Rf_cop_usd[Contador])</f>
        <v>6.7225171442454883E-4</v>
      </c>
    </row>
    <row r="554" spans="1:18">
      <c r="A554" s="34">
        <v>43753</v>
      </c>
      <c r="B554" s="35">
        <v>6.1376843254266504E-2</v>
      </c>
      <c r="C554" s="36">
        <v>2.4309601780778199E-2</v>
      </c>
      <c r="D554" s="36">
        <f>((1+Tabla_Inflacion[[#This Row],[TES_COP]])/(1+Tabla_Inflacion[[#This Row],[TES UVR]]))-1</f>
        <v>3.618753686292342E-2</v>
      </c>
      <c r="E554" s="2">
        <f t="shared" si="26"/>
        <v>553</v>
      </c>
      <c r="F554" s="37">
        <f>Tabla_Inflacion[[#This Row],[Contador]]/SUM(Tabla_Inflacion[Contador])</f>
        <v>7.8695896571107365E-4</v>
      </c>
      <c r="H554" s="34">
        <v>43753</v>
      </c>
      <c r="I554" s="36">
        <v>6.1376843254266504E-2</v>
      </c>
      <c r="J554" s="35">
        <v>2.4309601780778199E-2</v>
      </c>
      <c r="K554" s="42">
        <f>((1+Tabla_Dev[[#This Row],[TES_COP]])/(1+Tabla_Dev[[#This Row],[Curva_CO_USD]]))-1</f>
        <v>3.618753686292342E-2</v>
      </c>
      <c r="L554" s="52">
        <f t="shared" si="27"/>
        <v>553</v>
      </c>
      <c r="M554" s="37">
        <f>Tabla_Dev[[#This Row],[Contador]]/SUM(Tabla_Dev[Contador])</f>
        <v>7.8695896571107365E-4</v>
      </c>
      <c r="O554" s="34">
        <v>43707</v>
      </c>
      <c r="P554" s="36">
        <v>3.5570981530208767E-2</v>
      </c>
      <c r="Q554" s="2">
        <f t="shared" si="25"/>
        <v>553</v>
      </c>
      <c r="R554" s="3">
        <f>Tabla_Rf_cop_usd[[#This Row],[Contador]]/SUM(Tabla_Rf_cop_usd[Contador])</f>
        <v>6.7346956173328901E-4</v>
      </c>
    </row>
    <row r="555" spans="1:18">
      <c r="A555" s="34">
        <v>43754</v>
      </c>
      <c r="B555" s="35">
        <v>6.1815295657430804E-2</v>
      </c>
      <c r="C555" s="36">
        <v>2.4789032921552798E-2</v>
      </c>
      <c r="D555" s="36">
        <f>((1+Tabla_Inflacion[[#This Row],[TES_COP]])/(1+Tabla_Inflacion[[#This Row],[TES UVR]]))-1</f>
        <v>3.6130619616722814E-2</v>
      </c>
      <c r="E555" s="2">
        <f t="shared" si="26"/>
        <v>554</v>
      </c>
      <c r="F555" s="37">
        <f>Tabla_Inflacion[[#This Row],[Contador]]/SUM(Tabla_Inflacion[Contador])</f>
        <v>7.8838203798179893E-4</v>
      </c>
      <c r="H555" s="34">
        <v>43754</v>
      </c>
      <c r="I555" s="36">
        <v>6.1815295657430804E-2</v>
      </c>
      <c r="J555" s="35">
        <v>2.4789032921552798E-2</v>
      </c>
      <c r="K555" s="42">
        <f>((1+Tabla_Dev[[#This Row],[TES_COP]])/(1+Tabla_Dev[[#This Row],[Curva_CO_USD]]))-1</f>
        <v>3.6130619616722814E-2</v>
      </c>
      <c r="L555" s="52">
        <f t="shared" si="27"/>
        <v>554</v>
      </c>
      <c r="M555" s="37">
        <f>Tabla_Dev[[#This Row],[Contador]]/SUM(Tabla_Dev[Contador])</f>
        <v>7.8838203798179893E-4</v>
      </c>
      <c r="O555" s="34">
        <v>43710</v>
      </c>
      <c r="P555" s="36">
        <v>3.5490642710876985E-2</v>
      </c>
      <c r="Q555" s="2">
        <f t="shared" si="25"/>
        <v>554</v>
      </c>
      <c r="R555" s="3">
        <f>Tabla_Rf_cop_usd[[#This Row],[Contador]]/SUM(Tabla_Rf_cop_usd[Contador])</f>
        <v>6.7468740904202908E-4</v>
      </c>
    </row>
    <row r="556" spans="1:18">
      <c r="A556" s="34">
        <v>43755</v>
      </c>
      <c r="B556" s="35">
        <v>6.1659669146510498E-2</v>
      </c>
      <c r="C556" s="36">
        <v>2.46139429121651E-2</v>
      </c>
      <c r="D556" s="36">
        <f>((1+Tabla_Inflacion[[#This Row],[TES_COP]])/(1+Tabla_Inflacion[[#This Row],[TES UVR]]))-1</f>
        <v>3.6155789690948348E-2</v>
      </c>
      <c r="E556" s="2">
        <f t="shared" si="26"/>
        <v>555</v>
      </c>
      <c r="F556" s="37">
        <f>Tabla_Inflacion[[#This Row],[Contador]]/SUM(Tabla_Inflacion[Contador])</f>
        <v>7.8980511025252421E-4</v>
      </c>
      <c r="H556" s="34">
        <v>43755</v>
      </c>
      <c r="I556" s="36">
        <v>6.1659669146510498E-2</v>
      </c>
      <c r="J556" s="35">
        <v>2.46139429121651E-2</v>
      </c>
      <c r="K556" s="42">
        <f>((1+Tabla_Dev[[#This Row],[TES_COP]])/(1+Tabla_Dev[[#This Row],[Curva_CO_USD]]))-1</f>
        <v>3.6155789690948348E-2</v>
      </c>
      <c r="L556" s="52">
        <f t="shared" si="27"/>
        <v>555</v>
      </c>
      <c r="M556" s="37">
        <f>Tabla_Dev[[#This Row],[Contador]]/SUM(Tabla_Dev[Contador])</f>
        <v>7.8980511025252421E-4</v>
      </c>
      <c r="O556" s="34">
        <v>43711</v>
      </c>
      <c r="P556" s="36">
        <v>3.5329796577793671E-2</v>
      </c>
      <c r="Q556" s="2">
        <f t="shared" si="25"/>
        <v>555</v>
      </c>
      <c r="R556" s="3">
        <f>Tabla_Rf_cop_usd[[#This Row],[Contador]]/SUM(Tabla_Rf_cop_usd[Contador])</f>
        <v>6.7590525635076925E-4</v>
      </c>
    </row>
    <row r="557" spans="1:18">
      <c r="A557" s="34">
        <v>43756</v>
      </c>
      <c r="B557" s="35">
        <v>6.1273275895749005E-2</v>
      </c>
      <c r="C557" s="36">
        <v>2.4521296462873501E-2</v>
      </c>
      <c r="D557" s="36">
        <f>((1+Tabla_Inflacion[[#This Row],[TES_COP]])/(1+Tabla_Inflacion[[#This Row],[TES UVR]]))-1</f>
        <v>3.5872343073551027E-2</v>
      </c>
      <c r="E557" s="2">
        <f t="shared" si="26"/>
        <v>556</v>
      </c>
      <c r="F557" s="37">
        <f>Tabla_Inflacion[[#This Row],[Contador]]/SUM(Tabla_Inflacion[Contador])</f>
        <v>7.9122818252324949E-4</v>
      </c>
      <c r="H557" s="34">
        <v>43756</v>
      </c>
      <c r="I557" s="36">
        <v>6.1273275895749005E-2</v>
      </c>
      <c r="J557" s="35">
        <v>2.4521296462873501E-2</v>
      </c>
      <c r="K557" s="42">
        <f>((1+Tabla_Dev[[#This Row],[TES_COP]])/(1+Tabla_Dev[[#This Row],[Curva_CO_USD]]))-1</f>
        <v>3.5872343073551027E-2</v>
      </c>
      <c r="L557" s="52">
        <f t="shared" si="27"/>
        <v>556</v>
      </c>
      <c r="M557" s="37">
        <f>Tabla_Dev[[#This Row],[Contador]]/SUM(Tabla_Dev[Contador])</f>
        <v>7.9122818252324949E-4</v>
      </c>
      <c r="O557" s="34">
        <v>43712</v>
      </c>
      <c r="P557" s="36">
        <v>3.5168725232048281E-2</v>
      </c>
      <c r="Q557" s="2">
        <f t="shared" si="25"/>
        <v>556</v>
      </c>
      <c r="R557" s="3">
        <f>Tabla_Rf_cop_usd[[#This Row],[Contador]]/SUM(Tabla_Rf_cop_usd[Contador])</f>
        <v>6.7712310365950943E-4</v>
      </c>
    </row>
    <row r="558" spans="1:18">
      <c r="A558" s="34">
        <v>43759</v>
      </c>
      <c r="B558" s="35">
        <v>6.1638878513313101E-2</v>
      </c>
      <c r="C558" s="36">
        <v>2.4902477779331099E-2</v>
      </c>
      <c r="D558" s="36">
        <f>((1+Tabla_Inflacion[[#This Row],[TES_COP]])/(1+Tabla_Inflacion[[#This Row],[TES UVR]]))-1</f>
        <v>3.5843801269345166E-2</v>
      </c>
      <c r="E558" s="2">
        <f t="shared" si="26"/>
        <v>557</v>
      </c>
      <c r="F558" s="37">
        <f>Tabla_Inflacion[[#This Row],[Contador]]/SUM(Tabla_Inflacion[Contador])</f>
        <v>7.9265125479397467E-4</v>
      </c>
      <c r="H558" s="34">
        <v>43759</v>
      </c>
      <c r="I558" s="36">
        <v>6.1638878513313101E-2</v>
      </c>
      <c r="J558" s="35">
        <v>2.4902477779331099E-2</v>
      </c>
      <c r="K558" s="42">
        <f>((1+Tabla_Dev[[#This Row],[TES_COP]])/(1+Tabla_Dev[[#This Row],[Curva_CO_USD]]))-1</f>
        <v>3.5843801269345166E-2</v>
      </c>
      <c r="L558" s="52">
        <f t="shared" si="27"/>
        <v>557</v>
      </c>
      <c r="M558" s="37">
        <f>Tabla_Dev[[#This Row],[Contador]]/SUM(Tabla_Dev[Contador])</f>
        <v>7.9265125479397467E-4</v>
      </c>
      <c r="O558" s="34">
        <v>43713</v>
      </c>
      <c r="P558" s="36">
        <v>3.5359058061129822E-2</v>
      </c>
      <c r="Q558" s="2">
        <f t="shared" si="25"/>
        <v>557</v>
      </c>
      <c r="R558" s="3">
        <f>Tabla_Rf_cop_usd[[#This Row],[Contador]]/SUM(Tabla_Rf_cop_usd[Contador])</f>
        <v>6.783409509682495E-4</v>
      </c>
    </row>
    <row r="559" spans="1:18">
      <c r="A559" s="34">
        <v>43761</v>
      </c>
      <c r="B559" s="35">
        <v>6.1629597423487698E-2</v>
      </c>
      <c r="C559" s="36">
        <v>2.5240253520525401E-2</v>
      </c>
      <c r="D559" s="36">
        <f>((1+Tabla_Inflacion[[#This Row],[TES_COP]])/(1+Tabla_Inflacion[[#This Row],[TES UVR]]))-1</f>
        <v>3.5493479482498591E-2</v>
      </c>
      <c r="E559" s="2">
        <f t="shared" si="26"/>
        <v>558</v>
      </c>
      <c r="F559" s="37">
        <f>Tabla_Inflacion[[#This Row],[Contador]]/SUM(Tabla_Inflacion[Contador])</f>
        <v>7.9407432706469995E-4</v>
      </c>
      <c r="H559" s="34">
        <v>43761</v>
      </c>
      <c r="I559" s="36">
        <v>6.1629597423487698E-2</v>
      </c>
      <c r="J559" s="35">
        <v>2.5240253520525401E-2</v>
      </c>
      <c r="K559" s="42">
        <f>((1+Tabla_Dev[[#This Row],[TES_COP]])/(1+Tabla_Dev[[#This Row],[Curva_CO_USD]]))-1</f>
        <v>3.5493479482498591E-2</v>
      </c>
      <c r="L559" s="52">
        <f t="shared" si="27"/>
        <v>558</v>
      </c>
      <c r="M559" s="37">
        <f>Tabla_Dev[[#This Row],[Contador]]/SUM(Tabla_Dev[Contador])</f>
        <v>7.9407432706469995E-4</v>
      </c>
      <c r="O559" s="34">
        <v>43714</v>
      </c>
      <c r="P559" s="36">
        <v>3.5629374549955184E-2</v>
      </c>
      <c r="Q559" s="2">
        <f t="shared" si="25"/>
        <v>558</v>
      </c>
      <c r="R559" s="3">
        <f>Tabla_Rf_cop_usd[[#This Row],[Contador]]/SUM(Tabla_Rf_cop_usd[Contador])</f>
        <v>6.7955879827698968E-4</v>
      </c>
    </row>
    <row r="560" spans="1:18">
      <c r="A560" s="34">
        <v>43762</v>
      </c>
      <c r="B560" s="35">
        <v>6.1027383391642598E-2</v>
      </c>
      <c r="C560" s="36">
        <v>2.5086080684922601E-2</v>
      </c>
      <c r="D560" s="36">
        <f>((1+Tabla_Inflacion[[#This Row],[TES_COP]])/(1+Tabla_Inflacion[[#This Row],[TES UVR]]))-1</f>
        <v>3.5061741041986672E-2</v>
      </c>
      <c r="E560" s="2">
        <f t="shared" si="26"/>
        <v>559</v>
      </c>
      <c r="F560" s="37">
        <f>Tabla_Inflacion[[#This Row],[Contador]]/SUM(Tabla_Inflacion[Contador])</f>
        <v>7.9549739933542523E-4</v>
      </c>
      <c r="H560" s="34">
        <v>43762</v>
      </c>
      <c r="I560" s="36">
        <v>6.1027383391642598E-2</v>
      </c>
      <c r="J560" s="35">
        <v>2.5086080684922601E-2</v>
      </c>
      <c r="K560" s="42">
        <f>((1+Tabla_Dev[[#This Row],[TES_COP]])/(1+Tabla_Dev[[#This Row],[Curva_CO_USD]]))-1</f>
        <v>3.5061741041986672E-2</v>
      </c>
      <c r="L560" s="52">
        <f t="shared" si="27"/>
        <v>559</v>
      </c>
      <c r="M560" s="37">
        <f>Tabla_Dev[[#This Row],[Contador]]/SUM(Tabla_Dev[Contador])</f>
        <v>7.9549739933542523E-4</v>
      </c>
      <c r="O560" s="34">
        <v>43717</v>
      </c>
      <c r="P560" s="36">
        <v>3.6117256446214219E-2</v>
      </c>
      <c r="Q560" s="2">
        <f t="shared" si="25"/>
        <v>559</v>
      </c>
      <c r="R560" s="3">
        <f>Tabla_Rf_cop_usd[[#This Row],[Contador]]/SUM(Tabla_Rf_cop_usd[Contador])</f>
        <v>6.8077664558572975E-4</v>
      </c>
    </row>
    <row r="561" spans="1:18">
      <c r="A561" s="34">
        <v>43766</v>
      </c>
      <c r="B561" s="35">
        <v>6.1080082375676706E-2</v>
      </c>
      <c r="C561" s="36">
        <v>2.4735413567297401E-2</v>
      </c>
      <c r="D561" s="36">
        <f>((1+Tabla_Inflacion[[#This Row],[TES_COP]])/(1+Tabla_Inflacion[[#This Row],[TES UVR]]))-1</f>
        <v>3.5467368773620001E-2</v>
      </c>
      <c r="E561" s="2">
        <f t="shared" si="26"/>
        <v>560</v>
      </c>
      <c r="F561" s="37">
        <f>Tabla_Inflacion[[#This Row],[Contador]]/SUM(Tabla_Inflacion[Contador])</f>
        <v>7.9692047160615051E-4</v>
      </c>
      <c r="H561" s="34">
        <v>43766</v>
      </c>
      <c r="I561" s="36">
        <v>6.1080082375676706E-2</v>
      </c>
      <c r="J561" s="35">
        <v>2.4735413567297401E-2</v>
      </c>
      <c r="K561" s="42">
        <f>((1+Tabla_Dev[[#This Row],[TES_COP]])/(1+Tabla_Dev[[#This Row],[Curva_CO_USD]]))-1</f>
        <v>3.5467368773620001E-2</v>
      </c>
      <c r="L561" s="52">
        <f t="shared" si="27"/>
        <v>560</v>
      </c>
      <c r="M561" s="37">
        <f>Tabla_Dev[[#This Row],[Contador]]/SUM(Tabla_Dev[Contador])</f>
        <v>7.9692047160615051E-4</v>
      </c>
      <c r="O561" s="34">
        <v>43718</v>
      </c>
      <c r="P561" s="36">
        <v>3.6783832996343024E-2</v>
      </c>
      <c r="Q561" s="2">
        <f t="shared" si="25"/>
        <v>560</v>
      </c>
      <c r="R561" s="3">
        <f>Tabla_Rf_cop_usd[[#This Row],[Contador]]/SUM(Tabla_Rf_cop_usd[Contador])</f>
        <v>6.8199449289446993E-4</v>
      </c>
    </row>
    <row r="562" spans="1:18">
      <c r="A562" s="34">
        <v>43767</v>
      </c>
      <c r="B562" s="35">
        <v>6.0898505977149603E-2</v>
      </c>
      <c r="C562" s="36">
        <v>2.49036690053667E-2</v>
      </c>
      <c r="D562" s="36">
        <f>((1+Tabla_Inflacion[[#This Row],[TES_COP]])/(1+Tabla_Inflacion[[#This Row],[TES UVR]]))-1</f>
        <v>3.5120214767808022E-2</v>
      </c>
      <c r="E562" s="2">
        <f t="shared" si="26"/>
        <v>561</v>
      </c>
      <c r="F562" s="37">
        <f>Tabla_Inflacion[[#This Row],[Contador]]/SUM(Tabla_Inflacion[Contador])</f>
        <v>7.983435438768758E-4</v>
      </c>
      <c r="H562" s="34">
        <v>43767</v>
      </c>
      <c r="I562" s="36">
        <v>6.0898505977149603E-2</v>
      </c>
      <c r="J562" s="35">
        <v>2.49036690053667E-2</v>
      </c>
      <c r="K562" s="42">
        <f>((1+Tabla_Dev[[#This Row],[TES_COP]])/(1+Tabla_Dev[[#This Row],[Curva_CO_USD]]))-1</f>
        <v>3.5120214767808022E-2</v>
      </c>
      <c r="L562" s="52">
        <f t="shared" si="27"/>
        <v>561</v>
      </c>
      <c r="M562" s="37">
        <f>Tabla_Dev[[#This Row],[Contador]]/SUM(Tabla_Dev[Contador])</f>
        <v>7.983435438768758E-4</v>
      </c>
      <c r="O562" s="34">
        <v>43719</v>
      </c>
      <c r="P562" s="36">
        <v>3.7230881770743629E-2</v>
      </c>
      <c r="Q562" s="2">
        <f t="shared" si="25"/>
        <v>561</v>
      </c>
      <c r="R562" s="3">
        <f>Tabla_Rf_cop_usd[[#This Row],[Contador]]/SUM(Tabla_Rf_cop_usd[Contador])</f>
        <v>6.8321234020320999E-4</v>
      </c>
    </row>
    <row r="563" spans="1:18">
      <c r="A563" s="34">
        <v>43768</v>
      </c>
      <c r="B563" s="35">
        <v>6.1664175904879298E-2</v>
      </c>
      <c r="C563" s="36">
        <v>2.49132581088416E-2</v>
      </c>
      <c r="D563" s="36">
        <f>((1+Tabla_Inflacion[[#This Row],[TES_COP]])/(1+Tabla_Inflacion[[#This Row],[TES UVR]]))-1</f>
        <v>3.5857588440069588E-2</v>
      </c>
      <c r="E563" s="2">
        <f t="shared" si="26"/>
        <v>562</v>
      </c>
      <c r="F563" s="37">
        <f>Tabla_Inflacion[[#This Row],[Contador]]/SUM(Tabla_Inflacion[Contador])</f>
        <v>7.9976661614760108E-4</v>
      </c>
      <c r="H563" s="34">
        <v>43768</v>
      </c>
      <c r="I563" s="36">
        <v>6.1664175904879298E-2</v>
      </c>
      <c r="J563" s="35">
        <v>2.49132581088416E-2</v>
      </c>
      <c r="K563" s="42">
        <f>((1+Tabla_Dev[[#This Row],[TES_COP]])/(1+Tabla_Dev[[#This Row],[Curva_CO_USD]]))-1</f>
        <v>3.5857588440069588E-2</v>
      </c>
      <c r="L563" s="52">
        <f t="shared" si="27"/>
        <v>562</v>
      </c>
      <c r="M563" s="37">
        <f>Tabla_Dev[[#This Row],[Contador]]/SUM(Tabla_Dev[Contador])</f>
        <v>7.9976661614760108E-4</v>
      </c>
      <c r="O563" s="34">
        <v>43720</v>
      </c>
      <c r="P563" s="36">
        <v>3.7489664869717387E-2</v>
      </c>
      <c r="Q563" s="2">
        <f t="shared" ref="Q563:Q626" si="28">Q562+1</f>
        <v>562</v>
      </c>
      <c r="R563" s="3">
        <f>Tabla_Rf_cop_usd[[#This Row],[Contador]]/SUM(Tabla_Rf_cop_usd[Contador])</f>
        <v>6.8443018751195017E-4</v>
      </c>
    </row>
    <row r="564" spans="1:18">
      <c r="A564" s="34">
        <v>43769</v>
      </c>
      <c r="B564" s="35">
        <v>6.1006368233131901E-2</v>
      </c>
      <c r="C564" s="36">
        <v>2.4384091259571902E-2</v>
      </c>
      <c r="D564" s="36">
        <f>((1+Tabla_Inflacion[[#This Row],[TES_COP]])/(1+Tabla_Inflacion[[#This Row],[TES UVR]]))-1</f>
        <v>3.5750532721110062E-2</v>
      </c>
      <c r="E564" s="2">
        <f t="shared" si="26"/>
        <v>563</v>
      </c>
      <c r="F564" s="37">
        <f>Tabla_Inflacion[[#This Row],[Contador]]/SUM(Tabla_Inflacion[Contador])</f>
        <v>8.0118968841832636E-4</v>
      </c>
      <c r="H564" s="34">
        <v>43769</v>
      </c>
      <c r="I564" s="36">
        <v>6.1006368233131901E-2</v>
      </c>
      <c r="J564" s="35">
        <v>2.4384091259571902E-2</v>
      </c>
      <c r="K564" s="42">
        <f>((1+Tabla_Dev[[#This Row],[TES_COP]])/(1+Tabla_Dev[[#This Row],[Curva_CO_USD]]))-1</f>
        <v>3.5750532721110062E-2</v>
      </c>
      <c r="L564" s="52">
        <f t="shared" si="27"/>
        <v>563</v>
      </c>
      <c r="M564" s="37">
        <f>Tabla_Dev[[#This Row],[Contador]]/SUM(Tabla_Dev[Contador])</f>
        <v>8.0118968841832636E-4</v>
      </c>
      <c r="O564" s="34">
        <v>43721</v>
      </c>
      <c r="P564" s="36">
        <v>3.8405107011309392E-2</v>
      </c>
      <c r="Q564" s="2">
        <f t="shared" si="28"/>
        <v>563</v>
      </c>
      <c r="R564" s="3">
        <f>Tabla_Rf_cop_usd[[#This Row],[Contador]]/SUM(Tabla_Rf_cop_usd[Contador])</f>
        <v>6.8564803482069024E-4</v>
      </c>
    </row>
    <row r="565" spans="1:18">
      <c r="A565" s="34">
        <v>43774</v>
      </c>
      <c r="B565" s="35">
        <v>6.1515775235228401E-2</v>
      </c>
      <c r="C565" s="36">
        <v>2.4854467828320501E-2</v>
      </c>
      <c r="D565" s="36">
        <f>((1+Tabla_Inflacion[[#This Row],[TES_COP]])/(1+Tabla_Inflacion[[#This Row],[TES UVR]]))-1</f>
        <v>3.5772208208833645E-2</v>
      </c>
      <c r="E565" s="2">
        <f t="shared" si="26"/>
        <v>564</v>
      </c>
      <c r="F565" s="37">
        <f>Tabla_Inflacion[[#This Row],[Contador]]/SUM(Tabla_Inflacion[Contador])</f>
        <v>8.0261276068905164E-4</v>
      </c>
      <c r="H565" s="34">
        <v>43774</v>
      </c>
      <c r="I565" s="36">
        <v>6.1515775235228401E-2</v>
      </c>
      <c r="J565" s="35">
        <v>2.4854467828320501E-2</v>
      </c>
      <c r="K565" s="42">
        <f>((1+Tabla_Dev[[#This Row],[TES_COP]])/(1+Tabla_Dev[[#This Row],[Curva_CO_USD]]))-1</f>
        <v>3.5772208208833645E-2</v>
      </c>
      <c r="L565" s="52">
        <f t="shared" si="27"/>
        <v>564</v>
      </c>
      <c r="M565" s="37">
        <f>Tabla_Dev[[#This Row],[Contador]]/SUM(Tabla_Dev[Contador])</f>
        <v>8.0261276068905164E-4</v>
      </c>
      <c r="O565" s="34">
        <v>43724</v>
      </c>
      <c r="P565" s="36">
        <v>3.8824635028800625E-2</v>
      </c>
      <c r="Q565" s="2">
        <f t="shared" si="28"/>
        <v>564</v>
      </c>
      <c r="R565" s="3">
        <f>Tabla_Rf_cop_usd[[#This Row],[Contador]]/SUM(Tabla_Rf_cop_usd[Contador])</f>
        <v>6.8686588212943042E-4</v>
      </c>
    </row>
    <row r="566" spans="1:18">
      <c r="A566" s="34">
        <v>43775</v>
      </c>
      <c r="B566" s="35">
        <v>6.1649875177381498E-2</v>
      </c>
      <c r="C566" s="36">
        <v>2.4729444057335098E-2</v>
      </c>
      <c r="D566" s="36">
        <f>((1+Tabla_Inflacion[[#This Row],[TES_COP]])/(1+Tabla_Inflacion[[#This Row],[TES UVR]]))-1</f>
        <v>3.6029443024358621E-2</v>
      </c>
      <c r="E566" s="2">
        <f t="shared" si="26"/>
        <v>565</v>
      </c>
      <c r="F566" s="37">
        <f>Tabla_Inflacion[[#This Row],[Contador]]/SUM(Tabla_Inflacion[Contador])</f>
        <v>8.0403583295977682E-4</v>
      </c>
      <c r="H566" s="34">
        <v>43775</v>
      </c>
      <c r="I566" s="36">
        <v>6.1649875177381498E-2</v>
      </c>
      <c r="J566" s="35">
        <v>2.4729444057335098E-2</v>
      </c>
      <c r="K566" s="42">
        <f>((1+Tabla_Dev[[#This Row],[TES_COP]])/(1+Tabla_Dev[[#This Row],[Curva_CO_USD]]))-1</f>
        <v>3.6029443024358621E-2</v>
      </c>
      <c r="L566" s="52">
        <f t="shared" si="27"/>
        <v>565</v>
      </c>
      <c r="M566" s="37">
        <f>Tabla_Dev[[#This Row],[Contador]]/SUM(Tabla_Dev[Contador])</f>
        <v>8.0403583295977682E-4</v>
      </c>
      <c r="O566" s="34">
        <v>43725</v>
      </c>
      <c r="P566" s="36">
        <v>3.8753635836984213E-2</v>
      </c>
      <c r="Q566" s="2">
        <f t="shared" si="28"/>
        <v>565</v>
      </c>
      <c r="R566" s="3">
        <f>Tabla_Rf_cop_usd[[#This Row],[Contador]]/SUM(Tabla_Rf_cop_usd[Contador])</f>
        <v>6.8808372943817049E-4</v>
      </c>
    </row>
    <row r="567" spans="1:18">
      <c r="A567" s="34">
        <v>43776</v>
      </c>
      <c r="B567" s="35">
        <v>6.2208405608979805E-2</v>
      </c>
      <c r="C567" s="36">
        <v>2.4931256424727901E-2</v>
      </c>
      <c r="D567" s="36">
        <f>((1+Tabla_Inflacion[[#This Row],[TES_COP]])/(1+Tabla_Inflacion[[#This Row],[TES UVR]]))-1</f>
        <v>3.6370389673045844E-2</v>
      </c>
      <c r="E567" s="2">
        <f t="shared" si="26"/>
        <v>566</v>
      </c>
      <c r="F567" s="37">
        <f>Tabla_Inflacion[[#This Row],[Contador]]/SUM(Tabla_Inflacion[Contador])</f>
        <v>8.054589052305021E-4</v>
      </c>
      <c r="H567" s="34">
        <v>43776</v>
      </c>
      <c r="I567" s="36">
        <v>6.2208405608979805E-2</v>
      </c>
      <c r="J567" s="35">
        <v>2.4931256424727901E-2</v>
      </c>
      <c r="K567" s="42">
        <f>((1+Tabla_Dev[[#This Row],[TES_COP]])/(1+Tabla_Dev[[#This Row],[Curva_CO_USD]]))-1</f>
        <v>3.6370389673045844E-2</v>
      </c>
      <c r="L567" s="52">
        <f t="shared" si="27"/>
        <v>566</v>
      </c>
      <c r="M567" s="37">
        <f>Tabla_Dev[[#This Row],[Contador]]/SUM(Tabla_Dev[Contador])</f>
        <v>8.054589052305021E-4</v>
      </c>
      <c r="O567" s="34">
        <v>43726</v>
      </c>
      <c r="P567" s="36">
        <v>3.8462081628694245E-2</v>
      </c>
      <c r="Q567" s="2">
        <f t="shared" si="28"/>
        <v>566</v>
      </c>
      <c r="R567" s="3">
        <f>Tabla_Rf_cop_usd[[#This Row],[Contador]]/SUM(Tabla_Rf_cop_usd[Contador])</f>
        <v>6.8930157674691067E-4</v>
      </c>
    </row>
    <row r="568" spans="1:18">
      <c r="A568" s="34">
        <v>43777</v>
      </c>
      <c r="B568" s="35">
        <v>6.27197719738289E-2</v>
      </c>
      <c r="C568" s="36">
        <v>2.4866535151970001E-2</v>
      </c>
      <c r="D568" s="36">
        <f>((1+Tabla_Inflacion[[#This Row],[TES_COP]])/(1+Tabla_Inflacion[[#This Row],[TES UVR]]))-1</f>
        <v>3.6934796408632842E-2</v>
      </c>
      <c r="E568" s="2">
        <f t="shared" si="26"/>
        <v>567</v>
      </c>
      <c r="F568" s="37">
        <f>Tabla_Inflacion[[#This Row],[Contador]]/SUM(Tabla_Inflacion[Contador])</f>
        <v>8.0688197750122738E-4</v>
      </c>
      <c r="H568" s="34">
        <v>43777</v>
      </c>
      <c r="I568" s="36">
        <v>6.27197719738289E-2</v>
      </c>
      <c r="J568" s="35">
        <v>2.4866535151970001E-2</v>
      </c>
      <c r="K568" s="42">
        <f>((1+Tabla_Dev[[#This Row],[TES_COP]])/(1+Tabla_Dev[[#This Row],[Curva_CO_USD]]))-1</f>
        <v>3.6934796408632842E-2</v>
      </c>
      <c r="L568" s="52">
        <f t="shared" si="27"/>
        <v>567</v>
      </c>
      <c r="M568" s="37">
        <f>Tabla_Dev[[#This Row],[Contador]]/SUM(Tabla_Dev[Contador])</f>
        <v>8.0688197750122738E-4</v>
      </c>
      <c r="O568" s="34">
        <v>43727</v>
      </c>
      <c r="P568" s="36">
        <v>3.8169788853954945E-2</v>
      </c>
      <c r="Q568" s="2">
        <f t="shared" si="28"/>
        <v>567</v>
      </c>
      <c r="R568" s="3">
        <f>Tabla_Rf_cop_usd[[#This Row],[Contador]]/SUM(Tabla_Rf_cop_usd[Contador])</f>
        <v>6.9051942405565074E-4</v>
      </c>
    </row>
    <row r="569" spans="1:18">
      <c r="A569" s="34">
        <v>43781</v>
      </c>
      <c r="B569" s="35">
        <v>6.3493083047305096E-2</v>
      </c>
      <c r="C569" s="36">
        <v>2.6017168859150099E-2</v>
      </c>
      <c r="D569" s="36">
        <f>((1+Tabla_Inflacion[[#This Row],[TES_COP]])/(1+Tabla_Inflacion[[#This Row],[TES UVR]]))-1</f>
        <v>3.6525620940461634E-2</v>
      </c>
      <c r="E569" s="2">
        <f t="shared" si="26"/>
        <v>568</v>
      </c>
      <c r="F569" s="37">
        <f>Tabla_Inflacion[[#This Row],[Contador]]/SUM(Tabla_Inflacion[Contador])</f>
        <v>8.0830504977195267E-4</v>
      </c>
      <c r="H569" s="34">
        <v>43781</v>
      </c>
      <c r="I569" s="36">
        <v>6.3493083047305096E-2</v>
      </c>
      <c r="J569" s="35">
        <v>2.6017168859150099E-2</v>
      </c>
      <c r="K569" s="42">
        <f>((1+Tabla_Dev[[#This Row],[TES_COP]])/(1+Tabla_Dev[[#This Row],[Curva_CO_USD]]))-1</f>
        <v>3.6525620940461634E-2</v>
      </c>
      <c r="L569" s="52">
        <f t="shared" si="27"/>
        <v>568</v>
      </c>
      <c r="M569" s="37">
        <f>Tabla_Dev[[#This Row],[Contador]]/SUM(Tabla_Dev[Contador])</f>
        <v>8.0830504977195267E-4</v>
      </c>
      <c r="O569" s="34">
        <v>43728</v>
      </c>
      <c r="P569" s="36">
        <v>3.7891065243951916E-2</v>
      </c>
      <c r="Q569" s="2">
        <f t="shared" si="28"/>
        <v>568</v>
      </c>
      <c r="R569" s="3">
        <f>Tabla_Rf_cop_usd[[#This Row],[Contador]]/SUM(Tabla_Rf_cop_usd[Contador])</f>
        <v>6.9173727136439091E-4</v>
      </c>
    </row>
    <row r="570" spans="1:18">
      <c r="A570" s="34">
        <v>43782</v>
      </c>
      <c r="B570" s="35">
        <v>6.4556062773422407E-2</v>
      </c>
      <c r="C570" s="36">
        <v>2.6668997435095199E-2</v>
      </c>
      <c r="D570" s="36">
        <f>((1+Tabla_Inflacion[[#This Row],[TES_COP]])/(1+Tabla_Inflacion[[#This Row],[TES UVR]]))-1</f>
        <v>3.6902901941112232E-2</v>
      </c>
      <c r="E570" s="2">
        <f t="shared" si="26"/>
        <v>569</v>
      </c>
      <c r="F570" s="37">
        <f>Tabla_Inflacion[[#This Row],[Contador]]/SUM(Tabla_Inflacion[Contador])</f>
        <v>8.0972812204267795E-4</v>
      </c>
      <c r="H570" s="34">
        <v>43782</v>
      </c>
      <c r="I570" s="36">
        <v>6.4556062773422407E-2</v>
      </c>
      <c r="J570" s="35">
        <v>2.6668997435095199E-2</v>
      </c>
      <c r="K570" s="42">
        <f>((1+Tabla_Dev[[#This Row],[TES_COP]])/(1+Tabla_Dev[[#This Row],[Curva_CO_USD]]))-1</f>
        <v>3.6902901941112232E-2</v>
      </c>
      <c r="L570" s="52">
        <f t="shared" si="27"/>
        <v>569</v>
      </c>
      <c r="M570" s="37">
        <f>Tabla_Dev[[#This Row],[Contador]]/SUM(Tabla_Dev[Contador])</f>
        <v>8.0972812204267795E-4</v>
      </c>
      <c r="O570" s="34">
        <v>43731</v>
      </c>
      <c r="P570" s="36">
        <v>3.7518382717073306E-2</v>
      </c>
      <c r="Q570" s="2">
        <f t="shared" si="28"/>
        <v>569</v>
      </c>
      <c r="R570" s="3">
        <f>Tabla_Rf_cop_usd[[#This Row],[Contador]]/SUM(Tabla_Rf_cop_usd[Contador])</f>
        <v>6.9295511867313098E-4</v>
      </c>
    </row>
    <row r="571" spans="1:18">
      <c r="A571" s="34">
        <v>43783</v>
      </c>
      <c r="B571" s="35">
        <v>6.3935452821071395E-2</v>
      </c>
      <c r="C571" s="36">
        <v>2.6157146223222003E-2</v>
      </c>
      <c r="D571" s="36">
        <f>((1+Tabla_Inflacion[[#This Row],[TES_COP]])/(1+Tabla_Inflacion[[#This Row],[TES UVR]]))-1</f>
        <v>3.6815322815703988E-2</v>
      </c>
      <c r="E571" s="2">
        <f t="shared" si="26"/>
        <v>570</v>
      </c>
      <c r="F571" s="37">
        <f>Tabla_Inflacion[[#This Row],[Contador]]/SUM(Tabla_Inflacion[Contador])</f>
        <v>8.1115119431340323E-4</v>
      </c>
      <c r="H571" s="34">
        <v>43783</v>
      </c>
      <c r="I571" s="36">
        <v>6.3935452821071395E-2</v>
      </c>
      <c r="J571" s="35">
        <v>2.6157146223222003E-2</v>
      </c>
      <c r="K571" s="42">
        <f>((1+Tabla_Dev[[#This Row],[TES_COP]])/(1+Tabla_Dev[[#This Row],[Curva_CO_USD]]))-1</f>
        <v>3.6815322815703988E-2</v>
      </c>
      <c r="L571" s="52">
        <f t="shared" si="27"/>
        <v>570</v>
      </c>
      <c r="M571" s="37">
        <f>Tabla_Dev[[#This Row],[Contador]]/SUM(Tabla_Dev[Contador])</f>
        <v>8.1115119431340323E-4</v>
      </c>
      <c r="O571" s="34">
        <v>43732</v>
      </c>
      <c r="P571" s="36">
        <v>3.7274052656510959E-2</v>
      </c>
      <c r="Q571" s="2">
        <f t="shared" si="28"/>
        <v>570</v>
      </c>
      <c r="R571" s="3">
        <f>Tabla_Rf_cop_usd[[#This Row],[Contador]]/SUM(Tabla_Rf_cop_usd[Contador])</f>
        <v>6.9417296598187116E-4</v>
      </c>
    </row>
    <row r="572" spans="1:18">
      <c r="A572" s="34">
        <v>43784</v>
      </c>
      <c r="B572" s="35">
        <v>6.3706024830838009E-2</v>
      </c>
      <c r="C572" s="36">
        <v>2.6489574883495699E-2</v>
      </c>
      <c r="D572" s="36">
        <f>((1+Tabla_Inflacion[[#This Row],[TES_COP]])/(1+Tabla_Inflacion[[#This Row],[TES UVR]]))-1</f>
        <v>3.6256042786958043E-2</v>
      </c>
      <c r="E572" s="2">
        <f t="shared" si="26"/>
        <v>571</v>
      </c>
      <c r="F572" s="37">
        <f>Tabla_Inflacion[[#This Row],[Contador]]/SUM(Tabla_Inflacion[Contador])</f>
        <v>8.1257426658412851E-4</v>
      </c>
      <c r="H572" s="34">
        <v>43784</v>
      </c>
      <c r="I572" s="36">
        <v>6.3706024830838009E-2</v>
      </c>
      <c r="J572" s="35">
        <v>2.6489574883495699E-2</v>
      </c>
      <c r="K572" s="42">
        <f>((1+Tabla_Dev[[#This Row],[TES_COP]])/(1+Tabla_Dev[[#This Row],[Curva_CO_USD]]))-1</f>
        <v>3.6256042786958043E-2</v>
      </c>
      <c r="L572" s="52">
        <f t="shared" si="27"/>
        <v>571</v>
      </c>
      <c r="M572" s="37">
        <f>Tabla_Dev[[#This Row],[Contador]]/SUM(Tabla_Dev[Contador])</f>
        <v>8.1257426658412851E-4</v>
      </c>
      <c r="O572" s="34">
        <v>43733</v>
      </c>
      <c r="P572" s="36">
        <v>3.7547093412185539E-2</v>
      </c>
      <c r="Q572" s="2">
        <f t="shared" si="28"/>
        <v>571</v>
      </c>
      <c r="R572" s="3">
        <f>Tabla_Rf_cop_usd[[#This Row],[Contador]]/SUM(Tabla_Rf_cop_usd[Contador])</f>
        <v>6.9539081329061123E-4</v>
      </c>
    </row>
    <row r="573" spans="1:18">
      <c r="A573" s="34">
        <v>43787</v>
      </c>
      <c r="B573" s="35">
        <v>6.4224794979956992E-2</v>
      </c>
      <c r="C573" s="36">
        <v>2.7115180100641498E-2</v>
      </c>
      <c r="D573" s="36">
        <f>((1+Tabla_Inflacion[[#This Row],[TES_COP]])/(1+Tabla_Inflacion[[#This Row],[TES UVR]]))-1</f>
        <v>3.6129944915894718E-2</v>
      </c>
      <c r="E573" s="2">
        <f t="shared" si="26"/>
        <v>572</v>
      </c>
      <c r="F573" s="37">
        <f>Tabla_Inflacion[[#This Row],[Contador]]/SUM(Tabla_Inflacion[Contador])</f>
        <v>8.139973388548538E-4</v>
      </c>
      <c r="H573" s="34">
        <v>43787</v>
      </c>
      <c r="I573" s="36">
        <v>6.4224794979956992E-2</v>
      </c>
      <c r="J573" s="35">
        <v>2.7115180100641498E-2</v>
      </c>
      <c r="K573" s="42">
        <f>((1+Tabla_Dev[[#This Row],[TES_COP]])/(1+Tabla_Dev[[#This Row],[Curva_CO_USD]]))-1</f>
        <v>3.6129944915894718E-2</v>
      </c>
      <c r="L573" s="52">
        <f t="shared" si="27"/>
        <v>572</v>
      </c>
      <c r="M573" s="37">
        <f>Tabla_Dev[[#This Row],[Contador]]/SUM(Tabla_Dev[Contador])</f>
        <v>8.139973388548538E-4</v>
      </c>
      <c r="O573" s="34">
        <v>43734</v>
      </c>
      <c r="P573" s="36">
        <v>3.7511203925904235E-2</v>
      </c>
      <c r="Q573" s="2">
        <f t="shared" si="28"/>
        <v>572</v>
      </c>
      <c r="R573" s="3">
        <f>Tabla_Rf_cop_usd[[#This Row],[Contador]]/SUM(Tabla_Rf_cop_usd[Contador])</f>
        <v>6.9660866059935141E-4</v>
      </c>
    </row>
    <row r="574" spans="1:18">
      <c r="A574" s="34">
        <v>43788</v>
      </c>
      <c r="B574" s="35">
        <v>6.4273075151266998E-2</v>
      </c>
      <c r="C574" s="36">
        <v>2.7088597449301699E-2</v>
      </c>
      <c r="D574" s="36">
        <f>((1+Tabla_Inflacion[[#This Row],[TES_COP]])/(1+Tabla_Inflacion[[#This Row],[TES UVR]]))-1</f>
        <v>3.620376839379813E-2</v>
      </c>
      <c r="E574" s="2">
        <f t="shared" si="26"/>
        <v>573</v>
      </c>
      <c r="F574" s="37">
        <f>Tabla_Inflacion[[#This Row],[Contador]]/SUM(Tabla_Inflacion[Contador])</f>
        <v>8.1542041112557897E-4</v>
      </c>
      <c r="H574" s="34">
        <v>43788</v>
      </c>
      <c r="I574" s="36">
        <v>6.4273075151266998E-2</v>
      </c>
      <c r="J574" s="35">
        <v>2.7088597449301699E-2</v>
      </c>
      <c r="K574" s="42">
        <f>((1+Tabla_Dev[[#This Row],[TES_COP]])/(1+Tabla_Dev[[#This Row],[Curva_CO_USD]]))-1</f>
        <v>3.620376839379813E-2</v>
      </c>
      <c r="L574" s="52">
        <f t="shared" si="27"/>
        <v>573</v>
      </c>
      <c r="M574" s="37">
        <f>Tabla_Dev[[#This Row],[Contador]]/SUM(Tabla_Dev[Contador])</f>
        <v>8.1542041112557897E-4</v>
      </c>
      <c r="O574" s="34">
        <v>43735</v>
      </c>
      <c r="P574" s="36">
        <v>3.7597319929851825E-2</v>
      </c>
      <c r="Q574" s="2">
        <f t="shared" si="28"/>
        <v>573</v>
      </c>
      <c r="R574" s="3">
        <f>Tabla_Rf_cop_usd[[#This Row],[Contador]]/SUM(Tabla_Rf_cop_usd[Contador])</f>
        <v>6.9782650790809148E-4</v>
      </c>
    </row>
    <row r="575" spans="1:18">
      <c r="A575" s="34">
        <v>43789</v>
      </c>
      <c r="B575" s="35">
        <v>6.4312745001625801E-2</v>
      </c>
      <c r="C575" s="36">
        <v>2.6751104778819198E-2</v>
      </c>
      <c r="D575" s="36">
        <f>((1+Tabla_Inflacion[[#This Row],[TES_COP]])/(1+Tabla_Inflacion[[#This Row],[TES UVR]]))-1</f>
        <v>3.6583004437962696E-2</v>
      </c>
      <c r="E575" s="2">
        <f t="shared" si="26"/>
        <v>574</v>
      </c>
      <c r="F575" s="37">
        <f>Tabla_Inflacion[[#This Row],[Contador]]/SUM(Tabla_Inflacion[Contador])</f>
        <v>8.1684348339630425E-4</v>
      </c>
      <c r="H575" s="34">
        <v>43789</v>
      </c>
      <c r="I575" s="36">
        <v>6.4312745001625801E-2</v>
      </c>
      <c r="J575" s="35">
        <v>2.6751104778819198E-2</v>
      </c>
      <c r="K575" s="42">
        <f>((1+Tabla_Dev[[#This Row],[TES_COP]])/(1+Tabla_Dev[[#This Row],[Curva_CO_USD]]))-1</f>
        <v>3.6583004437962696E-2</v>
      </c>
      <c r="L575" s="52">
        <f t="shared" si="27"/>
        <v>574</v>
      </c>
      <c r="M575" s="37">
        <f>Tabla_Dev[[#This Row],[Contador]]/SUM(Tabla_Dev[Contador])</f>
        <v>8.1684348339630425E-4</v>
      </c>
      <c r="O575" s="34">
        <v>43738</v>
      </c>
      <c r="P575" s="36">
        <v>3.7547093412185539E-2</v>
      </c>
      <c r="Q575" s="2">
        <f t="shared" si="28"/>
        <v>574</v>
      </c>
      <c r="R575" s="3">
        <f>Tabla_Rf_cop_usd[[#This Row],[Contador]]/SUM(Tabla_Rf_cop_usd[Contador])</f>
        <v>6.9904435521683165E-4</v>
      </c>
    </row>
    <row r="576" spans="1:18">
      <c r="A576" s="34">
        <v>43791</v>
      </c>
      <c r="B576" s="35">
        <v>6.3910084349137308E-2</v>
      </c>
      <c r="C576" s="36">
        <v>2.6823413960568702E-2</v>
      </c>
      <c r="D576" s="36">
        <f>((1+Tabla_Inflacion[[#This Row],[TES_COP]])/(1+Tabla_Inflacion[[#This Row],[TES UVR]]))-1</f>
        <v>3.6117865919633951E-2</v>
      </c>
      <c r="E576" s="2">
        <f t="shared" si="26"/>
        <v>575</v>
      </c>
      <c r="F576" s="37">
        <f>Tabla_Inflacion[[#This Row],[Contador]]/SUM(Tabla_Inflacion[Contador])</f>
        <v>8.1826655566702954E-4</v>
      </c>
      <c r="H576" s="34">
        <v>43791</v>
      </c>
      <c r="I576" s="36">
        <v>6.3910084349137308E-2</v>
      </c>
      <c r="J576" s="35">
        <v>2.6823413960568702E-2</v>
      </c>
      <c r="K576" s="42">
        <f>((1+Tabla_Dev[[#This Row],[TES_COP]])/(1+Tabla_Dev[[#This Row],[Curva_CO_USD]]))-1</f>
        <v>3.6117865919633951E-2</v>
      </c>
      <c r="L576" s="52">
        <f t="shared" si="27"/>
        <v>575</v>
      </c>
      <c r="M576" s="37">
        <f>Tabla_Dev[[#This Row],[Contador]]/SUM(Tabla_Dev[Contador])</f>
        <v>8.1826655566702954E-4</v>
      </c>
      <c r="O576" s="34">
        <v>43739</v>
      </c>
      <c r="P576" s="36">
        <v>3.7611666345265027E-2</v>
      </c>
      <c r="Q576" s="2">
        <f t="shared" si="28"/>
        <v>575</v>
      </c>
      <c r="R576" s="3">
        <f>Tabla_Rf_cop_usd[[#This Row],[Contador]]/SUM(Tabla_Rf_cop_usd[Contador])</f>
        <v>7.0026220252557172E-4</v>
      </c>
    </row>
    <row r="577" spans="1:18">
      <c r="A577" s="34">
        <v>43794</v>
      </c>
      <c r="B577" s="35">
        <v>6.59684478670816E-2</v>
      </c>
      <c r="C577" s="36">
        <v>2.7480594318731198E-2</v>
      </c>
      <c r="D577" s="36">
        <f>((1+Tabla_Inflacion[[#This Row],[TES_COP]])/(1+Tabla_Inflacion[[#This Row],[TES UVR]]))-1</f>
        <v>3.7458472462800874E-2</v>
      </c>
      <c r="E577" s="2">
        <f t="shared" si="26"/>
        <v>576</v>
      </c>
      <c r="F577" s="37">
        <f>Tabla_Inflacion[[#This Row],[Contador]]/SUM(Tabla_Inflacion[Contador])</f>
        <v>8.1968962793775482E-4</v>
      </c>
      <c r="H577" s="34">
        <v>43794</v>
      </c>
      <c r="I577" s="36">
        <v>6.59684478670816E-2</v>
      </c>
      <c r="J577" s="35">
        <v>2.7480594318731198E-2</v>
      </c>
      <c r="K577" s="42">
        <f>((1+Tabla_Dev[[#This Row],[TES_COP]])/(1+Tabla_Dev[[#This Row],[Curva_CO_USD]]))-1</f>
        <v>3.7458472462800874E-2</v>
      </c>
      <c r="L577" s="52">
        <f t="shared" si="27"/>
        <v>576</v>
      </c>
      <c r="M577" s="37">
        <f>Tabla_Dev[[#This Row],[Contador]]/SUM(Tabla_Dev[Contador])</f>
        <v>8.1968962793775482E-4</v>
      </c>
      <c r="O577" s="34">
        <v>43740</v>
      </c>
      <c r="P577" s="36">
        <v>3.7712041299144516E-2</v>
      </c>
      <c r="Q577" s="2">
        <f t="shared" si="28"/>
        <v>576</v>
      </c>
      <c r="R577" s="3">
        <f>Tabla_Rf_cop_usd[[#This Row],[Contador]]/SUM(Tabla_Rf_cop_usd[Contador])</f>
        <v>7.014800498343119E-4</v>
      </c>
    </row>
    <row r="578" spans="1:18">
      <c r="A578" s="34">
        <v>43795</v>
      </c>
      <c r="B578" s="35">
        <v>6.7394077035157096E-2</v>
      </c>
      <c r="C578" s="36">
        <v>2.8395717140837398E-2</v>
      </c>
      <c r="D578" s="36">
        <f>((1+Tabla_Inflacion[[#This Row],[TES_COP]])/(1+Tabla_Inflacion[[#This Row],[TES UVR]]))-1</f>
        <v>3.7921550279053751E-2</v>
      </c>
      <c r="E578" s="2">
        <f t="shared" si="26"/>
        <v>577</v>
      </c>
      <c r="F578" s="37">
        <f>Tabla_Inflacion[[#This Row],[Contador]]/SUM(Tabla_Inflacion[Contador])</f>
        <v>8.211127002084801E-4</v>
      </c>
      <c r="H578" s="34">
        <v>43795</v>
      </c>
      <c r="I578" s="36">
        <v>6.7394077035157096E-2</v>
      </c>
      <c r="J578" s="35">
        <v>2.8395717140837398E-2</v>
      </c>
      <c r="K578" s="42">
        <f>((1+Tabla_Dev[[#This Row],[TES_COP]])/(1+Tabla_Dev[[#This Row],[Curva_CO_USD]]))-1</f>
        <v>3.7921550279053751E-2</v>
      </c>
      <c r="L578" s="52">
        <f t="shared" si="27"/>
        <v>577</v>
      </c>
      <c r="M578" s="37">
        <f>Tabla_Dev[[#This Row],[Contador]]/SUM(Tabla_Dev[Contador])</f>
        <v>8.211127002084801E-4</v>
      </c>
      <c r="O578" s="34">
        <v>43741</v>
      </c>
      <c r="P578" s="36">
        <v>3.7489664869717387E-2</v>
      </c>
      <c r="Q578" s="2">
        <f t="shared" si="28"/>
        <v>577</v>
      </c>
      <c r="R578" s="3">
        <f>Tabla_Rf_cop_usd[[#This Row],[Contador]]/SUM(Tabla_Rf_cop_usd[Contador])</f>
        <v>7.0269789714305197E-4</v>
      </c>
    </row>
    <row r="579" spans="1:18">
      <c r="A579" s="34">
        <v>43796</v>
      </c>
      <c r="B579" s="35">
        <v>6.6862895287270102E-2</v>
      </c>
      <c r="C579" s="36">
        <v>2.7501860860611099E-2</v>
      </c>
      <c r="D579" s="36">
        <f>((1+Tabla_Inflacion[[#This Row],[TES_COP]])/(1+Tabla_Inflacion[[#This Row],[TES UVR]]))-1</f>
        <v>3.8307506707278449E-2</v>
      </c>
      <c r="E579" s="2">
        <f t="shared" ref="E579:E642" si="29">E578+1</f>
        <v>578</v>
      </c>
      <c r="F579" s="37">
        <f>Tabla_Inflacion[[#This Row],[Contador]]/SUM(Tabla_Inflacion[Contador])</f>
        <v>8.2253577247920538E-4</v>
      </c>
      <c r="H579" s="34">
        <v>43796</v>
      </c>
      <c r="I579" s="36">
        <v>6.6862895287270102E-2</v>
      </c>
      <c r="J579" s="35">
        <v>2.7501860860611099E-2</v>
      </c>
      <c r="K579" s="42">
        <f>((1+Tabla_Dev[[#This Row],[TES_COP]])/(1+Tabla_Dev[[#This Row],[Curva_CO_USD]]))-1</f>
        <v>3.8307506707278449E-2</v>
      </c>
      <c r="L579" s="52">
        <f t="shared" si="27"/>
        <v>578</v>
      </c>
      <c r="M579" s="37">
        <f>Tabla_Dev[[#This Row],[Contador]]/SUM(Tabla_Dev[Contador])</f>
        <v>8.2253577247920538E-4</v>
      </c>
      <c r="O579" s="34">
        <v>43742</v>
      </c>
      <c r="P579" s="36">
        <v>3.6841614271171386E-2</v>
      </c>
      <c r="Q579" s="2">
        <f t="shared" si="28"/>
        <v>578</v>
      </c>
      <c r="R579" s="3">
        <f>Tabla_Rf_cop_usd[[#This Row],[Contador]]/SUM(Tabla_Rf_cop_usd[Contador])</f>
        <v>7.0391574445179215E-4</v>
      </c>
    </row>
    <row r="580" spans="1:18">
      <c r="A580" s="34">
        <v>43797</v>
      </c>
      <c r="B580" s="35">
        <v>6.59386199765961E-2</v>
      </c>
      <c r="C580" s="36">
        <v>2.7199874214762099E-2</v>
      </c>
      <c r="D580" s="36">
        <f>((1+Tabla_Inflacion[[#This Row],[TES_COP]])/(1+Tabla_Inflacion[[#This Row],[TES UVR]]))-1</f>
        <v>3.7712958046697276E-2</v>
      </c>
      <c r="E580" s="2">
        <f t="shared" si="29"/>
        <v>579</v>
      </c>
      <c r="F580" s="37">
        <f>Tabla_Inflacion[[#This Row],[Contador]]/SUM(Tabla_Inflacion[Contador])</f>
        <v>8.2395884474993067E-4</v>
      </c>
      <c r="H580" s="34">
        <v>43797</v>
      </c>
      <c r="I580" s="36">
        <v>6.59386199765961E-2</v>
      </c>
      <c r="J580" s="35">
        <v>2.7199874214762099E-2</v>
      </c>
      <c r="K580" s="42">
        <f>((1+Tabla_Dev[[#This Row],[TES_COP]])/(1+Tabla_Dev[[#This Row],[Curva_CO_USD]]))-1</f>
        <v>3.7712958046697276E-2</v>
      </c>
      <c r="L580" s="52">
        <f t="shared" si="27"/>
        <v>579</v>
      </c>
      <c r="M580" s="37">
        <f>Tabla_Dev[[#This Row],[Contador]]/SUM(Tabla_Dev[Contador])</f>
        <v>8.2395884474993067E-4</v>
      </c>
      <c r="O580" s="34">
        <v>43745</v>
      </c>
      <c r="P580" s="36">
        <v>3.6610315069519395E-2</v>
      </c>
      <c r="Q580" s="2">
        <f t="shared" si="28"/>
        <v>579</v>
      </c>
      <c r="R580" s="3">
        <f>Tabla_Rf_cop_usd[[#This Row],[Contador]]/SUM(Tabla_Rf_cop_usd[Contador])</f>
        <v>7.0513359176053222E-4</v>
      </c>
    </row>
    <row r="581" spans="1:18">
      <c r="A581" s="34">
        <v>43798</v>
      </c>
      <c r="B581" s="35">
        <v>6.5826958031794808E-2</v>
      </c>
      <c r="C581" s="36">
        <v>2.6609660294997801E-2</v>
      </c>
      <c r="D581" s="36">
        <f>((1+Tabla_Inflacion[[#This Row],[TES_COP]])/(1+Tabla_Inflacion[[#This Row],[TES UVR]]))-1</f>
        <v>3.8200787751722087E-2</v>
      </c>
      <c r="E581" s="2">
        <f t="shared" si="29"/>
        <v>580</v>
      </c>
      <c r="F581" s="37">
        <f>Tabla_Inflacion[[#This Row],[Contador]]/SUM(Tabla_Inflacion[Contador])</f>
        <v>8.2538191702065595E-4</v>
      </c>
      <c r="H581" s="34">
        <v>43798</v>
      </c>
      <c r="I581" s="36">
        <v>6.5826958031794808E-2</v>
      </c>
      <c r="J581" s="35">
        <v>2.6609660294997801E-2</v>
      </c>
      <c r="K581" s="42">
        <f>((1+Tabla_Dev[[#This Row],[TES_COP]])/(1+Tabla_Dev[[#This Row],[Curva_CO_USD]]))-1</f>
        <v>3.8200787751722087E-2</v>
      </c>
      <c r="L581" s="52">
        <f t="shared" ref="L581:L644" si="30">L580+1</f>
        <v>580</v>
      </c>
      <c r="M581" s="37">
        <f>Tabla_Dev[[#This Row],[Contador]]/SUM(Tabla_Dev[Contador])</f>
        <v>8.2538191702065595E-4</v>
      </c>
      <c r="O581" s="34">
        <v>43746</v>
      </c>
      <c r="P581" s="36">
        <v>3.6581369984725054E-2</v>
      </c>
      <c r="Q581" s="2">
        <f t="shared" si="28"/>
        <v>580</v>
      </c>
      <c r="R581" s="3">
        <f>Tabla_Rf_cop_usd[[#This Row],[Contador]]/SUM(Tabla_Rf_cop_usd[Contador])</f>
        <v>7.063514390692724E-4</v>
      </c>
    </row>
    <row r="582" spans="1:18">
      <c r="A582" s="34">
        <v>43801</v>
      </c>
      <c r="B582" s="35">
        <v>6.6029474257708803E-2</v>
      </c>
      <c r="C582" s="36">
        <v>2.6839300971205401E-2</v>
      </c>
      <c r="D582" s="36">
        <f>((1+Tabla_Inflacion[[#This Row],[TES_COP]])/(1+Tabla_Inflacion[[#This Row],[TES UVR]]))-1</f>
        <v>3.8165829112146943E-2</v>
      </c>
      <c r="E582" s="2">
        <f t="shared" si="29"/>
        <v>581</v>
      </c>
      <c r="F582" s="37">
        <f>Tabla_Inflacion[[#This Row],[Contador]]/SUM(Tabla_Inflacion[Contador])</f>
        <v>8.2680498929138112E-4</v>
      </c>
      <c r="H582" s="34">
        <v>43801</v>
      </c>
      <c r="I582" s="36">
        <v>6.6029474257708803E-2</v>
      </c>
      <c r="J582" s="35">
        <v>2.6839300971205401E-2</v>
      </c>
      <c r="K582" s="42">
        <f>((1+Tabla_Dev[[#This Row],[TES_COP]])/(1+Tabla_Dev[[#This Row],[Curva_CO_USD]]))-1</f>
        <v>3.8165829112146943E-2</v>
      </c>
      <c r="L582" s="52">
        <f t="shared" si="30"/>
        <v>581</v>
      </c>
      <c r="M582" s="37">
        <f>Tabla_Dev[[#This Row],[Contador]]/SUM(Tabla_Dev[Contador])</f>
        <v>8.2680498929138112E-4</v>
      </c>
      <c r="O582" s="34">
        <v>43747</v>
      </c>
      <c r="P582" s="36">
        <v>3.66537190624876E-2</v>
      </c>
      <c r="Q582" s="2">
        <f t="shared" si="28"/>
        <v>581</v>
      </c>
      <c r="R582" s="3">
        <f>Tabla_Rf_cop_usd[[#This Row],[Contador]]/SUM(Tabla_Rf_cop_usd[Contador])</f>
        <v>7.0756928637801246E-4</v>
      </c>
    </row>
    <row r="583" spans="1:18">
      <c r="A583" s="34">
        <v>43802</v>
      </c>
      <c r="B583" s="35">
        <v>6.5186173967708191E-2</v>
      </c>
      <c r="C583" s="36">
        <v>2.58992783060666E-2</v>
      </c>
      <c r="D583" s="36">
        <f>((1+Tabla_Inflacion[[#This Row],[TES_COP]])/(1+Tabla_Inflacion[[#This Row],[TES UVR]]))-1</f>
        <v>3.8295080708615981E-2</v>
      </c>
      <c r="E583" s="2">
        <f t="shared" si="29"/>
        <v>582</v>
      </c>
      <c r="F583" s="37">
        <f>Tabla_Inflacion[[#This Row],[Contador]]/SUM(Tabla_Inflacion[Contador])</f>
        <v>8.282280615621064E-4</v>
      </c>
      <c r="H583" s="34">
        <v>43802</v>
      </c>
      <c r="I583" s="36">
        <v>6.5186173967708191E-2</v>
      </c>
      <c r="J583" s="35">
        <v>2.58992783060666E-2</v>
      </c>
      <c r="K583" s="42">
        <f>((1+Tabla_Dev[[#This Row],[TES_COP]])/(1+Tabla_Dev[[#This Row],[Curva_CO_USD]]))-1</f>
        <v>3.8295080708615981E-2</v>
      </c>
      <c r="L583" s="52">
        <f t="shared" si="30"/>
        <v>582</v>
      </c>
      <c r="M583" s="37">
        <f>Tabla_Dev[[#This Row],[Contador]]/SUM(Tabla_Dev[Contador])</f>
        <v>8.282280615621064E-4</v>
      </c>
      <c r="O583" s="34">
        <v>43748</v>
      </c>
      <c r="P583" s="36">
        <v>3.696430334258749E-2</v>
      </c>
      <c r="Q583" s="2">
        <f t="shared" si="28"/>
        <v>582</v>
      </c>
      <c r="R583" s="3">
        <f>Tabla_Rf_cop_usd[[#This Row],[Contador]]/SUM(Tabla_Rf_cop_usd[Contador])</f>
        <v>7.0878713368675264E-4</v>
      </c>
    </row>
    <row r="584" spans="1:18">
      <c r="A584" s="34">
        <v>43803</v>
      </c>
      <c r="B584" s="35">
        <v>6.4582256486274303E-2</v>
      </c>
      <c r="C584" s="36">
        <v>2.5209067519542702E-2</v>
      </c>
      <c r="D584" s="36">
        <f>((1+Tabla_Inflacion[[#This Row],[TES_COP]])/(1+Tabla_Inflacion[[#This Row],[TES UVR]]))-1</f>
        <v>3.8405033874694183E-2</v>
      </c>
      <c r="E584" s="2">
        <f t="shared" si="29"/>
        <v>583</v>
      </c>
      <c r="F584" s="37">
        <f>Tabla_Inflacion[[#This Row],[Contador]]/SUM(Tabla_Inflacion[Contador])</f>
        <v>8.2965113383283169E-4</v>
      </c>
      <c r="H584" s="34">
        <v>43803</v>
      </c>
      <c r="I584" s="36">
        <v>6.4582256486274303E-2</v>
      </c>
      <c r="J584" s="35">
        <v>2.5209067519542702E-2</v>
      </c>
      <c r="K584" s="42">
        <f>((1+Tabla_Dev[[#This Row],[TES_COP]])/(1+Tabla_Dev[[#This Row],[Curva_CO_USD]]))-1</f>
        <v>3.8405033874694183E-2</v>
      </c>
      <c r="L584" s="52">
        <f t="shared" si="30"/>
        <v>583</v>
      </c>
      <c r="M584" s="37">
        <f>Tabla_Dev[[#This Row],[Contador]]/SUM(Tabla_Dev[Contador])</f>
        <v>8.2965113383283169E-4</v>
      </c>
      <c r="O584" s="34">
        <v>43749</v>
      </c>
      <c r="P584" s="36">
        <v>3.7345968217490588E-2</v>
      </c>
      <c r="Q584" s="2">
        <f t="shared" si="28"/>
        <v>583</v>
      </c>
      <c r="R584" s="3">
        <f>Tabla_Rf_cop_usd[[#This Row],[Contador]]/SUM(Tabla_Rf_cop_usd[Contador])</f>
        <v>7.1000498099549271E-4</v>
      </c>
    </row>
    <row r="585" spans="1:18">
      <c r="A585" s="34">
        <v>43804</v>
      </c>
      <c r="B585" s="35">
        <v>6.3955674656338099E-2</v>
      </c>
      <c r="C585" s="36">
        <v>2.5293600896548401E-2</v>
      </c>
      <c r="D585" s="36">
        <f>((1+Tabla_Inflacion[[#This Row],[TES_COP]])/(1+Tabla_Inflacion[[#This Row],[TES UVR]]))-1</f>
        <v>3.7708295190745922E-2</v>
      </c>
      <c r="E585" s="2">
        <f t="shared" si="29"/>
        <v>584</v>
      </c>
      <c r="F585" s="37">
        <f>Tabla_Inflacion[[#This Row],[Contador]]/SUM(Tabla_Inflacion[Contador])</f>
        <v>8.3107420610355697E-4</v>
      </c>
      <c r="H585" s="34">
        <v>43804</v>
      </c>
      <c r="I585" s="36">
        <v>6.3955674656338099E-2</v>
      </c>
      <c r="J585" s="35">
        <v>2.5293600896548401E-2</v>
      </c>
      <c r="K585" s="42">
        <f>((1+Tabla_Dev[[#This Row],[TES_COP]])/(1+Tabla_Dev[[#This Row],[Curva_CO_USD]]))-1</f>
        <v>3.7708295190745922E-2</v>
      </c>
      <c r="L585" s="52">
        <f t="shared" si="30"/>
        <v>584</v>
      </c>
      <c r="M585" s="37">
        <f>Tabla_Dev[[#This Row],[Contador]]/SUM(Tabla_Dev[Contador])</f>
        <v>8.3107420610355697E-4</v>
      </c>
      <c r="O585" s="34">
        <v>43752</v>
      </c>
      <c r="P585" s="36">
        <v>3.7460939866355458E-2</v>
      </c>
      <c r="Q585" s="2">
        <f t="shared" si="28"/>
        <v>584</v>
      </c>
      <c r="R585" s="3">
        <f>Tabla_Rf_cop_usd[[#This Row],[Contador]]/SUM(Tabla_Rf_cop_usd[Contador])</f>
        <v>7.1122282830423289E-4</v>
      </c>
    </row>
    <row r="586" spans="1:18">
      <c r="A586" s="34">
        <v>43805</v>
      </c>
      <c r="B586" s="35">
        <v>6.3254159850471101E-2</v>
      </c>
      <c r="C586" s="36">
        <v>2.51157375897017E-2</v>
      </c>
      <c r="D586" s="36">
        <f>((1+Tabla_Inflacion[[#This Row],[TES_COP]])/(1+Tabla_Inflacion[[#This Row],[TES UVR]]))-1</f>
        <v>3.720401595866818E-2</v>
      </c>
      <c r="E586" s="2">
        <f t="shared" si="29"/>
        <v>585</v>
      </c>
      <c r="F586" s="37">
        <f>Tabla_Inflacion[[#This Row],[Contador]]/SUM(Tabla_Inflacion[Contador])</f>
        <v>8.3249727837428225E-4</v>
      </c>
      <c r="H586" s="34">
        <v>43805</v>
      </c>
      <c r="I586" s="36">
        <v>6.3254159850471101E-2</v>
      </c>
      <c r="J586" s="35">
        <v>2.51157375897017E-2</v>
      </c>
      <c r="K586" s="42">
        <f>((1+Tabla_Dev[[#This Row],[TES_COP]])/(1+Tabla_Dev[[#This Row],[Curva_CO_USD]]))-1</f>
        <v>3.720401595866818E-2</v>
      </c>
      <c r="L586" s="52">
        <f t="shared" si="30"/>
        <v>585</v>
      </c>
      <c r="M586" s="37">
        <f>Tabla_Dev[[#This Row],[Contador]]/SUM(Tabla_Dev[Contador])</f>
        <v>8.3249727837428225E-4</v>
      </c>
      <c r="O586" s="34">
        <v>43753</v>
      </c>
      <c r="P586" s="36">
        <v>3.7504024687661008E-2</v>
      </c>
      <c r="Q586" s="2">
        <f t="shared" si="28"/>
        <v>585</v>
      </c>
      <c r="R586" s="3">
        <f>Tabla_Rf_cop_usd[[#This Row],[Contador]]/SUM(Tabla_Rf_cop_usd[Contador])</f>
        <v>7.1244067561297296E-4</v>
      </c>
    </row>
    <row r="587" spans="1:18">
      <c r="A587" s="34">
        <v>43810</v>
      </c>
      <c r="B587" s="35">
        <v>6.3250014186498504E-2</v>
      </c>
      <c r="C587" s="36">
        <v>2.1375286792252802E-2</v>
      </c>
      <c r="D587" s="36">
        <f>((1+Tabla_Inflacion[[#This Row],[TES_COP]])/(1+Tabla_Inflacion[[#This Row],[TES UVR]]))-1</f>
        <v>4.0998375362848449E-2</v>
      </c>
      <c r="E587" s="2">
        <f t="shared" si="29"/>
        <v>586</v>
      </c>
      <c r="F587" s="37">
        <f>Tabla_Inflacion[[#This Row],[Contador]]/SUM(Tabla_Inflacion[Contador])</f>
        <v>8.3392035064500753E-4</v>
      </c>
      <c r="H587" s="34">
        <v>43810</v>
      </c>
      <c r="I587" s="36">
        <v>6.3250014186498504E-2</v>
      </c>
      <c r="J587" s="35">
        <v>2.1375286792252802E-2</v>
      </c>
      <c r="K587" s="42">
        <f>((1+Tabla_Dev[[#This Row],[TES_COP]])/(1+Tabla_Dev[[#This Row],[Curva_CO_USD]]))-1</f>
        <v>4.0998375362848449E-2</v>
      </c>
      <c r="L587" s="52">
        <f t="shared" si="30"/>
        <v>586</v>
      </c>
      <c r="M587" s="37">
        <f>Tabla_Dev[[#This Row],[Contador]]/SUM(Tabla_Dev[Contador])</f>
        <v>8.3392035064500753E-4</v>
      </c>
      <c r="O587" s="34">
        <v>43754</v>
      </c>
      <c r="P587" s="36">
        <v>3.7532738958425016E-2</v>
      </c>
      <c r="Q587" s="2">
        <f t="shared" si="28"/>
        <v>586</v>
      </c>
      <c r="R587" s="3">
        <f>Tabla_Rf_cop_usd[[#This Row],[Contador]]/SUM(Tabla_Rf_cop_usd[Contador])</f>
        <v>7.1365852292171314E-4</v>
      </c>
    </row>
    <row r="588" spans="1:18">
      <c r="A588" s="34">
        <v>43811</v>
      </c>
      <c r="B588" s="35">
        <v>6.3173819632089498E-2</v>
      </c>
      <c r="C588" s="36">
        <v>2.5192086656195701E-2</v>
      </c>
      <c r="D588" s="36">
        <f>((1+Tabla_Inflacion[[#This Row],[TES_COP]])/(1+Tabla_Inflacion[[#This Row],[TES UVR]]))-1</f>
        <v>3.7048406313568538E-2</v>
      </c>
      <c r="E588" s="2">
        <f t="shared" si="29"/>
        <v>587</v>
      </c>
      <c r="F588" s="37">
        <f>Tabla_Inflacion[[#This Row],[Contador]]/SUM(Tabla_Inflacion[Contador])</f>
        <v>8.3534342291573282E-4</v>
      </c>
      <c r="H588" s="34">
        <v>43811</v>
      </c>
      <c r="I588" s="36">
        <v>6.3173819632089498E-2</v>
      </c>
      <c r="J588" s="35">
        <v>2.5192086656195701E-2</v>
      </c>
      <c r="K588" s="42">
        <f>((1+Tabla_Dev[[#This Row],[TES_COP]])/(1+Tabla_Dev[[#This Row],[Curva_CO_USD]]))-1</f>
        <v>3.7048406313568538E-2</v>
      </c>
      <c r="L588" s="52">
        <f t="shared" si="30"/>
        <v>587</v>
      </c>
      <c r="M588" s="37">
        <f>Tabla_Dev[[#This Row],[Contador]]/SUM(Tabla_Dev[Contador])</f>
        <v>8.3534342291573282E-4</v>
      </c>
      <c r="O588" s="34">
        <v>43755</v>
      </c>
      <c r="P588" s="36">
        <v>3.7776521942812336E-2</v>
      </c>
      <c r="Q588" s="2">
        <f t="shared" si="28"/>
        <v>587</v>
      </c>
      <c r="R588" s="3">
        <f>Tabla_Rf_cop_usd[[#This Row],[Contador]]/SUM(Tabla_Rf_cop_usd[Contador])</f>
        <v>7.1487637023045321E-4</v>
      </c>
    </row>
    <row r="589" spans="1:18">
      <c r="A589" s="34">
        <v>43812</v>
      </c>
      <c r="B589" s="35">
        <v>6.35766971577469E-2</v>
      </c>
      <c r="C589" s="36">
        <v>2.5128502869868299E-2</v>
      </c>
      <c r="D589" s="36">
        <f>((1+Tabla_Inflacion[[#This Row],[TES_COP]])/(1+Tabla_Inflacion[[#This Row],[TES UVR]]))-1</f>
        <v>3.7505731408542742E-2</v>
      </c>
      <c r="E589" s="2">
        <f t="shared" si="29"/>
        <v>588</v>
      </c>
      <c r="F589" s="37">
        <f>Tabla_Inflacion[[#This Row],[Contador]]/SUM(Tabla_Inflacion[Contador])</f>
        <v>8.3676649518645799E-4</v>
      </c>
      <c r="H589" s="34">
        <v>43812</v>
      </c>
      <c r="I589" s="36">
        <v>6.35766971577469E-2</v>
      </c>
      <c r="J589" s="35">
        <v>2.5128502869868299E-2</v>
      </c>
      <c r="K589" s="42">
        <f>((1+Tabla_Dev[[#This Row],[TES_COP]])/(1+Tabla_Dev[[#This Row],[Curva_CO_USD]]))-1</f>
        <v>3.7505731408542742E-2</v>
      </c>
      <c r="L589" s="52">
        <f t="shared" si="30"/>
        <v>588</v>
      </c>
      <c r="M589" s="37">
        <f>Tabla_Dev[[#This Row],[Contador]]/SUM(Tabla_Dev[Contador])</f>
        <v>8.3676649518645799E-4</v>
      </c>
      <c r="O589" s="34">
        <v>43756</v>
      </c>
      <c r="P589" s="36">
        <v>3.7740703814793886E-2</v>
      </c>
      <c r="Q589" s="2">
        <f t="shared" si="28"/>
        <v>588</v>
      </c>
      <c r="R589" s="3">
        <f>Tabla_Rf_cop_usd[[#This Row],[Contador]]/SUM(Tabla_Rf_cop_usd[Contador])</f>
        <v>7.1609421753919338E-4</v>
      </c>
    </row>
    <row r="590" spans="1:18">
      <c r="A590" s="34">
        <v>43815</v>
      </c>
      <c r="B590" s="35">
        <v>6.3960518126204097E-2</v>
      </c>
      <c r="C590" s="36">
        <v>2.5411936335563001E-2</v>
      </c>
      <c r="D590" s="36">
        <f>((1+Tabla_Inflacion[[#This Row],[TES_COP]])/(1+Tabla_Inflacion[[#This Row],[TES UVR]]))-1</f>
        <v>3.7593264155281192E-2</v>
      </c>
      <c r="E590" s="2">
        <f t="shared" si="29"/>
        <v>589</v>
      </c>
      <c r="F590" s="37">
        <f>Tabla_Inflacion[[#This Row],[Contador]]/SUM(Tabla_Inflacion[Contador])</f>
        <v>8.3818956745718327E-4</v>
      </c>
      <c r="H590" s="34">
        <v>43815</v>
      </c>
      <c r="I590" s="36">
        <v>6.3960518126204097E-2</v>
      </c>
      <c r="J590" s="35">
        <v>2.5411936335563001E-2</v>
      </c>
      <c r="K590" s="42">
        <f>((1+Tabla_Dev[[#This Row],[TES_COP]])/(1+Tabla_Dev[[#This Row],[Curva_CO_USD]]))-1</f>
        <v>3.7593264155281192E-2</v>
      </c>
      <c r="L590" s="52">
        <f t="shared" si="30"/>
        <v>589</v>
      </c>
      <c r="M590" s="37">
        <f>Tabla_Dev[[#This Row],[Contador]]/SUM(Tabla_Dev[Contador])</f>
        <v>8.3818956745718327E-4</v>
      </c>
      <c r="O590" s="34">
        <v>43759</v>
      </c>
      <c r="P590" s="36">
        <v>3.7798007480268847E-2</v>
      </c>
      <c r="Q590" s="2">
        <f t="shared" si="28"/>
        <v>589</v>
      </c>
      <c r="R590" s="3">
        <f>Tabla_Rf_cop_usd[[#This Row],[Contador]]/SUM(Tabla_Rf_cop_usd[Contador])</f>
        <v>7.1731206484793345E-4</v>
      </c>
    </row>
    <row r="591" spans="1:18">
      <c r="A591" s="34">
        <v>43816</v>
      </c>
      <c r="B591" s="35">
        <v>6.3920281796516196E-2</v>
      </c>
      <c r="C591" s="36">
        <v>2.5292535231933401E-2</v>
      </c>
      <c r="D591" s="36">
        <f>((1+Tabla_Inflacion[[#This Row],[TES_COP]])/(1+Tabla_Inflacion[[#This Row],[TES UVR]]))-1</f>
        <v>3.7674853992616608E-2</v>
      </c>
      <c r="E591" s="2">
        <f t="shared" si="29"/>
        <v>590</v>
      </c>
      <c r="F591" s="37">
        <f>Tabla_Inflacion[[#This Row],[Contador]]/SUM(Tabla_Inflacion[Contador])</f>
        <v>8.3961263972790856E-4</v>
      </c>
      <c r="H591" s="34">
        <v>43816</v>
      </c>
      <c r="I591" s="36">
        <v>6.3920281796516196E-2</v>
      </c>
      <c r="J591" s="35">
        <v>2.5292535231933401E-2</v>
      </c>
      <c r="K591" s="42">
        <f>((1+Tabla_Dev[[#This Row],[TES_COP]])/(1+Tabla_Dev[[#This Row],[Curva_CO_USD]]))-1</f>
        <v>3.7674853992616608E-2</v>
      </c>
      <c r="L591" s="52">
        <f t="shared" si="30"/>
        <v>590</v>
      </c>
      <c r="M591" s="37">
        <f>Tabla_Dev[[#This Row],[Contador]]/SUM(Tabla_Dev[Contador])</f>
        <v>8.3961263972790856E-4</v>
      </c>
      <c r="O591" s="34">
        <v>43760</v>
      </c>
      <c r="P591" s="36">
        <v>3.7676203131904673E-2</v>
      </c>
      <c r="Q591" s="2">
        <f t="shared" si="28"/>
        <v>590</v>
      </c>
      <c r="R591" s="3">
        <f>Tabla_Rf_cop_usd[[#This Row],[Contador]]/SUM(Tabla_Rf_cop_usd[Contador])</f>
        <v>7.1852991215667363E-4</v>
      </c>
    </row>
    <row r="592" spans="1:18">
      <c r="A592" s="34">
        <v>43817</v>
      </c>
      <c r="B592" s="35">
        <v>6.3833285302520706E-2</v>
      </c>
      <c r="C592" s="36">
        <v>2.4997680169497799E-2</v>
      </c>
      <c r="D592" s="36">
        <f>((1+Tabla_Inflacion[[#This Row],[TES_COP]])/(1+Tabla_Inflacion[[#This Row],[TES UVR]]))-1</f>
        <v>3.7888481002806618E-2</v>
      </c>
      <c r="E592" s="2">
        <f t="shared" si="29"/>
        <v>591</v>
      </c>
      <c r="F592" s="37">
        <f>Tabla_Inflacion[[#This Row],[Contador]]/SUM(Tabla_Inflacion[Contador])</f>
        <v>8.4103571199863384E-4</v>
      </c>
      <c r="H592" s="34">
        <v>43817</v>
      </c>
      <c r="I592" s="36">
        <v>6.3833285302520706E-2</v>
      </c>
      <c r="J592" s="35">
        <v>2.4997680169497799E-2</v>
      </c>
      <c r="K592" s="42">
        <f>((1+Tabla_Dev[[#This Row],[TES_COP]])/(1+Tabla_Dev[[#This Row],[Curva_CO_USD]]))-1</f>
        <v>3.7888481002806618E-2</v>
      </c>
      <c r="L592" s="52">
        <f t="shared" si="30"/>
        <v>591</v>
      </c>
      <c r="M592" s="37">
        <f>Tabla_Dev[[#This Row],[Contador]]/SUM(Tabla_Dev[Contador])</f>
        <v>8.4103571199863384E-4</v>
      </c>
      <c r="O592" s="34">
        <v>43761</v>
      </c>
      <c r="P592" s="36">
        <v>3.7654694883325845E-2</v>
      </c>
      <c r="Q592" s="2">
        <f t="shared" si="28"/>
        <v>591</v>
      </c>
      <c r="R592" s="3">
        <f>Tabla_Rf_cop_usd[[#This Row],[Contador]]/SUM(Tabla_Rf_cop_usd[Contador])</f>
        <v>7.197477594654137E-4</v>
      </c>
    </row>
    <row r="593" spans="1:18">
      <c r="A593" s="34">
        <v>43819</v>
      </c>
      <c r="B593" s="35">
        <v>6.4329957157499396E-2</v>
      </c>
      <c r="C593" s="36">
        <v>2.4734472171380202E-2</v>
      </c>
      <c r="D593" s="36">
        <f>((1+Tabla_Inflacion[[#This Row],[TES_COP]])/(1+Tabla_Inflacion[[#This Row],[TES UVR]]))-1</f>
        <v>3.8639751136914091E-2</v>
      </c>
      <c r="E593" s="2">
        <f t="shared" si="29"/>
        <v>592</v>
      </c>
      <c r="F593" s="37">
        <f>Tabla_Inflacion[[#This Row],[Contador]]/SUM(Tabla_Inflacion[Contador])</f>
        <v>8.4245878426935912E-4</v>
      </c>
      <c r="H593" s="34">
        <v>43819</v>
      </c>
      <c r="I593" s="36">
        <v>6.4329957157499396E-2</v>
      </c>
      <c r="J593" s="35">
        <v>2.4734472171380202E-2</v>
      </c>
      <c r="K593" s="42">
        <f>((1+Tabla_Dev[[#This Row],[TES_COP]])/(1+Tabla_Dev[[#This Row],[Curva_CO_USD]]))-1</f>
        <v>3.8639751136914091E-2</v>
      </c>
      <c r="L593" s="52">
        <f t="shared" si="30"/>
        <v>592</v>
      </c>
      <c r="M593" s="37">
        <f>Tabla_Dev[[#This Row],[Contador]]/SUM(Tabla_Dev[Contador])</f>
        <v>8.4245878426935912E-4</v>
      </c>
      <c r="O593" s="34">
        <v>43762</v>
      </c>
      <c r="P593" s="36">
        <v>3.7582971728960191E-2</v>
      </c>
      <c r="Q593" s="2">
        <f t="shared" si="28"/>
        <v>592</v>
      </c>
      <c r="R593" s="3">
        <f>Tabla_Rf_cop_usd[[#This Row],[Contador]]/SUM(Tabla_Rf_cop_usd[Contador])</f>
        <v>7.2096560677415388E-4</v>
      </c>
    </row>
    <row r="594" spans="1:18">
      <c r="A594" s="34">
        <v>43833</v>
      </c>
      <c r="B594" s="35">
        <v>6.4821081420027099E-2</v>
      </c>
      <c r="C594" s="36">
        <v>2.4891984142366E-2</v>
      </c>
      <c r="D594" s="36">
        <f>((1+Tabla_Inflacion[[#This Row],[TES_COP]])/(1+Tabla_Inflacion[[#This Row],[TES UVR]]))-1</f>
        <v>3.8959322441256106E-2</v>
      </c>
      <c r="E594" s="2">
        <f t="shared" si="29"/>
        <v>593</v>
      </c>
      <c r="F594" s="37">
        <f>Tabla_Inflacion[[#This Row],[Contador]]/SUM(Tabla_Inflacion[Contador])</f>
        <v>8.438818565400844E-4</v>
      </c>
      <c r="H594" s="34">
        <v>43833</v>
      </c>
      <c r="I594" s="36">
        <v>6.4821081420027099E-2</v>
      </c>
      <c r="J594" s="35">
        <v>2.4891984142366E-2</v>
      </c>
      <c r="K594" s="42">
        <f>((1+Tabla_Dev[[#This Row],[TES_COP]])/(1+Tabla_Dev[[#This Row],[Curva_CO_USD]]))-1</f>
        <v>3.8959322441256106E-2</v>
      </c>
      <c r="L594" s="52">
        <f t="shared" si="30"/>
        <v>593</v>
      </c>
      <c r="M594" s="37">
        <f>Tabla_Dev[[#This Row],[Contador]]/SUM(Tabla_Dev[Contador])</f>
        <v>8.438818565400844E-4</v>
      </c>
      <c r="O594" s="34">
        <v>43763</v>
      </c>
      <c r="P594" s="36">
        <v>3.7561446078825389E-2</v>
      </c>
      <c r="Q594" s="2">
        <f t="shared" si="28"/>
        <v>593</v>
      </c>
      <c r="R594" s="3">
        <f>Tabla_Rf_cop_usd[[#This Row],[Contador]]/SUM(Tabla_Rf_cop_usd[Contador])</f>
        <v>7.2218345408289395E-4</v>
      </c>
    </row>
    <row r="595" spans="1:18">
      <c r="A595" s="34">
        <v>43837</v>
      </c>
      <c r="B595" s="35">
        <v>6.4423078878040496E-2</v>
      </c>
      <c r="C595" s="36">
        <v>2.4942975139488198E-2</v>
      </c>
      <c r="D595" s="36">
        <f>((1+Tabla_Inflacion[[#This Row],[TES_COP]])/(1+Tabla_Inflacion[[#This Row],[TES UVR]]))-1</f>
        <v>3.8519317363172378E-2</v>
      </c>
      <c r="E595" s="2">
        <f t="shared" si="29"/>
        <v>594</v>
      </c>
      <c r="F595" s="37">
        <f>Tabla_Inflacion[[#This Row],[Contador]]/SUM(Tabla_Inflacion[Contador])</f>
        <v>8.4530492881080969E-4</v>
      </c>
      <c r="H595" s="34">
        <v>43837</v>
      </c>
      <c r="I595" s="36">
        <v>6.4423078878040496E-2</v>
      </c>
      <c r="J595" s="35">
        <v>2.4942975139488198E-2</v>
      </c>
      <c r="K595" s="42">
        <f>((1+Tabla_Dev[[#This Row],[TES_COP]])/(1+Tabla_Dev[[#This Row],[Curva_CO_USD]]))-1</f>
        <v>3.8519317363172378E-2</v>
      </c>
      <c r="L595" s="52">
        <f t="shared" si="30"/>
        <v>594</v>
      </c>
      <c r="M595" s="37">
        <f>Tabla_Dev[[#This Row],[Contador]]/SUM(Tabla_Dev[Contador])</f>
        <v>8.4530492881080969E-4</v>
      </c>
      <c r="O595" s="34">
        <v>43766</v>
      </c>
      <c r="P595" s="36">
        <v>3.7883909619919276E-2</v>
      </c>
      <c r="Q595" s="2">
        <f t="shared" si="28"/>
        <v>594</v>
      </c>
      <c r="R595" s="3">
        <f>Tabla_Rf_cop_usd[[#This Row],[Contador]]/SUM(Tabla_Rf_cop_usd[Contador])</f>
        <v>7.2340130139163412E-4</v>
      </c>
    </row>
    <row r="596" spans="1:18">
      <c r="A596" s="34">
        <v>43838</v>
      </c>
      <c r="B596" s="35">
        <v>6.3715232276797706E-2</v>
      </c>
      <c r="C596" s="36">
        <v>2.4996307205542599E-2</v>
      </c>
      <c r="D596" s="36">
        <f>((1+Tabla_Inflacion[[#This Row],[TES_COP]])/(1+Tabla_Inflacion[[#This Row],[TES UVR]]))-1</f>
        <v>3.7774697137021862E-2</v>
      </c>
      <c r="E596" s="2">
        <f t="shared" si="29"/>
        <v>595</v>
      </c>
      <c r="F596" s="37">
        <f>Tabla_Inflacion[[#This Row],[Contador]]/SUM(Tabla_Inflacion[Contador])</f>
        <v>8.4672800108153497E-4</v>
      </c>
      <c r="H596" s="34">
        <v>43838</v>
      </c>
      <c r="I596" s="36">
        <v>6.3715232276797706E-2</v>
      </c>
      <c r="J596" s="35">
        <v>2.4996307205542599E-2</v>
      </c>
      <c r="K596" s="42">
        <f>((1+Tabla_Dev[[#This Row],[TES_COP]])/(1+Tabla_Dev[[#This Row],[Curva_CO_USD]]))-1</f>
        <v>3.7774697137021862E-2</v>
      </c>
      <c r="L596" s="52">
        <f t="shared" si="30"/>
        <v>595</v>
      </c>
      <c r="M596" s="37">
        <f>Tabla_Dev[[#This Row],[Contador]]/SUM(Tabla_Dev[Contador])</f>
        <v>8.4672800108153497E-4</v>
      </c>
      <c r="O596" s="34">
        <v>43767</v>
      </c>
      <c r="P596" s="36">
        <v>3.8155511708223067E-2</v>
      </c>
      <c r="Q596" s="2">
        <f t="shared" si="28"/>
        <v>595</v>
      </c>
      <c r="R596" s="3">
        <f>Tabla_Rf_cop_usd[[#This Row],[Contador]]/SUM(Tabla_Rf_cop_usd[Contador])</f>
        <v>7.2461914870037419E-4</v>
      </c>
    </row>
    <row r="597" spans="1:18">
      <c r="A597" s="34">
        <v>43839</v>
      </c>
      <c r="B597" s="35">
        <v>6.2871463390180599E-2</v>
      </c>
      <c r="C597" s="36">
        <v>2.4514089949822303E-2</v>
      </c>
      <c r="D597" s="36">
        <f>((1+Tabla_Inflacion[[#This Row],[TES_COP]])/(1+Tabla_Inflacion[[#This Row],[TES UVR]]))-1</f>
        <v>3.7439576299274524E-2</v>
      </c>
      <c r="E597" s="2">
        <f t="shared" si="29"/>
        <v>596</v>
      </c>
      <c r="F597" s="37">
        <f>Tabla_Inflacion[[#This Row],[Contador]]/SUM(Tabla_Inflacion[Contador])</f>
        <v>8.4815107335226014E-4</v>
      </c>
      <c r="H597" s="34">
        <v>43839</v>
      </c>
      <c r="I597" s="36">
        <v>6.2871463390180599E-2</v>
      </c>
      <c r="J597" s="35">
        <v>2.4514089949822303E-2</v>
      </c>
      <c r="K597" s="42">
        <f>((1+Tabla_Dev[[#This Row],[TES_COP]])/(1+Tabla_Dev[[#This Row],[Curva_CO_USD]]))-1</f>
        <v>3.7439576299274524E-2</v>
      </c>
      <c r="L597" s="52">
        <f t="shared" si="30"/>
        <v>596</v>
      </c>
      <c r="M597" s="37">
        <f>Tabla_Dev[[#This Row],[Contador]]/SUM(Tabla_Dev[Contador])</f>
        <v>8.4815107335226014E-4</v>
      </c>
      <c r="O597" s="34">
        <v>43768</v>
      </c>
      <c r="P597" s="36">
        <v>3.836948358322001E-2</v>
      </c>
      <c r="Q597" s="2">
        <f t="shared" si="28"/>
        <v>596</v>
      </c>
      <c r="R597" s="3">
        <f>Tabla_Rf_cop_usd[[#This Row],[Contador]]/SUM(Tabla_Rf_cop_usd[Contador])</f>
        <v>7.2583699600911437E-4</v>
      </c>
    </row>
    <row r="598" spans="1:18">
      <c r="A598" s="34">
        <v>43840</v>
      </c>
      <c r="B598" s="35">
        <v>6.2125795401845103E-2</v>
      </c>
      <c r="C598" s="36">
        <v>2.44382921131115E-2</v>
      </c>
      <c r="D598" s="36">
        <f>((1+Tabla_Inflacion[[#This Row],[TES_COP]])/(1+Tabla_Inflacion[[#This Row],[TES UVR]]))-1</f>
        <v>3.6788456248541435E-2</v>
      </c>
      <c r="E598" s="2">
        <f t="shared" si="29"/>
        <v>597</v>
      </c>
      <c r="F598" s="37">
        <f>Tabla_Inflacion[[#This Row],[Contador]]/SUM(Tabla_Inflacion[Contador])</f>
        <v>8.4957414562298543E-4</v>
      </c>
      <c r="H598" s="34">
        <v>43840</v>
      </c>
      <c r="I598" s="36">
        <v>6.2125795401845103E-2</v>
      </c>
      <c r="J598" s="35">
        <v>2.44382921131115E-2</v>
      </c>
      <c r="K598" s="42">
        <f>((1+Tabla_Dev[[#This Row],[TES_COP]])/(1+Tabla_Dev[[#This Row],[Curva_CO_USD]]))-1</f>
        <v>3.6788456248541435E-2</v>
      </c>
      <c r="L598" s="52">
        <f t="shared" si="30"/>
        <v>597</v>
      </c>
      <c r="M598" s="37">
        <f>Tabla_Dev[[#This Row],[Contador]]/SUM(Tabla_Dev[Contador])</f>
        <v>8.4957414562298543E-4</v>
      </c>
      <c r="O598" s="34">
        <v>43769</v>
      </c>
      <c r="P598" s="36">
        <v>3.8055522177094181E-2</v>
      </c>
      <c r="Q598" s="2">
        <f t="shared" si="28"/>
        <v>597</v>
      </c>
      <c r="R598" s="3">
        <f>Tabla_Rf_cop_usd[[#This Row],[Contador]]/SUM(Tabla_Rf_cop_usd[Contador])</f>
        <v>7.2705484331785444E-4</v>
      </c>
    </row>
    <row r="599" spans="1:18">
      <c r="A599" s="34">
        <v>43844</v>
      </c>
      <c r="B599" s="35">
        <v>6.2468089922126796E-2</v>
      </c>
      <c r="C599" s="36">
        <v>2.48483107588073E-2</v>
      </c>
      <c r="D599" s="36">
        <f>((1+Tabla_Inflacion[[#This Row],[TES_COP]])/(1+Tabla_Inflacion[[#This Row],[TES UVR]]))-1</f>
        <v>3.6707655921748517E-2</v>
      </c>
      <c r="E599" s="2">
        <f t="shared" si="29"/>
        <v>598</v>
      </c>
      <c r="F599" s="37">
        <f>Tabla_Inflacion[[#This Row],[Contador]]/SUM(Tabla_Inflacion[Contador])</f>
        <v>8.5099721789371071E-4</v>
      </c>
      <c r="H599" s="34">
        <v>43844</v>
      </c>
      <c r="I599" s="36">
        <v>6.2468089922126796E-2</v>
      </c>
      <c r="J599" s="35">
        <v>2.48483107588073E-2</v>
      </c>
      <c r="K599" s="42">
        <f>((1+Tabla_Dev[[#This Row],[TES_COP]])/(1+Tabla_Dev[[#This Row],[Curva_CO_USD]]))-1</f>
        <v>3.6707655921748517E-2</v>
      </c>
      <c r="L599" s="52">
        <f t="shared" si="30"/>
        <v>598</v>
      </c>
      <c r="M599" s="37">
        <f>Tabla_Dev[[#This Row],[Contador]]/SUM(Tabla_Dev[Contador])</f>
        <v>8.5099721789371071E-4</v>
      </c>
      <c r="O599" s="34">
        <v>43770</v>
      </c>
      <c r="P599" s="36">
        <v>3.7869597039694947E-2</v>
      </c>
      <c r="Q599" s="2">
        <f t="shared" si="28"/>
        <v>598</v>
      </c>
      <c r="R599" s="3">
        <f>Tabla_Rf_cop_usd[[#This Row],[Contador]]/SUM(Tabla_Rf_cop_usd[Contador])</f>
        <v>7.2827269062659462E-4</v>
      </c>
    </row>
    <row r="600" spans="1:18">
      <c r="A600" s="34">
        <v>43845</v>
      </c>
      <c r="B600" s="35">
        <v>6.1938204423280199E-2</v>
      </c>
      <c r="C600" s="36">
        <v>2.4574568387012E-2</v>
      </c>
      <c r="D600" s="36">
        <f>((1+Tabla_Inflacion[[#This Row],[TES_COP]])/(1+Tabla_Inflacion[[#This Row],[TES UVR]]))-1</f>
        <v>3.6467463851937776E-2</v>
      </c>
      <c r="E600" s="2">
        <f t="shared" si="29"/>
        <v>599</v>
      </c>
      <c r="F600" s="37">
        <f>Tabla_Inflacion[[#This Row],[Contador]]/SUM(Tabla_Inflacion[Contador])</f>
        <v>8.5242029016443599E-4</v>
      </c>
      <c r="H600" s="34">
        <v>43845</v>
      </c>
      <c r="I600" s="36">
        <v>6.1938204423280199E-2</v>
      </c>
      <c r="J600" s="35">
        <v>2.4574568387012E-2</v>
      </c>
      <c r="K600" s="42">
        <f>((1+Tabla_Dev[[#This Row],[TES_COP]])/(1+Tabla_Dev[[#This Row],[Curva_CO_USD]]))-1</f>
        <v>3.6467463851937776E-2</v>
      </c>
      <c r="L600" s="52">
        <f t="shared" si="30"/>
        <v>599</v>
      </c>
      <c r="M600" s="37">
        <f>Tabla_Dev[[#This Row],[Contador]]/SUM(Tabla_Dev[Contador])</f>
        <v>8.5242029016443599E-4</v>
      </c>
      <c r="O600" s="34">
        <v>43774</v>
      </c>
      <c r="P600" s="36">
        <v>3.8654163535897457E-2</v>
      </c>
      <c r="Q600" s="2">
        <f t="shared" si="28"/>
        <v>599</v>
      </c>
      <c r="R600" s="3">
        <f>Tabla_Rf_cop_usd[[#This Row],[Contador]]/SUM(Tabla_Rf_cop_usd[Contador])</f>
        <v>7.294905379353348E-4</v>
      </c>
    </row>
    <row r="601" spans="1:18">
      <c r="A601" s="34">
        <v>43846</v>
      </c>
      <c r="B601" s="35">
        <v>6.1783190976603598E-2</v>
      </c>
      <c r="C601" s="36">
        <v>2.4618774524297404E-2</v>
      </c>
      <c r="D601" s="36">
        <f>((1+Tabla_Inflacion[[#This Row],[TES_COP]])/(1+Tabla_Inflacion[[#This Row],[TES UVR]]))-1</f>
        <v>3.6271457615600022E-2</v>
      </c>
      <c r="E601" s="2">
        <f t="shared" si="29"/>
        <v>600</v>
      </c>
      <c r="F601" s="37">
        <f>Tabla_Inflacion[[#This Row],[Contador]]/SUM(Tabla_Inflacion[Contador])</f>
        <v>8.5384336243516127E-4</v>
      </c>
      <c r="H601" s="34">
        <v>43846</v>
      </c>
      <c r="I601" s="36">
        <v>6.1783190976603598E-2</v>
      </c>
      <c r="J601" s="35">
        <v>2.4618774524297404E-2</v>
      </c>
      <c r="K601" s="42">
        <f>((1+Tabla_Dev[[#This Row],[TES_COP]])/(1+Tabla_Dev[[#This Row],[Curva_CO_USD]]))-1</f>
        <v>3.6271457615600022E-2</v>
      </c>
      <c r="L601" s="52">
        <f t="shared" si="30"/>
        <v>600</v>
      </c>
      <c r="M601" s="37">
        <f>Tabla_Dev[[#This Row],[Contador]]/SUM(Tabla_Dev[Contador])</f>
        <v>8.5384336243516127E-4</v>
      </c>
      <c r="O601" s="34">
        <v>43775</v>
      </c>
      <c r="P601" s="36">
        <v>3.8782040754804958E-2</v>
      </c>
      <c r="Q601" s="2">
        <f t="shared" si="28"/>
        <v>600</v>
      </c>
      <c r="R601" s="3">
        <f>Tabla_Rf_cop_usd[[#This Row],[Contador]]/SUM(Tabla_Rf_cop_usd[Contador])</f>
        <v>7.3070838524407487E-4</v>
      </c>
    </row>
    <row r="602" spans="1:18">
      <c r="A602" s="34">
        <v>43847</v>
      </c>
      <c r="B602" s="35">
        <v>6.1475245849080901E-2</v>
      </c>
      <c r="C602" s="36">
        <v>2.4757993709489199E-2</v>
      </c>
      <c r="D602" s="36">
        <f>((1+Tabla_Inflacion[[#This Row],[TES_COP]])/(1+Tabla_Inflacion[[#This Row],[TES UVR]]))-1</f>
        <v>3.583016903989189E-2</v>
      </c>
      <c r="E602" s="2">
        <f t="shared" si="29"/>
        <v>601</v>
      </c>
      <c r="F602" s="37">
        <f>Tabla_Inflacion[[#This Row],[Contador]]/SUM(Tabla_Inflacion[Contador])</f>
        <v>8.5526643470588656E-4</v>
      </c>
      <c r="H602" s="34">
        <v>43847</v>
      </c>
      <c r="I602" s="36">
        <v>6.1475245849080901E-2</v>
      </c>
      <c r="J602" s="35">
        <v>2.4757993709489199E-2</v>
      </c>
      <c r="K602" s="42">
        <f>((1+Tabla_Dev[[#This Row],[TES_COP]])/(1+Tabla_Dev[[#This Row],[Curva_CO_USD]]))-1</f>
        <v>3.583016903989189E-2</v>
      </c>
      <c r="L602" s="52">
        <f t="shared" si="30"/>
        <v>601</v>
      </c>
      <c r="M602" s="37">
        <f>Tabla_Dev[[#This Row],[Contador]]/SUM(Tabla_Dev[Contador])</f>
        <v>8.5526643470588656E-4</v>
      </c>
      <c r="O602" s="34">
        <v>43776</v>
      </c>
      <c r="P602" s="36">
        <v>3.9058623004263104E-2</v>
      </c>
      <c r="Q602" s="2">
        <f t="shared" si="28"/>
        <v>601</v>
      </c>
      <c r="R602" s="3">
        <f>Tabla_Rf_cop_usd[[#This Row],[Contador]]/SUM(Tabla_Rf_cop_usd[Contador])</f>
        <v>7.3192623255281504E-4</v>
      </c>
    </row>
    <row r="603" spans="1:18">
      <c r="A603" s="34">
        <v>43851</v>
      </c>
      <c r="B603" s="35">
        <v>6.1839893664592201E-2</v>
      </c>
      <c r="C603" s="36">
        <v>2.5176723047936198E-2</v>
      </c>
      <c r="D603" s="36">
        <f>((1+Tabla_Inflacion[[#This Row],[TES_COP]])/(1+Tabla_Inflacion[[#This Row],[TES UVR]]))-1</f>
        <v>3.5762780984388121E-2</v>
      </c>
      <c r="E603" s="2">
        <f t="shared" si="29"/>
        <v>602</v>
      </c>
      <c r="F603" s="37">
        <f>Tabla_Inflacion[[#This Row],[Contador]]/SUM(Tabla_Inflacion[Contador])</f>
        <v>8.5668950697661184E-4</v>
      </c>
      <c r="H603" s="34">
        <v>43851</v>
      </c>
      <c r="I603" s="36">
        <v>6.1839893664592201E-2</v>
      </c>
      <c r="J603" s="35">
        <v>2.5176723047936198E-2</v>
      </c>
      <c r="K603" s="42">
        <f>((1+Tabla_Dev[[#This Row],[TES_COP]])/(1+Tabla_Dev[[#This Row],[Curva_CO_USD]]))-1</f>
        <v>3.5762780984388121E-2</v>
      </c>
      <c r="L603" s="52">
        <f t="shared" si="30"/>
        <v>602</v>
      </c>
      <c r="M603" s="37">
        <f>Tabla_Dev[[#This Row],[Contador]]/SUM(Tabla_Dev[Contador])</f>
        <v>8.5668950697661184E-4</v>
      </c>
      <c r="O603" s="34">
        <v>43777</v>
      </c>
      <c r="P603" s="36">
        <v>3.912943492117571E-2</v>
      </c>
      <c r="Q603" s="2">
        <f t="shared" si="28"/>
        <v>602</v>
      </c>
      <c r="R603" s="3">
        <f>Tabla_Rf_cop_usd[[#This Row],[Contador]]/SUM(Tabla_Rf_cop_usd[Contador])</f>
        <v>7.3314407986155511E-4</v>
      </c>
    </row>
    <row r="604" spans="1:18">
      <c r="A604" s="34">
        <v>43852</v>
      </c>
      <c r="B604" s="35">
        <v>6.1205483285259897E-2</v>
      </c>
      <c r="C604" s="36">
        <v>2.46400973544229E-2</v>
      </c>
      <c r="D604" s="36">
        <f>((1+Tabla_Inflacion[[#This Row],[TES_COP]])/(1+Tabla_Inflacion[[#This Row],[TES UVR]]))-1</f>
        <v>3.5686077506870362E-2</v>
      </c>
      <c r="E604" s="2">
        <f t="shared" si="29"/>
        <v>603</v>
      </c>
      <c r="F604" s="37">
        <f>Tabla_Inflacion[[#This Row],[Contador]]/SUM(Tabla_Inflacion[Contador])</f>
        <v>8.5811257924733712E-4</v>
      </c>
      <c r="H604" s="34">
        <v>43852</v>
      </c>
      <c r="I604" s="36">
        <v>6.1205483285259897E-2</v>
      </c>
      <c r="J604" s="35">
        <v>2.46400973544229E-2</v>
      </c>
      <c r="K604" s="42">
        <f>((1+Tabla_Dev[[#This Row],[TES_COP]])/(1+Tabla_Dev[[#This Row],[Curva_CO_USD]]))-1</f>
        <v>3.5686077506870362E-2</v>
      </c>
      <c r="L604" s="52">
        <f t="shared" si="30"/>
        <v>603</v>
      </c>
      <c r="M604" s="37">
        <f>Tabla_Dev[[#This Row],[Contador]]/SUM(Tabla_Dev[Contador])</f>
        <v>8.5811257924733712E-4</v>
      </c>
      <c r="O604" s="34">
        <v>43781</v>
      </c>
      <c r="P604" s="36">
        <v>3.9221425534136101E-2</v>
      </c>
      <c r="Q604" s="2">
        <f t="shared" si="28"/>
        <v>603</v>
      </c>
      <c r="R604" s="3">
        <f>Tabla_Rf_cop_usd[[#This Row],[Contador]]/SUM(Tabla_Rf_cop_usd[Contador])</f>
        <v>7.3436192717029529E-4</v>
      </c>
    </row>
    <row r="605" spans="1:18">
      <c r="A605" s="34">
        <v>43853</v>
      </c>
      <c r="B605" s="35">
        <v>6.0885548899378306E-2</v>
      </c>
      <c r="C605" s="36">
        <v>2.4856454349919201E-2</v>
      </c>
      <c r="D605" s="36">
        <f>((1+Tabla_Inflacion[[#This Row],[TES_COP]])/(1+Tabla_Inflacion[[#This Row],[TES UVR]]))-1</f>
        <v>3.5155259447834375E-2</v>
      </c>
      <c r="E605" s="2">
        <f t="shared" si="29"/>
        <v>604</v>
      </c>
      <c r="F605" s="37">
        <f>Tabla_Inflacion[[#This Row],[Contador]]/SUM(Tabla_Inflacion[Contador])</f>
        <v>8.5953565151806229E-4</v>
      </c>
      <c r="H605" s="34">
        <v>43853</v>
      </c>
      <c r="I605" s="36">
        <v>6.0885548899378306E-2</v>
      </c>
      <c r="J605" s="35">
        <v>2.4856454349919201E-2</v>
      </c>
      <c r="K605" s="42">
        <f>((1+Tabla_Dev[[#This Row],[TES_COP]])/(1+Tabla_Dev[[#This Row],[Curva_CO_USD]]))-1</f>
        <v>3.5155259447834375E-2</v>
      </c>
      <c r="L605" s="52">
        <f t="shared" si="30"/>
        <v>604</v>
      </c>
      <c r="M605" s="37">
        <f>Tabla_Dev[[#This Row],[Contador]]/SUM(Tabla_Dev[Contador])</f>
        <v>8.5953565151806229E-4</v>
      </c>
      <c r="O605" s="34">
        <v>43782</v>
      </c>
      <c r="P605" s="36">
        <v>3.9207277901527116E-2</v>
      </c>
      <c r="Q605" s="2">
        <f t="shared" si="28"/>
        <v>604</v>
      </c>
      <c r="R605" s="3">
        <f>Tabla_Rf_cop_usd[[#This Row],[Contador]]/SUM(Tabla_Rf_cop_usd[Contador])</f>
        <v>7.3557977447903536E-4</v>
      </c>
    </row>
    <row r="606" spans="1:18">
      <c r="A606" s="34">
        <v>43854</v>
      </c>
      <c r="B606" s="35">
        <v>6.0649472690046606E-2</v>
      </c>
      <c r="C606" s="36">
        <v>2.4822885796729102E-2</v>
      </c>
      <c r="D606" s="36">
        <f>((1+Tabla_Inflacion[[#This Row],[TES_COP]])/(1+Tabla_Inflacion[[#This Row],[TES UVR]]))-1</f>
        <v>3.4958808385182394E-2</v>
      </c>
      <c r="E606" s="2">
        <f t="shared" si="29"/>
        <v>605</v>
      </c>
      <c r="F606" s="37">
        <f>Tabla_Inflacion[[#This Row],[Contador]]/SUM(Tabla_Inflacion[Contador])</f>
        <v>8.6095872378878758E-4</v>
      </c>
      <c r="H606" s="34">
        <v>43854</v>
      </c>
      <c r="I606" s="36">
        <v>6.0649472690046606E-2</v>
      </c>
      <c r="J606" s="35">
        <v>2.4822885796729102E-2</v>
      </c>
      <c r="K606" s="42">
        <f>((1+Tabla_Dev[[#This Row],[TES_COP]])/(1+Tabla_Dev[[#This Row],[Curva_CO_USD]]))-1</f>
        <v>3.4958808385182394E-2</v>
      </c>
      <c r="L606" s="52">
        <f t="shared" si="30"/>
        <v>605</v>
      </c>
      <c r="M606" s="37">
        <f>Tabla_Dev[[#This Row],[Contador]]/SUM(Tabla_Dev[Contador])</f>
        <v>8.6095872378878758E-4</v>
      </c>
      <c r="O606" s="34">
        <v>43783</v>
      </c>
      <c r="P606" s="36">
        <v>3.9101115365911987E-2</v>
      </c>
      <c r="Q606" s="2">
        <f t="shared" si="28"/>
        <v>605</v>
      </c>
      <c r="R606" s="3">
        <f>Tabla_Rf_cop_usd[[#This Row],[Contador]]/SUM(Tabla_Rf_cop_usd[Contador])</f>
        <v>7.3679762178777554E-4</v>
      </c>
    </row>
    <row r="607" spans="1:18">
      <c r="A607" s="34">
        <v>43857</v>
      </c>
      <c r="B607" s="35">
        <v>6.0838434577551996E-2</v>
      </c>
      <c r="C607" s="36">
        <v>2.1997521418800303E-2</v>
      </c>
      <c r="D607" s="36">
        <f>((1+Tabla_Inflacion[[#This Row],[TES_COP]])/(1+Tabla_Inflacion[[#This Row],[TES UVR]]))-1</f>
        <v>3.8004899566517647E-2</v>
      </c>
      <c r="E607" s="2">
        <f t="shared" si="29"/>
        <v>606</v>
      </c>
      <c r="F607" s="37">
        <f>Tabla_Inflacion[[#This Row],[Contador]]/SUM(Tabla_Inflacion[Contador])</f>
        <v>8.6238179605951286E-4</v>
      </c>
      <c r="H607" s="34">
        <v>43857</v>
      </c>
      <c r="I607" s="36">
        <v>6.0838434577551996E-2</v>
      </c>
      <c r="J607" s="35">
        <v>2.1997521418800303E-2</v>
      </c>
      <c r="K607" s="42">
        <f>((1+Tabla_Dev[[#This Row],[TES_COP]])/(1+Tabla_Dev[[#This Row],[Curva_CO_USD]]))-1</f>
        <v>3.8004899566517647E-2</v>
      </c>
      <c r="L607" s="52">
        <f t="shared" si="30"/>
        <v>606</v>
      </c>
      <c r="M607" s="37">
        <f>Tabla_Dev[[#This Row],[Contador]]/SUM(Tabla_Dev[Contador])</f>
        <v>8.6238179605951286E-4</v>
      </c>
      <c r="O607" s="34">
        <v>43784</v>
      </c>
      <c r="P607" s="36">
        <v>3.9072788862579699E-2</v>
      </c>
      <c r="Q607" s="2">
        <f t="shared" si="28"/>
        <v>606</v>
      </c>
      <c r="R607" s="3">
        <f>Tabla_Rf_cop_usd[[#This Row],[Contador]]/SUM(Tabla_Rf_cop_usd[Contador])</f>
        <v>7.3801546909651561E-4</v>
      </c>
    </row>
    <row r="608" spans="1:18">
      <c r="A608" s="34">
        <v>43858</v>
      </c>
      <c r="B608" s="35">
        <v>6.0956544502914801E-2</v>
      </c>
      <c r="C608" s="36">
        <v>2.47745470322293E-2</v>
      </c>
      <c r="D608" s="36">
        <f>((1+Tabla_Inflacion[[#This Row],[TES_COP]])/(1+Tabla_Inflacion[[#This Row],[TES UVR]]))-1</f>
        <v>3.530727570807568E-2</v>
      </c>
      <c r="E608" s="2">
        <f t="shared" si="29"/>
        <v>607</v>
      </c>
      <c r="F608" s="37">
        <f>Tabla_Inflacion[[#This Row],[Contador]]/SUM(Tabla_Inflacion[Contador])</f>
        <v>8.6380486833023814E-4</v>
      </c>
      <c r="H608" s="34">
        <v>43858</v>
      </c>
      <c r="I608" s="36">
        <v>6.0956544502914801E-2</v>
      </c>
      <c r="J608" s="35">
        <v>2.47745470322293E-2</v>
      </c>
      <c r="K608" s="42">
        <f>((1+Tabla_Dev[[#This Row],[TES_COP]])/(1+Tabla_Dev[[#This Row],[Curva_CO_USD]]))-1</f>
        <v>3.530727570807568E-2</v>
      </c>
      <c r="L608" s="52">
        <f t="shared" si="30"/>
        <v>607</v>
      </c>
      <c r="M608" s="37">
        <f>Tabla_Dev[[#This Row],[Contador]]/SUM(Tabla_Dev[Contador])</f>
        <v>8.6380486833023814E-4</v>
      </c>
      <c r="O608" s="34">
        <v>43787</v>
      </c>
      <c r="P608" s="36">
        <v>3.9235571433545058E-2</v>
      </c>
      <c r="Q608" s="2">
        <f t="shared" si="28"/>
        <v>607</v>
      </c>
      <c r="R608" s="3">
        <f>Tabla_Rf_cop_usd[[#This Row],[Contador]]/SUM(Tabla_Rf_cop_usd[Contador])</f>
        <v>7.3923331640525578E-4</v>
      </c>
    </row>
    <row r="609" spans="1:18">
      <c r="A609" s="34">
        <v>43859</v>
      </c>
      <c r="B609" s="35">
        <v>6.0685599469613799E-2</v>
      </c>
      <c r="C609" s="36">
        <v>2.4764014373259001E-2</v>
      </c>
      <c r="D609" s="36">
        <f>((1+Tabla_Inflacion[[#This Row],[TES_COP]])/(1+Tabla_Inflacion[[#This Row],[TES UVR]]))-1</f>
        <v>3.5053519242012277E-2</v>
      </c>
      <c r="E609" s="2">
        <f t="shared" si="29"/>
        <v>608</v>
      </c>
      <c r="F609" s="37">
        <f>Tabla_Inflacion[[#This Row],[Contador]]/SUM(Tabla_Inflacion[Contador])</f>
        <v>8.6522794060096342E-4</v>
      </c>
      <c r="H609" s="34">
        <v>43859</v>
      </c>
      <c r="I609" s="36">
        <v>6.0685599469613799E-2</v>
      </c>
      <c r="J609" s="35">
        <v>2.4764014373259001E-2</v>
      </c>
      <c r="K609" s="42">
        <f>((1+Tabla_Dev[[#This Row],[TES_COP]])/(1+Tabla_Dev[[#This Row],[Curva_CO_USD]]))-1</f>
        <v>3.5053519242012277E-2</v>
      </c>
      <c r="L609" s="52">
        <f t="shared" si="30"/>
        <v>608</v>
      </c>
      <c r="M609" s="37">
        <f>Tabla_Dev[[#This Row],[Contador]]/SUM(Tabla_Dev[Contador])</f>
        <v>8.6522794060096342E-4</v>
      </c>
      <c r="O609" s="34">
        <v>43788</v>
      </c>
      <c r="P609" s="36">
        <v>3.9553396921043538E-2</v>
      </c>
      <c r="Q609" s="2">
        <f t="shared" si="28"/>
        <v>608</v>
      </c>
      <c r="R609" s="3">
        <f>Tabla_Rf_cop_usd[[#This Row],[Contador]]/SUM(Tabla_Rf_cop_usd[Contador])</f>
        <v>7.4045116371399585E-4</v>
      </c>
    </row>
    <row r="610" spans="1:18">
      <c r="A610" s="34">
        <v>43860</v>
      </c>
      <c r="B610" s="35">
        <v>6.0725557800897494E-2</v>
      </c>
      <c r="C610" s="36">
        <v>2.4373494230971803E-2</v>
      </c>
      <c r="D610" s="36">
        <f>((1+Tabla_Inflacion[[#This Row],[TES_COP]])/(1+Tabla_Inflacion[[#This Row],[TES UVR]]))-1</f>
        <v>3.5487118492084857E-2</v>
      </c>
      <c r="E610" s="2">
        <f t="shared" si="29"/>
        <v>609</v>
      </c>
      <c r="F610" s="37">
        <f>Tabla_Inflacion[[#This Row],[Contador]]/SUM(Tabla_Inflacion[Contador])</f>
        <v>8.6665101287168871E-4</v>
      </c>
      <c r="H610" s="34">
        <v>43860</v>
      </c>
      <c r="I610" s="36">
        <v>6.0725557800897494E-2</v>
      </c>
      <c r="J610" s="35">
        <v>2.4373494230971803E-2</v>
      </c>
      <c r="K610" s="42">
        <f>((1+Tabla_Dev[[#This Row],[TES_COP]])/(1+Tabla_Dev[[#This Row],[Curva_CO_USD]]))-1</f>
        <v>3.5487118492084857E-2</v>
      </c>
      <c r="L610" s="52">
        <f t="shared" si="30"/>
        <v>609</v>
      </c>
      <c r="M610" s="37">
        <f>Tabla_Dev[[#This Row],[Contador]]/SUM(Tabla_Dev[Contador])</f>
        <v>8.6665101287168871E-4</v>
      </c>
      <c r="O610" s="34">
        <v>43789</v>
      </c>
      <c r="P610" s="36">
        <v>3.9376935200132079E-2</v>
      </c>
      <c r="Q610" s="2">
        <f t="shared" si="28"/>
        <v>609</v>
      </c>
      <c r="R610" s="3">
        <f>Tabla_Rf_cop_usd[[#This Row],[Contador]]/SUM(Tabla_Rf_cop_usd[Contador])</f>
        <v>7.4166901102273603E-4</v>
      </c>
    </row>
    <row r="611" spans="1:18">
      <c r="A611" s="34">
        <v>43861</v>
      </c>
      <c r="B611" s="35">
        <v>6.0206158183398202E-2</v>
      </c>
      <c r="C611" s="36">
        <v>2.4166843700451798E-2</v>
      </c>
      <c r="D611" s="36">
        <f>((1+Tabla_Inflacion[[#This Row],[TES_COP]])/(1+Tabla_Inflacion[[#This Row],[TES UVR]]))-1</f>
        <v>3.5188909604543905E-2</v>
      </c>
      <c r="E611" s="2">
        <f t="shared" si="29"/>
        <v>610</v>
      </c>
      <c r="F611" s="37">
        <f>Tabla_Inflacion[[#This Row],[Contador]]/SUM(Tabla_Inflacion[Contador])</f>
        <v>8.6807408514241399E-4</v>
      </c>
      <c r="H611" s="34">
        <v>43861</v>
      </c>
      <c r="I611" s="36">
        <v>6.0206158183398202E-2</v>
      </c>
      <c r="J611" s="35">
        <v>2.4166843700451798E-2</v>
      </c>
      <c r="K611" s="42">
        <f>((1+Tabla_Dev[[#This Row],[TES_COP]])/(1+Tabla_Dev[[#This Row],[Curva_CO_USD]]))-1</f>
        <v>3.5188909604543905E-2</v>
      </c>
      <c r="L611" s="52">
        <f t="shared" si="30"/>
        <v>610</v>
      </c>
      <c r="M611" s="37">
        <f>Tabla_Dev[[#This Row],[Contador]]/SUM(Tabla_Dev[Contador])</f>
        <v>8.6807408514241399E-4</v>
      </c>
      <c r="O611" s="34">
        <v>43790</v>
      </c>
      <c r="P611" s="36">
        <v>3.9150670030117185E-2</v>
      </c>
      <c r="Q611" s="2">
        <f t="shared" si="28"/>
        <v>610</v>
      </c>
      <c r="R611" s="3">
        <f>Tabla_Rf_cop_usd[[#This Row],[Contador]]/SUM(Tabla_Rf_cop_usd[Contador])</f>
        <v>7.428868583314761E-4</v>
      </c>
    </row>
    <row r="612" spans="1:18">
      <c r="A612" s="34">
        <v>43864</v>
      </c>
      <c r="B612" s="35">
        <v>5.9684422144072095E-2</v>
      </c>
      <c r="C612" s="36">
        <v>2.3866469304278701E-2</v>
      </c>
      <c r="D612" s="36">
        <f>((1+Tabla_Inflacion[[#This Row],[TES_COP]])/(1+Tabla_Inflacion[[#This Row],[TES UVR]]))-1</f>
        <v>3.4983031394837827E-2</v>
      </c>
      <c r="E612" s="2">
        <f t="shared" si="29"/>
        <v>611</v>
      </c>
      <c r="F612" s="37">
        <f>Tabla_Inflacion[[#This Row],[Contador]]/SUM(Tabla_Inflacion[Contador])</f>
        <v>8.6949715741313927E-4</v>
      </c>
      <c r="H612" s="34">
        <v>43864</v>
      </c>
      <c r="I612" s="36">
        <v>5.9684422144072095E-2</v>
      </c>
      <c r="J612" s="35">
        <v>2.3866469304278701E-2</v>
      </c>
      <c r="K612" s="42">
        <f>((1+Tabla_Dev[[#This Row],[TES_COP]])/(1+Tabla_Dev[[#This Row],[Curva_CO_USD]]))-1</f>
        <v>3.4983031394837827E-2</v>
      </c>
      <c r="L612" s="52">
        <f t="shared" si="30"/>
        <v>611</v>
      </c>
      <c r="M612" s="37">
        <f>Tabla_Dev[[#This Row],[Contador]]/SUM(Tabla_Dev[Contador])</f>
        <v>8.6949715741313927E-4</v>
      </c>
      <c r="O612" s="34">
        <v>43791</v>
      </c>
      <c r="P612" s="36">
        <v>3.8746533515114256E-2</v>
      </c>
      <c r="Q612" s="2">
        <f t="shared" si="28"/>
        <v>611</v>
      </c>
      <c r="R612" s="3">
        <f>Tabla_Rf_cop_usd[[#This Row],[Contador]]/SUM(Tabla_Rf_cop_usd[Contador])</f>
        <v>7.4410470564021628E-4</v>
      </c>
    </row>
    <row r="613" spans="1:18">
      <c r="A613" s="34">
        <v>43865</v>
      </c>
      <c r="B613" s="35">
        <v>6.0578000364043802E-2</v>
      </c>
      <c r="C613" s="36">
        <v>2.3716854591995302E-2</v>
      </c>
      <c r="D613" s="36">
        <f>((1+Tabla_Inflacion[[#This Row],[TES_COP]])/(1+Tabla_Inflacion[[#This Row],[TES UVR]]))-1</f>
        <v>3.6007168981055271E-2</v>
      </c>
      <c r="E613" s="2">
        <f t="shared" si="29"/>
        <v>612</v>
      </c>
      <c r="F613" s="37">
        <f>Tabla_Inflacion[[#This Row],[Contador]]/SUM(Tabla_Inflacion[Contador])</f>
        <v>8.7092022968386445E-4</v>
      </c>
      <c r="H613" s="34">
        <v>43865</v>
      </c>
      <c r="I613" s="36">
        <v>6.0578000364043802E-2</v>
      </c>
      <c r="J613" s="35">
        <v>2.3716854591995302E-2</v>
      </c>
      <c r="K613" s="42">
        <f>((1+Tabla_Dev[[#This Row],[TES_COP]])/(1+Tabla_Dev[[#This Row],[Curva_CO_USD]]))-1</f>
        <v>3.6007168981055271E-2</v>
      </c>
      <c r="L613" s="52">
        <f t="shared" si="30"/>
        <v>612</v>
      </c>
      <c r="M613" s="37">
        <f>Tabla_Dev[[#This Row],[Contador]]/SUM(Tabla_Dev[Contador])</f>
        <v>8.7092022968386445E-4</v>
      </c>
      <c r="O613" s="34">
        <v>43794</v>
      </c>
      <c r="P613" s="36">
        <v>3.8583059363130223E-2</v>
      </c>
      <c r="Q613" s="2">
        <f t="shared" si="28"/>
        <v>612</v>
      </c>
      <c r="R613" s="3">
        <f>Tabla_Rf_cop_usd[[#This Row],[Contador]]/SUM(Tabla_Rf_cop_usd[Contador])</f>
        <v>7.4532255294895635E-4</v>
      </c>
    </row>
    <row r="614" spans="1:18">
      <c r="A614" s="34">
        <v>43866</v>
      </c>
      <c r="B614" s="35">
        <v>6.0416694166875597E-2</v>
      </c>
      <c r="C614" s="36">
        <v>2.4354928098000599E-2</v>
      </c>
      <c r="D614" s="36">
        <f>((1+Tabla_Inflacion[[#This Row],[TES_COP]])/(1+Tabla_Inflacion[[#This Row],[TES UVR]]))-1</f>
        <v>3.5204366259879771E-2</v>
      </c>
      <c r="E614" s="2">
        <f t="shared" si="29"/>
        <v>613</v>
      </c>
      <c r="F614" s="37">
        <f>Tabla_Inflacion[[#This Row],[Contador]]/SUM(Tabla_Inflacion[Contador])</f>
        <v>8.7234330195458973E-4</v>
      </c>
      <c r="H614" s="34">
        <v>43866</v>
      </c>
      <c r="I614" s="36">
        <v>6.0416694166875597E-2</v>
      </c>
      <c r="J614" s="35">
        <v>2.4354928098000599E-2</v>
      </c>
      <c r="K614" s="42">
        <f>((1+Tabla_Dev[[#This Row],[TES_COP]])/(1+Tabla_Dev[[#This Row],[Curva_CO_USD]]))-1</f>
        <v>3.5204366259879771E-2</v>
      </c>
      <c r="L614" s="52">
        <f t="shared" si="30"/>
        <v>613</v>
      </c>
      <c r="M614" s="37">
        <f>Tabla_Dev[[#This Row],[Contador]]/SUM(Tabla_Dev[Contador])</f>
        <v>8.7234330195458973E-4</v>
      </c>
      <c r="O614" s="34">
        <v>43795</v>
      </c>
      <c r="P614" s="36">
        <v>3.8575946535658101E-2</v>
      </c>
      <c r="Q614" s="2">
        <f t="shared" si="28"/>
        <v>613</v>
      </c>
      <c r="R614" s="3">
        <f>Tabla_Rf_cop_usd[[#This Row],[Contador]]/SUM(Tabla_Rf_cop_usd[Contador])</f>
        <v>7.4654040025769653E-4</v>
      </c>
    </row>
    <row r="615" spans="1:18">
      <c r="A615" s="34">
        <v>43867</v>
      </c>
      <c r="B615" s="35">
        <v>5.9547275176737802E-2</v>
      </c>
      <c r="C615" s="36">
        <v>2.39407654173447E-2</v>
      </c>
      <c r="D615" s="36">
        <f>((1+Tabla_Inflacion[[#This Row],[TES_COP]])/(1+Tabla_Inflacion[[#This Row],[TES UVR]]))-1</f>
        <v>3.4773993732811759E-2</v>
      </c>
      <c r="E615" s="2">
        <f t="shared" si="29"/>
        <v>614</v>
      </c>
      <c r="F615" s="37">
        <f>Tabla_Inflacion[[#This Row],[Contador]]/SUM(Tabla_Inflacion[Contador])</f>
        <v>8.7376637422531501E-4</v>
      </c>
      <c r="H615" s="34">
        <v>43867</v>
      </c>
      <c r="I615" s="36">
        <v>5.9547275176737802E-2</v>
      </c>
      <c r="J615" s="35">
        <v>2.39407654173447E-2</v>
      </c>
      <c r="K615" s="42">
        <f>((1+Tabla_Dev[[#This Row],[TES_COP]])/(1+Tabla_Dev[[#This Row],[Curva_CO_USD]]))-1</f>
        <v>3.4773993732811759E-2</v>
      </c>
      <c r="L615" s="52">
        <f t="shared" si="30"/>
        <v>614</v>
      </c>
      <c r="M615" s="37">
        <f>Tabla_Dev[[#This Row],[Contador]]/SUM(Tabla_Dev[Contador])</f>
        <v>8.7376637422531501E-4</v>
      </c>
      <c r="O615" s="34">
        <v>43796</v>
      </c>
      <c r="P615" s="36">
        <v>3.8689699200525007E-2</v>
      </c>
      <c r="Q615" s="2">
        <f t="shared" si="28"/>
        <v>614</v>
      </c>
      <c r="R615" s="3">
        <f>Tabla_Rf_cop_usd[[#This Row],[Contador]]/SUM(Tabla_Rf_cop_usd[Contador])</f>
        <v>7.4775824756643659E-4</v>
      </c>
    </row>
    <row r="616" spans="1:18">
      <c r="A616" s="34">
        <v>43868</v>
      </c>
      <c r="B616" s="35">
        <v>5.98307988995792E-2</v>
      </c>
      <c r="C616" s="36">
        <v>2.4255863188883699E-2</v>
      </c>
      <c r="D616" s="36">
        <f>((1+Tabla_Inflacion[[#This Row],[TES_COP]])/(1+Tabla_Inflacion[[#This Row],[TES UVR]]))-1</f>
        <v>3.4732469677974498E-2</v>
      </c>
      <c r="E616" s="2">
        <f t="shared" si="29"/>
        <v>615</v>
      </c>
      <c r="F616" s="37">
        <f>Tabla_Inflacion[[#This Row],[Contador]]/SUM(Tabla_Inflacion[Contador])</f>
        <v>8.7518944649604029E-4</v>
      </c>
      <c r="H616" s="34">
        <v>43868</v>
      </c>
      <c r="I616" s="36">
        <v>5.98307988995792E-2</v>
      </c>
      <c r="J616" s="35">
        <v>2.4255863188883699E-2</v>
      </c>
      <c r="K616" s="42">
        <f>((1+Tabla_Dev[[#This Row],[TES_COP]])/(1+Tabla_Dev[[#This Row],[Curva_CO_USD]]))-1</f>
        <v>3.4732469677974498E-2</v>
      </c>
      <c r="L616" s="52">
        <f t="shared" si="30"/>
        <v>615</v>
      </c>
      <c r="M616" s="37">
        <f>Tabla_Dev[[#This Row],[Contador]]/SUM(Tabla_Dev[Contador])</f>
        <v>8.7518944649604029E-4</v>
      </c>
      <c r="O616" s="34">
        <v>43797</v>
      </c>
      <c r="P616" s="36">
        <v>3.8831732546541931E-2</v>
      </c>
      <c r="Q616" s="2">
        <f t="shared" si="28"/>
        <v>615</v>
      </c>
      <c r="R616" s="3">
        <f>Tabla_Rf_cop_usd[[#This Row],[Contador]]/SUM(Tabla_Rf_cop_usd[Contador])</f>
        <v>7.4897609487517677E-4</v>
      </c>
    </row>
    <row r="617" spans="1:18">
      <c r="A617" s="34">
        <v>43871</v>
      </c>
      <c r="B617" s="35">
        <v>5.9677983438699796E-2</v>
      </c>
      <c r="C617" s="36">
        <v>2.4265747890283601E-2</v>
      </c>
      <c r="D617" s="36">
        <f>((1+Tabla_Inflacion[[#This Row],[TES_COP]])/(1+Tabla_Inflacion[[#This Row],[TES UVR]]))-1</f>
        <v>3.4573288837741467E-2</v>
      </c>
      <c r="E617" s="2">
        <f t="shared" si="29"/>
        <v>616</v>
      </c>
      <c r="F617" s="37">
        <f>Tabla_Inflacion[[#This Row],[Contador]]/SUM(Tabla_Inflacion[Contador])</f>
        <v>8.7661251876676558E-4</v>
      </c>
      <c r="H617" s="34">
        <v>43871</v>
      </c>
      <c r="I617" s="36">
        <v>5.9677983438699796E-2</v>
      </c>
      <c r="J617" s="35">
        <v>2.4265747890283601E-2</v>
      </c>
      <c r="K617" s="42">
        <f>((1+Tabla_Dev[[#This Row],[TES_COP]])/(1+Tabla_Dev[[#This Row],[Curva_CO_USD]]))-1</f>
        <v>3.4573288837741467E-2</v>
      </c>
      <c r="L617" s="52">
        <f t="shared" si="30"/>
        <v>616</v>
      </c>
      <c r="M617" s="37">
        <f>Tabla_Dev[[#This Row],[Contador]]/SUM(Tabla_Dev[Contador])</f>
        <v>8.7661251876676558E-4</v>
      </c>
      <c r="O617" s="34">
        <v>43798</v>
      </c>
      <c r="P617" s="36">
        <v>3.8909776451828249E-2</v>
      </c>
      <c r="Q617" s="2">
        <f t="shared" si="28"/>
        <v>616</v>
      </c>
      <c r="R617" s="3">
        <f>Tabla_Rf_cop_usd[[#This Row],[Contador]]/SUM(Tabla_Rf_cop_usd[Contador])</f>
        <v>7.5019394218391684E-4</v>
      </c>
    </row>
    <row r="618" spans="1:18">
      <c r="A618" s="34">
        <v>43872</v>
      </c>
      <c r="B618" s="35">
        <v>5.9367594368559005E-2</v>
      </c>
      <c r="C618" s="36">
        <v>2.36733314304385E-2</v>
      </c>
      <c r="D618" s="36">
        <f>((1+Tabla_Inflacion[[#This Row],[TES_COP]])/(1+Tabla_Inflacion[[#This Row],[TES UVR]]))-1</f>
        <v>3.486880222643185E-2</v>
      </c>
      <c r="E618" s="2">
        <f t="shared" si="29"/>
        <v>617</v>
      </c>
      <c r="F618" s="37">
        <f>Tabla_Inflacion[[#This Row],[Contador]]/SUM(Tabla_Inflacion[Contador])</f>
        <v>8.7803559103749086E-4</v>
      </c>
      <c r="H618" s="34">
        <v>43872</v>
      </c>
      <c r="I618" s="36">
        <v>5.9367594368559005E-2</v>
      </c>
      <c r="J618" s="35">
        <v>2.36733314304385E-2</v>
      </c>
      <c r="K618" s="42">
        <f>((1+Tabla_Dev[[#This Row],[TES_COP]])/(1+Tabla_Dev[[#This Row],[Curva_CO_USD]]))-1</f>
        <v>3.486880222643185E-2</v>
      </c>
      <c r="L618" s="52">
        <f t="shared" si="30"/>
        <v>617</v>
      </c>
      <c r="M618" s="37">
        <f>Tabla_Dev[[#This Row],[Contador]]/SUM(Tabla_Dev[Contador])</f>
        <v>8.7803559103749086E-4</v>
      </c>
      <c r="O618" s="34">
        <v>43801</v>
      </c>
      <c r="P618" s="36">
        <v>3.9299206544544107E-2</v>
      </c>
      <c r="Q618" s="2">
        <f t="shared" si="28"/>
        <v>617</v>
      </c>
      <c r="R618" s="3">
        <f>Tabla_Rf_cop_usd[[#This Row],[Contador]]/SUM(Tabla_Rf_cop_usd[Contador])</f>
        <v>7.5141178949265702E-4</v>
      </c>
    </row>
    <row r="619" spans="1:18">
      <c r="A619" s="34">
        <v>43873</v>
      </c>
      <c r="B619" s="35">
        <v>5.8893432373232898E-2</v>
      </c>
      <c r="C619" s="36">
        <v>2.3241365894300099E-2</v>
      </c>
      <c r="D619" s="36">
        <f>((1+Tabla_Inflacion[[#This Row],[TES_COP]])/(1+Tabla_Inflacion[[#This Row],[TES UVR]]))-1</f>
        <v>3.4842284203173701E-2</v>
      </c>
      <c r="E619" s="2">
        <f t="shared" si="29"/>
        <v>618</v>
      </c>
      <c r="F619" s="37">
        <f>Tabla_Inflacion[[#This Row],[Contador]]/SUM(Tabla_Inflacion[Contador])</f>
        <v>8.7945866330821614E-4</v>
      </c>
      <c r="H619" s="34">
        <v>43873</v>
      </c>
      <c r="I619" s="36">
        <v>5.8893432373232898E-2</v>
      </c>
      <c r="J619" s="35">
        <v>2.3241365894300099E-2</v>
      </c>
      <c r="K619" s="42">
        <f>((1+Tabla_Dev[[#This Row],[TES_COP]])/(1+Tabla_Dev[[#This Row],[Curva_CO_USD]]))-1</f>
        <v>3.4842284203173701E-2</v>
      </c>
      <c r="L619" s="52">
        <f t="shared" si="30"/>
        <v>618</v>
      </c>
      <c r="M619" s="37">
        <f>Tabla_Dev[[#This Row],[Contador]]/SUM(Tabla_Dev[Contador])</f>
        <v>8.7945866330821614E-4</v>
      </c>
      <c r="O619" s="34">
        <v>43802</v>
      </c>
      <c r="P619" s="36">
        <v>4.0613533607269048E-2</v>
      </c>
      <c r="Q619" s="2">
        <f t="shared" si="28"/>
        <v>618</v>
      </c>
      <c r="R619" s="3">
        <f>Tabla_Rf_cop_usd[[#This Row],[Contador]]/SUM(Tabla_Rf_cop_usd[Contador])</f>
        <v>7.5262963680139709E-4</v>
      </c>
    </row>
    <row r="620" spans="1:18">
      <c r="A620" s="34">
        <v>43874</v>
      </c>
      <c r="B620" s="35">
        <v>5.92614752414286E-2</v>
      </c>
      <c r="C620" s="36">
        <v>2.3577251323349101E-2</v>
      </c>
      <c r="D620" s="36">
        <f>((1+Tabla_Inflacion[[#This Row],[TES_COP]])/(1+Tabla_Inflacion[[#This Row],[TES UVR]]))-1</f>
        <v>3.4862267476093667E-2</v>
      </c>
      <c r="E620" s="2">
        <f t="shared" si="29"/>
        <v>619</v>
      </c>
      <c r="F620" s="37">
        <f>Tabla_Inflacion[[#This Row],[Contador]]/SUM(Tabla_Inflacion[Contador])</f>
        <v>8.8088173557894142E-4</v>
      </c>
      <c r="H620" s="34">
        <v>43874</v>
      </c>
      <c r="I620" s="36">
        <v>5.92614752414286E-2</v>
      </c>
      <c r="J620" s="35">
        <v>2.3577251323349101E-2</v>
      </c>
      <c r="K620" s="42">
        <f>((1+Tabla_Dev[[#This Row],[TES_COP]])/(1+Tabla_Dev[[#This Row],[Curva_CO_USD]]))-1</f>
        <v>3.4862267476093667E-2</v>
      </c>
      <c r="L620" s="52">
        <f t="shared" si="30"/>
        <v>619</v>
      </c>
      <c r="M620" s="37">
        <f>Tabla_Dev[[#This Row],[Contador]]/SUM(Tabla_Dev[Contador])</f>
        <v>8.8088173557894142E-4</v>
      </c>
      <c r="O620" s="34">
        <v>43803</v>
      </c>
      <c r="P620" s="36">
        <v>3.9757755353405422E-2</v>
      </c>
      <c r="Q620" s="2">
        <f t="shared" si="28"/>
        <v>619</v>
      </c>
      <c r="R620" s="3">
        <f>Tabla_Rf_cop_usd[[#This Row],[Contador]]/SUM(Tabla_Rf_cop_usd[Contador])</f>
        <v>7.5384748411013727E-4</v>
      </c>
    </row>
    <row r="621" spans="1:18">
      <c r="A621" s="34">
        <v>43875</v>
      </c>
      <c r="B621" s="35">
        <v>5.9168672657358402E-2</v>
      </c>
      <c r="C621" s="36">
        <v>2.3947218925044197E-2</v>
      </c>
      <c r="D621" s="36">
        <f>((1+Tabla_Inflacion[[#This Row],[TES_COP]])/(1+Tabla_Inflacion[[#This Row],[TES UVR]]))-1</f>
        <v>3.4397723907380939E-2</v>
      </c>
      <c r="E621" s="2">
        <f t="shared" si="29"/>
        <v>620</v>
      </c>
      <c r="F621" s="37">
        <f>Tabla_Inflacion[[#This Row],[Contador]]/SUM(Tabla_Inflacion[Contador])</f>
        <v>8.823048078496666E-4</v>
      </c>
      <c r="H621" s="34">
        <v>43875</v>
      </c>
      <c r="I621" s="36">
        <v>5.9168672657358402E-2</v>
      </c>
      <c r="J621" s="35">
        <v>2.3947218925044197E-2</v>
      </c>
      <c r="K621" s="42">
        <f>((1+Tabla_Dev[[#This Row],[TES_COP]])/(1+Tabla_Dev[[#This Row],[Curva_CO_USD]]))-1</f>
        <v>3.4397723907380939E-2</v>
      </c>
      <c r="L621" s="52">
        <f t="shared" si="30"/>
        <v>620</v>
      </c>
      <c r="M621" s="37">
        <f>Tabla_Dev[[#This Row],[Contador]]/SUM(Tabla_Dev[Contador])</f>
        <v>8.823048078496666E-4</v>
      </c>
      <c r="O621" s="34">
        <v>43804</v>
      </c>
      <c r="P621" s="36">
        <v>3.933454423742444E-2</v>
      </c>
      <c r="Q621" s="2">
        <f t="shared" si="28"/>
        <v>620</v>
      </c>
      <c r="R621" s="3">
        <f>Tabla_Rf_cop_usd[[#This Row],[Contador]]/SUM(Tabla_Rf_cop_usd[Contador])</f>
        <v>7.5506533141887734E-4</v>
      </c>
    </row>
    <row r="622" spans="1:18">
      <c r="A622" s="34">
        <v>43878</v>
      </c>
      <c r="B622" s="35">
        <v>5.87415607386561E-2</v>
      </c>
      <c r="C622" s="36">
        <v>2.3167471278748599E-2</v>
      </c>
      <c r="D622" s="36">
        <f>((1+Tabla_Inflacion[[#This Row],[TES_COP]])/(1+Tabla_Inflacion[[#This Row],[TES UVR]]))-1</f>
        <v>3.476858916893355E-2</v>
      </c>
      <c r="E622" s="2">
        <f t="shared" si="29"/>
        <v>621</v>
      </c>
      <c r="F622" s="37">
        <f>Tabla_Inflacion[[#This Row],[Contador]]/SUM(Tabla_Inflacion[Contador])</f>
        <v>8.8372788012039188E-4</v>
      </c>
      <c r="H622" s="34">
        <v>43878</v>
      </c>
      <c r="I622" s="36">
        <v>5.87415607386561E-2</v>
      </c>
      <c r="J622" s="35">
        <v>2.3167471278748599E-2</v>
      </c>
      <c r="K622" s="42">
        <f>((1+Tabla_Dev[[#This Row],[TES_COP]])/(1+Tabla_Dev[[#This Row],[Curva_CO_USD]]))-1</f>
        <v>3.476858916893355E-2</v>
      </c>
      <c r="L622" s="52">
        <f t="shared" si="30"/>
        <v>621</v>
      </c>
      <c r="M622" s="37">
        <f>Tabla_Dev[[#This Row],[Contador]]/SUM(Tabla_Dev[Contador])</f>
        <v>8.8372788012039188E-4</v>
      </c>
      <c r="O622" s="34">
        <v>43805</v>
      </c>
      <c r="P622" s="36">
        <v>3.9016114997307616E-2</v>
      </c>
      <c r="Q622" s="2">
        <f t="shared" si="28"/>
        <v>621</v>
      </c>
      <c r="R622" s="3">
        <f>Tabla_Rf_cop_usd[[#This Row],[Contador]]/SUM(Tabla_Rf_cop_usd[Contador])</f>
        <v>7.5628317872761751E-4</v>
      </c>
    </row>
    <row r="623" spans="1:18">
      <c r="A623" s="34">
        <v>43879</v>
      </c>
      <c r="B623" s="35">
        <v>5.8971395501585804E-2</v>
      </c>
      <c r="C623" s="36">
        <v>2.3223868014447202E-2</v>
      </c>
      <c r="D623" s="36">
        <f>((1+Tabla_Inflacion[[#This Row],[TES_COP]])/(1+Tabla_Inflacion[[#This Row],[TES UVR]]))-1</f>
        <v>3.4936174384307739E-2</v>
      </c>
      <c r="E623" s="2">
        <f t="shared" si="29"/>
        <v>622</v>
      </c>
      <c r="F623" s="37">
        <f>Tabla_Inflacion[[#This Row],[Contador]]/SUM(Tabla_Inflacion[Contador])</f>
        <v>8.8515095239111716E-4</v>
      </c>
      <c r="H623" s="34">
        <v>43879</v>
      </c>
      <c r="I623" s="36">
        <v>5.8971395501585804E-2</v>
      </c>
      <c r="J623" s="35">
        <v>2.3223868014447202E-2</v>
      </c>
      <c r="K623" s="42">
        <f>((1+Tabla_Dev[[#This Row],[TES_COP]])/(1+Tabla_Dev[[#This Row],[Curva_CO_USD]]))-1</f>
        <v>3.4936174384307739E-2</v>
      </c>
      <c r="L623" s="52">
        <f t="shared" si="30"/>
        <v>622</v>
      </c>
      <c r="M623" s="37">
        <f>Tabla_Dev[[#This Row],[Contador]]/SUM(Tabla_Dev[Contador])</f>
        <v>8.8515095239111716E-4</v>
      </c>
      <c r="O623" s="34">
        <v>43808</v>
      </c>
      <c r="P623" s="36">
        <v>3.8810438683895221E-2</v>
      </c>
      <c r="Q623" s="2">
        <f t="shared" si="28"/>
        <v>622</v>
      </c>
      <c r="R623" s="3">
        <f>Tabla_Rf_cop_usd[[#This Row],[Contador]]/SUM(Tabla_Rf_cop_usd[Contador])</f>
        <v>7.5750102603635758E-4</v>
      </c>
    </row>
    <row r="624" spans="1:18">
      <c r="A624" s="34">
        <v>43880</v>
      </c>
      <c r="B624" s="35">
        <v>5.9351764399643299E-2</v>
      </c>
      <c r="C624" s="36">
        <v>2.3261412355701602E-2</v>
      </c>
      <c r="D624" s="36">
        <f>((1+Tabla_Inflacion[[#This Row],[TES_COP]])/(1+Tabla_Inflacion[[#This Row],[TES UVR]]))-1</f>
        <v>3.5269923802614844E-2</v>
      </c>
      <c r="E624" s="2">
        <f t="shared" si="29"/>
        <v>623</v>
      </c>
      <c r="F624" s="37">
        <f>Tabla_Inflacion[[#This Row],[Contador]]/SUM(Tabla_Inflacion[Contador])</f>
        <v>8.8657402466184245E-4</v>
      </c>
      <c r="H624" s="34">
        <v>43880</v>
      </c>
      <c r="I624" s="36">
        <v>5.9351764399643299E-2</v>
      </c>
      <c r="J624" s="35">
        <v>2.3261412355701602E-2</v>
      </c>
      <c r="K624" s="42">
        <f>((1+Tabla_Dev[[#This Row],[TES_COP]])/(1+Tabla_Dev[[#This Row],[Curva_CO_USD]]))-1</f>
        <v>3.5269923802614844E-2</v>
      </c>
      <c r="L624" s="52">
        <f t="shared" si="30"/>
        <v>623</v>
      </c>
      <c r="M624" s="37">
        <f>Tabla_Dev[[#This Row],[Contador]]/SUM(Tabla_Dev[Contador])</f>
        <v>8.8657402466184245E-4</v>
      </c>
      <c r="O624" s="34">
        <v>43809</v>
      </c>
      <c r="P624" s="36">
        <v>3.8611506289705444E-2</v>
      </c>
      <c r="Q624" s="2">
        <f t="shared" si="28"/>
        <v>623</v>
      </c>
      <c r="R624" s="3">
        <f>Tabla_Rf_cop_usd[[#This Row],[Contador]]/SUM(Tabla_Rf_cop_usd[Contador])</f>
        <v>7.5871887334509776E-4</v>
      </c>
    </row>
    <row r="625" spans="1:18">
      <c r="A625" s="34">
        <v>43881</v>
      </c>
      <c r="B625" s="35">
        <v>5.9551984819994103E-2</v>
      </c>
      <c r="C625" s="36">
        <v>2.3772850451984202E-2</v>
      </c>
      <c r="D625" s="36">
        <f>((1+Tabla_Inflacion[[#This Row],[TES_COP]])/(1+Tabla_Inflacion[[#This Row],[TES UVR]]))-1</f>
        <v>3.4948313341395698E-2</v>
      </c>
      <c r="E625" s="2">
        <f t="shared" si="29"/>
        <v>624</v>
      </c>
      <c r="F625" s="37">
        <f>Tabla_Inflacion[[#This Row],[Contador]]/SUM(Tabla_Inflacion[Contador])</f>
        <v>8.8799709693256773E-4</v>
      </c>
      <c r="H625" s="34">
        <v>43881</v>
      </c>
      <c r="I625" s="36">
        <v>5.9551984819994103E-2</v>
      </c>
      <c r="J625" s="35">
        <v>2.3772850451984202E-2</v>
      </c>
      <c r="K625" s="42">
        <f>((1+Tabla_Dev[[#This Row],[TES_COP]])/(1+Tabla_Dev[[#This Row],[Curva_CO_USD]]))-1</f>
        <v>3.4948313341395698E-2</v>
      </c>
      <c r="L625" s="52">
        <f t="shared" si="30"/>
        <v>624</v>
      </c>
      <c r="M625" s="37">
        <f>Tabla_Dev[[#This Row],[Contador]]/SUM(Tabla_Dev[Contador])</f>
        <v>8.8799709693256773E-4</v>
      </c>
      <c r="O625" s="34">
        <v>43810</v>
      </c>
      <c r="P625" s="36">
        <v>3.8291073302094025E-2</v>
      </c>
      <c r="Q625" s="2">
        <f t="shared" si="28"/>
        <v>624</v>
      </c>
      <c r="R625" s="3">
        <f>Tabla_Rf_cop_usd[[#This Row],[Contador]]/SUM(Tabla_Rf_cop_usd[Contador])</f>
        <v>7.5993672065383783E-4</v>
      </c>
    </row>
    <row r="626" spans="1:18">
      <c r="A626" s="34">
        <v>43882</v>
      </c>
      <c r="B626" s="35">
        <v>5.9250582115203093E-2</v>
      </c>
      <c r="C626" s="36">
        <v>2.3684130033918099E-2</v>
      </c>
      <c r="D626" s="36">
        <f>((1+Tabla_Inflacion[[#This Row],[TES_COP]])/(1+Tabla_Inflacion[[#This Row],[TES UVR]]))-1</f>
        <v>3.474358060049898E-2</v>
      </c>
      <c r="E626" s="2">
        <f t="shared" si="29"/>
        <v>625</v>
      </c>
      <c r="F626" s="37">
        <f>Tabla_Inflacion[[#This Row],[Contador]]/SUM(Tabla_Inflacion[Contador])</f>
        <v>8.8942016920329301E-4</v>
      </c>
      <c r="H626" s="34">
        <v>43882</v>
      </c>
      <c r="I626" s="36">
        <v>5.9250582115203093E-2</v>
      </c>
      <c r="J626" s="35">
        <v>2.3684130033918099E-2</v>
      </c>
      <c r="K626" s="42">
        <f>((1+Tabla_Dev[[#This Row],[TES_COP]])/(1+Tabla_Dev[[#This Row],[Curva_CO_USD]]))-1</f>
        <v>3.474358060049898E-2</v>
      </c>
      <c r="L626" s="52">
        <f t="shared" si="30"/>
        <v>625</v>
      </c>
      <c r="M626" s="37">
        <f>Tabla_Dev[[#This Row],[Contador]]/SUM(Tabla_Dev[Contador])</f>
        <v>8.8942016920329301E-4</v>
      </c>
      <c r="O626" s="34">
        <v>43811</v>
      </c>
      <c r="P626" s="36">
        <v>3.8241148088880905E-2</v>
      </c>
      <c r="Q626" s="2">
        <f t="shared" si="28"/>
        <v>625</v>
      </c>
      <c r="R626" s="3">
        <f>Tabla_Rf_cop_usd[[#This Row],[Contador]]/SUM(Tabla_Rf_cop_usd[Contador])</f>
        <v>7.6115456796257801E-4</v>
      </c>
    </row>
    <row r="627" spans="1:18">
      <c r="A627" s="34">
        <v>43885</v>
      </c>
      <c r="B627" s="35">
        <v>5.8809129834412499E-2</v>
      </c>
      <c r="C627" s="36">
        <v>2.2935255022662599E-2</v>
      </c>
      <c r="D627" s="36">
        <f>((1+Tabla_Inflacion[[#This Row],[TES_COP]])/(1+Tabla_Inflacion[[#This Row],[TES UVR]]))-1</f>
        <v>3.5069545834506499E-2</v>
      </c>
      <c r="E627" s="2">
        <f t="shared" si="29"/>
        <v>626</v>
      </c>
      <c r="F627" s="37">
        <f>Tabla_Inflacion[[#This Row],[Contador]]/SUM(Tabla_Inflacion[Contador])</f>
        <v>8.9084324147401829E-4</v>
      </c>
      <c r="H627" s="34">
        <v>43885</v>
      </c>
      <c r="I627" s="36">
        <v>5.8809129834412499E-2</v>
      </c>
      <c r="J627" s="35">
        <v>2.2935255022662599E-2</v>
      </c>
      <c r="K627" s="42">
        <f>((1+Tabla_Dev[[#This Row],[TES_COP]])/(1+Tabla_Dev[[#This Row],[Curva_CO_USD]]))-1</f>
        <v>3.5069545834506499E-2</v>
      </c>
      <c r="L627" s="52">
        <f t="shared" si="30"/>
        <v>626</v>
      </c>
      <c r="M627" s="37">
        <f>Tabla_Dev[[#This Row],[Contador]]/SUM(Tabla_Dev[Contador])</f>
        <v>8.9084324147401829E-4</v>
      </c>
      <c r="O627" s="34">
        <v>43812</v>
      </c>
      <c r="P627" s="36">
        <v>3.786244008338735E-2</v>
      </c>
      <c r="Q627" s="2">
        <f t="shared" ref="Q627:Q690" si="31">Q626+1</f>
        <v>626</v>
      </c>
      <c r="R627" s="3">
        <f>Tabla_Rf_cop_usd[[#This Row],[Contador]]/SUM(Tabla_Rf_cop_usd[Contador])</f>
        <v>7.6237241527131808E-4</v>
      </c>
    </row>
    <row r="628" spans="1:18">
      <c r="A628" s="34">
        <v>43886</v>
      </c>
      <c r="B628" s="35">
        <v>5.8853949653139906E-2</v>
      </c>
      <c r="C628" s="36">
        <v>2.3001029347278303E-2</v>
      </c>
      <c r="D628" s="36">
        <f>((1+Tabla_Inflacion[[#This Row],[TES_COP]])/(1+Tabla_Inflacion[[#This Row],[TES UVR]]))-1</f>
        <v>3.5046807654472767E-2</v>
      </c>
      <c r="E628" s="2">
        <f t="shared" si="29"/>
        <v>627</v>
      </c>
      <c r="F628" s="37">
        <f>Tabla_Inflacion[[#This Row],[Contador]]/SUM(Tabla_Inflacion[Contador])</f>
        <v>8.9226631374474358E-4</v>
      </c>
      <c r="H628" s="34">
        <v>43886</v>
      </c>
      <c r="I628" s="36">
        <v>5.8853949653139906E-2</v>
      </c>
      <c r="J628" s="35">
        <v>2.3001029347278303E-2</v>
      </c>
      <c r="K628" s="42">
        <f>((1+Tabla_Dev[[#This Row],[TES_COP]])/(1+Tabla_Dev[[#This Row],[Curva_CO_USD]]))-1</f>
        <v>3.5046807654472767E-2</v>
      </c>
      <c r="L628" s="52">
        <f t="shared" si="30"/>
        <v>627</v>
      </c>
      <c r="M628" s="37">
        <f>Tabla_Dev[[#This Row],[Contador]]/SUM(Tabla_Dev[Contador])</f>
        <v>8.9226631374474358E-4</v>
      </c>
      <c r="O628" s="34">
        <v>43815</v>
      </c>
      <c r="P628" s="36">
        <v>3.7669034161515125E-2</v>
      </c>
      <c r="Q628" s="2">
        <f t="shared" si="31"/>
        <v>627</v>
      </c>
      <c r="R628" s="3">
        <f>Tabla_Rf_cop_usd[[#This Row],[Contador]]/SUM(Tabla_Rf_cop_usd[Contador])</f>
        <v>7.6359026258005825E-4</v>
      </c>
    </row>
    <row r="629" spans="1:18">
      <c r="A629" s="34">
        <v>43887</v>
      </c>
      <c r="B629" s="35">
        <v>5.9073391410516402E-2</v>
      </c>
      <c r="C629" s="36">
        <v>2.3134361189406996E-2</v>
      </c>
      <c r="D629" s="36">
        <f>((1+Tabla_Inflacion[[#This Row],[TES_COP]])/(1+Tabla_Inflacion[[#This Row],[TES UVR]]))-1</f>
        <v>3.5126403319432731E-2</v>
      </c>
      <c r="E629" s="2">
        <f t="shared" si="29"/>
        <v>628</v>
      </c>
      <c r="F629" s="37">
        <f>Tabla_Inflacion[[#This Row],[Contador]]/SUM(Tabla_Inflacion[Contador])</f>
        <v>8.9368938601546875E-4</v>
      </c>
      <c r="H629" s="34">
        <v>43887</v>
      </c>
      <c r="I629" s="36">
        <v>5.9073391410516402E-2</v>
      </c>
      <c r="J629" s="35">
        <v>2.3134361189406996E-2</v>
      </c>
      <c r="K629" s="42">
        <f>((1+Tabla_Dev[[#This Row],[TES_COP]])/(1+Tabla_Dev[[#This Row],[Curva_CO_USD]]))-1</f>
        <v>3.5126403319432731E-2</v>
      </c>
      <c r="L629" s="52">
        <f t="shared" si="30"/>
        <v>628</v>
      </c>
      <c r="M629" s="37">
        <f>Tabla_Dev[[#This Row],[Contador]]/SUM(Tabla_Dev[Contador])</f>
        <v>8.9368938601546875E-4</v>
      </c>
      <c r="O629" s="34">
        <v>43816</v>
      </c>
      <c r="P629" s="36">
        <v>3.7611666345265027E-2</v>
      </c>
      <c r="Q629" s="2">
        <f t="shared" si="31"/>
        <v>628</v>
      </c>
      <c r="R629" s="3">
        <f>Tabla_Rf_cop_usd[[#This Row],[Contador]]/SUM(Tabla_Rf_cop_usd[Contador])</f>
        <v>7.6480810988879832E-4</v>
      </c>
    </row>
    <row r="630" spans="1:18">
      <c r="A630" s="34">
        <v>43888</v>
      </c>
      <c r="B630" s="35">
        <v>6.0431232642872507E-2</v>
      </c>
      <c r="C630" s="36">
        <v>2.3565116396613003E-2</v>
      </c>
      <c r="D630" s="36">
        <f>((1+Tabla_Inflacion[[#This Row],[TES_COP]])/(1+Tabla_Inflacion[[#This Row],[TES UVR]]))-1</f>
        <v>3.6017362897285743E-2</v>
      </c>
      <c r="E630" s="2">
        <f t="shared" si="29"/>
        <v>629</v>
      </c>
      <c r="F630" s="37">
        <f>Tabla_Inflacion[[#This Row],[Contador]]/SUM(Tabla_Inflacion[Contador])</f>
        <v>8.9511245828619403E-4</v>
      </c>
      <c r="H630" s="34">
        <v>43888</v>
      </c>
      <c r="I630" s="36">
        <v>6.0431232642872507E-2</v>
      </c>
      <c r="J630" s="35">
        <v>2.3565116396613003E-2</v>
      </c>
      <c r="K630" s="42">
        <f>((1+Tabla_Dev[[#This Row],[TES_COP]])/(1+Tabla_Dev[[#This Row],[Curva_CO_USD]]))-1</f>
        <v>3.6017362897285743E-2</v>
      </c>
      <c r="L630" s="52">
        <f t="shared" si="30"/>
        <v>629</v>
      </c>
      <c r="M630" s="37">
        <f>Tabla_Dev[[#This Row],[Contador]]/SUM(Tabla_Dev[Contador])</f>
        <v>8.9511245828619403E-4</v>
      </c>
      <c r="O630" s="34">
        <v>43817</v>
      </c>
      <c r="P630" s="36">
        <v>3.7669034161515125E-2</v>
      </c>
      <c r="Q630" s="2">
        <f t="shared" si="31"/>
        <v>629</v>
      </c>
      <c r="R630" s="3">
        <f>Tabla_Rf_cop_usd[[#This Row],[Contador]]/SUM(Tabla_Rf_cop_usd[Contador])</f>
        <v>7.660259571975385E-4</v>
      </c>
    </row>
    <row r="631" spans="1:18">
      <c r="A631" s="34">
        <v>43889</v>
      </c>
      <c r="B631" s="35">
        <v>6.2223569871840204E-2</v>
      </c>
      <c r="C631" s="36">
        <v>2.4593187030603102E-2</v>
      </c>
      <c r="D631" s="36">
        <f>((1+Tabla_Inflacion[[#This Row],[TES_COP]])/(1+Tabla_Inflacion[[#This Row],[TES UVR]]))-1</f>
        <v>3.6727145288067531E-2</v>
      </c>
      <c r="E631" s="2">
        <f t="shared" si="29"/>
        <v>630</v>
      </c>
      <c r="F631" s="37">
        <f>Tabla_Inflacion[[#This Row],[Contador]]/SUM(Tabla_Inflacion[Contador])</f>
        <v>8.9653553055691932E-4</v>
      </c>
      <c r="H631" s="34">
        <v>43889</v>
      </c>
      <c r="I631" s="36">
        <v>6.2223569871840204E-2</v>
      </c>
      <c r="J631" s="35">
        <v>2.4593187030603102E-2</v>
      </c>
      <c r="K631" s="42">
        <f>((1+Tabla_Dev[[#This Row],[TES_COP]])/(1+Tabla_Dev[[#This Row],[Curva_CO_USD]]))-1</f>
        <v>3.6727145288067531E-2</v>
      </c>
      <c r="L631" s="52">
        <f t="shared" si="30"/>
        <v>630</v>
      </c>
      <c r="M631" s="37">
        <f>Tabla_Dev[[#This Row],[Contador]]/SUM(Tabla_Dev[Contador])</f>
        <v>8.9653553055691932E-4</v>
      </c>
      <c r="O631" s="34">
        <v>43818</v>
      </c>
      <c r="P631" s="36">
        <v>3.7805168436545467E-2</v>
      </c>
      <c r="Q631" s="2">
        <f t="shared" si="31"/>
        <v>630</v>
      </c>
      <c r="R631" s="3">
        <f>Tabla_Rf_cop_usd[[#This Row],[Contador]]/SUM(Tabla_Rf_cop_usd[Contador])</f>
        <v>7.6724380450627857E-4</v>
      </c>
    </row>
    <row r="632" spans="1:18">
      <c r="A632" s="34">
        <v>43892</v>
      </c>
      <c r="B632" s="35">
        <v>6.1288562154738803E-2</v>
      </c>
      <c r="C632" s="36">
        <v>2.37173198585457E-2</v>
      </c>
      <c r="D632" s="36">
        <f>((1+Tabla_Inflacion[[#This Row],[TES_COP]])/(1+Tabla_Inflacion[[#This Row],[TES UVR]]))-1</f>
        <v>3.6700797737196256E-2</v>
      </c>
      <c r="E632" s="2">
        <f t="shared" si="29"/>
        <v>631</v>
      </c>
      <c r="F632" s="37">
        <f>Tabla_Inflacion[[#This Row],[Contador]]/SUM(Tabla_Inflacion[Contador])</f>
        <v>8.979586028276446E-4</v>
      </c>
      <c r="H632" s="34">
        <v>43892</v>
      </c>
      <c r="I632" s="36">
        <v>6.1288562154738803E-2</v>
      </c>
      <c r="J632" s="35">
        <v>2.37173198585457E-2</v>
      </c>
      <c r="K632" s="42">
        <f>((1+Tabla_Dev[[#This Row],[TES_COP]])/(1+Tabla_Dev[[#This Row],[Curva_CO_USD]]))-1</f>
        <v>3.6700797737196256E-2</v>
      </c>
      <c r="L632" s="52">
        <f t="shared" si="30"/>
        <v>631</v>
      </c>
      <c r="M632" s="37">
        <f>Tabla_Dev[[#This Row],[Contador]]/SUM(Tabla_Dev[Contador])</f>
        <v>8.979586028276446E-4</v>
      </c>
      <c r="O632" s="34">
        <v>43819</v>
      </c>
      <c r="P632" s="36">
        <v>3.7891065243951916E-2</v>
      </c>
      <c r="Q632" s="2">
        <f t="shared" si="31"/>
        <v>631</v>
      </c>
      <c r="R632" s="3">
        <f>Tabla_Rf_cop_usd[[#This Row],[Contador]]/SUM(Tabla_Rf_cop_usd[Contador])</f>
        <v>7.6846165181501875E-4</v>
      </c>
    </row>
    <row r="633" spans="1:18">
      <c r="A633" s="34">
        <v>43894</v>
      </c>
      <c r="B633" s="35">
        <v>5.8954519219703204E-2</v>
      </c>
      <c r="C633" s="36">
        <v>2.2450974320602599E-2</v>
      </c>
      <c r="D633" s="36">
        <f>((1+Tabla_Inflacion[[#This Row],[TES_COP]])/(1+Tabla_Inflacion[[#This Row],[TES UVR]]))-1</f>
        <v>3.5702000209209661E-2</v>
      </c>
      <c r="E633" s="2">
        <f t="shared" si="29"/>
        <v>632</v>
      </c>
      <c r="F633" s="37">
        <f>Tabla_Inflacion[[#This Row],[Contador]]/SUM(Tabla_Inflacion[Contador])</f>
        <v>8.9938167509836988E-4</v>
      </c>
      <c r="H633" s="34">
        <v>43894</v>
      </c>
      <c r="I633" s="36">
        <v>5.8954519219703204E-2</v>
      </c>
      <c r="J633" s="35">
        <v>2.2450974320602599E-2</v>
      </c>
      <c r="K633" s="42">
        <f>((1+Tabla_Dev[[#This Row],[TES_COP]])/(1+Tabla_Dev[[#This Row],[Curva_CO_USD]]))-1</f>
        <v>3.5702000209209661E-2</v>
      </c>
      <c r="L633" s="52">
        <f t="shared" si="30"/>
        <v>632</v>
      </c>
      <c r="M633" s="37">
        <f>Tabla_Dev[[#This Row],[Contador]]/SUM(Tabla_Dev[Contador])</f>
        <v>8.9938167509836988E-4</v>
      </c>
      <c r="O633" s="34">
        <v>43822</v>
      </c>
      <c r="P633" s="36">
        <v>3.7891065243951916E-2</v>
      </c>
      <c r="Q633" s="2">
        <f t="shared" si="31"/>
        <v>632</v>
      </c>
      <c r="R633" s="3">
        <f>Tabla_Rf_cop_usd[[#This Row],[Contador]]/SUM(Tabla_Rf_cop_usd[Contador])</f>
        <v>7.6967949912375882E-4</v>
      </c>
    </row>
    <row r="634" spans="1:18">
      <c r="A634" s="34">
        <v>43895</v>
      </c>
      <c r="B634" s="35">
        <v>5.91865893219478E-2</v>
      </c>
      <c r="C634" s="36">
        <v>2.2851091869945897E-2</v>
      </c>
      <c r="D634" s="36">
        <f>((1+Tabla_Inflacion[[#This Row],[TES_COP]])/(1+Tabla_Inflacion[[#This Row],[TES UVR]]))-1</f>
        <v>3.5523741178761892E-2</v>
      </c>
      <c r="E634" s="2">
        <f t="shared" si="29"/>
        <v>633</v>
      </c>
      <c r="F634" s="37">
        <f>Tabla_Inflacion[[#This Row],[Contador]]/SUM(Tabla_Inflacion[Contador])</f>
        <v>9.0080474736909516E-4</v>
      </c>
      <c r="H634" s="34">
        <v>43895</v>
      </c>
      <c r="I634" s="36">
        <v>5.91865893219478E-2</v>
      </c>
      <c r="J634" s="35">
        <v>2.2851091869945897E-2</v>
      </c>
      <c r="K634" s="42">
        <f>((1+Tabla_Dev[[#This Row],[TES_COP]])/(1+Tabla_Dev[[#This Row],[Curva_CO_USD]]))-1</f>
        <v>3.5523741178761892E-2</v>
      </c>
      <c r="L634" s="52">
        <f t="shared" si="30"/>
        <v>633</v>
      </c>
      <c r="M634" s="37">
        <f>Tabla_Dev[[#This Row],[Contador]]/SUM(Tabla_Dev[Contador])</f>
        <v>9.0080474736909516E-4</v>
      </c>
      <c r="O634" s="34">
        <v>43823</v>
      </c>
      <c r="P634" s="36">
        <v>3.7869597039694947E-2</v>
      </c>
      <c r="Q634" s="2">
        <f t="shared" si="31"/>
        <v>633</v>
      </c>
      <c r="R634" s="3">
        <f>Tabla_Rf_cop_usd[[#This Row],[Contador]]/SUM(Tabla_Rf_cop_usd[Contador])</f>
        <v>7.70897346432499E-4</v>
      </c>
    </row>
    <row r="635" spans="1:18">
      <c r="A635" s="34">
        <v>43896</v>
      </c>
      <c r="B635" s="35">
        <v>6.0313644739344897E-2</v>
      </c>
      <c r="C635" s="36">
        <v>2.30770695919939E-2</v>
      </c>
      <c r="D635" s="36">
        <f>((1+Tabla_Inflacion[[#This Row],[TES_COP]])/(1+Tabla_Inflacion[[#This Row],[TES UVR]]))-1</f>
        <v>3.6396647187294517E-2</v>
      </c>
      <c r="E635" s="2">
        <f t="shared" si="29"/>
        <v>634</v>
      </c>
      <c r="F635" s="37">
        <f>Tabla_Inflacion[[#This Row],[Contador]]/SUM(Tabla_Inflacion[Contador])</f>
        <v>9.0222781963982045E-4</v>
      </c>
      <c r="H635" s="34">
        <v>43896</v>
      </c>
      <c r="I635" s="36">
        <v>6.0313644739344897E-2</v>
      </c>
      <c r="J635" s="35">
        <v>2.30770695919939E-2</v>
      </c>
      <c r="K635" s="42">
        <f>((1+Tabla_Dev[[#This Row],[TES_COP]])/(1+Tabla_Dev[[#This Row],[Curva_CO_USD]]))-1</f>
        <v>3.6396647187294517E-2</v>
      </c>
      <c r="L635" s="52">
        <f t="shared" si="30"/>
        <v>634</v>
      </c>
      <c r="M635" s="37">
        <f>Tabla_Dev[[#This Row],[Contador]]/SUM(Tabla_Dev[Contador])</f>
        <v>9.0222781963982045E-4</v>
      </c>
      <c r="O635" s="34">
        <v>43825</v>
      </c>
      <c r="P635" s="36">
        <v>3.7855282682871527E-2</v>
      </c>
      <c r="Q635" s="2">
        <f t="shared" si="31"/>
        <v>634</v>
      </c>
      <c r="R635" s="3">
        <f>Tabla_Rf_cop_usd[[#This Row],[Contador]]/SUM(Tabla_Rf_cop_usd[Contador])</f>
        <v>7.7211519374123906E-4</v>
      </c>
    </row>
    <row r="636" spans="1:18">
      <c r="A636" s="34">
        <v>43899</v>
      </c>
      <c r="B636" s="35">
        <v>6.6838302212350001E-2</v>
      </c>
      <c r="C636" s="36">
        <v>2.5993361068531604E-2</v>
      </c>
      <c r="D636" s="36">
        <f>((1+Tabla_Inflacion[[#This Row],[TES_COP]])/(1+Tabla_Inflacion[[#This Row],[TES UVR]]))-1</f>
        <v>3.9810141754991424E-2</v>
      </c>
      <c r="E636" s="2">
        <f t="shared" si="29"/>
        <v>635</v>
      </c>
      <c r="F636" s="37">
        <f>Tabla_Inflacion[[#This Row],[Contador]]/SUM(Tabla_Inflacion[Contador])</f>
        <v>9.0365089191054573E-4</v>
      </c>
      <c r="H636" s="34">
        <v>43899</v>
      </c>
      <c r="I636" s="36">
        <v>6.6838302212350001E-2</v>
      </c>
      <c r="J636" s="35">
        <v>2.5993361068531604E-2</v>
      </c>
      <c r="K636" s="42">
        <f>((1+Tabla_Dev[[#This Row],[TES_COP]])/(1+Tabla_Dev[[#This Row],[Curva_CO_USD]]))-1</f>
        <v>3.9810141754991424E-2</v>
      </c>
      <c r="L636" s="52">
        <f t="shared" si="30"/>
        <v>635</v>
      </c>
      <c r="M636" s="37">
        <f>Tabla_Dev[[#This Row],[Contador]]/SUM(Tabla_Dev[Contador])</f>
        <v>9.0365089191054573E-4</v>
      </c>
      <c r="O636" s="34">
        <v>43826</v>
      </c>
      <c r="P636" s="36">
        <v>3.7891065243951916E-2</v>
      </c>
      <c r="Q636" s="2">
        <f t="shared" si="31"/>
        <v>635</v>
      </c>
      <c r="R636" s="3">
        <f>Tabla_Rf_cop_usd[[#This Row],[Contador]]/SUM(Tabla_Rf_cop_usd[Contador])</f>
        <v>7.7333304104997924E-4</v>
      </c>
    </row>
    <row r="637" spans="1:18">
      <c r="A637" s="34">
        <v>43900</v>
      </c>
      <c r="B637" s="35">
        <v>6.8088068058266199E-2</v>
      </c>
      <c r="C637" s="36">
        <v>2.6103208954162002E-2</v>
      </c>
      <c r="D637" s="36">
        <f>((1+Tabla_Inflacion[[#This Row],[TES_COP]])/(1+Tabla_Inflacion[[#This Row],[TES UVR]]))-1</f>
        <v>4.0916799341166321E-2</v>
      </c>
      <c r="E637" s="2">
        <f t="shared" si="29"/>
        <v>636</v>
      </c>
      <c r="F637" s="37">
        <f>Tabla_Inflacion[[#This Row],[Contador]]/SUM(Tabla_Inflacion[Contador])</f>
        <v>9.050739641812709E-4</v>
      </c>
      <c r="H637" s="38">
        <v>43900</v>
      </c>
      <c r="I637" s="40">
        <v>6.8088068058266199E-2</v>
      </c>
      <c r="J637" s="39">
        <v>2.6103208954162002E-2</v>
      </c>
      <c r="K637" s="42">
        <f>((1+Tabla_Dev[[#This Row],[TES_COP]])/(1+Tabla_Dev[[#This Row],[Curva_CO_USD]]))-1</f>
        <v>4.0916799341166321E-2</v>
      </c>
      <c r="L637" s="52">
        <f t="shared" si="30"/>
        <v>636</v>
      </c>
      <c r="M637" s="104">
        <f>Tabla_Dev[[#This Row],[Contador]]/SUM(Tabla_Dev[Contador])</f>
        <v>9.050739641812709E-4</v>
      </c>
      <c r="O637" s="34">
        <v>43829</v>
      </c>
      <c r="P637" s="36">
        <v>3.8062667161745667E-2</v>
      </c>
      <c r="Q637" s="2">
        <f t="shared" si="31"/>
        <v>636</v>
      </c>
      <c r="R637" s="3">
        <f>Tabla_Rf_cop_usd[[#This Row],[Contador]]/SUM(Tabla_Rf_cop_usd[Contador])</f>
        <v>7.7455088835871931E-4</v>
      </c>
    </row>
    <row r="638" spans="1:18">
      <c r="A638" s="34">
        <v>43901</v>
      </c>
      <c r="B638" s="35">
        <v>7.2808012111129305E-2</v>
      </c>
      <c r="C638" s="36">
        <v>2.8777011370604101E-2</v>
      </c>
      <c r="D638" s="36">
        <f>((1+Tabla_Inflacion[[#This Row],[TES_COP]])/(1+Tabla_Inflacion[[#This Row],[TES UVR]]))-1</f>
        <v>4.2799362985244116E-2</v>
      </c>
      <c r="E638" s="2">
        <f t="shared" si="29"/>
        <v>637</v>
      </c>
      <c r="F638" s="37">
        <f>Tabla_Inflacion[[#This Row],[Contador]]/SUM(Tabla_Inflacion[Contador])</f>
        <v>9.0649703645199618E-4</v>
      </c>
      <c r="H638" s="34">
        <v>43901</v>
      </c>
      <c r="I638" s="36">
        <v>7.2808012111129305E-2</v>
      </c>
      <c r="J638" s="35">
        <v>2.8777011370604101E-2</v>
      </c>
      <c r="K638" s="42">
        <f>((1+Tabla_Dev[[#This Row],[TES_COP]])/(1+Tabla_Dev[[#This Row],[Curva_CO_USD]]))-1</f>
        <v>4.2799362985244116E-2</v>
      </c>
      <c r="L638" s="52">
        <f t="shared" si="30"/>
        <v>637</v>
      </c>
      <c r="M638" s="37">
        <f>Tabla_Dev[[#This Row],[Contador]]/SUM(Tabla_Dev[Contador])</f>
        <v>9.0649703645199618E-4</v>
      </c>
      <c r="O638" s="34">
        <v>43830</v>
      </c>
      <c r="P638" s="36">
        <v>3.8098385447416172E-2</v>
      </c>
      <c r="Q638" s="2">
        <f t="shared" si="31"/>
        <v>637</v>
      </c>
      <c r="R638" s="3">
        <f>Tabla_Rf_cop_usd[[#This Row],[Contador]]/SUM(Tabla_Rf_cop_usd[Contador])</f>
        <v>7.7576873566745949E-4</v>
      </c>
    </row>
    <row r="639" spans="1:18">
      <c r="A639" s="34">
        <v>43902</v>
      </c>
      <c r="B639" s="35">
        <v>8.2526622430319108E-2</v>
      </c>
      <c r="C639" s="36">
        <v>3.5485516226070699E-2</v>
      </c>
      <c r="D639" s="36">
        <f>((1+Tabla_Inflacion[[#This Row],[TES_COP]])/(1+Tabla_Inflacion[[#This Row],[TES UVR]]))-1</f>
        <v>4.5429033498888938E-2</v>
      </c>
      <c r="E639" s="2">
        <f t="shared" si="29"/>
        <v>638</v>
      </c>
      <c r="F639" s="37">
        <f>Tabla_Inflacion[[#This Row],[Contador]]/SUM(Tabla_Inflacion[Contador])</f>
        <v>9.0792010872272147E-4</v>
      </c>
      <c r="H639" s="34">
        <v>43902</v>
      </c>
      <c r="I639" s="36">
        <v>8.2526622430319108E-2</v>
      </c>
      <c r="J639" s="35">
        <v>3.5485516226070699E-2</v>
      </c>
      <c r="K639" s="42">
        <f>((1+Tabla_Dev[[#This Row],[TES_COP]])/(1+Tabla_Dev[[#This Row],[Curva_CO_USD]]))-1</f>
        <v>4.5429033498888938E-2</v>
      </c>
      <c r="L639" s="52">
        <f t="shared" si="30"/>
        <v>638</v>
      </c>
      <c r="M639" s="37">
        <f>Tabla_Dev[[#This Row],[Contador]]/SUM(Tabla_Dev[Contador])</f>
        <v>9.0792010872272147E-4</v>
      </c>
      <c r="O639" s="34">
        <v>43832</v>
      </c>
      <c r="P639" s="36">
        <v>3.8034084567063697E-2</v>
      </c>
      <c r="Q639" s="2">
        <f t="shared" si="31"/>
        <v>638</v>
      </c>
      <c r="R639" s="3">
        <f>Tabla_Rf_cop_usd[[#This Row],[Contador]]/SUM(Tabla_Rf_cop_usd[Contador])</f>
        <v>7.7698658297619956E-4</v>
      </c>
    </row>
    <row r="640" spans="1:18">
      <c r="A640" s="34">
        <v>43903</v>
      </c>
      <c r="B640" s="35">
        <v>8.3628634989741601E-2</v>
      </c>
      <c r="C640" s="36">
        <v>3.58552367639286E-2</v>
      </c>
      <c r="D640" s="36">
        <f>((1+Tabla_Inflacion[[#This Row],[TES_COP]])/(1+Tabla_Inflacion[[#This Row],[TES UVR]]))-1</f>
        <v>4.611976319689215E-2</v>
      </c>
      <c r="E640" s="2">
        <f t="shared" si="29"/>
        <v>639</v>
      </c>
      <c r="F640" s="37">
        <f>Tabla_Inflacion[[#This Row],[Contador]]/SUM(Tabla_Inflacion[Contador])</f>
        <v>9.0934318099344675E-4</v>
      </c>
      <c r="H640" s="34">
        <v>43903</v>
      </c>
      <c r="I640" s="36">
        <v>8.3628634989741601E-2</v>
      </c>
      <c r="J640" s="35">
        <v>3.58552367639286E-2</v>
      </c>
      <c r="K640" s="42">
        <f>((1+Tabla_Dev[[#This Row],[TES_COP]])/(1+Tabla_Dev[[#This Row],[Curva_CO_USD]]))-1</f>
        <v>4.611976319689215E-2</v>
      </c>
      <c r="L640" s="52">
        <f t="shared" si="30"/>
        <v>639</v>
      </c>
      <c r="M640" s="37">
        <f>Tabla_Dev[[#This Row],[Contador]]/SUM(Tabla_Dev[Contador])</f>
        <v>9.0934318099344675E-4</v>
      </c>
      <c r="O640" s="34">
        <v>43833</v>
      </c>
      <c r="P640" s="36">
        <v>3.7762196026735362E-2</v>
      </c>
      <c r="Q640" s="2">
        <f t="shared" si="31"/>
        <v>639</v>
      </c>
      <c r="R640" s="3">
        <f>Tabla_Rf_cop_usd[[#This Row],[Contador]]/SUM(Tabla_Rf_cop_usd[Contador])</f>
        <v>7.7820443028493974E-4</v>
      </c>
    </row>
    <row r="641" spans="1:18">
      <c r="A641" s="34">
        <v>43906</v>
      </c>
      <c r="B641" s="35">
        <v>9.4257687687096303E-2</v>
      </c>
      <c r="C641" s="36">
        <v>4.3658912190645195E-2</v>
      </c>
      <c r="D641" s="36">
        <f>((1+Tabla_Inflacion[[#This Row],[TES_COP]])/(1+Tabla_Inflacion[[#This Row],[TES UVR]]))-1</f>
        <v>4.8482099760202457E-2</v>
      </c>
      <c r="E641" s="2">
        <f t="shared" si="29"/>
        <v>640</v>
      </c>
      <c r="F641" s="37">
        <f>Tabla_Inflacion[[#This Row],[Contador]]/SUM(Tabla_Inflacion[Contador])</f>
        <v>9.1076625326417203E-4</v>
      </c>
      <c r="H641" s="34">
        <v>43906</v>
      </c>
      <c r="I641" s="36">
        <v>9.4257687687096303E-2</v>
      </c>
      <c r="J641" s="35">
        <v>4.3658912190645195E-2</v>
      </c>
      <c r="K641" s="42">
        <f>((1+Tabla_Dev[[#This Row],[TES_COP]])/(1+Tabla_Dev[[#This Row],[Curva_CO_USD]]))-1</f>
        <v>4.8482099760202457E-2</v>
      </c>
      <c r="L641" s="52">
        <f t="shared" si="30"/>
        <v>640</v>
      </c>
      <c r="M641" s="37">
        <f>Tabla_Dev[[#This Row],[Contador]]/SUM(Tabla_Dev[Contador])</f>
        <v>9.1076625326417203E-4</v>
      </c>
      <c r="O641" s="34">
        <v>43836</v>
      </c>
      <c r="P641" s="36">
        <v>3.7446574679995459E-2</v>
      </c>
      <c r="Q641" s="2">
        <f t="shared" si="31"/>
        <v>640</v>
      </c>
      <c r="R641" s="3">
        <f>Tabla_Rf_cop_usd[[#This Row],[Contador]]/SUM(Tabla_Rf_cop_usd[Contador])</f>
        <v>7.7942227759367981E-4</v>
      </c>
    </row>
    <row r="642" spans="1:18">
      <c r="A642" s="34">
        <v>43907</v>
      </c>
      <c r="B642" s="35">
        <v>8.6115685448061405E-2</v>
      </c>
      <c r="C642" s="36">
        <v>3.8004398538357603E-2</v>
      </c>
      <c r="D642" s="36">
        <f>((1+Tabla_Inflacion[[#This Row],[TES_COP]])/(1+Tabla_Inflacion[[#This Row],[TES UVR]]))-1</f>
        <v>4.6349790981088823E-2</v>
      </c>
      <c r="E642" s="2">
        <f t="shared" si="29"/>
        <v>641</v>
      </c>
      <c r="F642" s="37">
        <f>Tabla_Inflacion[[#This Row],[Contador]]/SUM(Tabla_Inflacion[Contador])</f>
        <v>9.1218932553489731E-4</v>
      </c>
      <c r="H642" s="34">
        <v>43907</v>
      </c>
      <c r="I642" s="36">
        <v>8.6115685448061405E-2</v>
      </c>
      <c r="J642" s="35">
        <v>3.8004398538357603E-2</v>
      </c>
      <c r="K642" s="42">
        <f>((1+Tabla_Dev[[#This Row],[TES_COP]])/(1+Tabla_Dev[[#This Row],[Curva_CO_USD]]))-1</f>
        <v>4.6349790981088823E-2</v>
      </c>
      <c r="L642" s="52">
        <f t="shared" si="30"/>
        <v>641</v>
      </c>
      <c r="M642" s="37">
        <f>Tabla_Dev[[#This Row],[Contador]]/SUM(Tabla_Dev[Contador])</f>
        <v>9.1218932553489731E-4</v>
      </c>
      <c r="O642" s="34">
        <v>43837</v>
      </c>
      <c r="P642" s="36">
        <v>3.7475303262772375E-2</v>
      </c>
      <c r="Q642" s="2">
        <f t="shared" si="31"/>
        <v>641</v>
      </c>
      <c r="R642" s="3">
        <f>Tabla_Rf_cop_usd[[#This Row],[Contador]]/SUM(Tabla_Rf_cop_usd[Contador])</f>
        <v>7.8064012490241998E-4</v>
      </c>
    </row>
    <row r="643" spans="1:18">
      <c r="A643" s="34">
        <v>43908</v>
      </c>
      <c r="B643" s="35">
        <v>9.0822572759355097E-2</v>
      </c>
      <c r="C643" s="36">
        <v>4.0483097659753095E-2</v>
      </c>
      <c r="D643" s="36">
        <f>((1+Tabla_Inflacion[[#This Row],[TES_COP]])/(1+Tabla_Inflacion[[#This Row],[TES UVR]]))-1</f>
        <v>4.8380867707342068E-2</v>
      </c>
      <c r="E643" s="2">
        <f t="shared" ref="E643:E706" si="32">E642+1</f>
        <v>642</v>
      </c>
      <c r="F643" s="37">
        <f>Tabla_Inflacion[[#This Row],[Contador]]/SUM(Tabla_Inflacion[Contador])</f>
        <v>9.136123978056226E-4</v>
      </c>
      <c r="H643" s="34">
        <v>43908</v>
      </c>
      <c r="I643" s="36">
        <v>9.0822572759355097E-2</v>
      </c>
      <c r="J643" s="35">
        <v>4.0483097659753095E-2</v>
      </c>
      <c r="K643" s="42">
        <f>((1+Tabla_Dev[[#This Row],[TES_COP]])/(1+Tabla_Dev[[#This Row],[Curva_CO_USD]]))-1</f>
        <v>4.8380867707342068E-2</v>
      </c>
      <c r="L643" s="52">
        <f t="shared" si="30"/>
        <v>642</v>
      </c>
      <c r="M643" s="37">
        <f>Tabla_Dev[[#This Row],[Contador]]/SUM(Tabla_Dev[Contador])</f>
        <v>9.136123978056226E-4</v>
      </c>
      <c r="O643" s="34">
        <v>43838</v>
      </c>
      <c r="P643" s="36">
        <v>3.7468121788277298E-2</v>
      </c>
      <c r="Q643" s="2">
        <f t="shared" si="31"/>
        <v>642</v>
      </c>
      <c r="R643" s="3">
        <f>Tabla_Rf_cop_usd[[#This Row],[Contador]]/SUM(Tabla_Rf_cop_usd[Contador])</f>
        <v>7.8185797221116016E-4</v>
      </c>
    </row>
    <row r="644" spans="1:18">
      <c r="A644" s="34">
        <v>43909</v>
      </c>
      <c r="B644" s="35">
        <v>9.3935314335217193E-2</v>
      </c>
      <c r="C644" s="36">
        <v>3.80189129441885E-2</v>
      </c>
      <c r="D644" s="36">
        <f>((1+Tabla_Inflacion[[#This Row],[TES_COP]])/(1+Tabla_Inflacion[[#This Row],[TES UVR]]))-1</f>
        <v>5.3868383989680968E-2</v>
      </c>
      <c r="E644" s="2">
        <f t="shared" si="32"/>
        <v>643</v>
      </c>
      <c r="F644" s="37">
        <f>Tabla_Inflacion[[#This Row],[Contador]]/SUM(Tabla_Inflacion[Contador])</f>
        <v>9.1503547007634788E-4</v>
      </c>
      <c r="H644" s="34">
        <v>43909</v>
      </c>
      <c r="I644" s="36">
        <v>9.3935314335217193E-2</v>
      </c>
      <c r="J644" s="35">
        <v>3.80189129441885E-2</v>
      </c>
      <c r="K644" s="42">
        <f>((1+Tabla_Dev[[#This Row],[TES_COP]])/(1+Tabla_Dev[[#This Row],[Curva_CO_USD]]))-1</f>
        <v>5.3868383989680968E-2</v>
      </c>
      <c r="L644" s="52">
        <f t="shared" si="30"/>
        <v>643</v>
      </c>
      <c r="M644" s="37">
        <f>Tabla_Dev[[#This Row],[Contador]]/SUM(Tabla_Dev[Contador])</f>
        <v>9.1503547007634788E-4</v>
      </c>
      <c r="O644" s="34">
        <v>43839</v>
      </c>
      <c r="P644" s="36">
        <v>3.7532738958425016E-2</v>
      </c>
      <c r="Q644" s="2">
        <f t="shared" si="31"/>
        <v>643</v>
      </c>
      <c r="R644" s="3">
        <f>Tabla_Rf_cop_usd[[#This Row],[Contador]]/SUM(Tabla_Rf_cop_usd[Contador])</f>
        <v>7.8307581951990023E-4</v>
      </c>
    </row>
    <row r="645" spans="1:18">
      <c r="A645" s="34">
        <v>43915</v>
      </c>
      <c r="B645" s="35">
        <v>8.0903492942114602E-2</v>
      </c>
      <c r="C645" s="36">
        <v>3.0140595749951999E-2</v>
      </c>
      <c r="D645" s="36">
        <f>((1+Tabla_Inflacion[[#This Row],[TES_COP]])/(1+Tabla_Inflacion[[#This Row],[TES UVR]]))-1</f>
        <v>4.9277639772274728E-2</v>
      </c>
      <c r="E645" s="2">
        <f t="shared" si="32"/>
        <v>644</v>
      </c>
      <c r="F645" s="37">
        <f>Tabla_Inflacion[[#This Row],[Contador]]/SUM(Tabla_Inflacion[Contador])</f>
        <v>9.1645854234707305E-4</v>
      </c>
      <c r="H645" s="34">
        <v>43915</v>
      </c>
      <c r="I645" s="36">
        <v>8.0903492942114602E-2</v>
      </c>
      <c r="J645" s="35">
        <v>3.0140595749951999E-2</v>
      </c>
      <c r="K645" s="42">
        <f>((1+Tabla_Dev[[#This Row],[TES_COP]])/(1+Tabla_Dev[[#This Row],[Curva_CO_USD]]))-1</f>
        <v>4.9277639772274728E-2</v>
      </c>
      <c r="L645" s="52">
        <f t="shared" ref="L645:L708" si="33">L644+1</f>
        <v>644</v>
      </c>
      <c r="M645" s="37">
        <f>Tabla_Dev[[#This Row],[Contador]]/SUM(Tabla_Dev[Contador])</f>
        <v>9.1645854234707305E-4</v>
      </c>
      <c r="O645" s="34">
        <v>43840</v>
      </c>
      <c r="P645" s="36">
        <v>3.7425023543282476E-2</v>
      </c>
      <c r="Q645" s="2">
        <f t="shared" si="31"/>
        <v>644</v>
      </c>
      <c r="R645" s="3">
        <f>Tabla_Rf_cop_usd[[#This Row],[Contador]]/SUM(Tabla_Rf_cop_usd[Contador])</f>
        <v>7.8429366682864041E-4</v>
      </c>
    </row>
    <row r="646" spans="1:18">
      <c r="A646" s="34">
        <v>43916</v>
      </c>
      <c r="B646" s="35">
        <v>7.2538659752084497E-2</v>
      </c>
      <c r="C646" s="36">
        <v>2.8580357429472E-2</v>
      </c>
      <c r="D646" s="36">
        <f>((1+Tabla_Inflacion[[#This Row],[TES_COP]])/(1+Tabla_Inflacion[[#This Row],[TES UVR]]))-1</f>
        <v>4.2736867377546117E-2</v>
      </c>
      <c r="E646" s="2">
        <f t="shared" si="32"/>
        <v>645</v>
      </c>
      <c r="F646" s="37">
        <f>Tabla_Inflacion[[#This Row],[Contador]]/SUM(Tabla_Inflacion[Contador])</f>
        <v>9.1788161461779834E-4</v>
      </c>
      <c r="H646" s="34">
        <v>43916</v>
      </c>
      <c r="I646" s="36">
        <v>7.2538659752084497E-2</v>
      </c>
      <c r="J646" s="35">
        <v>2.8580357429472E-2</v>
      </c>
      <c r="K646" s="42">
        <f>((1+Tabla_Dev[[#This Row],[TES_COP]])/(1+Tabla_Dev[[#This Row],[Curva_CO_USD]]))-1</f>
        <v>4.2736867377546117E-2</v>
      </c>
      <c r="L646" s="52">
        <f t="shared" si="33"/>
        <v>645</v>
      </c>
      <c r="M646" s="37">
        <f>Tabla_Dev[[#This Row],[Contador]]/SUM(Tabla_Dev[Contador])</f>
        <v>9.1788161461779834E-4</v>
      </c>
      <c r="O646" s="34">
        <v>43843</v>
      </c>
      <c r="P646" s="36">
        <v>3.7432207703221643E-2</v>
      </c>
      <c r="Q646" s="2">
        <f t="shared" si="31"/>
        <v>645</v>
      </c>
      <c r="R646" s="3">
        <f>Tabla_Rf_cop_usd[[#This Row],[Contador]]/SUM(Tabla_Rf_cop_usd[Contador])</f>
        <v>7.8551151413738048E-4</v>
      </c>
    </row>
    <row r="647" spans="1:18">
      <c r="A647" s="34">
        <v>43917</v>
      </c>
      <c r="B647" s="35">
        <v>7.2552679396518202E-2</v>
      </c>
      <c r="C647" s="36">
        <v>3.0136055318170599E-2</v>
      </c>
      <c r="D647" s="36">
        <f>((1+Tabla_Inflacion[[#This Row],[TES_COP]])/(1+Tabla_Inflacion[[#This Row],[TES UVR]]))-1</f>
        <v>4.1175749416174412E-2</v>
      </c>
      <c r="E647" s="2">
        <f t="shared" si="32"/>
        <v>646</v>
      </c>
      <c r="F647" s="37">
        <f>Tabla_Inflacion[[#This Row],[Contador]]/SUM(Tabla_Inflacion[Contador])</f>
        <v>9.1930468688852362E-4</v>
      </c>
      <c r="H647" s="34">
        <v>43917</v>
      </c>
      <c r="I647" s="36">
        <v>7.2552679396518202E-2</v>
      </c>
      <c r="J647" s="35">
        <v>3.0136055318170599E-2</v>
      </c>
      <c r="K647" s="42">
        <f>((1+Tabla_Dev[[#This Row],[TES_COP]])/(1+Tabla_Dev[[#This Row],[Curva_CO_USD]]))-1</f>
        <v>4.1175749416174412E-2</v>
      </c>
      <c r="L647" s="52">
        <f t="shared" si="33"/>
        <v>646</v>
      </c>
      <c r="M647" s="37">
        <f>Tabla_Dev[[#This Row],[Contador]]/SUM(Tabla_Dev[Contador])</f>
        <v>9.1930468688852362E-4</v>
      </c>
      <c r="O647" s="34">
        <v>43844</v>
      </c>
      <c r="P647" s="36">
        <v>3.733877868029789E-2</v>
      </c>
      <c r="Q647" s="2">
        <f t="shared" si="31"/>
        <v>646</v>
      </c>
      <c r="R647" s="3">
        <f>Tabla_Rf_cop_usd[[#This Row],[Contador]]/SUM(Tabla_Rf_cop_usd[Contador])</f>
        <v>7.8672936144612066E-4</v>
      </c>
    </row>
    <row r="648" spans="1:18">
      <c r="A648" s="34">
        <v>43920</v>
      </c>
      <c r="B648" s="35">
        <v>7.3460618726212998E-2</v>
      </c>
      <c r="C648" s="36">
        <v>2.91075744076226E-2</v>
      </c>
      <c r="D648" s="36">
        <f>((1+Tabla_Inflacion[[#This Row],[TES_COP]])/(1+Tabla_Inflacion[[#This Row],[TES UVR]]))-1</f>
        <v>4.3098550065692631E-2</v>
      </c>
      <c r="E648" s="2">
        <f t="shared" si="32"/>
        <v>647</v>
      </c>
      <c r="F648" s="37">
        <f>Tabla_Inflacion[[#This Row],[Contador]]/SUM(Tabla_Inflacion[Contador])</f>
        <v>9.207277591592489E-4</v>
      </c>
      <c r="H648" s="34">
        <v>43920</v>
      </c>
      <c r="I648" s="36">
        <v>7.3460618726212998E-2</v>
      </c>
      <c r="J648" s="35">
        <v>2.91075744076226E-2</v>
      </c>
      <c r="K648" s="42">
        <f>((1+Tabla_Dev[[#This Row],[TES_COP]])/(1+Tabla_Dev[[#This Row],[Curva_CO_USD]]))-1</f>
        <v>4.3098550065692631E-2</v>
      </c>
      <c r="L648" s="52">
        <f t="shared" si="33"/>
        <v>647</v>
      </c>
      <c r="M648" s="37">
        <f>Tabla_Dev[[#This Row],[Contador]]/SUM(Tabla_Dev[Contador])</f>
        <v>9.207277591592489E-4</v>
      </c>
      <c r="O648" s="34">
        <v>43845</v>
      </c>
      <c r="P648" s="36">
        <v>3.7230881770743629E-2</v>
      </c>
      <c r="Q648" s="2">
        <f t="shared" si="31"/>
        <v>647</v>
      </c>
      <c r="R648" s="3">
        <f>Tabla_Rf_cop_usd[[#This Row],[Contador]]/SUM(Tabla_Rf_cop_usd[Contador])</f>
        <v>7.8794720875486072E-4</v>
      </c>
    </row>
    <row r="649" spans="1:18">
      <c r="A649" s="34">
        <v>43921</v>
      </c>
      <c r="B649" s="35">
        <v>7.2575040556160403E-2</v>
      </c>
      <c r="C649" s="36">
        <v>2.9471199756745697E-2</v>
      </c>
      <c r="D649" s="36">
        <f>((1+Tabla_Inflacion[[#This Row],[TES_COP]])/(1+Tabla_Inflacion[[#This Row],[TES UVR]]))-1</f>
        <v>4.1869885053219535E-2</v>
      </c>
      <c r="E649" s="2">
        <f t="shared" si="32"/>
        <v>648</v>
      </c>
      <c r="F649" s="37">
        <f>Tabla_Inflacion[[#This Row],[Contador]]/SUM(Tabla_Inflacion[Contador])</f>
        <v>9.2215083142997418E-4</v>
      </c>
      <c r="H649" s="34">
        <v>43921</v>
      </c>
      <c r="I649" s="36">
        <v>7.2575040556160403E-2</v>
      </c>
      <c r="J649" s="35">
        <v>2.9471199756745697E-2</v>
      </c>
      <c r="K649" s="42">
        <f>((1+Tabla_Dev[[#This Row],[TES_COP]])/(1+Tabla_Dev[[#This Row],[Curva_CO_USD]]))-1</f>
        <v>4.1869885053219535E-2</v>
      </c>
      <c r="L649" s="52">
        <f t="shared" si="33"/>
        <v>648</v>
      </c>
      <c r="M649" s="37">
        <f>Tabla_Dev[[#This Row],[Contador]]/SUM(Tabla_Dev[Contador])</f>
        <v>9.2215083142997418E-4</v>
      </c>
      <c r="O649" s="34">
        <v>43846</v>
      </c>
      <c r="P649" s="36">
        <v>3.7137289336648172E-2</v>
      </c>
      <c r="Q649" s="2">
        <f t="shared" si="31"/>
        <v>648</v>
      </c>
      <c r="R649" s="3">
        <f>Tabla_Rf_cop_usd[[#This Row],[Contador]]/SUM(Tabla_Rf_cop_usd[Contador])</f>
        <v>7.891650560636009E-4</v>
      </c>
    </row>
    <row r="650" spans="1:18">
      <c r="A650" s="34">
        <v>43922</v>
      </c>
      <c r="B650" s="35">
        <v>7.7862354761825597E-2</v>
      </c>
      <c r="C650" s="36">
        <v>3.1110382151069201E-2</v>
      </c>
      <c r="D650" s="36">
        <f>((1+Tabla_Inflacion[[#This Row],[TES_COP]])/(1+Tabla_Inflacion[[#This Row],[TES UVR]]))-1</f>
        <v>4.5341384802298101E-2</v>
      </c>
      <c r="E650" s="2">
        <f t="shared" si="32"/>
        <v>649</v>
      </c>
      <c r="F650" s="37">
        <f>Tabla_Inflacion[[#This Row],[Contador]]/SUM(Tabla_Inflacion[Contador])</f>
        <v>9.2357390370069947E-4</v>
      </c>
      <c r="H650" s="38">
        <v>43922</v>
      </c>
      <c r="I650" s="40">
        <v>7.7862354761825597E-2</v>
      </c>
      <c r="J650" s="39">
        <v>3.1110382151069201E-2</v>
      </c>
      <c r="K650" s="42">
        <f>((1+Tabla_Dev[[#This Row],[TES_COP]])/(1+Tabla_Dev[[#This Row],[Curva_CO_USD]]))-1</f>
        <v>4.5341384802298101E-2</v>
      </c>
      <c r="L650" s="52">
        <f t="shared" si="33"/>
        <v>649</v>
      </c>
      <c r="M650" s="104">
        <f>Tabla_Dev[[#This Row],[Contador]]/SUM(Tabla_Dev[Contador])</f>
        <v>9.2357390370069947E-4</v>
      </c>
      <c r="O650" s="34">
        <v>43847</v>
      </c>
      <c r="P650" s="36">
        <v>3.7058036324450816E-2</v>
      </c>
      <c r="Q650" s="2">
        <f t="shared" si="31"/>
        <v>649</v>
      </c>
      <c r="R650" s="3">
        <f>Tabla_Rf_cop_usd[[#This Row],[Contador]]/SUM(Tabla_Rf_cop_usd[Contador])</f>
        <v>7.9038290337234097E-4</v>
      </c>
    </row>
    <row r="651" spans="1:18">
      <c r="A651" s="34">
        <v>43924</v>
      </c>
      <c r="B651" s="35">
        <v>8.0956858717437005E-2</v>
      </c>
      <c r="C651" s="36">
        <v>3.3392292112088405E-2</v>
      </c>
      <c r="D651" s="36">
        <f>((1+Tabla_Inflacion[[#This Row],[TES_COP]])/(1+Tabla_Inflacion[[#This Row],[TES UVR]]))-1</f>
        <v>4.6027599555764187E-2</v>
      </c>
      <c r="E651" s="2">
        <f t="shared" si="32"/>
        <v>650</v>
      </c>
      <c r="F651" s="37">
        <f>Tabla_Inflacion[[#This Row],[Contador]]/SUM(Tabla_Inflacion[Contador])</f>
        <v>9.2499697597142475E-4</v>
      </c>
      <c r="H651" s="38">
        <v>43924</v>
      </c>
      <c r="I651" s="40">
        <v>8.0956858717437005E-2</v>
      </c>
      <c r="J651" s="39">
        <v>3.3392292112088405E-2</v>
      </c>
      <c r="K651" s="42">
        <f>((1+Tabla_Dev[[#This Row],[TES_COP]])/(1+Tabla_Dev[[#This Row],[Curva_CO_USD]]))-1</f>
        <v>4.6027599555764187E-2</v>
      </c>
      <c r="L651" s="52">
        <f t="shared" si="33"/>
        <v>650</v>
      </c>
      <c r="M651" s="104">
        <f>Tabla_Dev[[#This Row],[Contador]]/SUM(Tabla_Dev[Contador])</f>
        <v>9.2499697597142475E-4</v>
      </c>
      <c r="O651" s="34">
        <v>43850</v>
      </c>
      <c r="P651" s="36">
        <v>3.7007574193981707E-2</v>
      </c>
      <c r="Q651" s="2">
        <f t="shared" si="31"/>
        <v>650</v>
      </c>
      <c r="R651" s="3">
        <f>Tabla_Rf_cop_usd[[#This Row],[Contador]]/SUM(Tabla_Rf_cop_usd[Contador])</f>
        <v>7.9160075068108115E-4</v>
      </c>
    </row>
    <row r="652" spans="1:18">
      <c r="A652" s="34">
        <v>43928</v>
      </c>
      <c r="B652" s="35">
        <v>8.0676136130887491E-2</v>
      </c>
      <c r="C652" s="36">
        <v>3.03836830473974E-2</v>
      </c>
      <c r="D652" s="36">
        <f>((1+Tabla_Inflacion[[#This Row],[TES_COP]])/(1+Tabla_Inflacion[[#This Row],[TES UVR]]))-1</f>
        <v>4.8809442454240237E-2</v>
      </c>
      <c r="E652" s="2">
        <f t="shared" si="32"/>
        <v>651</v>
      </c>
      <c r="F652" s="37">
        <f>Tabla_Inflacion[[#This Row],[Contador]]/SUM(Tabla_Inflacion[Contador])</f>
        <v>9.2642004824215003E-4</v>
      </c>
      <c r="H652" s="34">
        <v>43928</v>
      </c>
      <c r="I652" s="36">
        <v>8.0676136130887491E-2</v>
      </c>
      <c r="J652" s="35">
        <v>3.03836830473974E-2</v>
      </c>
      <c r="K652" s="42">
        <f>((1+Tabla_Dev[[#This Row],[TES_COP]])/(1+Tabla_Dev[[#This Row],[Curva_CO_USD]]))-1</f>
        <v>4.8809442454240237E-2</v>
      </c>
      <c r="L652" s="52">
        <f t="shared" si="33"/>
        <v>651</v>
      </c>
      <c r="M652" s="37">
        <f>Tabla_Dev[[#This Row],[Contador]]/SUM(Tabla_Dev[Contador])</f>
        <v>9.2642004824215003E-4</v>
      </c>
      <c r="O652" s="34">
        <v>43851</v>
      </c>
      <c r="P652" s="36">
        <v>3.695708995385627E-2</v>
      </c>
      <c r="Q652" s="2">
        <f t="shared" si="31"/>
        <v>651</v>
      </c>
      <c r="R652" s="3">
        <f>Tabla_Rf_cop_usd[[#This Row],[Contador]]/SUM(Tabla_Rf_cop_usd[Contador])</f>
        <v>7.9281859798982122E-4</v>
      </c>
    </row>
    <row r="653" spans="1:18">
      <c r="A653" s="34">
        <v>43929</v>
      </c>
      <c r="B653" s="35">
        <v>7.9821306544762702E-2</v>
      </c>
      <c r="C653" s="36">
        <v>3.1337830401611304E-2</v>
      </c>
      <c r="D653" s="36">
        <f>((1+Tabla_Inflacion[[#This Row],[TES_COP]])/(1+Tabla_Inflacion[[#This Row],[TES UVR]]))-1</f>
        <v>4.7010276084095137E-2</v>
      </c>
      <c r="E653" s="2">
        <f t="shared" si="32"/>
        <v>652</v>
      </c>
      <c r="F653" s="37">
        <f>Tabla_Inflacion[[#This Row],[Contador]]/SUM(Tabla_Inflacion[Contador])</f>
        <v>9.2784312051287521E-4</v>
      </c>
      <c r="H653" s="38">
        <v>43929</v>
      </c>
      <c r="I653" s="40">
        <v>7.9821306544762702E-2</v>
      </c>
      <c r="J653" s="39">
        <v>3.1337830401611304E-2</v>
      </c>
      <c r="K653" s="42">
        <f>((1+Tabla_Dev[[#This Row],[TES_COP]])/(1+Tabla_Dev[[#This Row],[Curva_CO_USD]]))-1</f>
        <v>4.7010276084095137E-2</v>
      </c>
      <c r="L653" s="52">
        <f t="shared" si="33"/>
        <v>652</v>
      </c>
      <c r="M653" s="104">
        <f>Tabla_Dev[[#This Row],[Contador]]/SUM(Tabla_Dev[Contador])</f>
        <v>9.2784312051287521E-4</v>
      </c>
      <c r="O653" s="34">
        <v>43852</v>
      </c>
      <c r="P653" s="36">
        <v>3.6841614271171386E-2</v>
      </c>
      <c r="Q653" s="2">
        <f t="shared" si="31"/>
        <v>652</v>
      </c>
      <c r="R653" s="3">
        <f>Tabla_Rf_cop_usd[[#This Row],[Contador]]/SUM(Tabla_Rf_cop_usd[Contador])</f>
        <v>7.940364452985614E-4</v>
      </c>
    </row>
    <row r="654" spans="1:18">
      <c r="A654" s="34">
        <v>43936</v>
      </c>
      <c r="B654" s="35">
        <v>7.2544045966189408E-2</v>
      </c>
      <c r="C654" s="36">
        <v>2.9792548969133699E-2</v>
      </c>
      <c r="D654" s="36">
        <f>((1+Tabla_Inflacion[[#This Row],[TES_COP]])/(1+Tabla_Inflacion[[#This Row],[TES UVR]]))-1</f>
        <v>4.1514669182498798E-2</v>
      </c>
      <c r="E654" s="2">
        <f t="shared" si="32"/>
        <v>653</v>
      </c>
      <c r="F654" s="37">
        <f>Tabla_Inflacion[[#This Row],[Contador]]/SUM(Tabla_Inflacion[Contador])</f>
        <v>9.2926619278360049E-4</v>
      </c>
      <c r="H654" s="34">
        <v>43936</v>
      </c>
      <c r="I654" s="36">
        <v>7.2544045966189408E-2</v>
      </c>
      <c r="J654" s="35">
        <v>2.9792548969133699E-2</v>
      </c>
      <c r="K654" s="42">
        <f>((1+Tabla_Dev[[#This Row],[TES_COP]])/(1+Tabla_Dev[[#This Row],[Curva_CO_USD]]))-1</f>
        <v>4.1514669182498798E-2</v>
      </c>
      <c r="L654" s="52">
        <f t="shared" si="33"/>
        <v>653</v>
      </c>
      <c r="M654" s="37">
        <f>Tabla_Dev[[#This Row],[Contador]]/SUM(Tabla_Dev[Contador])</f>
        <v>9.2926619278360049E-4</v>
      </c>
      <c r="O654" s="34">
        <v>43853</v>
      </c>
      <c r="P654" s="36">
        <v>3.6762157544257379E-2</v>
      </c>
      <c r="Q654" s="2">
        <f t="shared" si="31"/>
        <v>653</v>
      </c>
      <c r="R654" s="3">
        <f>Tabla_Rf_cop_usd[[#This Row],[Contador]]/SUM(Tabla_Rf_cop_usd[Contador])</f>
        <v>7.9525429260730147E-4</v>
      </c>
    </row>
    <row r="655" spans="1:18">
      <c r="A655" s="34">
        <v>43937</v>
      </c>
      <c r="B655" s="35">
        <v>6.9411234602753905E-2</v>
      </c>
      <c r="C655" s="36">
        <v>2.9415679629013099E-2</v>
      </c>
      <c r="D655" s="36">
        <f>((1+Tabla_Inflacion[[#This Row],[TES_COP]])/(1+Tabla_Inflacion[[#This Row],[TES UVR]]))-1</f>
        <v>3.8852677072254149E-2</v>
      </c>
      <c r="E655" s="2">
        <f t="shared" si="32"/>
        <v>654</v>
      </c>
      <c r="F655" s="37">
        <f>Tabla_Inflacion[[#This Row],[Contador]]/SUM(Tabla_Inflacion[Contador])</f>
        <v>9.3068926505432577E-4</v>
      </c>
      <c r="H655" s="34">
        <v>43937</v>
      </c>
      <c r="I655" s="36">
        <v>6.9411234602753905E-2</v>
      </c>
      <c r="J655" s="35">
        <v>2.9415679629013099E-2</v>
      </c>
      <c r="K655" s="42">
        <f>((1+Tabla_Dev[[#This Row],[TES_COP]])/(1+Tabla_Dev[[#This Row],[Curva_CO_USD]]))-1</f>
        <v>3.8852677072254149E-2</v>
      </c>
      <c r="L655" s="52">
        <f t="shared" si="33"/>
        <v>654</v>
      </c>
      <c r="M655" s="37">
        <f>Tabla_Dev[[#This Row],[Contador]]/SUM(Tabla_Dev[Contador])</f>
        <v>9.3068926505432577E-4</v>
      </c>
      <c r="O655" s="34">
        <v>43854</v>
      </c>
      <c r="P655" s="36">
        <v>3.6632019110504288E-2</v>
      </c>
      <c r="Q655" s="2">
        <f t="shared" si="31"/>
        <v>654</v>
      </c>
      <c r="R655" s="3">
        <f>Tabla_Rf_cop_usd[[#This Row],[Contador]]/SUM(Tabla_Rf_cop_usd[Contador])</f>
        <v>7.9647213991604164E-4</v>
      </c>
    </row>
    <row r="656" spans="1:18">
      <c r="A656" s="34">
        <v>43938</v>
      </c>
      <c r="B656" s="35">
        <v>7.00388376441686E-2</v>
      </c>
      <c r="C656" s="36">
        <v>2.8619344067236901E-2</v>
      </c>
      <c r="D656" s="36">
        <f>((1+Tabla_Inflacion[[#This Row],[TES_COP]])/(1+Tabla_Inflacion[[#This Row],[TES UVR]]))-1</f>
        <v>4.026707626667414E-2</v>
      </c>
      <c r="E656" s="2">
        <f t="shared" si="32"/>
        <v>655</v>
      </c>
      <c r="F656" s="37">
        <f>Tabla_Inflacion[[#This Row],[Contador]]/SUM(Tabla_Inflacion[Contador])</f>
        <v>9.3211233732505105E-4</v>
      </c>
      <c r="H656" s="38">
        <v>43938</v>
      </c>
      <c r="I656" s="40">
        <v>7.00388376441686E-2</v>
      </c>
      <c r="J656" s="39">
        <v>2.8619344067236901E-2</v>
      </c>
      <c r="K656" s="42">
        <f>((1+Tabla_Dev[[#This Row],[TES_COP]])/(1+Tabla_Dev[[#This Row],[Curva_CO_USD]]))-1</f>
        <v>4.026707626667414E-2</v>
      </c>
      <c r="L656" s="52">
        <f t="shared" si="33"/>
        <v>655</v>
      </c>
      <c r="M656" s="104">
        <f>Tabla_Dev[[#This Row],[Contador]]/SUM(Tabla_Dev[Contador])</f>
        <v>9.3211233732505105E-4</v>
      </c>
      <c r="O656" s="34">
        <v>43857</v>
      </c>
      <c r="P656" s="36">
        <v>3.6407546542825964E-2</v>
      </c>
      <c r="Q656" s="2">
        <f t="shared" si="31"/>
        <v>655</v>
      </c>
      <c r="R656" s="3">
        <f>Tabla_Rf_cop_usd[[#This Row],[Contador]]/SUM(Tabla_Rf_cop_usd[Contador])</f>
        <v>7.9768998722478171E-4</v>
      </c>
    </row>
    <row r="657" spans="1:18">
      <c r="A657" s="34">
        <v>43943</v>
      </c>
      <c r="B657" s="35">
        <v>7.3345120252471793E-2</v>
      </c>
      <c r="C657" s="36">
        <v>3.13513460345115E-2</v>
      </c>
      <c r="D657" s="36">
        <f>((1+Tabla_Inflacion[[#This Row],[TES_COP]])/(1+Tabla_Inflacion[[#This Row],[TES UVR]]))-1</f>
        <v>4.0717234121450563E-2</v>
      </c>
      <c r="E657" s="2">
        <f t="shared" si="32"/>
        <v>656</v>
      </c>
      <c r="F657" s="37">
        <f>Tabla_Inflacion[[#This Row],[Contador]]/SUM(Tabla_Inflacion[Contador])</f>
        <v>9.3353540959577634E-4</v>
      </c>
      <c r="H657" s="34">
        <v>43943</v>
      </c>
      <c r="I657" s="36">
        <v>7.3345120252471793E-2</v>
      </c>
      <c r="J657" s="35">
        <v>3.13513460345115E-2</v>
      </c>
      <c r="K657" s="42">
        <f>((1+Tabla_Dev[[#This Row],[TES_COP]])/(1+Tabla_Dev[[#This Row],[Curva_CO_USD]]))-1</f>
        <v>4.0717234121450563E-2</v>
      </c>
      <c r="L657" s="52">
        <f t="shared" si="33"/>
        <v>656</v>
      </c>
      <c r="M657" s="37">
        <f>Tabla_Dev[[#This Row],[Contador]]/SUM(Tabla_Dev[Contador])</f>
        <v>9.3353540959577634E-4</v>
      </c>
      <c r="O657" s="34">
        <v>43858</v>
      </c>
      <c r="P657" s="36">
        <v>3.6204420349380539E-2</v>
      </c>
      <c r="Q657" s="2">
        <f t="shared" si="31"/>
        <v>656</v>
      </c>
      <c r="R657" s="3">
        <f>Tabla_Rf_cop_usd[[#This Row],[Contador]]/SUM(Tabla_Rf_cop_usd[Contador])</f>
        <v>7.9890783453352189E-4</v>
      </c>
    </row>
    <row r="658" spans="1:18">
      <c r="A658" s="34">
        <v>43944</v>
      </c>
      <c r="B658" s="35">
        <v>7.2528123697286007E-2</v>
      </c>
      <c r="C658" s="36">
        <v>3.1649811337318499E-2</v>
      </c>
      <c r="D658" s="36">
        <f>((1+Tabla_Inflacion[[#This Row],[TES_COP]])/(1+Tabla_Inflacion[[#This Row],[TES UVR]]))-1</f>
        <v>3.9624213478968384E-2</v>
      </c>
      <c r="E658" s="2">
        <f t="shared" si="32"/>
        <v>657</v>
      </c>
      <c r="F658" s="37">
        <f>Tabla_Inflacion[[#This Row],[Contador]]/SUM(Tabla_Inflacion[Contador])</f>
        <v>9.3495848186650162E-4</v>
      </c>
      <c r="H658" s="34">
        <v>43944</v>
      </c>
      <c r="I658" s="36">
        <v>7.2528123697286007E-2</v>
      </c>
      <c r="J658" s="35">
        <v>3.1649811337318499E-2</v>
      </c>
      <c r="K658" s="42">
        <f>((1+Tabla_Dev[[#This Row],[TES_COP]])/(1+Tabla_Dev[[#This Row],[Curva_CO_USD]]))-1</f>
        <v>3.9624213478968384E-2</v>
      </c>
      <c r="L658" s="52">
        <f t="shared" si="33"/>
        <v>657</v>
      </c>
      <c r="M658" s="37">
        <f>Tabla_Dev[[#This Row],[Contador]]/SUM(Tabla_Dev[Contador])</f>
        <v>9.3495848186650162E-4</v>
      </c>
      <c r="O658" s="34">
        <v>43859</v>
      </c>
      <c r="P658" s="36">
        <v>3.5884496200141447E-2</v>
      </c>
      <c r="Q658" s="2">
        <f t="shared" si="31"/>
        <v>657</v>
      </c>
      <c r="R658" s="3">
        <f>Tabla_Rf_cop_usd[[#This Row],[Contador]]/SUM(Tabla_Rf_cop_usd[Contador])</f>
        <v>8.0012568184226196E-4</v>
      </c>
    </row>
    <row r="659" spans="1:18">
      <c r="A659" s="34">
        <v>43945</v>
      </c>
      <c r="B659" s="35">
        <v>7.3216190392546107E-2</v>
      </c>
      <c r="C659" s="36">
        <v>3.1408571331297999E-2</v>
      </c>
      <c r="D659" s="36">
        <f>((1+Tabla_Inflacion[[#This Row],[TES_COP]])/(1+Tabla_Inflacion[[#This Row],[TES UVR]]))-1</f>
        <v>4.0534488682098857E-2</v>
      </c>
      <c r="E659" s="2">
        <f t="shared" si="32"/>
        <v>658</v>
      </c>
      <c r="F659" s="37">
        <f>Tabla_Inflacion[[#This Row],[Contador]]/SUM(Tabla_Inflacion[Contador])</f>
        <v>9.363815541372269E-4</v>
      </c>
      <c r="H659" s="38">
        <v>43945</v>
      </c>
      <c r="I659" s="40">
        <v>7.3216190392546107E-2</v>
      </c>
      <c r="J659" s="39">
        <v>3.1408571331297999E-2</v>
      </c>
      <c r="K659" s="42">
        <f>((1+Tabla_Dev[[#This Row],[TES_COP]])/(1+Tabla_Dev[[#This Row],[Curva_CO_USD]]))-1</f>
        <v>4.0534488682098857E-2</v>
      </c>
      <c r="L659" s="52">
        <f t="shared" si="33"/>
        <v>658</v>
      </c>
      <c r="M659" s="104">
        <f>Tabla_Dev[[#This Row],[Contador]]/SUM(Tabla_Dev[Contador])</f>
        <v>9.363815541372269E-4</v>
      </c>
      <c r="O659" s="34">
        <v>43860</v>
      </c>
      <c r="P659" s="36">
        <v>3.5388312103424191E-2</v>
      </c>
      <c r="Q659" s="2">
        <f t="shared" si="31"/>
        <v>658</v>
      </c>
      <c r="R659" s="3">
        <f>Tabla_Rf_cop_usd[[#This Row],[Contador]]/SUM(Tabla_Rf_cop_usd[Contador])</f>
        <v>8.0134352915100214E-4</v>
      </c>
    </row>
    <row r="660" spans="1:18">
      <c r="A660" s="34">
        <v>43949</v>
      </c>
      <c r="B660" s="35">
        <v>7.2702955369759709E-2</v>
      </c>
      <c r="C660" s="36">
        <v>3.1701427953651801E-2</v>
      </c>
      <c r="D660" s="36">
        <f>((1+Tabla_Inflacion[[#This Row],[TES_COP]])/(1+Tabla_Inflacion[[#This Row],[TES UVR]]))-1</f>
        <v>3.9741660043481009E-2</v>
      </c>
      <c r="E660" s="2">
        <f t="shared" si="32"/>
        <v>659</v>
      </c>
      <c r="F660" s="37">
        <f>Tabla_Inflacion[[#This Row],[Contador]]/SUM(Tabla_Inflacion[Contador])</f>
        <v>9.3780462640795207E-4</v>
      </c>
      <c r="H660" s="34">
        <v>43949</v>
      </c>
      <c r="I660" s="36">
        <v>7.2702955369759709E-2</v>
      </c>
      <c r="J660" s="35">
        <v>3.1701427953651801E-2</v>
      </c>
      <c r="K660" s="42">
        <f>((1+Tabla_Dev[[#This Row],[TES_COP]])/(1+Tabla_Dev[[#This Row],[Curva_CO_USD]]))-1</f>
        <v>3.9741660043481009E-2</v>
      </c>
      <c r="L660" s="52">
        <f t="shared" si="33"/>
        <v>659</v>
      </c>
      <c r="M660" s="37">
        <f>Tabla_Dev[[#This Row],[Contador]]/SUM(Tabla_Dev[Contador])</f>
        <v>9.3780462640795207E-4</v>
      </c>
      <c r="O660" s="34">
        <v>43861</v>
      </c>
      <c r="P660" s="36">
        <v>3.493403623444391E-2</v>
      </c>
      <c r="Q660" s="2">
        <f t="shared" si="31"/>
        <v>659</v>
      </c>
      <c r="R660" s="3">
        <f>Tabla_Rf_cop_usd[[#This Row],[Contador]]/SUM(Tabla_Rf_cop_usd[Contador])</f>
        <v>8.0256137645974221E-4</v>
      </c>
    </row>
    <row r="661" spans="1:18">
      <c r="A661" s="34">
        <v>43950</v>
      </c>
      <c r="B661" s="35">
        <v>7.23450580063002E-2</v>
      </c>
      <c r="C661" s="36">
        <v>3.1959379884336496E-2</v>
      </c>
      <c r="D661" s="36">
        <f>((1+Tabla_Inflacion[[#This Row],[TES_COP]])/(1+Tabla_Inflacion[[#This Row],[TES UVR]]))-1</f>
        <v>3.91349494071076E-2</v>
      </c>
      <c r="E661" s="2">
        <f t="shared" si="32"/>
        <v>660</v>
      </c>
      <c r="F661" s="37">
        <f>Tabla_Inflacion[[#This Row],[Contador]]/SUM(Tabla_Inflacion[Contador])</f>
        <v>9.3922769867867736E-4</v>
      </c>
      <c r="H661" s="34">
        <v>43950</v>
      </c>
      <c r="I661" s="36">
        <v>7.23450580063002E-2</v>
      </c>
      <c r="J661" s="35">
        <v>3.1959379884336496E-2</v>
      </c>
      <c r="K661" s="42">
        <f>((1+Tabla_Dev[[#This Row],[TES_COP]])/(1+Tabla_Dev[[#This Row],[Curva_CO_USD]]))-1</f>
        <v>3.91349494071076E-2</v>
      </c>
      <c r="L661" s="52">
        <f t="shared" si="33"/>
        <v>660</v>
      </c>
      <c r="M661" s="37">
        <f>Tabla_Dev[[#This Row],[Contador]]/SUM(Tabla_Dev[Contador])</f>
        <v>9.3922769867867736E-4</v>
      </c>
      <c r="O661" s="34">
        <v>43864</v>
      </c>
      <c r="P661" s="36">
        <v>3.4860597591248821E-2</v>
      </c>
      <c r="Q661" s="2">
        <f t="shared" si="31"/>
        <v>660</v>
      </c>
      <c r="R661" s="3">
        <f>Tabla_Rf_cop_usd[[#This Row],[Contador]]/SUM(Tabla_Rf_cop_usd[Contador])</f>
        <v>8.0377922376848238E-4</v>
      </c>
    </row>
    <row r="662" spans="1:18">
      <c r="A662" s="34">
        <v>43951</v>
      </c>
      <c r="B662" s="35">
        <v>7.2034827414815997E-2</v>
      </c>
      <c r="C662" s="36">
        <v>3.1842591071878298E-2</v>
      </c>
      <c r="D662" s="36">
        <f>((1+Tabla_Inflacion[[#This Row],[TES_COP]])/(1+Tabla_Inflacion[[#This Row],[TES UVR]]))-1</f>
        <v>3.8951906706221617E-2</v>
      </c>
      <c r="E662" s="2">
        <f t="shared" si="32"/>
        <v>661</v>
      </c>
      <c r="F662" s="37">
        <f>Tabla_Inflacion[[#This Row],[Contador]]/SUM(Tabla_Inflacion[Contador])</f>
        <v>9.4065077094940264E-4</v>
      </c>
      <c r="H662" s="34">
        <v>43951</v>
      </c>
      <c r="I662" s="36">
        <v>7.2034827414815997E-2</v>
      </c>
      <c r="J662" s="35">
        <v>3.1842591071878298E-2</v>
      </c>
      <c r="K662" s="42">
        <f>((1+Tabla_Dev[[#This Row],[TES_COP]])/(1+Tabla_Dev[[#This Row],[Curva_CO_USD]]))-1</f>
        <v>3.8951906706221617E-2</v>
      </c>
      <c r="L662" s="52">
        <f t="shared" si="33"/>
        <v>661</v>
      </c>
      <c r="M662" s="37">
        <f>Tabla_Dev[[#This Row],[Contador]]/SUM(Tabla_Dev[Contador])</f>
        <v>9.4065077094940264E-4</v>
      </c>
      <c r="O662" s="34">
        <v>43865</v>
      </c>
      <c r="P662" s="36">
        <v>3.50514405986595E-2</v>
      </c>
      <c r="Q662" s="2">
        <f t="shared" si="31"/>
        <v>661</v>
      </c>
      <c r="R662" s="3">
        <f>Tabla_Rf_cop_usd[[#This Row],[Contador]]/SUM(Tabla_Rf_cop_usd[Contador])</f>
        <v>8.0499707107722245E-4</v>
      </c>
    </row>
    <row r="663" spans="1:18">
      <c r="A663" s="34">
        <v>43955</v>
      </c>
      <c r="B663" s="35">
        <v>7.1110945357076391E-2</v>
      </c>
      <c r="C663" s="36">
        <v>3.1989495952090302E-2</v>
      </c>
      <c r="D663" s="36">
        <f>((1+Tabla_Inflacion[[#This Row],[TES_COP]])/(1+Tabla_Inflacion[[#This Row],[TES UVR]]))-1</f>
        <v>3.7908767054739778E-2</v>
      </c>
      <c r="E663" s="2">
        <f t="shared" si="32"/>
        <v>662</v>
      </c>
      <c r="F663" s="37">
        <f>Tabla_Inflacion[[#This Row],[Contador]]/SUM(Tabla_Inflacion[Contador])</f>
        <v>9.4207384322012792E-4</v>
      </c>
      <c r="H663" s="34">
        <v>43955</v>
      </c>
      <c r="I663" s="36">
        <v>7.1110945357076391E-2</v>
      </c>
      <c r="J663" s="35">
        <v>3.1989495952090302E-2</v>
      </c>
      <c r="K663" s="42">
        <f>((1+Tabla_Dev[[#This Row],[TES_COP]])/(1+Tabla_Dev[[#This Row],[Curva_CO_USD]]))-1</f>
        <v>3.7908767054739778E-2</v>
      </c>
      <c r="L663" s="52">
        <f t="shared" si="33"/>
        <v>662</v>
      </c>
      <c r="M663" s="37">
        <f>Tabla_Dev[[#This Row],[Contador]]/SUM(Tabla_Dev[Contador])</f>
        <v>9.4207384322012792E-4</v>
      </c>
      <c r="O663" s="34">
        <v>43866</v>
      </c>
      <c r="P663" s="36">
        <v>3.5124757509121141E-2</v>
      </c>
      <c r="Q663" s="2">
        <f t="shared" si="31"/>
        <v>662</v>
      </c>
      <c r="R663" s="3">
        <f>Tabla_Rf_cop_usd[[#This Row],[Contador]]/SUM(Tabla_Rf_cop_usd[Contador])</f>
        <v>8.0621491838596263E-4</v>
      </c>
    </row>
    <row r="664" spans="1:18">
      <c r="A664" s="34">
        <v>43956</v>
      </c>
      <c r="B664" s="35">
        <v>6.76659215033108E-2</v>
      </c>
      <c r="C664" s="36">
        <v>3.1776391120789699E-2</v>
      </c>
      <c r="D664" s="36">
        <f>((1+Tabla_Inflacion[[#This Row],[TES_COP]])/(1+Tabla_Inflacion[[#This Row],[TES UVR]]))-1</f>
        <v>3.4784213606143144E-2</v>
      </c>
      <c r="E664" s="2">
        <f t="shared" si="32"/>
        <v>663</v>
      </c>
      <c r="F664" s="37">
        <f>Tabla_Inflacion[[#This Row],[Contador]]/SUM(Tabla_Inflacion[Contador])</f>
        <v>9.434969154908532E-4</v>
      </c>
      <c r="H664" s="34">
        <v>43956</v>
      </c>
      <c r="I664" s="36">
        <v>6.76659215033108E-2</v>
      </c>
      <c r="J664" s="35">
        <v>3.1776391120789699E-2</v>
      </c>
      <c r="K664" s="42">
        <f>((1+Tabla_Dev[[#This Row],[TES_COP]])/(1+Tabla_Dev[[#This Row],[Curva_CO_USD]]))-1</f>
        <v>3.4784213606143144E-2</v>
      </c>
      <c r="L664" s="52">
        <f t="shared" si="33"/>
        <v>663</v>
      </c>
      <c r="M664" s="37">
        <f>Tabla_Dev[[#This Row],[Contador]]/SUM(Tabla_Dev[Contador])</f>
        <v>9.434969154908532E-4</v>
      </c>
      <c r="O664" s="34">
        <v>43867</v>
      </c>
      <c r="P664" s="36">
        <v>3.501476460867603E-2</v>
      </c>
      <c r="Q664" s="2">
        <f t="shared" si="31"/>
        <v>663</v>
      </c>
      <c r="R664" s="3">
        <f>Tabla_Rf_cop_usd[[#This Row],[Contador]]/SUM(Tabla_Rf_cop_usd[Contador])</f>
        <v>8.074327656947027E-4</v>
      </c>
    </row>
    <row r="665" spans="1:18">
      <c r="A665" s="34">
        <v>43957</v>
      </c>
      <c r="B665" s="35">
        <v>6.7233222624715303E-2</v>
      </c>
      <c r="C665" s="36">
        <v>3.2349384482948197E-2</v>
      </c>
      <c r="D665" s="36">
        <f>((1+Tabla_Inflacion[[#This Row],[TES_COP]])/(1+Tabla_Inflacion[[#This Row],[TES UVR]]))-1</f>
        <v>3.3790728861855968E-2</v>
      </c>
      <c r="E665" s="2">
        <f t="shared" si="32"/>
        <v>664</v>
      </c>
      <c r="F665" s="37">
        <f>Tabla_Inflacion[[#This Row],[Contador]]/SUM(Tabla_Inflacion[Contador])</f>
        <v>9.4491998776157849E-4</v>
      </c>
      <c r="H665" s="34">
        <v>43957</v>
      </c>
      <c r="I665" s="36">
        <v>6.7233222624715303E-2</v>
      </c>
      <c r="J665" s="35">
        <v>3.2349384482948197E-2</v>
      </c>
      <c r="K665" s="42">
        <f>((1+Tabla_Dev[[#This Row],[TES_COP]])/(1+Tabla_Dev[[#This Row],[Curva_CO_USD]]))-1</f>
        <v>3.3790728861855968E-2</v>
      </c>
      <c r="L665" s="52">
        <f t="shared" si="33"/>
        <v>664</v>
      </c>
      <c r="M665" s="37">
        <f>Tabla_Dev[[#This Row],[Contador]]/SUM(Tabla_Dev[Contador])</f>
        <v>9.4491998776157849E-4</v>
      </c>
      <c r="O665" s="34">
        <v>43868</v>
      </c>
      <c r="P665" s="36">
        <v>3.4757704627490282E-2</v>
      </c>
      <c r="Q665" s="2">
        <f t="shared" si="31"/>
        <v>664</v>
      </c>
      <c r="R665" s="3">
        <f>Tabla_Rf_cop_usd[[#This Row],[Contador]]/SUM(Tabla_Rf_cop_usd[Contador])</f>
        <v>8.0865061300344288E-4</v>
      </c>
    </row>
    <row r="666" spans="1:18">
      <c r="A666" s="34">
        <v>43958</v>
      </c>
      <c r="B666" s="35">
        <v>6.6260393010725699E-2</v>
      </c>
      <c r="C666" s="36">
        <v>3.25488384140162E-2</v>
      </c>
      <c r="D666" s="36">
        <f>((1+Tabla_Inflacion[[#This Row],[TES_COP]])/(1+Tabla_Inflacion[[#This Row],[TES UVR]]))-1</f>
        <v>3.2648871745853736E-2</v>
      </c>
      <c r="E666" s="2">
        <f t="shared" si="32"/>
        <v>665</v>
      </c>
      <c r="F666" s="37">
        <f>Tabla_Inflacion[[#This Row],[Contador]]/SUM(Tabla_Inflacion[Contador])</f>
        <v>9.4634306003230377E-4</v>
      </c>
      <c r="H666" s="34">
        <v>43958</v>
      </c>
      <c r="I666" s="36">
        <v>6.6260393010725699E-2</v>
      </c>
      <c r="J666" s="35">
        <v>3.25488384140162E-2</v>
      </c>
      <c r="K666" s="42">
        <f>((1+Tabla_Dev[[#This Row],[TES_COP]])/(1+Tabla_Dev[[#This Row],[Curva_CO_USD]]))-1</f>
        <v>3.2648871745853736E-2</v>
      </c>
      <c r="L666" s="52">
        <f t="shared" si="33"/>
        <v>665</v>
      </c>
      <c r="M666" s="37">
        <f>Tabla_Dev[[#This Row],[Contador]]/SUM(Tabla_Dev[Contador])</f>
        <v>9.4634306003230377E-4</v>
      </c>
      <c r="O666" s="34">
        <v>43871</v>
      </c>
      <c r="P666" s="36">
        <v>3.4617916727158526E-2</v>
      </c>
      <c r="Q666" s="2">
        <f t="shared" si="31"/>
        <v>665</v>
      </c>
      <c r="R666" s="3">
        <f>Tabla_Rf_cop_usd[[#This Row],[Contador]]/SUM(Tabla_Rf_cop_usd[Contador])</f>
        <v>8.0986846031218295E-4</v>
      </c>
    </row>
    <row r="667" spans="1:18">
      <c r="A667" s="34">
        <v>43959</v>
      </c>
      <c r="B667" s="35">
        <v>6.464878354241281E-2</v>
      </c>
      <c r="C667" s="36">
        <v>3.22124768940448E-2</v>
      </c>
      <c r="D667" s="36">
        <f>((1+Tabla_Inflacion[[#This Row],[TES_COP]])/(1+Tabla_Inflacion[[#This Row],[TES UVR]]))-1</f>
        <v>3.1424059846640873E-2</v>
      </c>
      <c r="E667" s="2">
        <f t="shared" si="32"/>
        <v>666</v>
      </c>
      <c r="F667" s="37">
        <f>Tabla_Inflacion[[#This Row],[Contador]]/SUM(Tabla_Inflacion[Contador])</f>
        <v>9.4776613230302905E-4</v>
      </c>
      <c r="H667" s="34">
        <v>43959</v>
      </c>
      <c r="I667" s="36">
        <v>6.464878354241281E-2</v>
      </c>
      <c r="J667" s="35">
        <v>3.22124768940448E-2</v>
      </c>
      <c r="K667" s="42">
        <f>((1+Tabla_Dev[[#This Row],[TES_COP]])/(1+Tabla_Dev[[#This Row],[Curva_CO_USD]]))-1</f>
        <v>3.1424059846640873E-2</v>
      </c>
      <c r="L667" s="52">
        <f t="shared" si="33"/>
        <v>666</v>
      </c>
      <c r="M667" s="37">
        <f>Tabla_Dev[[#This Row],[Contador]]/SUM(Tabla_Dev[Contador])</f>
        <v>9.4776613230302905E-4</v>
      </c>
      <c r="O667" s="34">
        <v>43872</v>
      </c>
      <c r="P667" s="36">
        <v>3.4573737842686914E-2</v>
      </c>
      <c r="Q667" s="2">
        <f t="shared" si="31"/>
        <v>666</v>
      </c>
      <c r="R667" s="3">
        <f>Tabla_Rf_cop_usd[[#This Row],[Contador]]/SUM(Tabla_Rf_cop_usd[Contador])</f>
        <v>8.1108630762092313E-4</v>
      </c>
    </row>
    <row r="668" spans="1:18">
      <c r="A668" s="34">
        <v>43962</v>
      </c>
      <c r="B668" s="35">
        <v>6.4561754224215798E-2</v>
      </c>
      <c r="C668" s="36">
        <v>3.2253128227087799E-2</v>
      </c>
      <c r="D668" s="36">
        <f>((1+Tabla_Inflacion[[#This Row],[TES_COP]])/(1+Tabla_Inflacion[[#This Row],[TES UVR]]))-1</f>
        <v>3.1299131108102118E-2</v>
      </c>
      <c r="E668" s="2">
        <f t="shared" si="32"/>
        <v>667</v>
      </c>
      <c r="F668" s="37">
        <f>Tabla_Inflacion[[#This Row],[Contador]]/SUM(Tabla_Inflacion[Contador])</f>
        <v>9.4918920457375423E-4</v>
      </c>
      <c r="H668" s="34">
        <v>43962</v>
      </c>
      <c r="I668" s="36">
        <v>6.4561754224215798E-2</v>
      </c>
      <c r="J668" s="35">
        <v>3.2253128227087799E-2</v>
      </c>
      <c r="K668" s="42">
        <f>((1+Tabla_Dev[[#This Row],[TES_COP]])/(1+Tabla_Dev[[#This Row],[Curva_CO_USD]]))-1</f>
        <v>3.1299131108102118E-2</v>
      </c>
      <c r="L668" s="52">
        <f t="shared" si="33"/>
        <v>667</v>
      </c>
      <c r="M668" s="37">
        <f>Tabla_Dev[[#This Row],[Contador]]/SUM(Tabla_Dev[Contador])</f>
        <v>9.4918920457375423E-4</v>
      </c>
      <c r="O668" s="34">
        <v>43873</v>
      </c>
      <c r="P668" s="36">
        <v>3.4610554758708112E-2</v>
      </c>
      <c r="Q668" s="2">
        <f t="shared" si="31"/>
        <v>667</v>
      </c>
      <c r="R668" s="3">
        <f>Tabla_Rf_cop_usd[[#This Row],[Contador]]/SUM(Tabla_Rf_cop_usd[Contador])</f>
        <v>8.1230415492966319E-4</v>
      </c>
    </row>
    <row r="669" spans="1:18">
      <c r="A669" s="34">
        <v>43963</v>
      </c>
      <c r="B669" s="35">
        <v>6.4039484650709202E-2</v>
      </c>
      <c r="C669" s="36">
        <v>3.2128630539156301E-2</v>
      </c>
      <c r="D669" s="36">
        <f>((1+Tabla_Inflacion[[#This Row],[TES_COP]])/(1+Tabla_Inflacion[[#This Row],[TES UVR]]))-1</f>
        <v>3.0917516642168463E-2</v>
      </c>
      <c r="E669" s="2">
        <f t="shared" si="32"/>
        <v>668</v>
      </c>
      <c r="F669" s="37">
        <f>Tabla_Inflacion[[#This Row],[Contador]]/SUM(Tabla_Inflacion[Contador])</f>
        <v>9.5061227684447951E-4</v>
      </c>
      <c r="H669" s="34">
        <v>43963</v>
      </c>
      <c r="I669" s="36">
        <v>6.4039484650709202E-2</v>
      </c>
      <c r="J669" s="35">
        <v>3.2128630539156301E-2</v>
      </c>
      <c r="K669" s="42">
        <f>((1+Tabla_Dev[[#This Row],[TES_COP]])/(1+Tabla_Dev[[#This Row],[Curva_CO_USD]]))-1</f>
        <v>3.0917516642168463E-2</v>
      </c>
      <c r="L669" s="52">
        <f t="shared" si="33"/>
        <v>668</v>
      </c>
      <c r="M669" s="37">
        <f>Tabla_Dev[[#This Row],[Contador]]/SUM(Tabla_Dev[Contador])</f>
        <v>9.5061227684447951E-4</v>
      </c>
      <c r="O669" s="34">
        <v>43874</v>
      </c>
      <c r="P669" s="36">
        <v>3.4536909131202664E-2</v>
      </c>
      <c r="Q669" s="2">
        <f t="shared" si="31"/>
        <v>668</v>
      </c>
      <c r="R669" s="3">
        <f>Tabla_Rf_cop_usd[[#This Row],[Contador]]/SUM(Tabla_Rf_cop_usd[Contador])</f>
        <v>8.1352200223840337E-4</v>
      </c>
    </row>
    <row r="670" spans="1:18">
      <c r="A670" s="34">
        <v>43964</v>
      </c>
      <c r="B670" s="35">
        <v>6.3576423568296098E-2</v>
      </c>
      <c r="C670" s="36">
        <v>3.2721946350066505E-2</v>
      </c>
      <c r="D670" s="36">
        <f>((1+Tabla_Inflacion[[#This Row],[TES_COP]])/(1+Tabla_Inflacion[[#This Row],[TES UVR]]))-1</f>
        <v>2.9876848581825932E-2</v>
      </c>
      <c r="E670" s="2">
        <f t="shared" si="32"/>
        <v>669</v>
      </c>
      <c r="F670" s="37">
        <f>Tabla_Inflacion[[#This Row],[Contador]]/SUM(Tabla_Inflacion[Contador])</f>
        <v>9.5203534911520479E-4</v>
      </c>
      <c r="H670" s="34">
        <v>43964</v>
      </c>
      <c r="I670" s="36">
        <v>6.3576423568296098E-2</v>
      </c>
      <c r="J670" s="35">
        <v>3.2721946350066505E-2</v>
      </c>
      <c r="K670" s="42">
        <f>((1+Tabla_Dev[[#This Row],[TES_COP]])/(1+Tabla_Dev[[#This Row],[Curva_CO_USD]]))-1</f>
        <v>2.9876848581825932E-2</v>
      </c>
      <c r="L670" s="52">
        <f t="shared" si="33"/>
        <v>669</v>
      </c>
      <c r="M670" s="37">
        <f>Tabla_Dev[[#This Row],[Contador]]/SUM(Tabla_Dev[Contador])</f>
        <v>9.5203534911520479E-4</v>
      </c>
      <c r="O670" s="34">
        <v>43875</v>
      </c>
      <c r="P670" s="36">
        <v>3.4249239465011128E-2</v>
      </c>
      <c r="Q670" s="2">
        <f t="shared" si="31"/>
        <v>669</v>
      </c>
      <c r="R670" s="3">
        <f>Tabla_Rf_cop_usd[[#This Row],[Contador]]/SUM(Tabla_Rf_cop_usd[Contador])</f>
        <v>8.1473984954714344E-4</v>
      </c>
    </row>
    <row r="671" spans="1:18">
      <c r="A671" s="34">
        <v>43965</v>
      </c>
      <c r="B671" s="35">
        <v>6.3553910186605791E-2</v>
      </c>
      <c r="C671" s="36">
        <v>3.21230481880267E-2</v>
      </c>
      <c r="D671" s="36">
        <f>((1+Tabla_Inflacion[[#This Row],[TES_COP]])/(1+Tabla_Inflacion[[#This Row],[TES UVR]]))-1</f>
        <v>3.0452630675924075E-2</v>
      </c>
      <c r="E671" s="2">
        <f t="shared" si="32"/>
        <v>670</v>
      </c>
      <c r="F671" s="37">
        <f>Tabla_Inflacion[[#This Row],[Contador]]/SUM(Tabla_Inflacion[Contador])</f>
        <v>9.5345842138593007E-4</v>
      </c>
      <c r="H671" s="34">
        <v>43965</v>
      </c>
      <c r="I671" s="36">
        <v>6.3553910186605791E-2</v>
      </c>
      <c r="J671" s="35">
        <v>3.21230481880267E-2</v>
      </c>
      <c r="K671" s="42">
        <f>((1+Tabla_Dev[[#This Row],[TES_COP]])/(1+Tabla_Dev[[#This Row],[Curva_CO_USD]]))-1</f>
        <v>3.0452630675924075E-2</v>
      </c>
      <c r="L671" s="52">
        <f t="shared" si="33"/>
        <v>670</v>
      </c>
      <c r="M671" s="37">
        <f>Tabla_Dev[[#This Row],[Contador]]/SUM(Tabla_Dev[Contador])</f>
        <v>9.5345842138593007E-4</v>
      </c>
      <c r="O671" s="34">
        <v>43878</v>
      </c>
      <c r="P671" s="36">
        <v>3.411622559058447E-2</v>
      </c>
      <c r="Q671" s="2">
        <f t="shared" si="31"/>
        <v>670</v>
      </c>
      <c r="R671" s="3">
        <f>Tabla_Rf_cop_usd[[#This Row],[Contador]]/SUM(Tabla_Rf_cop_usd[Contador])</f>
        <v>8.1595769685588362E-4</v>
      </c>
    </row>
    <row r="672" spans="1:18">
      <c r="A672" s="34">
        <v>43966</v>
      </c>
      <c r="B672" s="35">
        <v>6.4286822080868194E-2</v>
      </c>
      <c r="C672" s="36">
        <v>3.1308405632230502E-2</v>
      </c>
      <c r="D672" s="36">
        <f>((1+Tabla_Inflacion[[#This Row],[TES_COP]])/(1+Tabla_Inflacion[[#This Row],[TES UVR]]))-1</f>
        <v>3.1977259439110783E-2</v>
      </c>
      <c r="E672" s="2">
        <f t="shared" si="32"/>
        <v>671</v>
      </c>
      <c r="F672" s="37">
        <f>Tabla_Inflacion[[#This Row],[Contador]]/SUM(Tabla_Inflacion[Contador])</f>
        <v>9.5488149365665536E-4</v>
      </c>
      <c r="H672" s="34">
        <v>43966</v>
      </c>
      <c r="I672" s="36">
        <v>6.4286822080868194E-2</v>
      </c>
      <c r="J672" s="35">
        <v>3.1308405632230502E-2</v>
      </c>
      <c r="K672" s="42">
        <f>((1+Tabla_Dev[[#This Row],[TES_COP]])/(1+Tabla_Dev[[#This Row],[Curva_CO_USD]]))-1</f>
        <v>3.1977259439110783E-2</v>
      </c>
      <c r="L672" s="52">
        <f t="shared" si="33"/>
        <v>671</v>
      </c>
      <c r="M672" s="37">
        <f>Tabla_Dev[[#This Row],[Contador]]/SUM(Tabla_Dev[Contador])</f>
        <v>9.5488149365665536E-4</v>
      </c>
      <c r="O672" s="34">
        <v>43879</v>
      </c>
      <c r="P672" s="36">
        <v>3.3879375598158346E-2</v>
      </c>
      <c r="Q672" s="2">
        <f t="shared" si="31"/>
        <v>671</v>
      </c>
      <c r="R672" s="3">
        <f>Tabla_Rf_cop_usd[[#This Row],[Contador]]/SUM(Tabla_Rf_cop_usd[Contador])</f>
        <v>8.1717554416462369E-4</v>
      </c>
    </row>
    <row r="673" spans="1:18">
      <c r="A673" s="34">
        <v>43969</v>
      </c>
      <c r="B673" s="35">
        <v>6.3323523998910905E-2</v>
      </c>
      <c r="C673" s="36">
        <v>3.1595434402728204E-2</v>
      </c>
      <c r="D673" s="36">
        <f>((1+Tabla_Inflacion[[#This Row],[TES_COP]])/(1+Tabla_Inflacion[[#This Row],[TES UVR]]))-1</f>
        <v>3.0756329989529929E-2</v>
      </c>
      <c r="E673" s="2">
        <f t="shared" si="32"/>
        <v>672</v>
      </c>
      <c r="F673" s="37">
        <f>Tabla_Inflacion[[#This Row],[Contador]]/SUM(Tabla_Inflacion[Contador])</f>
        <v>9.5630456592738064E-4</v>
      </c>
      <c r="H673" s="34">
        <v>43969</v>
      </c>
      <c r="I673" s="36">
        <v>6.3323523998910905E-2</v>
      </c>
      <c r="J673" s="35">
        <v>3.1595434402728204E-2</v>
      </c>
      <c r="K673" s="42">
        <f>((1+Tabla_Dev[[#This Row],[TES_COP]])/(1+Tabla_Dev[[#This Row],[Curva_CO_USD]]))-1</f>
        <v>3.0756329989529929E-2</v>
      </c>
      <c r="L673" s="52">
        <f t="shared" si="33"/>
        <v>672</v>
      </c>
      <c r="M673" s="37">
        <f>Tabla_Dev[[#This Row],[Contador]]/SUM(Tabla_Dev[Contador])</f>
        <v>9.5630456592738064E-4</v>
      </c>
      <c r="O673" s="34">
        <v>43880</v>
      </c>
      <c r="P673" s="36">
        <v>3.368657475842296E-2</v>
      </c>
      <c r="Q673" s="2">
        <f t="shared" si="31"/>
        <v>672</v>
      </c>
      <c r="R673" s="3">
        <f>Tabla_Rf_cop_usd[[#This Row],[Contador]]/SUM(Tabla_Rf_cop_usd[Contador])</f>
        <v>8.1839339147336387E-4</v>
      </c>
    </row>
    <row r="674" spans="1:18">
      <c r="A674" s="34">
        <v>43970</v>
      </c>
      <c r="B674" s="35">
        <v>6.3485060285012593E-2</v>
      </c>
      <c r="C674" s="36">
        <v>3.0561030118418299E-2</v>
      </c>
      <c r="D674" s="36">
        <f>((1+Tabla_Inflacion[[#This Row],[TES_COP]])/(1+Tabla_Inflacion[[#This Row],[TES UVR]]))-1</f>
        <v>3.1947676269896474E-2</v>
      </c>
      <c r="E674" s="2">
        <f t="shared" si="32"/>
        <v>673</v>
      </c>
      <c r="F674" s="37">
        <f>Tabla_Inflacion[[#This Row],[Contador]]/SUM(Tabla_Inflacion[Contador])</f>
        <v>9.5772763819810592E-4</v>
      </c>
      <c r="H674" s="34">
        <v>43970</v>
      </c>
      <c r="I674" s="36">
        <v>6.3485060285012593E-2</v>
      </c>
      <c r="J674" s="35">
        <v>3.0561030118418299E-2</v>
      </c>
      <c r="K674" s="42">
        <f>((1+Tabla_Dev[[#This Row],[TES_COP]])/(1+Tabla_Dev[[#This Row],[Curva_CO_USD]]))-1</f>
        <v>3.1947676269896474E-2</v>
      </c>
      <c r="L674" s="52">
        <f t="shared" si="33"/>
        <v>673</v>
      </c>
      <c r="M674" s="37">
        <f>Tabla_Dev[[#This Row],[Contador]]/SUM(Tabla_Dev[Contador])</f>
        <v>9.5772763819810592E-4</v>
      </c>
      <c r="O674" s="34">
        <v>43881</v>
      </c>
      <c r="P674" s="36">
        <v>3.3523182417998232E-2</v>
      </c>
      <c r="Q674" s="2">
        <f t="shared" si="31"/>
        <v>673</v>
      </c>
      <c r="R674" s="3">
        <f>Tabla_Rf_cop_usd[[#This Row],[Contador]]/SUM(Tabla_Rf_cop_usd[Contador])</f>
        <v>8.1961123878210394E-4</v>
      </c>
    </row>
    <row r="675" spans="1:18">
      <c r="A675" s="34">
        <v>43971</v>
      </c>
      <c r="B675" s="35">
        <v>6.19874668650017E-2</v>
      </c>
      <c r="C675" s="36">
        <v>3.0142049820373402E-2</v>
      </c>
      <c r="D675" s="36">
        <f>((1+Tabla_Inflacion[[#This Row],[TES_COP]])/(1+Tabla_Inflacion[[#This Row],[TES UVR]]))-1</f>
        <v>3.0913617253252701E-2</v>
      </c>
      <c r="E675" s="2">
        <f t="shared" si="32"/>
        <v>674</v>
      </c>
      <c r="F675" s="37">
        <f>Tabla_Inflacion[[#This Row],[Contador]]/SUM(Tabla_Inflacion[Contador])</f>
        <v>9.591507104688312E-4</v>
      </c>
      <c r="H675" s="34">
        <v>43971</v>
      </c>
      <c r="I675" s="36">
        <v>6.19874668650017E-2</v>
      </c>
      <c r="J675" s="35">
        <v>3.0142049820373402E-2</v>
      </c>
      <c r="K675" s="42">
        <f>((1+Tabla_Dev[[#This Row],[TES_COP]])/(1+Tabla_Dev[[#This Row],[Curva_CO_USD]]))-1</f>
        <v>3.0913617253252701E-2</v>
      </c>
      <c r="L675" s="52">
        <f t="shared" si="33"/>
        <v>674</v>
      </c>
      <c r="M675" s="37">
        <f>Tabla_Dev[[#This Row],[Contador]]/SUM(Tabla_Dev[Contador])</f>
        <v>9.591507104688312E-4</v>
      </c>
      <c r="O675" s="34">
        <v>43882</v>
      </c>
      <c r="P675" s="36">
        <v>3.3121140005770711E-2</v>
      </c>
      <c r="Q675" s="2">
        <f t="shared" si="31"/>
        <v>674</v>
      </c>
      <c r="R675" s="3">
        <f>Tabla_Rf_cop_usd[[#This Row],[Contador]]/SUM(Tabla_Rf_cop_usd[Contador])</f>
        <v>8.2082908609084411E-4</v>
      </c>
    </row>
    <row r="676" spans="1:18">
      <c r="A676" s="34">
        <v>43972</v>
      </c>
      <c r="B676" s="35">
        <v>6.2001961959348498E-2</v>
      </c>
      <c r="C676" s="36">
        <v>2.9594712684877802E-2</v>
      </c>
      <c r="D676" s="36">
        <f>((1+Tabla_Inflacion[[#This Row],[TES_COP]])/(1+Tabla_Inflacion[[#This Row],[TES UVR]]))-1</f>
        <v>3.1475733971051856E-2</v>
      </c>
      <c r="E676" s="2">
        <f t="shared" si="32"/>
        <v>675</v>
      </c>
      <c r="F676" s="37">
        <f>Tabla_Inflacion[[#This Row],[Contador]]/SUM(Tabla_Inflacion[Contador])</f>
        <v>9.6057378273955638E-4</v>
      </c>
      <c r="H676" s="34">
        <v>43972</v>
      </c>
      <c r="I676" s="36">
        <v>6.2001961959348498E-2</v>
      </c>
      <c r="J676" s="35">
        <v>2.9594712684877802E-2</v>
      </c>
      <c r="K676" s="42">
        <f>((1+Tabla_Dev[[#This Row],[TES_COP]])/(1+Tabla_Dev[[#This Row],[Curva_CO_USD]]))-1</f>
        <v>3.1475733971051856E-2</v>
      </c>
      <c r="L676" s="52">
        <f t="shared" si="33"/>
        <v>675</v>
      </c>
      <c r="M676" s="37">
        <f>Tabla_Dev[[#This Row],[Contador]]/SUM(Tabla_Dev[Contador])</f>
        <v>9.6057378273955638E-4</v>
      </c>
      <c r="O676" s="34">
        <v>43885</v>
      </c>
      <c r="P676" s="36">
        <v>3.2725168839758734E-2</v>
      </c>
      <c r="Q676" s="2">
        <f t="shared" si="31"/>
        <v>675</v>
      </c>
      <c r="R676" s="3">
        <f>Tabla_Rf_cop_usd[[#This Row],[Contador]]/SUM(Tabla_Rf_cop_usd[Contador])</f>
        <v>8.2204693339958418E-4</v>
      </c>
    </row>
    <row r="677" spans="1:18">
      <c r="A677" s="34">
        <v>43973</v>
      </c>
      <c r="B677" s="35">
        <v>6.1975330014473799E-2</v>
      </c>
      <c r="C677" s="36">
        <v>2.97730244082752E-2</v>
      </c>
      <c r="D677" s="36">
        <f>((1+Tabla_Inflacion[[#This Row],[TES_COP]])/(1+Tabla_Inflacion[[#This Row],[TES UVR]]))-1</f>
        <v>3.1271265456485065E-2</v>
      </c>
      <c r="E677" s="2">
        <f t="shared" si="32"/>
        <v>676</v>
      </c>
      <c r="F677" s="37">
        <f>Tabla_Inflacion[[#This Row],[Contador]]/SUM(Tabla_Inflacion[Contador])</f>
        <v>9.6199685501028166E-4</v>
      </c>
      <c r="H677" s="34">
        <v>43973</v>
      </c>
      <c r="I677" s="36">
        <v>6.1975330014473799E-2</v>
      </c>
      <c r="J677" s="35">
        <v>2.97730244082752E-2</v>
      </c>
      <c r="K677" s="42">
        <f>((1+Tabla_Dev[[#This Row],[TES_COP]])/(1+Tabla_Dev[[#This Row],[Curva_CO_USD]]))-1</f>
        <v>3.1271265456485065E-2</v>
      </c>
      <c r="L677" s="52">
        <f t="shared" si="33"/>
        <v>676</v>
      </c>
      <c r="M677" s="37">
        <f>Tabla_Dev[[#This Row],[Contador]]/SUM(Tabla_Dev[Contador])</f>
        <v>9.6199685501028166E-4</v>
      </c>
      <c r="O677" s="34">
        <v>43886</v>
      </c>
      <c r="P677" s="36">
        <v>3.2799985025041556E-2</v>
      </c>
      <c r="Q677" s="2">
        <f t="shared" si="31"/>
        <v>676</v>
      </c>
      <c r="R677" s="3">
        <f>Tabla_Rf_cop_usd[[#This Row],[Contador]]/SUM(Tabla_Rf_cop_usd[Contador])</f>
        <v>8.2326478070832436E-4</v>
      </c>
    </row>
    <row r="678" spans="1:18">
      <c r="A678" s="34">
        <v>43977</v>
      </c>
      <c r="B678" s="35">
        <v>6.0772668492523406E-2</v>
      </c>
      <c r="C678" s="36">
        <v>2.9463930149988202E-2</v>
      </c>
      <c r="D678" s="36">
        <f>((1+Tabla_Inflacion[[#This Row],[TES_COP]])/(1+Tabla_Inflacion[[#This Row],[TES UVR]]))-1</f>
        <v>3.0412661799596785E-2</v>
      </c>
      <c r="E678" s="2">
        <f t="shared" si="32"/>
        <v>677</v>
      </c>
      <c r="F678" s="37">
        <f>Tabla_Inflacion[[#This Row],[Contador]]/SUM(Tabla_Inflacion[Contador])</f>
        <v>9.6341992728100694E-4</v>
      </c>
      <c r="H678" s="34">
        <v>43977</v>
      </c>
      <c r="I678" s="36">
        <v>6.0772668492523406E-2</v>
      </c>
      <c r="J678" s="35">
        <v>2.9463930149988202E-2</v>
      </c>
      <c r="K678" s="42">
        <f>((1+Tabla_Dev[[#This Row],[TES_COP]])/(1+Tabla_Dev[[#This Row],[Curva_CO_USD]]))-1</f>
        <v>3.0412661799596785E-2</v>
      </c>
      <c r="L678" s="52">
        <f t="shared" si="33"/>
        <v>677</v>
      </c>
      <c r="M678" s="37">
        <f>Tabla_Dev[[#This Row],[Contador]]/SUM(Tabla_Dev[Contador])</f>
        <v>9.6341992728100694E-4</v>
      </c>
      <c r="O678" s="34">
        <v>43887</v>
      </c>
      <c r="P678" s="36">
        <v>3.3016676546500756E-2</v>
      </c>
      <c r="Q678" s="2">
        <f t="shared" si="31"/>
        <v>677</v>
      </c>
      <c r="R678" s="3">
        <f>Tabla_Rf_cop_usd[[#This Row],[Contador]]/SUM(Tabla_Rf_cop_usd[Contador])</f>
        <v>8.2448262801706443E-4</v>
      </c>
    </row>
    <row r="679" spans="1:18">
      <c r="A679" s="34">
        <v>43978</v>
      </c>
      <c r="B679" s="35">
        <v>5.98580186667384E-2</v>
      </c>
      <c r="C679" s="36">
        <v>2.9482408470550499E-2</v>
      </c>
      <c r="D679" s="36">
        <f>((1+Tabla_Inflacion[[#This Row],[TES_COP]])/(1+Tabla_Inflacion[[#This Row],[TES UVR]]))-1</f>
        <v>2.9505710778793492E-2</v>
      </c>
      <c r="E679" s="2">
        <f t="shared" si="32"/>
        <v>678</v>
      </c>
      <c r="F679" s="37">
        <f>Tabla_Inflacion[[#This Row],[Contador]]/SUM(Tabla_Inflacion[Contador])</f>
        <v>9.6484299955173223E-4</v>
      </c>
      <c r="H679" s="34">
        <v>43978</v>
      </c>
      <c r="I679" s="36">
        <v>5.98580186667384E-2</v>
      </c>
      <c r="J679" s="35">
        <v>2.9482408470550499E-2</v>
      </c>
      <c r="K679" s="42">
        <f>((1+Tabla_Dev[[#This Row],[TES_COP]])/(1+Tabla_Dev[[#This Row],[Curva_CO_USD]]))-1</f>
        <v>2.9505710778793492E-2</v>
      </c>
      <c r="L679" s="52">
        <f t="shared" si="33"/>
        <v>678</v>
      </c>
      <c r="M679" s="37">
        <f>Tabla_Dev[[#This Row],[Contador]]/SUM(Tabla_Dev[Contador])</f>
        <v>9.6484299955173223E-4</v>
      </c>
      <c r="O679" s="34">
        <v>43888</v>
      </c>
      <c r="P679" s="36">
        <v>3.3708837532609559E-2</v>
      </c>
      <c r="Q679" s="2">
        <f t="shared" si="31"/>
        <v>678</v>
      </c>
      <c r="R679" s="3">
        <f>Tabla_Rf_cop_usd[[#This Row],[Contador]]/SUM(Tabla_Rf_cop_usd[Contador])</f>
        <v>8.2570047532580461E-4</v>
      </c>
    </row>
    <row r="680" spans="1:18">
      <c r="A680" s="34">
        <v>43979</v>
      </c>
      <c r="B680" s="35">
        <v>6.0754737105429904E-2</v>
      </c>
      <c r="C680" s="36">
        <v>3.0027271245109101E-2</v>
      </c>
      <c r="D680" s="36">
        <f>((1+Tabla_Inflacion[[#This Row],[TES_COP]])/(1+Tabla_Inflacion[[#This Row],[TES UVR]]))-1</f>
        <v>2.9831701274450007E-2</v>
      </c>
      <c r="E680" s="2">
        <f t="shared" si="32"/>
        <v>679</v>
      </c>
      <c r="F680" s="37">
        <f>Tabla_Inflacion[[#This Row],[Contador]]/SUM(Tabla_Inflacion[Contador])</f>
        <v>9.6626607182245751E-4</v>
      </c>
      <c r="H680" s="34">
        <v>43979</v>
      </c>
      <c r="I680" s="36">
        <v>6.0754737105429904E-2</v>
      </c>
      <c r="J680" s="35">
        <v>3.0027271245109101E-2</v>
      </c>
      <c r="K680" s="42">
        <f>((1+Tabla_Dev[[#This Row],[TES_COP]])/(1+Tabla_Dev[[#This Row],[Curva_CO_USD]]))-1</f>
        <v>2.9831701274450007E-2</v>
      </c>
      <c r="L680" s="52">
        <f t="shared" si="33"/>
        <v>679</v>
      </c>
      <c r="M680" s="37">
        <f>Tabla_Dev[[#This Row],[Contador]]/SUM(Tabla_Dev[Contador])</f>
        <v>9.6626607182245751E-4</v>
      </c>
      <c r="O680" s="34">
        <v>43889</v>
      </c>
      <c r="P680" s="36">
        <v>3.4204918612441793E-2</v>
      </c>
      <c r="Q680" s="2">
        <f t="shared" si="31"/>
        <v>679</v>
      </c>
      <c r="R680" s="3">
        <f>Tabla_Rf_cop_usd[[#This Row],[Contador]]/SUM(Tabla_Rf_cop_usd[Contador])</f>
        <v>8.2691832263454468E-4</v>
      </c>
    </row>
    <row r="681" spans="1:18">
      <c r="A681" s="34">
        <v>43980</v>
      </c>
      <c r="B681" s="35">
        <v>6.2540548893272291E-2</v>
      </c>
      <c r="C681" s="36">
        <v>3.0168638342305897E-2</v>
      </c>
      <c r="D681" s="36">
        <f>((1+Tabla_Inflacion[[#This Row],[TES_COP]])/(1+Tabla_Inflacion[[#This Row],[TES UVR]]))-1</f>
        <v>3.1423894444173373E-2</v>
      </c>
      <c r="E681" s="2">
        <f t="shared" si="32"/>
        <v>680</v>
      </c>
      <c r="F681" s="37">
        <f>Tabla_Inflacion[[#This Row],[Contador]]/SUM(Tabla_Inflacion[Contador])</f>
        <v>9.6768914409318279E-4</v>
      </c>
      <c r="H681" s="34">
        <v>43980</v>
      </c>
      <c r="I681" s="36">
        <v>6.2540548893272291E-2</v>
      </c>
      <c r="J681" s="35">
        <v>3.0168638342305897E-2</v>
      </c>
      <c r="K681" s="42">
        <f>((1+Tabla_Dev[[#This Row],[TES_COP]])/(1+Tabla_Dev[[#This Row],[Curva_CO_USD]]))-1</f>
        <v>3.1423894444173373E-2</v>
      </c>
      <c r="L681" s="52">
        <f t="shared" si="33"/>
        <v>680</v>
      </c>
      <c r="M681" s="37">
        <f>Tabla_Dev[[#This Row],[Contador]]/SUM(Tabla_Dev[Contador])</f>
        <v>9.6768914409318279E-4</v>
      </c>
      <c r="O681" s="34">
        <v>43892</v>
      </c>
      <c r="P681" s="36">
        <v>3.3968251576090847E-2</v>
      </c>
      <c r="Q681" s="2">
        <f t="shared" si="31"/>
        <v>680</v>
      </c>
      <c r="R681" s="3">
        <f>Tabla_Rf_cop_usd[[#This Row],[Contador]]/SUM(Tabla_Rf_cop_usd[Contador])</f>
        <v>8.2813616994328485E-4</v>
      </c>
    </row>
    <row r="682" spans="1:18">
      <c r="A682" s="34">
        <v>43983</v>
      </c>
      <c r="B682" s="35">
        <v>6.21447720178653E-2</v>
      </c>
      <c r="C682" s="36">
        <v>3.35770338614425E-2</v>
      </c>
      <c r="D682" s="36">
        <f>((1+Tabla_Inflacion[[#This Row],[TES_COP]])/(1+Tabla_Inflacion[[#This Row],[TES UVR]]))-1</f>
        <v>2.7639679695371955E-2</v>
      </c>
      <c r="E682" s="2">
        <f t="shared" si="32"/>
        <v>681</v>
      </c>
      <c r="F682" s="37">
        <f>Tabla_Inflacion[[#This Row],[Contador]]/SUM(Tabla_Inflacion[Contador])</f>
        <v>9.6911221636390807E-4</v>
      </c>
      <c r="H682" s="34">
        <v>43983</v>
      </c>
      <c r="I682" s="36">
        <v>6.21447720178653E-2</v>
      </c>
      <c r="J682" s="35">
        <v>3.35770338614425E-2</v>
      </c>
      <c r="K682" s="42">
        <f>((1+Tabla_Dev[[#This Row],[TES_COP]])/(1+Tabla_Dev[[#This Row],[Curva_CO_USD]]))-1</f>
        <v>2.7639679695371955E-2</v>
      </c>
      <c r="L682" s="52">
        <f t="shared" si="33"/>
        <v>681</v>
      </c>
      <c r="M682" s="37">
        <f>Tabla_Dev[[#This Row],[Contador]]/SUM(Tabla_Dev[Contador])</f>
        <v>9.6911221636390807E-4</v>
      </c>
      <c r="O682" s="34">
        <v>43893</v>
      </c>
      <c r="P682" s="36">
        <v>3.2867277912497883E-2</v>
      </c>
      <c r="Q682" s="2">
        <f t="shared" si="31"/>
        <v>681</v>
      </c>
      <c r="R682" s="3">
        <f>Tabla_Rf_cop_usd[[#This Row],[Contador]]/SUM(Tabla_Rf_cop_usd[Contador])</f>
        <v>8.2935401725202492E-4</v>
      </c>
    </row>
    <row r="683" spans="1:18">
      <c r="A683" s="34">
        <v>43984</v>
      </c>
      <c r="B683" s="35">
        <v>6.1490256449471599E-2</v>
      </c>
      <c r="C683" s="36">
        <v>3.0038795536741599E-2</v>
      </c>
      <c r="D683" s="36">
        <f>((1+Tabla_Inflacion[[#This Row],[TES_COP]])/(1+Tabla_Inflacion[[#This Row],[TES UVR]]))-1</f>
        <v>3.0534248854521051E-2</v>
      </c>
      <c r="E683" s="2">
        <f t="shared" si="32"/>
        <v>682</v>
      </c>
      <c r="F683" s="37">
        <f>Tabla_Inflacion[[#This Row],[Contador]]/SUM(Tabla_Inflacion[Contador])</f>
        <v>9.7053528863463336E-4</v>
      </c>
      <c r="H683" s="34">
        <v>43984</v>
      </c>
      <c r="I683" s="36">
        <v>6.1490256449471599E-2</v>
      </c>
      <c r="J683" s="35">
        <v>3.0038795536741599E-2</v>
      </c>
      <c r="K683" s="42">
        <f>((1+Tabla_Dev[[#This Row],[TES_COP]])/(1+Tabla_Dev[[#This Row],[Curva_CO_USD]]))-1</f>
        <v>3.0534248854521051E-2</v>
      </c>
      <c r="L683" s="52">
        <f t="shared" si="33"/>
        <v>682</v>
      </c>
      <c r="M683" s="37">
        <f>Tabla_Dev[[#This Row],[Contador]]/SUM(Tabla_Dev[Contador])</f>
        <v>9.7053528863463336E-4</v>
      </c>
      <c r="O683" s="34">
        <v>43894</v>
      </c>
      <c r="P683" s="36">
        <v>3.1793371431634299E-2</v>
      </c>
      <c r="Q683" s="2">
        <f t="shared" si="31"/>
        <v>682</v>
      </c>
      <c r="R683" s="3">
        <f>Tabla_Rf_cop_usd[[#This Row],[Contador]]/SUM(Tabla_Rf_cop_usd[Contador])</f>
        <v>8.305718645607651E-4</v>
      </c>
    </row>
    <row r="684" spans="1:18">
      <c r="A684" s="34">
        <v>43985</v>
      </c>
      <c r="B684" s="35">
        <v>6.2101158860030897E-2</v>
      </c>
      <c r="C684" s="36">
        <v>3.0140760786847898E-2</v>
      </c>
      <c r="D684" s="36">
        <f>((1+Tabla_Inflacion[[#This Row],[TES_COP]])/(1+Tabla_Inflacion[[#This Row],[TES UVR]]))-1</f>
        <v>3.1025272748911314E-2</v>
      </c>
      <c r="E684" s="2">
        <f t="shared" si="32"/>
        <v>683</v>
      </c>
      <c r="F684" s="37">
        <f>Tabla_Inflacion[[#This Row],[Contador]]/SUM(Tabla_Inflacion[Contador])</f>
        <v>9.7195836090535853E-4</v>
      </c>
      <c r="H684" s="34">
        <v>43985</v>
      </c>
      <c r="I684" s="36">
        <v>6.2101158860030897E-2</v>
      </c>
      <c r="J684" s="35">
        <v>3.0140760786847898E-2</v>
      </c>
      <c r="K684" s="42">
        <f>((1+Tabla_Dev[[#This Row],[TES_COP]])/(1+Tabla_Dev[[#This Row],[Curva_CO_USD]]))-1</f>
        <v>3.1025272748911314E-2</v>
      </c>
      <c r="L684" s="52">
        <f t="shared" si="33"/>
        <v>683</v>
      </c>
      <c r="M684" s="37">
        <f>Tabla_Dev[[#This Row],[Contador]]/SUM(Tabla_Dev[Contador])</f>
        <v>9.7195836090535853E-4</v>
      </c>
      <c r="O684" s="34">
        <v>43895</v>
      </c>
      <c r="P684" s="36">
        <v>3.2049618500560983E-2</v>
      </c>
      <c r="Q684" s="2">
        <f t="shared" si="31"/>
        <v>683</v>
      </c>
      <c r="R684" s="3">
        <f>Tabla_Rf_cop_usd[[#This Row],[Contador]]/SUM(Tabla_Rf_cop_usd[Contador])</f>
        <v>8.3178971186950517E-4</v>
      </c>
    </row>
    <row r="685" spans="1:18">
      <c r="A685" s="34">
        <v>43986</v>
      </c>
      <c r="B685" s="35">
        <v>6.3405192338680402E-2</v>
      </c>
      <c r="C685" s="36">
        <v>3.0062392807112398E-2</v>
      </c>
      <c r="D685" s="36">
        <f>((1+Tabla_Inflacion[[#This Row],[TES_COP]])/(1+Tabla_Inflacion[[#This Row],[TES UVR]]))-1</f>
        <v>3.2369689219215791E-2</v>
      </c>
      <c r="E685" s="2">
        <f t="shared" si="32"/>
        <v>684</v>
      </c>
      <c r="F685" s="37">
        <f>Tabla_Inflacion[[#This Row],[Contador]]/SUM(Tabla_Inflacion[Contador])</f>
        <v>9.7338143317608381E-4</v>
      </c>
      <c r="H685" s="34">
        <v>43986</v>
      </c>
      <c r="I685" s="36">
        <v>6.3405192338680402E-2</v>
      </c>
      <c r="J685" s="35">
        <v>3.0062392807112398E-2</v>
      </c>
      <c r="K685" s="42">
        <f>((1+Tabla_Dev[[#This Row],[TES_COP]])/(1+Tabla_Dev[[#This Row],[Curva_CO_USD]]))-1</f>
        <v>3.2369689219215791E-2</v>
      </c>
      <c r="L685" s="52">
        <f t="shared" si="33"/>
        <v>684</v>
      </c>
      <c r="M685" s="37">
        <f>Tabla_Dev[[#This Row],[Contador]]/SUM(Tabla_Dev[Contador])</f>
        <v>9.7338143317608381E-4</v>
      </c>
      <c r="O685" s="34">
        <v>43896</v>
      </c>
      <c r="P685" s="36">
        <v>3.1423063703739817E-2</v>
      </c>
      <c r="Q685" s="2">
        <f t="shared" si="31"/>
        <v>684</v>
      </c>
      <c r="R685" s="3">
        <f>Tabla_Rf_cop_usd[[#This Row],[Contador]]/SUM(Tabla_Rf_cop_usd[Contador])</f>
        <v>8.3300755917824535E-4</v>
      </c>
    </row>
    <row r="686" spans="1:18">
      <c r="A686" s="34">
        <v>43987</v>
      </c>
      <c r="B686" s="35">
        <v>6.2954457935033001E-2</v>
      </c>
      <c r="C686" s="36">
        <v>3.0333715365542701E-2</v>
      </c>
      <c r="D686" s="36">
        <f>((1+Tabla_Inflacion[[#This Row],[TES_COP]])/(1+Tabla_Inflacion[[#This Row],[TES UVR]]))-1</f>
        <v>3.1660366037732812E-2</v>
      </c>
      <c r="E686" s="2">
        <f t="shared" si="32"/>
        <v>685</v>
      </c>
      <c r="F686" s="37">
        <f>Tabla_Inflacion[[#This Row],[Contador]]/SUM(Tabla_Inflacion[Contador])</f>
        <v>9.7480450544680909E-4</v>
      </c>
      <c r="H686" s="34">
        <v>43987</v>
      </c>
      <c r="I686" s="36">
        <v>6.2954457935033001E-2</v>
      </c>
      <c r="J686" s="35">
        <v>3.0333715365542701E-2</v>
      </c>
      <c r="K686" s="42">
        <f>((1+Tabla_Dev[[#This Row],[TES_COP]])/(1+Tabla_Dev[[#This Row],[Curva_CO_USD]]))-1</f>
        <v>3.1660366037732812E-2</v>
      </c>
      <c r="L686" s="52">
        <f t="shared" si="33"/>
        <v>685</v>
      </c>
      <c r="M686" s="37">
        <f>Tabla_Dev[[#This Row],[Contador]]/SUM(Tabla_Dev[Contador])</f>
        <v>9.7480450544680909E-4</v>
      </c>
      <c r="O686" s="34">
        <v>43899</v>
      </c>
      <c r="P686" s="36">
        <v>3.3545476885018521E-2</v>
      </c>
      <c r="Q686" s="2">
        <f t="shared" si="31"/>
        <v>685</v>
      </c>
      <c r="R686" s="3">
        <f>Tabla_Rf_cop_usd[[#This Row],[Contador]]/SUM(Tabla_Rf_cop_usd[Contador])</f>
        <v>8.3422540648698553E-4</v>
      </c>
    </row>
    <row r="687" spans="1:18">
      <c r="A687" s="34">
        <v>43990</v>
      </c>
      <c r="B687" s="35">
        <v>6.2133249658768895E-2</v>
      </c>
      <c r="C687" s="36">
        <v>3.11403021782687E-2</v>
      </c>
      <c r="D687" s="36">
        <f>((1+Tabla_Inflacion[[#This Row],[TES_COP]])/(1+Tabla_Inflacion[[#This Row],[TES UVR]]))-1</f>
        <v>3.005696452270179E-2</v>
      </c>
      <c r="E687" s="2">
        <f t="shared" si="32"/>
        <v>686</v>
      </c>
      <c r="F687" s="37">
        <f>Tabla_Inflacion[[#This Row],[Contador]]/SUM(Tabla_Inflacion[Contador])</f>
        <v>9.7622757771753438E-4</v>
      </c>
      <c r="H687" s="34">
        <v>43990</v>
      </c>
      <c r="I687" s="36">
        <v>6.2133249658768895E-2</v>
      </c>
      <c r="J687" s="35">
        <v>3.11403021782687E-2</v>
      </c>
      <c r="K687" s="42">
        <f>((1+Tabla_Dev[[#This Row],[TES_COP]])/(1+Tabla_Dev[[#This Row],[Curva_CO_USD]]))-1</f>
        <v>3.005696452270179E-2</v>
      </c>
      <c r="L687" s="52">
        <f t="shared" si="33"/>
        <v>686</v>
      </c>
      <c r="M687" s="37">
        <f>Tabla_Dev[[#This Row],[Contador]]/SUM(Tabla_Dev[Contador])</f>
        <v>9.7622757771753438E-4</v>
      </c>
      <c r="O687" s="34">
        <v>43900</v>
      </c>
      <c r="P687" s="36">
        <v>3.4875289072581195E-2</v>
      </c>
      <c r="Q687" s="2">
        <f t="shared" si="31"/>
        <v>686</v>
      </c>
      <c r="R687" s="3">
        <f>Tabla_Rf_cop_usd[[#This Row],[Contador]]/SUM(Tabla_Rf_cop_usd[Contador])</f>
        <v>8.354432537957256E-4</v>
      </c>
    </row>
    <row r="688" spans="1:18">
      <c r="A688" s="34">
        <v>43991</v>
      </c>
      <c r="B688" s="35">
        <v>6.24591213322147E-2</v>
      </c>
      <c r="C688" s="36">
        <v>3.4118974010555497E-2</v>
      </c>
      <c r="D688" s="36">
        <f>((1+Tabla_Inflacion[[#This Row],[TES_COP]])/(1+Tabla_Inflacion[[#This Row],[TES UVR]]))-1</f>
        <v>2.7405112984001834E-2</v>
      </c>
      <c r="E688" s="2">
        <f t="shared" si="32"/>
        <v>687</v>
      </c>
      <c r="F688" s="37">
        <f>Tabla_Inflacion[[#This Row],[Contador]]/SUM(Tabla_Inflacion[Contador])</f>
        <v>9.7765064998825966E-4</v>
      </c>
      <c r="H688" s="34">
        <v>43991</v>
      </c>
      <c r="I688" s="36">
        <v>6.24591213322147E-2</v>
      </c>
      <c r="J688" s="35">
        <v>3.4118974010555497E-2</v>
      </c>
      <c r="K688" s="42">
        <f>((1+Tabla_Dev[[#This Row],[TES_COP]])/(1+Tabla_Dev[[#This Row],[Curva_CO_USD]]))-1</f>
        <v>2.7405112984001834E-2</v>
      </c>
      <c r="L688" s="52">
        <f t="shared" si="33"/>
        <v>687</v>
      </c>
      <c r="M688" s="37">
        <f>Tabla_Dev[[#This Row],[Contador]]/SUM(Tabla_Dev[Contador])</f>
        <v>9.7765064998825966E-4</v>
      </c>
      <c r="O688" s="34">
        <v>43901</v>
      </c>
      <c r="P688" s="36">
        <v>3.7575796958813745E-2</v>
      </c>
      <c r="Q688" s="2">
        <f t="shared" si="31"/>
        <v>687</v>
      </c>
      <c r="R688" s="3">
        <f>Tabla_Rf_cop_usd[[#This Row],[Contador]]/SUM(Tabla_Rf_cop_usd[Contador])</f>
        <v>8.3666110110446577E-4</v>
      </c>
    </row>
    <row r="689" spans="1:18">
      <c r="A689" s="34">
        <v>43992</v>
      </c>
      <c r="B689" s="35">
        <v>6.3765912532996405E-2</v>
      </c>
      <c r="C689" s="36">
        <v>3.1661158772198703E-2</v>
      </c>
      <c r="D689" s="36">
        <f>((1+Tabla_Inflacion[[#This Row],[TES_COP]])/(1+Tabla_Inflacion[[#This Row],[TES UVR]]))-1</f>
        <v>3.1119475118173812E-2</v>
      </c>
      <c r="E689" s="2">
        <f t="shared" si="32"/>
        <v>688</v>
      </c>
      <c r="F689" s="37">
        <f>Tabla_Inflacion[[#This Row],[Contador]]/SUM(Tabla_Inflacion[Contador])</f>
        <v>9.7907372225898483E-4</v>
      </c>
      <c r="H689" s="34">
        <v>43992</v>
      </c>
      <c r="I689" s="36">
        <v>6.3765912532996405E-2</v>
      </c>
      <c r="J689" s="35">
        <v>3.1661158772198703E-2</v>
      </c>
      <c r="K689" s="42">
        <f>((1+Tabla_Dev[[#This Row],[TES_COP]])/(1+Tabla_Dev[[#This Row],[Curva_CO_USD]]))-1</f>
        <v>3.1119475118173812E-2</v>
      </c>
      <c r="L689" s="52">
        <f t="shared" si="33"/>
        <v>688</v>
      </c>
      <c r="M689" s="37">
        <f>Tabla_Dev[[#This Row],[Contador]]/SUM(Tabla_Dev[Contador])</f>
        <v>9.7907372225898483E-4</v>
      </c>
      <c r="O689" s="34">
        <v>43902</v>
      </c>
      <c r="P689" s="36">
        <v>4.2051217880281433E-2</v>
      </c>
      <c r="Q689" s="2">
        <f t="shared" si="31"/>
        <v>688</v>
      </c>
      <c r="R689" s="3">
        <f>Tabla_Rf_cop_usd[[#This Row],[Contador]]/SUM(Tabla_Rf_cop_usd[Contador])</f>
        <v>8.3787894841320584E-4</v>
      </c>
    </row>
    <row r="690" spans="1:18">
      <c r="A690" s="34">
        <v>43993</v>
      </c>
      <c r="B690" s="35">
        <v>6.7453601503199692E-2</v>
      </c>
      <c r="C690" s="36">
        <v>3.3240833728834698E-2</v>
      </c>
      <c r="D690" s="36">
        <f>((1+Tabla_Inflacion[[#This Row],[TES_COP]])/(1+Tabla_Inflacion[[#This Row],[TES UVR]]))-1</f>
        <v>3.3112094158043837E-2</v>
      </c>
      <c r="E690" s="2">
        <f t="shared" si="32"/>
        <v>689</v>
      </c>
      <c r="F690" s="37">
        <f>Tabla_Inflacion[[#This Row],[Contador]]/SUM(Tabla_Inflacion[Contador])</f>
        <v>9.8049679452971022E-4</v>
      </c>
      <c r="H690" s="34">
        <v>43993</v>
      </c>
      <c r="I690" s="36">
        <v>6.7453601503199692E-2</v>
      </c>
      <c r="J690" s="35">
        <v>3.3240833728834698E-2</v>
      </c>
      <c r="K690" s="42">
        <f>((1+Tabla_Dev[[#This Row],[TES_COP]])/(1+Tabla_Dev[[#This Row],[Curva_CO_USD]]))-1</f>
        <v>3.3112094158043837E-2</v>
      </c>
      <c r="L690" s="52">
        <f t="shared" si="33"/>
        <v>689</v>
      </c>
      <c r="M690" s="37">
        <f>Tabla_Dev[[#This Row],[Contador]]/SUM(Tabla_Dev[Contador])</f>
        <v>9.8049679452971022E-4</v>
      </c>
      <c r="O690" s="34">
        <v>43903</v>
      </c>
      <c r="P690" s="36">
        <v>4.3314342209220369E-2</v>
      </c>
      <c r="Q690" s="2">
        <f t="shared" si="31"/>
        <v>689</v>
      </c>
      <c r="R690" s="3">
        <f>Tabla_Rf_cop_usd[[#This Row],[Contador]]/SUM(Tabla_Rf_cop_usd[Contador])</f>
        <v>8.3909679572194602E-4</v>
      </c>
    </row>
    <row r="691" spans="1:18">
      <c r="A691" s="34">
        <v>43994</v>
      </c>
      <c r="B691" s="35">
        <v>6.6759576241507301E-2</v>
      </c>
      <c r="C691" s="36">
        <v>3.2377243017292903E-2</v>
      </c>
      <c r="D691" s="36">
        <f>((1+Tabla_Inflacion[[#This Row],[TES_COP]])/(1+Tabla_Inflacion[[#This Row],[TES UVR]]))-1</f>
        <v>3.3304040220536457E-2</v>
      </c>
      <c r="E691" s="2">
        <f t="shared" si="32"/>
        <v>690</v>
      </c>
      <c r="F691" s="37">
        <f>Tabla_Inflacion[[#This Row],[Contador]]/SUM(Tabla_Inflacion[Contador])</f>
        <v>9.819198668004354E-4</v>
      </c>
      <c r="H691" s="34">
        <v>43994</v>
      </c>
      <c r="I691" s="36">
        <v>6.6759576241507301E-2</v>
      </c>
      <c r="J691" s="35">
        <v>3.2377243017292903E-2</v>
      </c>
      <c r="K691" s="42">
        <f>((1+Tabla_Dev[[#This Row],[TES_COP]])/(1+Tabla_Dev[[#This Row],[Curva_CO_USD]]))-1</f>
        <v>3.3304040220536457E-2</v>
      </c>
      <c r="L691" s="52">
        <f t="shared" si="33"/>
        <v>690</v>
      </c>
      <c r="M691" s="37">
        <f>Tabla_Dev[[#This Row],[Contador]]/SUM(Tabla_Dev[Contador])</f>
        <v>9.819198668004354E-4</v>
      </c>
      <c r="O691" s="34">
        <v>43906</v>
      </c>
      <c r="P691" s="36">
        <v>4.6433195485016121E-2</v>
      </c>
      <c r="Q691" s="2">
        <f t="shared" ref="Q691:Q754" si="34">Q690+1</f>
        <v>690</v>
      </c>
      <c r="R691" s="3">
        <f>Tabla_Rf_cop_usd[[#This Row],[Contador]]/SUM(Tabla_Rf_cop_usd[Contador])</f>
        <v>8.4031464303068609E-4</v>
      </c>
    </row>
    <row r="692" spans="1:18">
      <c r="A692" s="34">
        <v>43998</v>
      </c>
      <c r="B692" s="35">
        <v>6.7688170159143302E-2</v>
      </c>
      <c r="C692" s="36">
        <v>3.7338204227151797E-2</v>
      </c>
      <c r="D692" s="36">
        <f>((1+Tabla_Inflacion[[#This Row],[TES_COP]])/(1+Tabla_Inflacion[[#This Row],[TES UVR]]))-1</f>
        <v>2.9257541858880076E-2</v>
      </c>
      <c r="E692" s="2">
        <f t="shared" si="32"/>
        <v>691</v>
      </c>
      <c r="F692" s="37">
        <f>Tabla_Inflacion[[#This Row],[Contador]]/SUM(Tabla_Inflacion[Contador])</f>
        <v>9.8334293907116079E-4</v>
      </c>
      <c r="H692" s="34">
        <v>43998</v>
      </c>
      <c r="I692" s="36">
        <v>6.7688170159143302E-2</v>
      </c>
      <c r="J692" s="35">
        <v>3.7338204227151797E-2</v>
      </c>
      <c r="K692" s="42">
        <f>((1+Tabla_Dev[[#This Row],[TES_COP]])/(1+Tabla_Dev[[#This Row],[Curva_CO_USD]]))-1</f>
        <v>2.9257541858880076E-2</v>
      </c>
      <c r="L692" s="52">
        <f t="shared" si="33"/>
        <v>691</v>
      </c>
      <c r="M692" s="37">
        <f>Tabla_Dev[[#This Row],[Contador]]/SUM(Tabla_Dev[Contador])</f>
        <v>9.8334293907116079E-4</v>
      </c>
      <c r="O692" s="34">
        <v>43907</v>
      </c>
      <c r="P692" s="36">
        <v>4.8553939494438092E-2</v>
      </c>
      <c r="Q692" s="2">
        <f t="shared" si="34"/>
        <v>691</v>
      </c>
      <c r="R692" s="3">
        <f>Tabla_Rf_cop_usd[[#This Row],[Contador]]/SUM(Tabla_Rf_cop_usd[Contador])</f>
        <v>8.4153249033942627E-4</v>
      </c>
    </row>
    <row r="693" spans="1:18">
      <c r="A693" s="34">
        <v>43999</v>
      </c>
      <c r="B693" s="35">
        <v>6.7683322106723301E-2</v>
      </c>
      <c r="C693" s="36">
        <v>3.2836163217320601E-2</v>
      </c>
      <c r="D693" s="36">
        <f>((1+Tabla_Inflacion[[#This Row],[TES_COP]])/(1+Tabla_Inflacion[[#This Row],[TES UVR]]))-1</f>
        <v>3.373929005434162E-2</v>
      </c>
      <c r="E693" s="2">
        <f t="shared" si="32"/>
        <v>692</v>
      </c>
      <c r="F693" s="37">
        <f>Tabla_Inflacion[[#This Row],[Contador]]/SUM(Tabla_Inflacion[Contador])</f>
        <v>9.8476601134188596E-4</v>
      </c>
      <c r="H693" s="34">
        <v>43999</v>
      </c>
      <c r="I693" s="36">
        <v>6.7683322106723301E-2</v>
      </c>
      <c r="J693" s="35">
        <v>3.2836163217320601E-2</v>
      </c>
      <c r="K693" s="42">
        <f>((1+Tabla_Dev[[#This Row],[TES_COP]])/(1+Tabla_Dev[[#This Row],[Curva_CO_USD]]))-1</f>
        <v>3.373929005434162E-2</v>
      </c>
      <c r="L693" s="52">
        <f t="shared" si="33"/>
        <v>692</v>
      </c>
      <c r="M693" s="37">
        <f>Tabla_Dev[[#This Row],[Contador]]/SUM(Tabla_Dev[Contador])</f>
        <v>9.8476601134188596E-4</v>
      </c>
      <c r="O693" s="34">
        <v>43908</v>
      </c>
      <c r="P693" s="36">
        <v>5.4681831754667343E-2</v>
      </c>
      <c r="Q693" s="2">
        <f t="shared" si="34"/>
        <v>692</v>
      </c>
      <c r="R693" s="3">
        <f>Tabla_Rf_cop_usd[[#This Row],[Contador]]/SUM(Tabla_Rf_cop_usd[Contador])</f>
        <v>8.4275033764816634E-4</v>
      </c>
    </row>
    <row r="694" spans="1:18">
      <c r="A694" s="34">
        <v>44000</v>
      </c>
      <c r="B694" s="35">
        <v>6.6425323289757407E-2</v>
      </c>
      <c r="C694" s="36">
        <v>3.1631417757738596E-2</v>
      </c>
      <c r="D694" s="36">
        <f>((1+Tabla_Inflacion[[#This Row],[TES_COP]])/(1+Tabla_Inflacion[[#This Row],[TES UVR]]))-1</f>
        <v>3.3727070476046173E-2</v>
      </c>
      <c r="E694" s="2">
        <f t="shared" si="32"/>
        <v>693</v>
      </c>
      <c r="F694" s="37">
        <f>Tabla_Inflacion[[#This Row],[Contador]]/SUM(Tabla_Inflacion[Contador])</f>
        <v>9.8618908361261136E-4</v>
      </c>
      <c r="H694" s="34">
        <v>44000</v>
      </c>
      <c r="I694" s="36">
        <v>6.6425323289757407E-2</v>
      </c>
      <c r="J694" s="35">
        <v>3.1631417757738596E-2</v>
      </c>
      <c r="K694" s="42">
        <f>((1+Tabla_Dev[[#This Row],[TES_COP]])/(1+Tabla_Dev[[#This Row],[Curva_CO_USD]]))-1</f>
        <v>3.3727070476046173E-2</v>
      </c>
      <c r="L694" s="52">
        <f t="shared" si="33"/>
        <v>693</v>
      </c>
      <c r="M694" s="37">
        <f>Tabla_Dev[[#This Row],[Contador]]/SUM(Tabla_Dev[Contador])</f>
        <v>9.8618908361261136E-4</v>
      </c>
      <c r="O694" s="34">
        <v>43909</v>
      </c>
      <c r="P694" s="36">
        <v>5.8237953857180447E-2</v>
      </c>
      <c r="Q694" s="2">
        <f t="shared" si="34"/>
        <v>693</v>
      </c>
      <c r="R694" s="3">
        <f>Tabla_Rf_cop_usd[[#This Row],[Contador]]/SUM(Tabla_Rf_cop_usd[Contador])</f>
        <v>8.4396818495690651E-4</v>
      </c>
    </row>
    <row r="695" spans="1:18">
      <c r="A695" s="34">
        <v>44001</v>
      </c>
      <c r="B695" s="35">
        <v>6.5993637240910605E-2</v>
      </c>
      <c r="C695" s="36">
        <v>3.1376132261131E-2</v>
      </c>
      <c r="D695" s="36">
        <f>((1+Tabla_Inflacion[[#This Row],[TES_COP]])/(1+Tabla_Inflacion[[#This Row],[TES UVR]]))-1</f>
        <v>3.3564384415107895E-2</v>
      </c>
      <c r="E695" s="2">
        <f t="shared" si="32"/>
        <v>694</v>
      </c>
      <c r="F695" s="37">
        <f>Tabla_Inflacion[[#This Row],[Contador]]/SUM(Tabla_Inflacion[Contador])</f>
        <v>9.8761215588333653E-4</v>
      </c>
      <c r="H695" s="34">
        <v>44001</v>
      </c>
      <c r="I695" s="36">
        <v>6.5993637240910605E-2</v>
      </c>
      <c r="J695" s="35">
        <v>3.1376132261131E-2</v>
      </c>
      <c r="K695" s="42">
        <f>((1+Tabla_Dev[[#This Row],[TES_COP]])/(1+Tabla_Dev[[#This Row],[Curva_CO_USD]]))-1</f>
        <v>3.3564384415107895E-2</v>
      </c>
      <c r="L695" s="52">
        <f t="shared" si="33"/>
        <v>694</v>
      </c>
      <c r="M695" s="37">
        <f>Tabla_Dev[[#This Row],[Contador]]/SUM(Tabla_Dev[Contador])</f>
        <v>9.8761215588333653E-4</v>
      </c>
      <c r="O695" s="34">
        <v>43910</v>
      </c>
      <c r="P695" s="36">
        <v>5.8015437150156002E-2</v>
      </c>
      <c r="Q695" s="2">
        <f t="shared" si="34"/>
        <v>694</v>
      </c>
      <c r="R695" s="3">
        <f>Tabla_Rf_cop_usd[[#This Row],[Contador]]/SUM(Tabla_Rf_cop_usd[Contador])</f>
        <v>8.4518603226564658E-4</v>
      </c>
    </row>
    <row r="696" spans="1:18">
      <c r="A696" s="34">
        <v>44005</v>
      </c>
      <c r="B696" s="35">
        <v>6.5626844366478101E-2</v>
      </c>
      <c r="C696" s="36">
        <v>3.0661082956088399E-2</v>
      </c>
      <c r="D696" s="36">
        <f>((1+Tabla_Inflacion[[#This Row],[TES_COP]])/(1+Tabla_Inflacion[[#This Row],[TES UVR]]))-1</f>
        <v>3.392556679262837E-2</v>
      </c>
      <c r="E696" s="2">
        <f t="shared" si="32"/>
        <v>695</v>
      </c>
      <c r="F696" s="37">
        <f>Tabla_Inflacion[[#This Row],[Contador]]/SUM(Tabla_Inflacion[Contador])</f>
        <v>9.890352281540617E-4</v>
      </c>
      <c r="H696" s="34">
        <v>44005</v>
      </c>
      <c r="I696" s="36">
        <v>6.5626844366478101E-2</v>
      </c>
      <c r="J696" s="35">
        <v>3.0661082956088399E-2</v>
      </c>
      <c r="K696" s="42">
        <f>((1+Tabla_Dev[[#This Row],[TES_COP]])/(1+Tabla_Dev[[#This Row],[Curva_CO_USD]]))-1</f>
        <v>3.392556679262837E-2</v>
      </c>
      <c r="L696" s="52">
        <f t="shared" si="33"/>
        <v>695</v>
      </c>
      <c r="M696" s="37">
        <f>Tabla_Dev[[#This Row],[Contador]]/SUM(Tabla_Dev[Contador])</f>
        <v>9.890352281540617E-4</v>
      </c>
      <c r="O696" s="34">
        <v>43913</v>
      </c>
      <c r="P696" s="36">
        <v>5.8316035536847499E-2</v>
      </c>
      <c r="Q696" s="2">
        <f t="shared" si="34"/>
        <v>695</v>
      </c>
      <c r="R696" s="3">
        <f>Tabla_Rf_cop_usd[[#This Row],[Contador]]/SUM(Tabla_Rf_cop_usd[Contador])</f>
        <v>8.4640387957438676E-4</v>
      </c>
    </row>
    <row r="697" spans="1:18">
      <c r="A697" s="34">
        <v>44006</v>
      </c>
      <c r="B697" s="35">
        <v>6.7065043604445901E-2</v>
      </c>
      <c r="C697" s="36">
        <v>3.1743217697925499E-2</v>
      </c>
      <c r="D697" s="36">
        <f>((1+Tabla_Inflacion[[#This Row],[TES_COP]])/(1+Tabla_Inflacion[[#This Row],[TES UVR]]))-1</f>
        <v>3.4235093868929978E-2</v>
      </c>
      <c r="E697" s="2">
        <f t="shared" si="32"/>
        <v>696</v>
      </c>
      <c r="F697" s="37">
        <f>Tabla_Inflacion[[#This Row],[Contador]]/SUM(Tabla_Inflacion[Contador])</f>
        <v>9.9045830042478709E-4</v>
      </c>
      <c r="H697" s="34">
        <v>44006</v>
      </c>
      <c r="I697" s="36">
        <v>6.7065043604445901E-2</v>
      </c>
      <c r="J697" s="35">
        <v>3.1743217697925499E-2</v>
      </c>
      <c r="K697" s="42">
        <f>((1+Tabla_Dev[[#This Row],[TES_COP]])/(1+Tabla_Dev[[#This Row],[Curva_CO_USD]]))-1</f>
        <v>3.4235093868929978E-2</v>
      </c>
      <c r="L697" s="52">
        <f t="shared" si="33"/>
        <v>696</v>
      </c>
      <c r="M697" s="37">
        <f>Tabla_Dev[[#This Row],[Contador]]/SUM(Tabla_Dev[Contador])</f>
        <v>9.9045830042478709E-4</v>
      </c>
      <c r="O697" s="34">
        <v>43914</v>
      </c>
      <c r="P697" s="36">
        <v>5.7042253567886503E-2</v>
      </c>
      <c r="Q697" s="2">
        <f t="shared" si="34"/>
        <v>696</v>
      </c>
      <c r="R697" s="3">
        <f>Tabla_Rf_cop_usd[[#This Row],[Contador]]/SUM(Tabla_Rf_cop_usd[Contador])</f>
        <v>8.4762172688312683E-4</v>
      </c>
    </row>
    <row r="698" spans="1:18">
      <c r="A698" s="34">
        <v>44007</v>
      </c>
      <c r="B698" s="35">
        <v>6.7743384106980997E-2</v>
      </c>
      <c r="C698" s="36">
        <v>3.1328628322218902E-2</v>
      </c>
      <c r="D698" s="36">
        <f>((1+Tabla_Inflacion[[#This Row],[TES_COP]])/(1+Tabla_Inflacion[[#This Row],[TES UVR]]))-1</f>
        <v>3.5308586210781367E-2</v>
      </c>
      <c r="E698" s="2">
        <f t="shared" si="32"/>
        <v>697</v>
      </c>
      <c r="F698" s="37">
        <f>Tabla_Inflacion[[#This Row],[Contador]]/SUM(Tabla_Inflacion[Contador])</f>
        <v>9.9188137269551227E-4</v>
      </c>
      <c r="H698" s="34">
        <v>44007</v>
      </c>
      <c r="I698" s="36">
        <v>6.7743384106980997E-2</v>
      </c>
      <c r="J698" s="35">
        <v>3.1328628322218902E-2</v>
      </c>
      <c r="K698" s="42">
        <f>((1+Tabla_Dev[[#This Row],[TES_COP]])/(1+Tabla_Dev[[#This Row],[Curva_CO_USD]]))-1</f>
        <v>3.5308586210781367E-2</v>
      </c>
      <c r="L698" s="52">
        <f t="shared" si="33"/>
        <v>697</v>
      </c>
      <c r="M698" s="37">
        <f>Tabla_Dev[[#This Row],[Contador]]/SUM(Tabla_Dev[Contador])</f>
        <v>9.9188137269551227E-4</v>
      </c>
      <c r="O698" s="34">
        <v>43915</v>
      </c>
      <c r="P698" s="36">
        <v>5.2323449686672685E-2</v>
      </c>
      <c r="Q698" s="2">
        <f t="shared" si="34"/>
        <v>697</v>
      </c>
      <c r="R698" s="3">
        <f>Tabla_Rf_cop_usd[[#This Row],[Contador]]/SUM(Tabla_Rf_cop_usd[Contador])</f>
        <v>8.4883957419186701E-4</v>
      </c>
    </row>
    <row r="699" spans="1:18">
      <c r="A699" s="34">
        <v>44008</v>
      </c>
      <c r="B699" s="35">
        <v>6.7508502911152193E-2</v>
      </c>
      <c r="C699" s="36">
        <v>3.1309671535503097E-2</v>
      </c>
      <c r="D699" s="36">
        <f>((1+Tabla_Inflacion[[#This Row],[TES_COP]])/(1+Tabla_Inflacion[[#This Row],[TES UVR]]))-1</f>
        <v>3.5099866097205501E-2</v>
      </c>
      <c r="E699" s="2">
        <f t="shared" si="32"/>
        <v>698</v>
      </c>
      <c r="F699" s="37">
        <f>Tabla_Inflacion[[#This Row],[Contador]]/SUM(Tabla_Inflacion[Contador])</f>
        <v>9.9330444496623766E-4</v>
      </c>
      <c r="H699" s="34">
        <v>44008</v>
      </c>
      <c r="I699" s="36">
        <v>6.7508502911152193E-2</v>
      </c>
      <c r="J699" s="35">
        <v>3.1309671535503097E-2</v>
      </c>
      <c r="K699" s="42">
        <f>((1+Tabla_Dev[[#This Row],[TES_COP]])/(1+Tabla_Dev[[#This Row],[Curva_CO_USD]]))-1</f>
        <v>3.5099866097205501E-2</v>
      </c>
      <c r="L699" s="52">
        <f t="shared" si="33"/>
        <v>698</v>
      </c>
      <c r="M699" s="37">
        <f>Tabla_Dev[[#This Row],[Contador]]/SUM(Tabla_Dev[Contador])</f>
        <v>9.9330444496623766E-4</v>
      </c>
      <c r="O699" s="34">
        <v>43916</v>
      </c>
      <c r="P699" s="36">
        <v>4.8135490261923541E-2</v>
      </c>
      <c r="Q699" s="2">
        <f t="shared" si="34"/>
        <v>698</v>
      </c>
      <c r="R699" s="3">
        <f>Tabla_Rf_cop_usd[[#This Row],[Contador]]/SUM(Tabla_Rf_cop_usd[Contador])</f>
        <v>8.5005742150060708E-4</v>
      </c>
    </row>
    <row r="700" spans="1:18">
      <c r="A700" s="34">
        <v>44012</v>
      </c>
      <c r="B700" s="35">
        <v>6.6490161539984202E-2</v>
      </c>
      <c r="C700" s="36">
        <v>3.1138917969809402E-2</v>
      </c>
      <c r="D700" s="36">
        <f>((1+Tabla_Inflacion[[#This Row],[TES_COP]])/(1+Tabla_Inflacion[[#This Row],[TES UVR]]))-1</f>
        <v>3.4283686663458823E-2</v>
      </c>
      <c r="E700" s="2">
        <f t="shared" si="32"/>
        <v>699</v>
      </c>
      <c r="F700" s="37">
        <f>Tabla_Inflacion[[#This Row],[Contador]]/SUM(Tabla_Inflacion[Contador])</f>
        <v>9.9472751723696283E-4</v>
      </c>
      <c r="H700" s="34">
        <v>44012</v>
      </c>
      <c r="I700" s="36">
        <v>6.6490161539984202E-2</v>
      </c>
      <c r="J700" s="35">
        <v>3.1138917969809402E-2</v>
      </c>
      <c r="K700" s="42">
        <f>((1+Tabla_Dev[[#This Row],[TES_COP]])/(1+Tabla_Dev[[#This Row],[Curva_CO_USD]]))-1</f>
        <v>3.4283686663458823E-2</v>
      </c>
      <c r="L700" s="52">
        <f t="shared" si="33"/>
        <v>699</v>
      </c>
      <c r="M700" s="37">
        <f>Tabla_Dev[[#This Row],[Contador]]/SUM(Tabla_Dev[Contador])</f>
        <v>9.9472751723696283E-4</v>
      </c>
      <c r="O700" s="34">
        <v>43917</v>
      </c>
      <c r="P700" s="36">
        <v>4.7860063619578952E-2</v>
      </c>
      <c r="Q700" s="2">
        <f t="shared" si="34"/>
        <v>699</v>
      </c>
      <c r="R700" s="3">
        <f>Tabla_Rf_cop_usd[[#This Row],[Contador]]/SUM(Tabla_Rf_cop_usd[Contador])</f>
        <v>8.5127526880934726E-4</v>
      </c>
    </row>
    <row r="701" spans="1:18">
      <c r="A701" s="34">
        <v>44013</v>
      </c>
      <c r="B701" s="35">
        <v>6.5925791466430503E-2</v>
      </c>
      <c r="C701" s="36">
        <v>3.1485659889631396E-2</v>
      </c>
      <c r="D701" s="36">
        <f>((1+Tabla_Inflacion[[#This Row],[TES_COP]])/(1+Tabla_Inflacion[[#This Row],[TES UVR]]))-1</f>
        <v>3.3388861247459545E-2</v>
      </c>
      <c r="E701" s="2">
        <f t="shared" si="32"/>
        <v>700</v>
      </c>
      <c r="F701" s="37">
        <f>Tabla_Inflacion[[#This Row],[Contador]]/SUM(Tabla_Inflacion[Contador])</f>
        <v>9.9615058950768822E-4</v>
      </c>
      <c r="H701" s="34">
        <v>44013</v>
      </c>
      <c r="I701" s="36">
        <v>6.5925791466430503E-2</v>
      </c>
      <c r="J701" s="35">
        <v>3.1485659889631396E-2</v>
      </c>
      <c r="K701" s="42">
        <f>((1+Tabla_Dev[[#This Row],[TES_COP]])/(1+Tabla_Dev[[#This Row],[Curva_CO_USD]]))-1</f>
        <v>3.3388861247459545E-2</v>
      </c>
      <c r="L701" s="52">
        <f t="shared" si="33"/>
        <v>700</v>
      </c>
      <c r="M701" s="37">
        <f>Tabla_Dev[[#This Row],[Contador]]/SUM(Tabla_Dev[Contador])</f>
        <v>9.9615058950768822E-4</v>
      </c>
      <c r="O701" s="34">
        <v>43920</v>
      </c>
      <c r="P701" s="36">
        <v>4.8161687427488165E-2</v>
      </c>
      <c r="Q701" s="2">
        <f t="shared" si="34"/>
        <v>700</v>
      </c>
      <c r="R701" s="3">
        <f>Tabla_Rf_cop_usd[[#This Row],[Contador]]/SUM(Tabla_Rf_cop_usd[Contador])</f>
        <v>8.5249311611808733E-4</v>
      </c>
    </row>
    <row r="702" spans="1:18">
      <c r="A702" s="34">
        <v>44014</v>
      </c>
      <c r="B702" s="35">
        <v>6.54101515780878E-2</v>
      </c>
      <c r="C702" s="36">
        <v>3.0952345659442399E-2</v>
      </c>
      <c r="D702" s="36">
        <f>((1+Tabla_Inflacion[[#This Row],[TES_COP]])/(1+Tabla_Inflacion[[#This Row],[TES UVR]]))-1</f>
        <v>3.3423277092991643E-2</v>
      </c>
      <c r="E702" s="2">
        <f t="shared" si="32"/>
        <v>701</v>
      </c>
      <c r="F702" s="37">
        <f>Tabla_Inflacion[[#This Row],[Contador]]/SUM(Tabla_Inflacion[Contador])</f>
        <v>9.975736617784134E-4</v>
      </c>
      <c r="H702" s="34">
        <v>44014</v>
      </c>
      <c r="I702" s="36">
        <v>6.54101515780878E-2</v>
      </c>
      <c r="J702" s="35">
        <v>3.0952345659442399E-2</v>
      </c>
      <c r="K702" s="42">
        <f>((1+Tabla_Dev[[#This Row],[TES_COP]])/(1+Tabla_Dev[[#This Row],[Curva_CO_USD]]))-1</f>
        <v>3.3423277092991643E-2</v>
      </c>
      <c r="L702" s="52">
        <f t="shared" si="33"/>
        <v>701</v>
      </c>
      <c r="M702" s="37">
        <f>Tabla_Dev[[#This Row],[Contador]]/SUM(Tabla_Dev[Contador])</f>
        <v>9.975736617784134E-4</v>
      </c>
      <c r="O702" s="34">
        <v>43921</v>
      </c>
      <c r="P702" s="36">
        <v>4.7221457797793853E-2</v>
      </c>
      <c r="Q702" s="2">
        <f t="shared" si="34"/>
        <v>701</v>
      </c>
      <c r="R702" s="3">
        <f>Tabla_Rf_cop_usd[[#This Row],[Contador]]/SUM(Tabla_Rf_cop_usd[Contador])</f>
        <v>8.537109634268275E-4</v>
      </c>
    </row>
    <row r="703" spans="1:18">
      <c r="A703" s="34">
        <v>44015</v>
      </c>
      <c r="B703" s="35">
        <v>6.4207447266499296E-2</v>
      </c>
      <c r="C703" s="36">
        <v>3.0481990309866199E-2</v>
      </c>
      <c r="D703" s="36">
        <f>((1+Tabla_Inflacion[[#This Row],[TES_COP]])/(1+Tabla_Inflacion[[#This Row],[TES UVR]]))-1</f>
        <v>3.2727847040288305E-2</v>
      </c>
      <c r="E703" s="2">
        <f t="shared" si="32"/>
        <v>702</v>
      </c>
      <c r="F703" s="37">
        <f>Tabla_Inflacion[[#This Row],[Contador]]/SUM(Tabla_Inflacion[Contador])</f>
        <v>9.9899673404913879E-4</v>
      </c>
      <c r="H703" s="34">
        <v>44015</v>
      </c>
      <c r="I703" s="36">
        <v>6.4207447266499296E-2</v>
      </c>
      <c r="J703" s="35">
        <v>3.0481990309866199E-2</v>
      </c>
      <c r="K703" s="42">
        <f>((1+Tabla_Dev[[#This Row],[TES_COP]])/(1+Tabla_Dev[[#This Row],[Curva_CO_USD]]))-1</f>
        <v>3.2727847040288305E-2</v>
      </c>
      <c r="L703" s="52">
        <f t="shared" si="33"/>
        <v>702</v>
      </c>
      <c r="M703" s="37">
        <f>Tabla_Dev[[#This Row],[Contador]]/SUM(Tabla_Dev[Contador])</f>
        <v>9.9899673404913879E-4</v>
      </c>
      <c r="O703" s="34">
        <v>43922</v>
      </c>
      <c r="P703" s="36">
        <v>4.7978183390386508E-2</v>
      </c>
      <c r="Q703" s="2">
        <f t="shared" si="34"/>
        <v>702</v>
      </c>
      <c r="R703" s="3">
        <f>Tabla_Rf_cop_usd[[#This Row],[Contador]]/SUM(Tabla_Rf_cop_usd[Contador])</f>
        <v>8.5492881073556757E-4</v>
      </c>
    </row>
    <row r="704" spans="1:18">
      <c r="A704" s="34">
        <v>44018</v>
      </c>
      <c r="B704" s="35">
        <v>6.3637689860098101E-2</v>
      </c>
      <c r="C704" s="36">
        <v>3.1146024304502501E-2</v>
      </c>
      <c r="D704" s="36">
        <f>((1+Tabla_Inflacion[[#This Row],[TES_COP]])/(1+Tabla_Inflacion[[#This Row],[TES UVR]]))-1</f>
        <v>3.151024664766644E-2</v>
      </c>
      <c r="E704" s="2">
        <f t="shared" si="32"/>
        <v>703</v>
      </c>
      <c r="F704" s="37">
        <f>Tabla_Inflacion[[#This Row],[Contador]]/SUM(Tabla_Inflacion[Contador])</f>
        <v>1.000419806319864E-3</v>
      </c>
      <c r="H704" s="34">
        <v>44018</v>
      </c>
      <c r="I704" s="36">
        <v>6.3637689860098101E-2</v>
      </c>
      <c r="J704" s="35">
        <v>3.1146024304502501E-2</v>
      </c>
      <c r="K704" s="42">
        <f>((1+Tabla_Dev[[#This Row],[TES_COP]])/(1+Tabla_Dev[[#This Row],[Curva_CO_USD]]))-1</f>
        <v>3.151024664766644E-2</v>
      </c>
      <c r="L704" s="52">
        <f t="shared" si="33"/>
        <v>703</v>
      </c>
      <c r="M704" s="37">
        <f>Tabla_Dev[[#This Row],[Contador]]/SUM(Tabla_Dev[Contador])</f>
        <v>1.000419806319864E-3</v>
      </c>
      <c r="O704" s="34">
        <v>43923</v>
      </c>
      <c r="P704" s="36">
        <v>4.8723506088591773E-2</v>
      </c>
      <c r="Q704" s="2">
        <f t="shared" si="34"/>
        <v>703</v>
      </c>
      <c r="R704" s="3">
        <f>Tabla_Rf_cop_usd[[#This Row],[Contador]]/SUM(Tabla_Rf_cop_usd[Contador])</f>
        <v>8.5614665804430775E-4</v>
      </c>
    </row>
    <row r="705" spans="1:18">
      <c r="A705" s="34">
        <v>44019</v>
      </c>
      <c r="B705" s="35">
        <v>6.45198060645025E-2</v>
      </c>
      <c r="C705" s="36">
        <v>3.1284628584167098E-2</v>
      </c>
      <c r="D705" s="36">
        <f>((1+Tabla_Inflacion[[#This Row],[TES_COP]])/(1+Tabla_Inflacion[[#This Row],[TES UVR]]))-1</f>
        <v>3.2226968733126027E-2</v>
      </c>
      <c r="E705" s="2">
        <f t="shared" si="32"/>
        <v>704</v>
      </c>
      <c r="F705" s="37">
        <f>Tabla_Inflacion[[#This Row],[Contador]]/SUM(Tabla_Inflacion[Contador])</f>
        <v>1.0018428785905891E-3</v>
      </c>
      <c r="H705" s="34">
        <v>44019</v>
      </c>
      <c r="I705" s="36">
        <v>6.45198060645025E-2</v>
      </c>
      <c r="J705" s="35">
        <v>3.1284628584167098E-2</v>
      </c>
      <c r="K705" s="42">
        <f>((1+Tabla_Dev[[#This Row],[TES_COP]])/(1+Tabla_Dev[[#This Row],[Curva_CO_USD]]))-1</f>
        <v>3.2226968733126027E-2</v>
      </c>
      <c r="L705" s="52">
        <f t="shared" si="33"/>
        <v>704</v>
      </c>
      <c r="M705" s="37">
        <f>Tabla_Dev[[#This Row],[Contador]]/SUM(Tabla_Dev[Contador])</f>
        <v>1.0018428785905891E-3</v>
      </c>
      <c r="O705" s="34">
        <v>43924</v>
      </c>
      <c r="P705" s="36">
        <v>4.9405795244124029E-2</v>
      </c>
      <c r="Q705" s="2">
        <f t="shared" si="34"/>
        <v>704</v>
      </c>
      <c r="R705" s="3">
        <f>Tabla_Rf_cop_usd[[#This Row],[Contador]]/SUM(Tabla_Rf_cop_usd[Contador])</f>
        <v>8.5736450535304782E-4</v>
      </c>
    </row>
    <row r="706" spans="1:18">
      <c r="A706" s="34">
        <v>44020</v>
      </c>
      <c r="B706" s="35">
        <v>6.4595218563069393E-2</v>
      </c>
      <c r="C706" s="36">
        <v>3.0648850795801898E-2</v>
      </c>
      <c r="D706" s="36">
        <f>((1+Tabla_Inflacion[[#This Row],[TES_COP]])/(1+Tabla_Inflacion[[#This Row],[TES UVR]]))-1</f>
        <v>3.293688994176458E-2</v>
      </c>
      <c r="E706" s="2">
        <f t="shared" si="32"/>
        <v>705</v>
      </c>
      <c r="F706" s="37">
        <f>Tabla_Inflacion[[#This Row],[Contador]]/SUM(Tabla_Inflacion[Contador])</f>
        <v>1.0032659508613145E-3</v>
      </c>
      <c r="H706" s="34">
        <v>44020</v>
      </c>
      <c r="I706" s="36">
        <v>6.4595218563069393E-2</v>
      </c>
      <c r="J706" s="35">
        <v>3.0648850795801898E-2</v>
      </c>
      <c r="K706" s="42">
        <f>((1+Tabla_Dev[[#This Row],[TES_COP]])/(1+Tabla_Dev[[#This Row],[Curva_CO_USD]]))-1</f>
        <v>3.293688994176458E-2</v>
      </c>
      <c r="L706" s="52">
        <f t="shared" si="33"/>
        <v>705</v>
      </c>
      <c r="M706" s="37">
        <f>Tabla_Dev[[#This Row],[Contador]]/SUM(Tabla_Dev[Contador])</f>
        <v>1.0032659508613145E-3</v>
      </c>
      <c r="O706" s="34">
        <v>43927</v>
      </c>
      <c r="P706" s="36">
        <v>4.9405795244124029E-2</v>
      </c>
      <c r="Q706" s="2">
        <f t="shared" si="34"/>
        <v>705</v>
      </c>
      <c r="R706" s="3">
        <f>Tabla_Rf_cop_usd[[#This Row],[Contador]]/SUM(Tabla_Rf_cop_usd[Contador])</f>
        <v>8.58582352661788E-4</v>
      </c>
    </row>
    <row r="707" spans="1:18">
      <c r="A707" s="34">
        <v>44021</v>
      </c>
      <c r="B707" s="35">
        <v>6.4162939719493897E-2</v>
      </c>
      <c r="C707" s="36">
        <v>3.0068498223021298E-2</v>
      </c>
      <c r="D707" s="36">
        <f>((1+Tabla_Inflacion[[#This Row],[TES_COP]])/(1+Tabla_Inflacion[[#This Row],[TES UVR]]))-1</f>
        <v>3.3099198310878375E-2</v>
      </c>
      <c r="E707" s="2">
        <f t="shared" ref="E707:E770" si="35">E706+1</f>
        <v>706</v>
      </c>
      <c r="F707" s="37">
        <f>Tabla_Inflacion[[#This Row],[Contador]]/SUM(Tabla_Inflacion[Contador])</f>
        <v>1.0046890231320397E-3</v>
      </c>
      <c r="H707" s="34">
        <v>44021</v>
      </c>
      <c r="I707" s="36">
        <v>6.4162939719493897E-2</v>
      </c>
      <c r="J707" s="35">
        <v>3.0068498223021298E-2</v>
      </c>
      <c r="K707" s="42">
        <f>((1+Tabla_Dev[[#This Row],[TES_COP]])/(1+Tabla_Dev[[#This Row],[Curva_CO_USD]]))-1</f>
        <v>3.3099198310878375E-2</v>
      </c>
      <c r="L707" s="52">
        <f t="shared" si="33"/>
        <v>706</v>
      </c>
      <c r="M707" s="37">
        <f>Tabla_Dev[[#This Row],[Contador]]/SUM(Tabla_Dev[Contador])</f>
        <v>1.0046890231320397E-3</v>
      </c>
      <c r="O707" s="34">
        <v>43928</v>
      </c>
      <c r="P707" s="36">
        <v>4.853435822856822E-2</v>
      </c>
      <c r="Q707" s="2">
        <f t="shared" si="34"/>
        <v>706</v>
      </c>
      <c r="R707" s="3">
        <f>Tabla_Rf_cop_usd[[#This Row],[Contador]]/SUM(Tabla_Rf_cop_usd[Contador])</f>
        <v>8.5980019997052807E-4</v>
      </c>
    </row>
    <row r="708" spans="1:18">
      <c r="A708" s="34">
        <v>44022</v>
      </c>
      <c r="B708" s="35">
        <v>6.3627326312591007E-2</v>
      </c>
      <c r="C708" s="36">
        <v>3.0443522753099098E-2</v>
      </c>
      <c r="D708" s="36">
        <f>((1+Tabla_Inflacion[[#This Row],[TES_COP]])/(1+Tabla_Inflacion[[#This Row],[TES UVR]]))-1</f>
        <v>3.2203418068787348E-2</v>
      </c>
      <c r="E708" s="2">
        <f t="shared" si="35"/>
        <v>707</v>
      </c>
      <c r="F708" s="37">
        <f>Tabla_Inflacion[[#This Row],[Contador]]/SUM(Tabla_Inflacion[Contador])</f>
        <v>1.0061120954027651E-3</v>
      </c>
      <c r="H708" s="34">
        <v>44022</v>
      </c>
      <c r="I708" s="36">
        <v>6.3627326312591007E-2</v>
      </c>
      <c r="J708" s="35">
        <v>3.0443522753099098E-2</v>
      </c>
      <c r="K708" s="42">
        <f>((1+Tabla_Dev[[#This Row],[TES_COP]])/(1+Tabla_Dev[[#This Row],[Curva_CO_USD]]))-1</f>
        <v>3.2203418068787348E-2</v>
      </c>
      <c r="L708" s="52">
        <f t="shared" si="33"/>
        <v>707</v>
      </c>
      <c r="M708" s="37">
        <f>Tabla_Dev[[#This Row],[Contador]]/SUM(Tabla_Dev[Contador])</f>
        <v>1.0061120954027651E-3</v>
      </c>
      <c r="O708" s="34">
        <v>43929</v>
      </c>
      <c r="P708" s="36">
        <v>4.795850508135846E-2</v>
      </c>
      <c r="Q708" s="2">
        <f t="shared" si="34"/>
        <v>707</v>
      </c>
      <c r="R708" s="3">
        <f>Tabla_Rf_cop_usd[[#This Row],[Contador]]/SUM(Tabla_Rf_cop_usd[Contador])</f>
        <v>8.6101804727926824E-4</v>
      </c>
    </row>
    <row r="709" spans="1:18">
      <c r="A709" s="34">
        <v>44025</v>
      </c>
      <c r="B709" s="35">
        <v>6.3530666341816797E-2</v>
      </c>
      <c r="C709" s="36">
        <v>3.2681095926312902E-2</v>
      </c>
      <c r="D709" s="36">
        <f>((1+Tabla_Inflacion[[#This Row],[TES_COP]])/(1+Tabla_Inflacion[[#This Row],[TES UVR]]))-1</f>
        <v>2.9873278921438873E-2</v>
      </c>
      <c r="E709" s="2">
        <f t="shared" si="35"/>
        <v>708</v>
      </c>
      <c r="F709" s="37">
        <f>Tabla_Inflacion[[#This Row],[Contador]]/SUM(Tabla_Inflacion[Contador])</f>
        <v>1.0075351676734903E-3</v>
      </c>
      <c r="H709" s="34">
        <v>44025</v>
      </c>
      <c r="I709" s="36">
        <v>6.3530666341816797E-2</v>
      </c>
      <c r="J709" s="35">
        <v>3.2681095926312902E-2</v>
      </c>
      <c r="K709" s="42">
        <f>((1+Tabla_Dev[[#This Row],[TES_COP]])/(1+Tabla_Dev[[#This Row],[Curva_CO_USD]]))-1</f>
        <v>2.9873278921438873E-2</v>
      </c>
      <c r="L709" s="52">
        <f t="shared" ref="L709:L772" si="36">L708+1</f>
        <v>708</v>
      </c>
      <c r="M709" s="37">
        <f>Tabla_Dev[[#This Row],[Contador]]/SUM(Tabla_Dev[Contador])</f>
        <v>1.0075351676734903E-3</v>
      </c>
      <c r="O709" s="34">
        <v>43930</v>
      </c>
      <c r="P709" s="36">
        <v>4.5926956854034806E-2</v>
      </c>
      <c r="Q709" s="2">
        <f t="shared" si="34"/>
        <v>708</v>
      </c>
      <c r="R709" s="3">
        <f>Tabla_Rf_cop_usd[[#This Row],[Contador]]/SUM(Tabla_Rf_cop_usd[Contador])</f>
        <v>8.6223589458800831E-4</v>
      </c>
    </row>
    <row r="710" spans="1:18">
      <c r="A710" s="34">
        <v>44026</v>
      </c>
      <c r="B710" s="35">
        <v>6.3840705812976295E-2</v>
      </c>
      <c r="C710" s="36">
        <v>3.06008054700714E-2</v>
      </c>
      <c r="D710" s="36">
        <f>((1+Tabla_Inflacion[[#This Row],[TES_COP]])/(1+Tabla_Inflacion[[#This Row],[TES UVR]]))-1</f>
        <v>3.2252934566399549E-2</v>
      </c>
      <c r="E710" s="2">
        <f t="shared" si="35"/>
        <v>709</v>
      </c>
      <c r="F710" s="37">
        <f>Tabla_Inflacion[[#This Row],[Contador]]/SUM(Tabla_Inflacion[Contador])</f>
        <v>1.0089582399442157E-3</v>
      </c>
      <c r="H710" s="34">
        <v>44026</v>
      </c>
      <c r="I710" s="36">
        <v>6.3840705812976295E-2</v>
      </c>
      <c r="J710" s="35">
        <v>3.06008054700714E-2</v>
      </c>
      <c r="K710" s="42">
        <f>((1+Tabla_Dev[[#This Row],[TES_COP]])/(1+Tabla_Dev[[#This Row],[Curva_CO_USD]]))-1</f>
        <v>3.2252934566399549E-2</v>
      </c>
      <c r="L710" s="52">
        <f t="shared" si="36"/>
        <v>709</v>
      </c>
      <c r="M710" s="37">
        <f>Tabla_Dev[[#This Row],[Contador]]/SUM(Tabla_Dev[Contador])</f>
        <v>1.0089582399442157E-3</v>
      </c>
      <c r="O710" s="34">
        <v>43934</v>
      </c>
      <c r="P710" s="36">
        <v>4.5190314818992716E-2</v>
      </c>
      <c r="Q710" s="2">
        <f t="shared" si="34"/>
        <v>709</v>
      </c>
      <c r="R710" s="3">
        <f>Tabla_Rf_cop_usd[[#This Row],[Contador]]/SUM(Tabla_Rf_cop_usd[Contador])</f>
        <v>8.6345374189674849E-4</v>
      </c>
    </row>
    <row r="711" spans="1:18">
      <c r="A711" s="34">
        <v>44027</v>
      </c>
      <c r="B711" s="35">
        <v>6.3674423659753898E-2</v>
      </c>
      <c r="C711" s="36">
        <v>2.9811146053825198E-2</v>
      </c>
      <c r="D711" s="36">
        <f>((1+Tabla_Inflacion[[#This Row],[TES_COP]])/(1+Tabla_Inflacion[[#This Row],[TES UVR]]))-1</f>
        <v>3.2882997757104127E-2</v>
      </c>
      <c r="E711" s="2">
        <f t="shared" si="35"/>
        <v>710</v>
      </c>
      <c r="F711" s="37">
        <f>Tabla_Inflacion[[#This Row],[Contador]]/SUM(Tabla_Inflacion[Contador])</f>
        <v>1.0103813122149408E-3</v>
      </c>
      <c r="H711" s="34">
        <v>44027</v>
      </c>
      <c r="I711" s="36">
        <v>6.3674423659753898E-2</v>
      </c>
      <c r="J711" s="35">
        <v>2.9811146053825198E-2</v>
      </c>
      <c r="K711" s="42">
        <f>((1+Tabla_Dev[[#This Row],[TES_COP]])/(1+Tabla_Dev[[#This Row],[Curva_CO_USD]]))-1</f>
        <v>3.2882997757104127E-2</v>
      </c>
      <c r="L711" s="52">
        <f t="shared" si="36"/>
        <v>710</v>
      </c>
      <c r="M711" s="37">
        <f>Tabla_Dev[[#This Row],[Contador]]/SUM(Tabla_Dev[Contador])</f>
        <v>1.0103813122149408E-3</v>
      </c>
      <c r="O711" s="34">
        <v>43935</v>
      </c>
      <c r="P711" s="36">
        <v>4.3437172593658202E-2</v>
      </c>
      <c r="Q711" s="2">
        <f t="shared" si="34"/>
        <v>710</v>
      </c>
      <c r="R711" s="3">
        <f>Tabla_Rf_cop_usd[[#This Row],[Contador]]/SUM(Tabla_Rf_cop_usd[Contador])</f>
        <v>8.6467158920548856E-4</v>
      </c>
    </row>
    <row r="712" spans="1:18">
      <c r="A712" s="34">
        <v>44028</v>
      </c>
      <c r="B712" s="35">
        <v>6.3674279812287501E-2</v>
      </c>
      <c r="C712" s="36">
        <v>2.9518569456754701E-2</v>
      </c>
      <c r="D712" s="36">
        <f>((1+Tabla_Inflacion[[#This Row],[TES_COP]])/(1+Tabla_Inflacion[[#This Row],[TES UVR]]))-1</f>
        <v>3.3176390760543351E-2</v>
      </c>
      <c r="E712" s="2">
        <f t="shared" si="35"/>
        <v>711</v>
      </c>
      <c r="F712" s="37">
        <f>Tabla_Inflacion[[#This Row],[Contador]]/SUM(Tabla_Inflacion[Contador])</f>
        <v>1.011804384485666E-3</v>
      </c>
      <c r="H712" s="34">
        <v>44028</v>
      </c>
      <c r="I712" s="36">
        <v>6.3674279812287501E-2</v>
      </c>
      <c r="J712" s="35">
        <v>2.9518569456754701E-2</v>
      </c>
      <c r="K712" s="42">
        <f>((1+Tabla_Dev[[#This Row],[TES_COP]])/(1+Tabla_Dev[[#This Row],[Curva_CO_USD]]))-1</f>
        <v>3.3176390760543351E-2</v>
      </c>
      <c r="L712" s="52">
        <f t="shared" si="36"/>
        <v>711</v>
      </c>
      <c r="M712" s="37">
        <f>Tabla_Dev[[#This Row],[Contador]]/SUM(Tabla_Dev[Contador])</f>
        <v>1.011804384485666E-3</v>
      </c>
      <c r="O712" s="34">
        <v>43936</v>
      </c>
      <c r="P712" s="36">
        <v>4.3627983801449943E-2</v>
      </c>
      <c r="Q712" s="2">
        <f t="shared" si="34"/>
        <v>711</v>
      </c>
      <c r="R712" s="3">
        <f>Tabla_Rf_cop_usd[[#This Row],[Contador]]/SUM(Tabla_Rf_cop_usd[Contador])</f>
        <v>8.6588943651422874E-4</v>
      </c>
    </row>
    <row r="713" spans="1:18">
      <c r="A713" s="34">
        <v>44029</v>
      </c>
      <c r="B713" s="35">
        <v>6.3882865588442805E-2</v>
      </c>
      <c r="C713" s="36">
        <v>2.9302863985432501E-2</v>
      </c>
      <c r="D713" s="36">
        <f>((1+Tabla_Inflacion[[#This Row],[TES_COP]])/(1+Tabla_Inflacion[[#This Row],[TES UVR]]))-1</f>
        <v>3.359555560655636E-2</v>
      </c>
      <c r="E713" s="2">
        <f t="shared" si="35"/>
        <v>712</v>
      </c>
      <c r="F713" s="37">
        <f>Tabla_Inflacion[[#This Row],[Contador]]/SUM(Tabla_Inflacion[Contador])</f>
        <v>1.0132274567563914E-3</v>
      </c>
      <c r="H713" s="34">
        <v>44029</v>
      </c>
      <c r="I713" s="36">
        <v>6.3882865588442805E-2</v>
      </c>
      <c r="J713" s="35">
        <v>2.9302863985432501E-2</v>
      </c>
      <c r="K713" s="42">
        <f>((1+Tabla_Dev[[#This Row],[TES_COP]])/(1+Tabla_Dev[[#This Row],[Curva_CO_USD]]))-1</f>
        <v>3.359555560655636E-2</v>
      </c>
      <c r="L713" s="52">
        <f t="shared" si="36"/>
        <v>712</v>
      </c>
      <c r="M713" s="37">
        <f>Tabla_Dev[[#This Row],[Contador]]/SUM(Tabla_Dev[Contador])</f>
        <v>1.0132274567563914E-3</v>
      </c>
      <c r="O713" s="34">
        <v>43937</v>
      </c>
      <c r="P713" s="36">
        <v>4.4347510035788851E-2</v>
      </c>
      <c r="Q713" s="2">
        <f t="shared" si="34"/>
        <v>712</v>
      </c>
      <c r="R713" s="3">
        <f>Tabla_Rf_cop_usd[[#This Row],[Contador]]/SUM(Tabla_Rf_cop_usd[Contador])</f>
        <v>8.6710728382296881E-4</v>
      </c>
    </row>
    <row r="714" spans="1:18">
      <c r="A714" s="34">
        <v>44033</v>
      </c>
      <c r="B714" s="35">
        <v>6.3508836201404698E-2</v>
      </c>
      <c r="C714" s="36">
        <v>3.03157556352328E-2</v>
      </c>
      <c r="D714" s="36">
        <f>((1+Tabla_Inflacion[[#This Row],[TES_COP]])/(1+Tabla_Inflacion[[#This Row],[TES UVR]]))-1</f>
        <v>3.221641558388777E-2</v>
      </c>
      <c r="E714" s="2">
        <f t="shared" si="35"/>
        <v>713</v>
      </c>
      <c r="F714" s="37">
        <f>Tabla_Inflacion[[#This Row],[Contador]]/SUM(Tabla_Inflacion[Contador])</f>
        <v>1.0146505290271166E-3</v>
      </c>
      <c r="H714" s="34">
        <v>44033</v>
      </c>
      <c r="I714" s="36">
        <v>6.3508836201404698E-2</v>
      </c>
      <c r="J714" s="35">
        <v>3.03157556352328E-2</v>
      </c>
      <c r="K714" s="42">
        <f>((1+Tabla_Dev[[#This Row],[TES_COP]])/(1+Tabla_Dev[[#This Row],[Curva_CO_USD]]))-1</f>
        <v>3.221641558388777E-2</v>
      </c>
      <c r="L714" s="52">
        <f t="shared" si="36"/>
        <v>713</v>
      </c>
      <c r="M714" s="37">
        <f>Tabla_Dev[[#This Row],[Contador]]/SUM(Tabla_Dev[Contador])</f>
        <v>1.0146505290271166E-3</v>
      </c>
      <c r="O714" s="34">
        <v>43938</v>
      </c>
      <c r="P714" s="36">
        <v>4.4536830866370281E-2</v>
      </c>
      <c r="Q714" s="2">
        <f t="shared" si="34"/>
        <v>713</v>
      </c>
      <c r="R714" s="3">
        <f>Tabla_Rf_cop_usd[[#This Row],[Contador]]/SUM(Tabla_Rf_cop_usd[Contador])</f>
        <v>8.6832513113170898E-4</v>
      </c>
    </row>
    <row r="715" spans="1:18">
      <c r="A715" s="34">
        <v>44034</v>
      </c>
      <c r="B715" s="35">
        <v>6.3589559562967995E-2</v>
      </c>
      <c r="C715" s="36">
        <v>3.0020622585526201E-2</v>
      </c>
      <c r="D715" s="36">
        <f>((1+Tabla_Inflacion[[#This Row],[TES_COP]])/(1+Tabla_Inflacion[[#This Row],[TES UVR]]))-1</f>
        <v>3.2590548423368615E-2</v>
      </c>
      <c r="E715" s="2">
        <f t="shared" si="35"/>
        <v>714</v>
      </c>
      <c r="F715" s="37">
        <f>Tabla_Inflacion[[#This Row],[Contador]]/SUM(Tabla_Inflacion[Contador])</f>
        <v>1.016073601297842E-3</v>
      </c>
      <c r="H715" s="34">
        <v>44034</v>
      </c>
      <c r="I715" s="36">
        <v>6.3589559562967995E-2</v>
      </c>
      <c r="J715" s="35">
        <v>3.0020622585526201E-2</v>
      </c>
      <c r="K715" s="42">
        <f>((1+Tabla_Dev[[#This Row],[TES_COP]])/(1+Tabla_Dev[[#This Row],[Curva_CO_USD]]))-1</f>
        <v>3.2590548423368615E-2</v>
      </c>
      <c r="L715" s="52">
        <f t="shared" si="36"/>
        <v>714</v>
      </c>
      <c r="M715" s="37">
        <f>Tabla_Dev[[#This Row],[Contador]]/SUM(Tabla_Dev[Contador])</f>
        <v>1.016073601297842E-3</v>
      </c>
      <c r="O715" s="34">
        <v>43941</v>
      </c>
      <c r="P715" s="36">
        <v>4.5069327367326606E-2</v>
      </c>
      <c r="Q715" s="2">
        <f t="shared" si="34"/>
        <v>714</v>
      </c>
      <c r="R715" s="3">
        <f>Tabla_Rf_cop_usd[[#This Row],[Contador]]/SUM(Tabla_Rf_cop_usd[Contador])</f>
        <v>8.6954297844044905E-4</v>
      </c>
    </row>
    <row r="716" spans="1:18">
      <c r="A716" s="34">
        <v>44035</v>
      </c>
      <c r="B716" s="35">
        <v>6.3757725808356203E-2</v>
      </c>
      <c r="C716" s="36">
        <v>3.0067075403507802E-2</v>
      </c>
      <c r="D716" s="36">
        <f>((1+Tabla_Inflacion[[#This Row],[TES_COP]])/(1+Tabla_Inflacion[[#This Row],[TES UVR]]))-1</f>
        <v>3.2707239372397945E-2</v>
      </c>
      <c r="E716" s="2">
        <f t="shared" si="35"/>
        <v>715</v>
      </c>
      <c r="F716" s="37">
        <f>Tabla_Inflacion[[#This Row],[Contador]]/SUM(Tabla_Inflacion[Contador])</f>
        <v>1.0174966735685671E-3</v>
      </c>
      <c r="H716" s="34">
        <v>44035</v>
      </c>
      <c r="I716" s="36">
        <v>6.3757725808356203E-2</v>
      </c>
      <c r="J716" s="35">
        <v>3.0067075403507802E-2</v>
      </c>
      <c r="K716" s="42">
        <f>((1+Tabla_Dev[[#This Row],[TES_COP]])/(1+Tabla_Dev[[#This Row],[Curva_CO_USD]]))-1</f>
        <v>3.2707239372397945E-2</v>
      </c>
      <c r="L716" s="52">
        <f t="shared" si="36"/>
        <v>715</v>
      </c>
      <c r="M716" s="37">
        <f>Tabla_Dev[[#This Row],[Contador]]/SUM(Tabla_Dev[Contador])</f>
        <v>1.0174966735685671E-3</v>
      </c>
      <c r="O716" s="34">
        <v>43942</v>
      </c>
      <c r="P716" s="36">
        <v>4.6133715236216011E-2</v>
      </c>
      <c r="Q716" s="2">
        <f t="shared" si="34"/>
        <v>715</v>
      </c>
      <c r="R716" s="3">
        <f>Tabla_Rf_cop_usd[[#This Row],[Contador]]/SUM(Tabla_Rf_cop_usd[Contador])</f>
        <v>8.7076082574918923E-4</v>
      </c>
    </row>
    <row r="717" spans="1:18">
      <c r="A717" s="34">
        <v>44036</v>
      </c>
      <c r="B717" s="35">
        <v>6.3978325053805699E-2</v>
      </c>
      <c r="C717" s="36">
        <v>2.9984516585813598E-2</v>
      </c>
      <c r="D717" s="36">
        <f>((1+Tabla_Inflacion[[#This Row],[TES_COP]])/(1+Tabla_Inflacion[[#This Row],[TES UVR]]))-1</f>
        <v>3.3004193675332694E-2</v>
      </c>
      <c r="E717" s="2">
        <f t="shared" si="35"/>
        <v>716</v>
      </c>
      <c r="F717" s="37">
        <f>Tabla_Inflacion[[#This Row],[Contador]]/SUM(Tabla_Inflacion[Contador])</f>
        <v>1.0189197458392925E-3</v>
      </c>
      <c r="H717" s="34">
        <v>44036</v>
      </c>
      <c r="I717" s="36">
        <v>6.3978325053805699E-2</v>
      </c>
      <c r="J717" s="35">
        <v>2.9984516585813598E-2</v>
      </c>
      <c r="K717" s="42">
        <f>((1+Tabla_Dev[[#This Row],[TES_COP]])/(1+Tabla_Dev[[#This Row],[Curva_CO_USD]]))-1</f>
        <v>3.3004193675332694E-2</v>
      </c>
      <c r="L717" s="52">
        <f t="shared" si="36"/>
        <v>716</v>
      </c>
      <c r="M717" s="37">
        <f>Tabla_Dev[[#This Row],[Contador]]/SUM(Tabla_Dev[Contador])</f>
        <v>1.0189197458392925E-3</v>
      </c>
      <c r="O717" s="34">
        <v>43943</v>
      </c>
      <c r="P717" s="36">
        <v>4.7346821798476935E-2</v>
      </c>
      <c r="Q717" s="2">
        <f t="shared" si="34"/>
        <v>716</v>
      </c>
      <c r="R717" s="3">
        <f>Tabla_Rf_cop_usd[[#This Row],[Contador]]/SUM(Tabla_Rf_cop_usd[Contador])</f>
        <v>8.719786730579293E-4</v>
      </c>
    </row>
    <row r="718" spans="1:18">
      <c r="A718" s="34">
        <v>44039</v>
      </c>
      <c r="B718" s="35">
        <v>6.3427012644663897E-2</v>
      </c>
      <c r="C718" s="36">
        <v>2.96494240723419E-2</v>
      </c>
      <c r="D718" s="36">
        <f>((1+Tabla_Inflacion[[#This Row],[TES_COP]])/(1+Tabla_Inflacion[[#This Row],[TES UVR]]))-1</f>
        <v>3.2804940965954321E-2</v>
      </c>
      <c r="E718" s="2">
        <f t="shared" si="35"/>
        <v>717</v>
      </c>
      <c r="F718" s="37">
        <f>Tabla_Inflacion[[#This Row],[Contador]]/SUM(Tabla_Inflacion[Contador])</f>
        <v>1.0203428181100177E-3</v>
      </c>
      <c r="H718" s="34">
        <v>44039</v>
      </c>
      <c r="I718" s="36">
        <v>6.3427012644663897E-2</v>
      </c>
      <c r="J718" s="35">
        <v>2.96494240723419E-2</v>
      </c>
      <c r="K718" s="42">
        <f>((1+Tabla_Dev[[#This Row],[TES_COP]])/(1+Tabla_Dev[[#This Row],[Curva_CO_USD]]))-1</f>
        <v>3.2804940965954321E-2</v>
      </c>
      <c r="L718" s="52">
        <f t="shared" si="36"/>
        <v>717</v>
      </c>
      <c r="M718" s="37">
        <f>Tabla_Dev[[#This Row],[Contador]]/SUM(Tabla_Dev[Contador])</f>
        <v>1.0203428181100177E-3</v>
      </c>
      <c r="O718" s="34">
        <v>43944</v>
      </c>
      <c r="P718" s="36">
        <v>4.8161687427488165E-2</v>
      </c>
      <c r="Q718" s="2">
        <f t="shared" si="34"/>
        <v>717</v>
      </c>
      <c r="R718" s="3">
        <f>Tabla_Rf_cop_usd[[#This Row],[Contador]]/SUM(Tabla_Rf_cop_usd[Contador])</f>
        <v>8.7319652036666948E-4</v>
      </c>
    </row>
    <row r="719" spans="1:18">
      <c r="A719" s="34">
        <v>44040</v>
      </c>
      <c r="B719" s="35">
        <v>6.3152534565144802E-2</v>
      </c>
      <c r="C719" s="36">
        <v>2.99255444528275E-2</v>
      </c>
      <c r="D719" s="36">
        <f>((1+Tabla_Inflacion[[#This Row],[TES_COP]])/(1+Tabla_Inflacion[[#This Row],[TES UVR]]))-1</f>
        <v>3.2261545789671553E-2</v>
      </c>
      <c r="E719" s="2">
        <f t="shared" si="35"/>
        <v>718</v>
      </c>
      <c r="F719" s="37">
        <f>Tabla_Inflacion[[#This Row],[Contador]]/SUM(Tabla_Inflacion[Contador])</f>
        <v>1.0217658903807431E-3</v>
      </c>
      <c r="H719" s="34">
        <v>44040</v>
      </c>
      <c r="I719" s="36">
        <v>6.3152534565144802E-2</v>
      </c>
      <c r="J719" s="35">
        <v>2.99255444528275E-2</v>
      </c>
      <c r="K719" s="42">
        <f>((1+Tabla_Dev[[#This Row],[TES_COP]])/(1+Tabla_Dev[[#This Row],[Curva_CO_USD]]))-1</f>
        <v>3.2261545789671553E-2</v>
      </c>
      <c r="L719" s="52">
        <f t="shared" si="36"/>
        <v>718</v>
      </c>
      <c r="M719" s="37">
        <f>Tabla_Dev[[#This Row],[Contador]]/SUM(Tabla_Dev[Contador])</f>
        <v>1.0217658903807431E-3</v>
      </c>
      <c r="O719" s="34">
        <v>43945</v>
      </c>
      <c r="P719" s="36">
        <v>4.9055402513948465E-2</v>
      </c>
      <c r="Q719" s="2">
        <f t="shared" si="34"/>
        <v>718</v>
      </c>
      <c r="R719" s="3">
        <f>Tabla_Rf_cop_usd[[#This Row],[Contador]]/SUM(Tabla_Rf_cop_usd[Contador])</f>
        <v>8.7441436767540955E-4</v>
      </c>
    </row>
    <row r="720" spans="1:18">
      <c r="A720" s="34">
        <v>44041</v>
      </c>
      <c r="B720" s="35">
        <v>6.3186792429236305E-2</v>
      </c>
      <c r="C720" s="36">
        <v>2.9122353108856299E-2</v>
      </c>
      <c r="D720" s="36">
        <f>((1+Tabla_Inflacion[[#This Row],[TES_COP]])/(1+Tabla_Inflacion[[#This Row],[TES UVR]]))-1</f>
        <v>3.3100475582398481E-2</v>
      </c>
      <c r="E720" s="2">
        <f t="shared" si="35"/>
        <v>719</v>
      </c>
      <c r="F720" s="37">
        <f>Tabla_Inflacion[[#This Row],[Contador]]/SUM(Tabla_Inflacion[Contador])</f>
        <v>1.0231889626514683E-3</v>
      </c>
      <c r="H720" s="34">
        <v>44041</v>
      </c>
      <c r="I720" s="36">
        <v>6.3186792429236305E-2</v>
      </c>
      <c r="J720" s="35">
        <v>2.9122353108856299E-2</v>
      </c>
      <c r="K720" s="42">
        <f>((1+Tabla_Dev[[#This Row],[TES_COP]])/(1+Tabla_Dev[[#This Row],[Curva_CO_USD]]))-1</f>
        <v>3.3100475582398481E-2</v>
      </c>
      <c r="L720" s="52">
        <f t="shared" si="36"/>
        <v>719</v>
      </c>
      <c r="M720" s="37">
        <f>Tabla_Dev[[#This Row],[Contador]]/SUM(Tabla_Dev[Contador])</f>
        <v>1.0231889626514683E-3</v>
      </c>
      <c r="O720" s="34">
        <v>43948</v>
      </c>
      <c r="P720" s="36">
        <v>5.005190352887956E-2</v>
      </c>
      <c r="Q720" s="2">
        <f t="shared" si="34"/>
        <v>719</v>
      </c>
      <c r="R720" s="3">
        <f>Tabla_Rf_cop_usd[[#This Row],[Contador]]/SUM(Tabla_Rf_cop_usd[Contador])</f>
        <v>8.7563221498414973E-4</v>
      </c>
    </row>
    <row r="721" spans="1:18">
      <c r="A721" s="34">
        <v>44042</v>
      </c>
      <c r="B721" s="35">
        <v>6.3429531180184698E-2</v>
      </c>
      <c r="C721" s="36">
        <v>2.97159724587529E-2</v>
      </c>
      <c r="D721" s="36">
        <f>((1+Tabla_Inflacion[[#This Row],[TES_COP]])/(1+Tabla_Inflacion[[#This Row],[TES UVR]]))-1</f>
        <v>3.2740638800552668E-2</v>
      </c>
      <c r="E721" s="2">
        <f t="shared" si="35"/>
        <v>720</v>
      </c>
      <c r="F721" s="37">
        <f>Tabla_Inflacion[[#This Row],[Contador]]/SUM(Tabla_Inflacion[Contador])</f>
        <v>1.0246120349221934E-3</v>
      </c>
      <c r="H721" s="34">
        <v>44042</v>
      </c>
      <c r="I721" s="36">
        <v>6.3429531180184698E-2</v>
      </c>
      <c r="J721" s="35">
        <v>2.97159724587529E-2</v>
      </c>
      <c r="K721" s="42">
        <f>((1+Tabla_Dev[[#This Row],[TES_COP]])/(1+Tabla_Dev[[#This Row],[Curva_CO_USD]]))-1</f>
        <v>3.2740638800552668E-2</v>
      </c>
      <c r="L721" s="52">
        <f t="shared" si="36"/>
        <v>720</v>
      </c>
      <c r="M721" s="37">
        <f>Tabla_Dev[[#This Row],[Contador]]/SUM(Tabla_Dev[Contador])</f>
        <v>1.0246120349221934E-3</v>
      </c>
      <c r="O721" s="34">
        <v>43949</v>
      </c>
      <c r="P721" s="36">
        <v>5.0572640891244136E-2</v>
      </c>
      <c r="Q721" s="2">
        <f t="shared" si="34"/>
        <v>720</v>
      </c>
      <c r="R721" s="3">
        <f>Tabla_Rf_cop_usd[[#This Row],[Contador]]/SUM(Tabla_Rf_cop_usd[Contador])</f>
        <v>8.768500622928898E-4</v>
      </c>
    </row>
    <row r="722" spans="1:18">
      <c r="A722" s="34">
        <v>44043</v>
      </c>
      <c r="B722" s="35">
        <v>6.3094447860347694E-2</v>
      </c>
      <c r="C722" s="36">
        <v>2.8977020316122898E-2</v>
      </c>
      <c r="D722" s="36">
        <f>((1+Tabla_Inflacion[[#This Row],[TES_COP]])/(1+Tabla_Inflacion[[#This Row],[TES UVR]]))-1</f>
        <v>3.3156646718644156E-2</v>
      </c>
      <c r="E722" s="2">
        <f t="shared" si="35"/>
        <v>721</v>
      </c>
      <c r="F722" s="37">
        <f>Tabla_Inflacion[[#This Row],[Contador]]/SUM(Tabla_Inflacion[Contador])</f>
        <v>1.0260351071929188E-3</v>
      </c>
      <c r="H722" s="34">
        <v>44043</v>
      </c>
      <c r="I722" s="36">
        <v>6.3094447860347694E-2</v>
      </c>
      <c r="J722" s="35">
        <v>2.8977020316122898E-2</v>
      </c>
      <c r="K722" s="42">
        <f>((1+Tabla_Dev[[#This Row],[TES_COP]])/(1+Tabla_Dev[[#This Row],[Curva_CO_USD]]))-1</f>
        <v>3.3156646718644156E-2</v>
      </c>
      <c r="L722" s="52">
        <f t="shared" si="36"/>
        <v>721</v>
      </c>
      <c r="M722" s="37">
        <f>Tabla_Dev[[#This Row],[Contador]]/SUM(Tabla_Dev[Contador])</f>
        <v>1.0260351071929188E-3</v>
      </c>
      <c r="O722" s="34">
        <v>43950</v>
      </c>
      <c r="P722" s="36">
        <v>5.0161386921414364E-2</v>
      </c>
      <c r="Q722" s="2">
        <f t="shared" si="34"/>
        <v>721</v>
      </c>
      <c r="R722" s="3">
        <f>Tabla_Rf_cop_usd[[#This Row],[Contador]]/SUM(Tabla_Rf_cop_usd[Contador])</f>
        <v>8.7806790960162997E-4</v>
      </c>
    </row>
    <row r="723" spans="1:18">
      <c r="A723" s="34">
        <v>44046</v>
      </c>
      <c r="B723" s="35">
        <v>6.2276063609289896E-2</v>
      </c>
      <c r="C723" s="36">
        <v>2.8986839635858602E-2</v>
      </c>
      <c r="D723" s="36">
        <f>((1+Tabla_Inflacion[[#This Row],[TES_COP]])/(1+Tabla_Inflacion[[#This Row],[TES UVR]]))-1</f>
        <v>3.235145746393786E-2</v>
      </c>
      <c r="E723" s="2">
        <f t="shared" si="35"/>
        <v>722</v>
      </c>
      <c r="F723" s="37">
        <f>Tabla_Inflacion[[#This Row],[Contador]]/SUM(Tabla_Inflacion[Contador])</f>
        <v>1.027458179463644E-3</v>
      </c>
      <c r="H723" s="34">
        <v>44046</v>
      </c>
      <c r="I723" s="36">
        <v>6.2276063609289896E-2</v>
      </c>
      <c r="J723" s="35">
        <v>2.8986839635858602E-2</v>
      </c>
      <c r="K723" s="42">
        <f>((1+Tabla_Dev[[#This Row],[TES_COP]])/(1+Tabla_Dev[[#This Row],[Curva_CO_USD]]))-1</f>
        <v>3.235145746393786E-2</v>
      </c>
      <c r="L723" s="52">
        <f t="shared" si="36"/>
        <v>722</v>
      </c>
      <c r="M723" s="37">
        <f>Tabla_Dev[[#This Row],[Contador]]/SUM(Tabla_Dev[Contador])</f>
        <v>1.027458179463644E-3</v>
      </c>
      <c r="O723" s="34">
        <v>43951</v>
      </c>
      <c r="P723" s="36">
        <v>4.8566991843563612E-2</v>
      </c>
      <c r="Q723" s="2">
        <f t="shared" si="34"/>
        <v>722</v>
      </c>
      <c r="R723" s="3">
        <f>Tabla_Rf_cop_usd[[#This Row],[Contador]]/SUM(Tabla_Rf_cop_usd[Contador])</f>
        <v>8.7928575691037004E-4</v>
      </c>
    </row>
    <row r="724" spans="1:18">
      <c r="A724" s="34">
        <v>44047</v>
      </c>
      <c r="B724" s="35">
        <v>6.1842286999944901E-2</v>
      </c>
      <c r="C724" s="36">
        <v>2.9490755135410499E-2</v>
      </c>
      <c r="D724" s="36">
        <f>((1+Tabla_Inflacion[[#This Row],[TES_COP]])/(1+Tabla_Inflacion[[#This Row],[TES UVR]]))-1</f>
        <v>3.1424791046597678E-2</v>
      </c>
      <c r="E724" s="2">
        <f t="shared" si="35"/>
        <v>723</v>
      </c>
      <c r="F724" s="37">
        <f>Tabla_Inflacion[[#This Row],[Contador]]/SUM(Tabla_Inflacion[Contador])</f>
        <v>1.0288812517343694E-3</v>
      </c>
      <c r="H724" s="34">
        <v>44047</v>
      </c>
      <c r="I724" s="36">
        <v>6.1842286999944901E-2</v>
      </c>
      <c r="J724" s="35">
        <v>2.9490755135410499E-2</v>
      </c>
      <c r="K724" s="42">
        <f>((1+Tabla_Dev[[#This Row],[TES_COP]])/(1+Tabla_Dev[[#This Row],[Curva_CO_USD]]))-1</f>
        <v>3.1424791046597678E-2</v>
      </c>
      <c r="L724" s="52">
        <f t="shared" si="36"/>
        <v>723</v>
      </c>
      <c r="M724" s="37">
        <f>Tabla_Dev[[#This Row],[Contador]]/SUM(Tabla_Dev[Contador])</f>
        <v>1.0288812517343694E-3</v>
      </c>
      <c r="O724" s="34">
        <v>43955</v>
      </c>
      <c r="P724" s="36">
        <v>4.7465463246850526E-2</v>
      </c>
      <c r="Q724" s="2">
        <f t="shared" si="34"/>
        <v>723</v>
      </c>
      <c r="R724" s="3">
        <f>Tabla_Rf_cop_usd[[#This Row],[Contador]]/SUM(Tabla_Rf_cop_usd[Contador])</f>
        <v>8.8050360421911022E-4</v>
      </c>
    </row>
    <row r="725" spans="1:18">
      <c r="A725" s="34">
        <v>44048</v>
      </c>
      <c r="B725" s="35">
        <v>6.1155563764653392E-2</v>
      </c>
      <c r="C725" s="36">
        <v>2.9017828385721499E-2</v>
      </c>
      <c r="D725" s="36">
        <f>((1+Tabla_Inflacion[[#This Row],[TES_COP]])/(1+Tabla_Inflacion[[#This Row],[TES UVR]]))-1</f>
        <v>3.1231466056665269E-2</v>
      </c>
      <c r="E725" s="2">
        <f t="shared" si="35"/>
        <v>724</v>
      </c>
      <c r="F725" s="37">
        <f>Tabla_Inflacion[[#This Row],[Contador]]/SUM(Tabla_Inflacion[Contador])</f>
        <v>1.0303043240050946E-3</v>
      </c>
      <c r="H725" s="34">
        <v>44048</v>
      </c>
      <c r="I725" s="36">
        <v>6.1155563764653392E-2</v>
      </c>
      <c r="J725" s="35">
        <v>2.9017828385721499E-2</v>
      </c>
      <c r="K725" s="42">
        <f>((1+Tabla_Dev[[#This Row],[TES_COP]])/(1+Tabla_Dev[[#This Row],[Curva_CO_USD]]))-1</f>
        <v>3.1231466056665269E-2</v>
      </c>
      <c r="L725" s="52">
        <f t="shared" si="36"/>
        <v>724</v>
      </c>
      <c r="M725" s="37">
        <f>Tabla_Dev[[#This Row],[Contador]]/SUM(Tabla_Dev[Contador])</f>
        <v>1.0303043240050946E-3</v>
      </c>
      <c r="O725" s="34">
        <v>43956</v>
      </c>
      <c r="P725" s="36">
        <v>4.585350246939357E-2</v>
      </c>
      <c r="Q725" s="2">
        <f t="shared" si="34"/>
        <v>724</v>
      </c>
      <c r="R725" s="3">
        <f>Tabla_Rf_cop_usd[[#This Row],[Contador]]/SUM(Tabla_Rf_cop_usd[Contador])</f>
        <v>8.8172145152785029E-4</v>
      </c>
    </row>
    <row r="726" spans="1:18">
      <c r="A726" s="34">
        <v>44049</v>
      </c>
      <c r="B726" s="35">
        <v>6.0595139805524896E-2</v>
      </c>
      <c r="C726" s="36">
        <v>2.8447391735401003E-2</v>
      </c>
      <c r="D726" s="36">
        <f>((1+Tabla_Inflacion[[#This Row],[TES_COP]])/(1+Tabla_Inflacion[[#This Row],[TES UVR]]))-1</f>
        <v>3.1258524576427638E-2</v>
      </c>
      <c r="E726" s="2">
        <f t="shared" si="35"/>
        <v>725</v>
      </c>
      <c r="F726" s="37">
        <f>Tabla_Inflacion[[#This Row],[Contador]]/SUM(Tabla_Inflacion[Contador])</f>
        <v>1.03172739627582E-3</v>
      </c>
      <c r="H726" s="34">
        <v>44049</v>
      </c>
      <c r="I726" s="36">
        <v>6.0595139805524896E-2</v>
      </c>
      <c r="J726" s="35">
        <v>2.8447391735401003E-2</v>
      </c>
      <c r="K726" s="42">
        <f>((1+Tabla_Dev[[#This Row],[TES_COP]])/(1+Tabla_Dev[[#This Row],[Curva_CO_USD]]))-1</f>
        <v>3.1258524576427638E-2</v>
      </c>
      <c r="L726" s="52">
        <f t="shared" si="36"/>
        <v>725</v>
      </c>
      <c r="M726" s="37">
        <f>Tabla_Dev[[#This Row],[Contador]]/SUM(Tabla_Dev[Contador])</f>
        <v>1.03172739627582E-3</v>
      </c>
      <c r="O726" s="34">
        <v>43957</v>
      </c>
      <c r="P726" s="36">
        <v>4.5338017403889541E-2</v>
      </c>
      <c r="Q726" s="2">
        <f t="shared" si="34"/>
        <v>725</v>
      </c>
      <c r="R726" s="3">
        <f>Tabla_Rf_cop_usd[[#This Row],[Contador]]/SUM(Tabla_Rf_cop_usd[Contador])</f>
        <v>8.8293929883659047E-4</v>
      </c>
    </row>
    <row r="727" spans="1:18">
      <c r="A727" s="34">
        <v>44053</v>
      </c>
      <c r="B727" s="35">
        <v>5.9678908402824506E-2</v>
      </c>
      <c r="C727" s="36">
        <v>2.77144123736374E-2</v>
      </c>
      <c r="D727" s="36">
        <f>((1+Tabla_Inflacion[[#This Row],[TES_COP]])/(1+Tabla_Inflacion[[#This Row],[TES UVR]]))-1</f>
        <v>3.11025082886216E-2</v>
      </c>
      <c r="E727" s="2">
        <f t="shared" si="35"/>
        <v>726</v>
      </c>
      <c r="F727" s="37">
        <f>Tabla_Inflacion[[#This Row],[Contador]]/SUM(Tabla_Inflacion[Contador])</f>
        <v>1.0331504685465451E-3</v>
      </c>
      <c r="H727" s="34">
        <v>44053</v>
      </c>
      <c r="I727" s="36">
        <v>5.9678908402824506E-2</v>
      </c>
      <c r="J727" s="35">
        <v>2.77144123736374E-2</v>
      </c>
      <c r="K727" s="42">
        <f>((1+Tabla_Dev[[#This Row],[TES_COP]])/(1+Tabla_Dev[[#This Row],[Curva_CO_USD]]))-1</f>
        <v>3.11025082886216E-2</v>
      </c>
      <c r="L727" s="52">
        <f t="shared" si="36"/>
        <v>726</v>
      </c>
      <c r="M727" s="37">
        <f>Tabla_Dev[[#This Row],[Contador]]/SUM(Tabla_Dev[Contador])</f>
        <v>1.0331504685465451E-3</v>
      </c>
      <c r="O727" s="34">
        <v>43958</v>
      </c>
      <c r="P727" s="36">
        <v>4.4853926801824207E-2</v>
      </c>
      <c r="Q727" s="2">
        <f t="shared" si="34"/>
        <v>726</v>
      </c>
      <c r="R727" s="3">
        <f>Tabla_Rf_cop_usd[[#This Row],[Contador]]/SUM(Tabla_Rf_cop_usd[Contador])</f>
        <v>8.8415714614533064E-4</v>
      </c>
    </row>
    <row r="728" spans="1:18">
      <c r="A728" s="34">
        <v>44054</v>
      </c>
      <c r="B728" s="35">
        <v>6.0449766275429404E-2</v>
      </c>
      <c r="C728" s="36">
        <v>2.77827472345724E-2</v>
      </c>
      <c r="D728" s="36">
        <f>((1+Tabla_Inflacion[[#This Row],[TES_COP]])/(1+Tabla_Inflacion[[#This Row],[TES UVR]]))-1</f>
        <v>3.1783972954160911E-2</v>
      </c>
      <c r="E728" s="2">
        <f t="shared" si="35"/>
        <v>727</v>
      </c>
      <c r="F728" s="37">
        <f>Tabla_Inflacion[[#This Row],[Contador]]/SUM(Tabla_Inflacion[Contador])</f>
        <v>1.0345735408172703E-3</v>
      </c>
      <c r="H728" s="34">
        <v>44054</v>
      </c>
      <c r="I728" s="36">
        <v>6.0449766275429404E-2</v>
      </c>
      <c r="J728" s="35">
        <v>2.77827472345724E-2</v>
      </c>
      <c r="K728" s="42">
        <f>((1+Tabla_Dev[[#This Row],[TES_COP]])/(1+Tabla_Dev[[#This Row],[Curva_CO_USD]]))-1</f>
        <v>3.1783972954160911E-2</v>
      </c>
      <c r="L728" s="52">
        <f t="shared" si="36"/>
        <v>727</v>
      </c>
      <c r="M728" s="37">
        <f>Tabla_Dev[[#This Row],[Contador]]/SUM(Tabla_Dev[Contador])</f>
        <v>1.0345735408172703E-3</v>
      </c>
      <c r="O728" s="34">
        <v>43959</v>
      </c>
      <c r="P728" s="36">
        <v>4.4008666903774918E-2</v>
      </c>
      <c r="Q728" s="2">
        <f t="shared" si="34"/>
        <v>727</v>
      </c>
      <c r="R728" s="3">
        <f>Tabla_Rf_cop_usd[[#This Row],[Contador]]/SUM(Tabla_Rf_cop_usd[Contador])</f>
        <v>8.8537499345407071E-4</v>
      </c>
    </row>
    <row r="729" spans="1:18">
      <c r="A729" s="34">
        <v>44055</v>
      </c>
      <c r="B729" s="35">
        <v>6.2299338337191298E-2</v>
      </c>
      <c r="C729" s="36">
        <v>2.8363016946696601E-2</v>
      </c>
      <c r="D729" s="36">
        <f>((1+Tabla_Inflacion[[#This Row],[TES_COP]])/(1+Tabla_Inflacion[[#This Row],[TES UVR]]))-1</f>
        <v>3.3000332403293475E-2</v>
      </c>
      <c r="E729" s="2">
        <f t="shared" si="35"/>
        <v>728</v>
      </c>
      <c r="F729" s="37">
        <f>Tabla_Inflacion[[#This Row],[Contador]]/SUM(Tabla_Inflacion[Contador])</f>
        <v>1.0359966130879957E-3</v>
      </c>
      <c r="H729" s="34">
        <v>44055</v>
      </c>
      <c r="I729" s="36">
        <v>6.2299338337191298E-2</v>
      </c>
      <c r="J729" s="35">
        <v>2.8363016946696601E-2</v>
      </c>
      <c r="K729" s="42">
        <f>((1+Tabla_Dev[[#This Row],[TES_COP]])/(1+Tabla_Dev[[#This Row],[Curva_CO_USD]]))-1</f>
        <v>3.3000332403293475E-2</v>
      </c>
      <c r="L729" s="52">
        <f t="shared" si="36"/>
        <v>728</v>
      </c>
      <c r="M729" s="37">
        <f>Tabla_Dev[[#This Row],[Contador]]/SUM(Tabla_Dev[Contador])</f>
        <v>1.0359966130879957E-3</v>
      </c>
      <c r="O729" s="34">
        <v>43962</v>
      </c>
      <c r="P729" s="36">
        <v>4.3443992689628841E-2</v>
      </c>
      <c r="Q729" s="2">
        <f t="shared" si="34"/>
        <v>728</v>
      </c>
      <c r="R729" s="3">
        <f>Tabla_Rf_cop_usd[[#This Row],[Contador]]/SUM(Tabla_Rf_cop_usd[Contador])</f>
        <v>8.8659284076281089E-4</v>
      </c>
    </row>
    <row r="730" spans="1:18">
      <c r="A730" s="34">
        <v>44056</v>
      </c>
      <c r="B730" s="35">
        <v>6.20575858792951E-2</v>
      </c>
      <c r="C730" s="36">
        <v>2.77742877010866E-2</v>
      </c>
      <c r="D730" s="36">
        <f>((1+Tabla_Inflacion[[#This Row],[TES_COP]])/(1+Tabla_Inflacion[[#This Row],[TES UVR]]))-1</f>
        <v>3.3356835823255437E-2</v>
      </c>
      <c r="E730" s="2">
        <f t="shared" si="35"/>
        <v>729</v>
      </c>
      <c r="F730" s="37">
        <f>Tabla_Inflacion[[#This Row],[Contador]]/SUM(Tabla_Inflacion[Contador])</f>
        <v>1.0374196853587209E-3</v>
      </c>
      <c r="H730" s="34">
        <v>44056</v>
      </c>
      <c r="I730" s="36">
        <v>6.20575858792951E-2</v>
      </c>
      <c r="J730" s="35">
        <v>2.77742877010866E-2</v>
      </c>
      <c r="K730" s="42">
        <f>((1+Tabla_Dev[[#This Row],[TES_COP]])/(1+Tabla_Dev[[#This Row],[Curva_CO_USD]]))-1</f>
        <v>3.3356835823255437E-2</v>
      </c>
      <c r="L730" s="52">
        <f t="shared" si="36"/>
        <v>729</v>
      </c>
      <c r="M730" s="37">
        <f>Tabla_Dev[[#This Row],[Contador]]/SUM(Tabla_Dev[Contador])</f>
        <v>1.0374196853587209E-3</v>
      </c>
      <c r="O730" s="34">
        <v>43963</v>
      </c>
      <c r="P730" s="36">
        <v>4.3075132122154081E-2</v>
      </c>
      <c r="Q730" s="2">
        <f t="shared" si="34"/>
        <v>729</v>
      </c>
      <c r="R730" s="3">
        <f>Tabla_Rf_cop_usd[[#This Row],[Contador]]/SUM(Tabla_Rf_cop_usd[Contador])</f>
        <v>8.8781068807155096E-4</v>
      </c>
    </row>
    <row r="731" spans="1:18">
      <c r="A731" s="34">
        <v>44057</v>
      </c>
      <c r="B731" s="35">
        <v>6.22977781844598E-2</v>
      </c>
      <c r="C731" s="36">
        <v>2.7850072924711998E-2</v>
      </c>
      <c r="D731" s="36">
        <f>((1+Tabla_Inflacion[[#This Row],[TES_COP]])/(1+Tabla_Inflacion[[#This Row],[TES UVR]]))-1</f>
        <v>3.3514328759765677E-2</v>
      </c>
      <c r="E731" s="2">
        <f t="shared" si="35"/>
        <v>730</v>
      </c>
      <c r="F731" s="37">
        <f>Tabla_Inflacion[[#This Row],[Contador]]/SUM(Tabla_Inflacion[Contador])</f>
        <v>1.0388427576294463E-3</v>
      </c>
      <c r="H731" s="34">
        <v>44057</v>
      </c>
      <c r="I731" s="36">
        <v>6.22977781844598E-2</v>
      </c>
      <c r="J731" s="35">
        <v>2.7850072924711998E-2</v>
      </c>
      <c r="K731" s="42">
        <f>((1+Tabla_Dev[[#This Row],[TES_COP]])/(1+Tabla_Dev[[#This Row],[Curva_CO_USD]]))-1</f>
        <v>3.3514328759765677E-2</v>
      </c>
      <c r="L731" s="52">
        <f t="shared" si="36"/>
        <v>730</v>
      </c>
      <c r="M731" s="37">
        <f>Tabla_Dev[[#This Row],[Contador]]/SUM(Tabla_Dev[Contador])</f>
        <v>1.0388427576294463E-3</v>
      </c>
      <c r="O731" s="34">
        <v>43964</v>
      </c>
      <c r="P731" s="36">
        <v>4.3403066094506837E-2</v>
      </c>
      <c r="Q731" s="2">
        <f t="shared" si="34"/>
        <v>730</v>
      </c>
      <c r="R731" s="3">
        <f>Tabla_Rf_cop_usd[[#This Row],[Contador]]/SUM(Tabla_Rf_cop_usd[Contador])</f>
        <v>8.8902853538029114E-4</v>
      </c>
    </row>
    <row r="732" spans="1:18">
      <c r="A732" s="34">
        <v>44061</v>
      </c>
      <c r="B732" s="35">
        <v>6.2109934942918797E-2</v>
      </c>
      <c r="C732" s="36">
        <v>2.7303522774983203E-2</v>
      </c>
      <c r="D732" s="36">
        <f>((1+Tabla_Inflacion[[#This Row],[TES_COP]])/(1+Tabla_Inflacion[[#This Row],[TES UVR]]))-1</f>
        <v>3.3881332436119349E-2</v>
      </c>
      <c r="E732" s="2">
        <f t="shared" si="35"/>
        <v>731</v>
      </c>
      <c r="F732" s="37">
        <f>Tabla_Inflacion[[#This Row],[Contador]]/SUM(Tabla_Inflacion[Contador])</f>
        <v>1.0402658299001714E-3</v>
      </c>
      <c r="H732" s="34">
        <v>44061</v>
      </c>
      <c r="I732" s="36">
        <v>6.2109934942918797E-2</v>
      </c>
      <c r="J732" s="35">
        <v>2.7303522774983203E-2</v>
      </c>
      <c r="K732" s="42">
        <f>((1+Tabla_Dev[[#This Row],[TES_COP]])/(1+Tabla_Dev[[#This Row],[Curva_CO_USD]]))-1</f>
        <v>3.3881332436119349E-2</v>
      </c>
      <c r="L732" s="52">
        <f t="shared" si="36"/>
        <v>731</v>
      </c>
      <c r="M732" s="37">
        <f>Tabla_Dev[[#This Row],[Contador]]/SUM(Tabla_Dev[Contador])</f>
        <v>1.0402658299001714E-3</v>
      </c>
      <c r="O732" s="34">
        <v>43965</v>
      </c>
      <c r="P732" s="36">
        <v>4.3947569896062078E-2</v>
      </c>
      <c r="Q732" s="2">
        <f t="shared" si="34"/>
        <v>731</v>
      </c>
      <c r="R732" s="3">
        <f>Tabla_Rf_cop_usd[[#This Row],[Contador]]/SUM(Tabla_Rf_cop_usd[Contador])</f>
        <v>8.9024638268903121E-4</v>
      </c>
    </row>
    <row r="733" spans="1:18">
      <c r="A733" s="34">
        <v>44062</v>
      </c>
      <c r="B733" s="35">
        <v>6.1508349945308696E-2</v>
      </c>
      <c r="C733" s="36">
        <v>2.7201398831708599E-2</v>
      </c>
      <c r="D733" s="36">
        <f>((1+Tabla_Inflacion[[#This Row],[TES_COP]])/(1+Tabla_Inflacion[[#This Row],[TES UVR]]))-1</f>
        <v>3.3398466116400627E-2</v>
      </c>
      <c r="E733" s="2">
        <f t="shared" si="35"/>
        <v>732</v>
      </c>
      <c r="F733" s="37">
        <f>Tabla_Inflacion[[#This Row],[Contador]]/SUM(Tabla_Inflacion[Contador])</f>
        <v>1.0416889021708968E-3</v>
      </c>
      <c r="H733" s="34">
        <v>44062</v>
      </c>
      <c r="I733" s="36">
        <v>6.1508349945308696E-2</v>
      </c>
      <c r="J733" s="35">
        <v>2.7201398831708599E-2</v>
      </c>
      <c r="K733" s="42">
        <f>((1+Tabla_Dev[[#This Row],[TES_COP]])/(1+Tabla_Dev[[#This Row],[Curva_CO_USD]]))-1</f>
        <v>3.3398466116400627E-2</v>
      </c>
      <c r="L733" s="52">
        <f t="shared" si="36"/>
        <v>732</v>
      </c>
      <c r="M733" s="37">
        <f>Tabla_Dev[[#This Row],[Contador]]/SUM(Tabla_Dev[Contador])</f>
        <v>1.0416889021708968E-3</v>
      </c>
      <c r="O733" s="34">
        <v>43966</v>
      </c>
      <c r="P733" s="36">
        <v>4.3743680459171985E-2</v>
      </c>
      <c r="Q733" s="2">
        <f t="shared" si="34"/>
        <v>732</v>
      </c>
      <c r="R733" s="3">
        <f>Tabla_Rf_cop_usd[[#This Row],[Contador]]/SUM(Tabla_Rf_cop_usd[Contador])</f>
        <v>8.9146422999777139E-4</v>
      </c>
    </row>
    <row r="734" spans="1:18">
      <c r="A734" s="34">
        <v>44063</v>
      </c>
      <c r="B734" s="35">
        <v>6.1343792158719899E-2</v>
      </c>
      <c r="C734" s="36">
        <v>2.7785131921506497E-2</v>
      </c>
      <c r="D734" s="36">
        <f>((1+Tabla_Inflacion[[#This Row],[TES_COP]])/(1+Tabla_Inflacion[[#This Row],[TES UVR]]))-1</f>
        <v>3.2651435786460015E-2</v>
      </c>
      <c r="E734" s="2">
        <f t="shared" si="35"/>
        <v>733</v>
      </c>
      <c r="F734" s="37">
        <f>Tabla_Inflacion[[#This Row],[Contador]]/SUM(Tabla_Inflacion[Contador])</f>
        <v>1.043111974441622E-3</v>
      </c>
      <c r="H734" s="34">
        <v>44063</v>
      </c>
      <c r="I734" s="36">
        <v>6.1343792158719899E-2</v>
      </c>
      <c r="J734" s="35">
        <v>2.7785131921506497E-2</v>
      </c>
      <c r="K734" s="42">
        <f>((1+Tabla_Dev[[#This Row],[TES_COP]])/(1+Tabla_Dev[[#This Row],[Curva_CO_USD]]))-1</f>
        <v>3.2651435786460015E-2</v>
      </c>
      <c r="L734" s="52">
        <f t="shared" si="36"/>
        <v>733</v>
      </c>
      <c r="M734" s="37">
        <f>Tabla_Dev[[#This Row],[Contador]]/SUM(Tabla_Dev[Contador])</f>
        <v>1.043111974441622E-3</v>
      </c>
      <c r="O734" s="34">
        <v>43969</v>
      </c>
      <c r="P734" s="36">
        <v>4.2876554775828302E-2</v>
      </c>
      <c r="Q734" s="2">
        <f t="shared" si="34"/>
        <v>733</v>
      </c>
      <c r="R734" s="3">
        <f>Tabla_Rf_cop_usd[[#This Row],[Contador]]/SUM(Tabla_Rf_cop_usd[Contador])</f>
        <v>8.9268207730651146E-4</v>
      </c>
    </row>
    <row r="735" spans="1:18">
      <c r="A735" s="34">
        <v>44064</v>
      </c>
      <c r="B735" s="35">
        <v>6.2058166356878303E-2</v>
      </c>
      <c r="C735" s="36">
        <v>2.7921686459408301E-2</v>
      </c>
      <c r="D735" s="36">
        <f>((1+Tabla_Inflacion[[#This Row],[TES_COP]])/(1+Tabla_Inflacion[[#This Row],[TES UVR]]))-1</f>
        <v>3.3209222402000416E-2</v>
      </c>
      <c r="E735" s="2">
        <f t="shared" si="35"/>
        <v>734</v>
      </c>
      <c r="F735" s="37">
        <f>Tabla_Inflacion[[#This Row],[Contador]]/SUM(Tabla_Inflacion[Contador])</f>
        <v>1.0445350467123472E-3</v>
      </c>
      <c r="H735" s="34">
        <v>44064</v>
      </c>
      <c r="I735" s="36">
        <v>6.2058166356878303E-2</v>
      </c>
      <c r="J735" s="35">
        <v>2.7921686459408301E-2</v>
      </c>
      <c r="K735" s="42">
        <f>((1+Tabla_Dev[[#This Row],[TES_COP]])/(1+Tabla_Dev[[#This Row],[Curva_CO_USD]]))-1</f>
        <v>3.3209222402000416E-2</v>
      </c>
      <c r="L735" s="52">
        <f t="shared" si="36"/>
        <v>734</v>
      </c>
      <c r="M735" s="37">
        <f>Tabla_Dev[[#This Row],[Contador]]/SUM(Tabla_Dev[Contador])</f>
        <v>1.0445350467123472E-3</v>
      </c>
      <c r="O735" s="34">
        <v>43970</v>
      </c>
      <c r="P735" s="36">
        <v>4.2189183108477746E-2</v>
      </c>
      <c r="Q735" s="2">
        <f t="shared" si="34"/>
        <v>734</v>
      </c>
      <c r="R735" s="3">
        <f>Tabla_Rf_cop_usd[[#This Row],[Contador]]/SUM(Tabla_Rf_cop_usd[Contador])</f>
        <v>8.9389992461525163E-4</v>
      </c>
    </row>
    <row r="736" spans="1:18">
      <c r="A736" s="34">
        <v>44067</v>
      </c>
      <c r="B736" s="35">
        <v>6.2379655145235198E-2</v>
      </c>
      <c r="C736" s="36">
        <v>2.7928858733293201E-2</v>
      </c>
      <c r="D736" s="36">
        <f>((1+Tabla_Inflacion[[#This Row],[TES_COP]])/(1+Tabla_Inflacion[[#This Row],[TES UVR]]))-1</f>
        <v>3.3514767212971641E-2</v>
      </c>
      <c r="E736" s="2">
        <f t="shared" si="35"/>
        <v>735</v>
      </c>
      <c r="F736" s="37">
        <f>Tabla_Inflacion[[#This Row],[Contador]]/SUM(Tabla_Inflacion[Contador])</f>
        <v>1.0459581189830726E-3</v>
      </c>
      <c r="H736" s="34">
        <v>44067</v>
      </c>
      <c r="I736" s="36">
        <v>6.2379655145235198E-2</v>
      </c>
      <c r="J736" s="35">
        <v>2.7928858733293201E-2</v>
      </c>
      <c r="K736" s="42">
        <f>((1+Tabla_Dev[[#This Row],[TES_COP]])/(1+Tabla_Dev[[#This Row],[Curva_CO_USD]]))-1</f>
        <v>3.3514767212971641E-2</v>
      </c>
      <c r="L736" s="52">
        <f t="shared" si="36"/>
        <v>735</v>
      </c>
      <c r="M736" s="37">
        <f>Tabla_Dev[[#This Row],[Contador]]/SUM(Tabla_Dev[Contador])</f>
        <v>1.0459581189830726E-3</v>
      </c>
      <c r="O736" s="34">
        <v>43971</v>
      </c>
      <c r="P736" s="36">
        <v>4.0753222672078371E-2</v>
      </c>
      <c r="Q736" s="2">
        <f t="shared" si="34"/>
        <v>735</v>
      </c>
      <c r="R736" s="3">
        <f>Tabla_Rf_cop_usd[[#This Row],[Contador]]/SUM(Tabla_Rf_cop_usd[Contador])</f>
        <v>8.951177719239917E-4</v>
      </c>
    </row>
    <row r="737" spans="1:18">
      <c r="A737" s="34">
        <v>44068</v>
      </c>
      <c r="B737" s="35">
        <v>6.2935974792420607E-2</v>
      </c>
      <c r="C737" s="36">
        <v>2.77737680957761E-2</v>
      </c>
      <c r="D737" s="36">
        <f>((1+Tabla_Inflacion[[#This Row],[TES_COP]])/(1+Tabla_Inflacion[[#This Row],[TES UVR]]))-1</f>
        <v>3.4212010257657965E-2</v>
      </c>
      <c r="E737" s="2">
        <f t="shared" si="35"/>
        <v>736</v>
      </c>
      <c r="F737" s="37">
        <f>Tabla_Inflacion[[#This Row],[Contador]]/SUM(Tabla_Inflacion[Contador])</f>
        <v>1.0473811912537977E-3</v>
      </c>
      <c r="H737" s="34">
        <v>44068</v>
      </c>
      <c r="I737" s="36">
        <v>6.2935974792420607E-2</v>
      </c>
      <c r="J737" s="35">
        <v>2.77737680957761E-2</v>
      </c>
      <c r="K737" s="42">
        <f>((1+Tabla_Dev[[#This Row],[TES_COP]])/(1+Tabla_Dev[[#This Row],[Curva_CO_USD]]))-1</f>
        <v>3.4212010257657965E-2</v>
      </c>
      <c r="L737" s="52">
        <f t="shared" si="36"/>
        <v>736</v>
      </c>
      <c r="M737" s="37">
        <f>Tabla_Dev[[#This Row],[Contador]]/SUM(Tabla_Dev[Contador])</f>
        <v>1.0473811912537977E-3</v>
      </c>
      <c r="O737" s="34">
        <v>43972</v>
      </c>
      <c r="P737" s="36">
        <v>3.895941329652719E-2</v>
      </c>
      <c r="Q737" s="2">
        <f t="shared" si="34"/>
        <v>736</v>
      </c>
      <c r="R737" s="3">
        <f>Tabla_Rf_cop_usd[[#This Row],[Contador]]/SUM(Tabla_Rf_cop_usd[Contador])</f>
        <v>8.9633561923273188E-4</v>
      </c>
    </row>
    <row r="738" spans="1:18">
      <c r="A738" s="34">
        <v>44069</v>
      </c>
      <c r="B738" s="35">
        <v>6.3319298174848299E-2</v>
      </c>
      <c r="C738" s="36">
        <v>2.7572490858418498E-2</v>
      </c>
      <c r="D738" s="36">
        <f>((1+Tabla_Inflacion[[#This Row],[TES_COP]])/(1+Tabla_Inflacion[[#This Row],[TES UVR]]))-1</f>
        <v>3.4787625821480983E-2</v>
      </c>
      <c r="E738" s="2">
        <f t="shared" si="35"/>
        <v>737</v>
      </c>
      <c r="F738" s="37">
        <f>Tabla_Inflacion[[#This Row],[Contador]]/SUM(Tabla_Inflacion[Contador])</f>
        <v>1.0488042635245231E-3</v>
      </c>
      <c r="H738" s="34">
        <v>44069</v>
      </c>
      <c r="I738" s="36">
        <v>6.3319298174848299E-2</v>
      </c>
      <c r="J738" s="35">
        <v>2.7572490858418498E-2</v>
      </c>
      <c r="K738" s="42">
        <f>((1+Tabla_Dev[[#This Row],[TES_COP]])/(1+Tabla_Dev[[#This Row],[Curva_CO_USD]]))-1</f>
        <v>3.4787625821480983E-2</v>
      </c>
      <c r="L738" s="52">
        <f t="shared" si="36"/>
        <v>737</v>
      </c>
      <c r="M738" s="37">
        <f>Tabla_Dev[[#This Row],[Contador]]/SUM(Tabla_Dev[Contador])</f>
        <v>1.0488042635245231E-3</v>
      </c>
      <c r="O738" s="34">
        <v>43973</v>
      </c>
      <c r="P738" s="36">
        <v>3.7976898118894376E-2</v>
      </c>
      <c r="Q738" s="2">
        <f t="shared" si="34"/>
        <v>737</v>
      </c>
      <c r="R738" s="3">
        <f>Tabla_Rf_cop_usd[[#This Row],[Contador]]/SUM(Tabla_Rf_cop_usd[Contador])</f>
        <v>8.9755346654147195E-4</v>
      </c>
    </row>
    <row r="739" spans="1:18">
      <c r="A739" s="34">
        <v>44070</v>
      </c>
      <c r="B739" s="35">
        <v>6.3075382243717698E-2</v>
      </c>
      <c r="C739" s="36">
        <v>2.7858136508461001E-2</v>
      </c>
      <c r="D739" s="36">
        <f>((1+Tabla_Inflacion[[#This Row],[TES_COP]])/(1+Tabla_Inflacion[[#This Row],[TES UVR]]))-1</f>
        <v>3.4262749385714386E-2</v>
      </c>
      <c r="E739" s="2">
        <f t="shared" si="35"/>
        <v>738</v>
      </c>
      <c r="F739" s="37">
        <f>Tabla_Inflacion[[#This Row],[Contador]]/SUM(Tabla_Inflacion[Contador])</f>
        <v>1.0502273357952483E-3</v>
      </c>
      <c r="H739" s="34">
        <v>44070</v>
      </c>
      <c r="I739" s="36">
        <v>6.3075382243717698E-2</v>
      </c>
      <c r="J739" s="35">
        <v>2.7858136508461001E-2</v>
      </c>
      <c r="K739" s="42">
        <f>((1+Tabla_Dev[[#This Row],[TES_COP]])/(1+Tabla_Dev[[#This Row],[Curva_CO_USD]]))-1</f>
        <v>3.4262749385714386E-2</v>
      </c>
      <c r="L739" s="52">
        <f t="shared" si="36"/>
        <v>738</v>
      </c>
      <c r="M739" s="37">
        <f>Tabla_Dev[[#This Row],[Contador]]/SUM(Tabla_Dev[Contador])</f>
        <v>1.0502273357952483E-3</v>
      </c>
      <c r="O739" s="34">
        <v>43976</v>
      </c>
      <c r="P739" s="36">
        <v>3.7582971728960191E-2</v>
      </c>
      <c r="Q739" s="2">
        <f t="shared" si="34"/>
        <v>738</v>
      </c>
      <c r="R739" s="3">
        <f>Tabla_Rf_cop_usd[[#This Row],[Contador]]/SUM(Tabla_Rf_cop_usd[Contador])</f>
        <v>8.9877131385021213E-4</v>
      </c>
    </row>
    <row r="740" spans="1:18">
      <c r="A740" s="34">
        <v>44071</v>
      </c>
      <c r="B740" s="35">
        <v>6.2692749758937294E-2</v>
      </c>
      <c r="C740" s="36">
        <v>2.7585695030464499E-2</v>
      </c>
      <c r="D740" s="36">
        <f>((1+Tabla_Inflacion[[#This Row],[TES_COP]])/(1+Tabla_Inflacion[[#This Row],[TES UVR]]))-1</f>
        <v>3.4164600478826301E-2</v>
      </c>
      <c r="E740" s="2">
        <f t="shared" si="35"/>
        <v>739</v>
      </c>
      <c r="F740" s="37">
        <f>Tabla_Inflacion[[#This Row],[Contador]]/SUM(Tabla_Inflacion[Contador])</f>
        <v>1.0516504080659737E-3</v>
      </c>
      <c r="H740" s="34">
        <v>44071</v>
      </c>
      <c r="I740" s="36">
        <v>6.2692749758937294E-2</v>
      </c>
      <c r="J740" s="35">
        <v>2.7585695030464499E-2</v>
      </c>
      <c r="K740" s="42">
        <f>((1+Tabla_Dev[[#This Row],[TES_COP]])/(1+Tabla_Dev[[#This Row],[Curva_CO_USD]]))-1</f>
        <v>3.4164600478826301E-2</v>
      </c>
      <c r="L740" s="52">
        <f t="shared" si="36"/>
        <v>739</v>
      </c>
      <c r="M740" s="37">
        <f>Tabla_Dev[[#This Row],[Contador]]/SUM(Tabla_Dev[Contador])</f>
        <v>1.0516504080659737E-3</v>
      </c>
      <c r="O740" s="34">
        <v>43977</v>
      </c>
      <c r="P740" s="36">
        <v>3.6783832996343024E-2</v>
      </c>
      <c r="Q740" s="2">
        <f t="shared" si="34"/>
        <v>739</v>
      </c>
      <c r="R740" s="3">
        <f>Tabla_Rf_cop_usd[[#This Row],[Contador]]/SUM(Tabla_Rf_cop_usd[Contador])</f>
        <v>8.999891611589522E-4</v>
      </c>
    </row>
    <row r="741" spans="1:18">
      <c r="A741" s="34">
        <v>44074</v>
      </c>
      <c r="B741" s="35">
        <v>6.2067571657353604E-2</v>
      </c>
      <c r="C741" s="36">
        <v>2.7225540914435097E-2</v>
      </c>
      <c r="D741" s="36">
        <f>((1+Tabla_Inflacion[[#This Row],[TES_COP]])/(1+Tabla_Inflacion[[#This Row],[TES UVR]]))-1</f>
        <v>3.3918579080405298E-2</v>
      </c>
      <c r="E741" s="2">
        <f t="shared" si="35"/>
        <v>740</v>
      </c>
      <c r="F741" s="37">
        <f>Tabla_Inflacion[[#This Row],[Contador]]/SUM(Tabla_Inflacion[Contador])</f>
        <v>1.0530734803366989E-3</v>
      </c>
      <c r="H741" s="34">
        <v>44074</v>
      </c>
      <c r="I741" s="36">
        <v>6.2067571657353604E-2</v>
      </c>
      <c r="J741" s="35">
        <v>2.7225540914435097E-2</v>
      </c>
      <c r="K741" s="42">
        <f>((1+Tabla_Dev[[#This Row],[TES_COP]])/(1+Tabla_Dev[[#This Row],[Curva_CO_USD]]))-1</f>
        <v>3.3918579080405298E-2</v>
      </c>
      <c r="L741" s="52">
        <f t="shared" si="36"/>
        <v>740</v>
      </c>
      <c r="M741" s="37">
        <f>Tabla_Dev[[#This Row],[Contador]]/SUM(Tabla_Dev[Contador])</f>
        <v>1.0530734803366989E-3</v>
      </c>
      <c r="O741" s="34">
        <v>43978</v>
      </c>
      <c r="P741" s="36">
        <v>3.6349547042381358E-2</v>
      </c>
      <c r="Q741" s="2">
        <f t="shared" si="34"/>
        <v>740</v>
      </c>
      <c r="R741" s="3">
        <f>Tabla_Rf_cop_usd[[#This Row],[Contador]]/SUM(Tabla_Rf_cop_usd[Contador])</f>
        <v>9.0120700846769237E-4</v>
      </c>
    </row>
    <row r="742" spans="1:18">
      <c r="A742" s="34">
        <v>44075</v>
      </c>
      <c r="B742" s="35">
        <v>6.0236827444581698E-2</v>
      </c>
      <c r="C742" s="36">
        <v>2.71029213825703E-2</v>
      </c>
      <c r="D742" s="36">
        <f>((1+Tabla_Inflacion[[#This Row],[TES_COP]])/(1+Tabla_Inflacion[[#This Row],[TES UVR]]))-1</f>
        <v>3.2259577275284501E-2</v>
      </c>
      <c r="E742" s="2">
        <f t="shared" si="35"/>
        <v>741</v>
      </c>
      <c r="F742" s="37">
        <f>Tabla_Inflacion[[#This Row],[Contador]]/SUM(Tabla_Inflacion[Contador])</f>
        <v>1.0544965526074243E-3</v>
      </c>
      <c r="H742" s="34">
        <v>44075</v>
      </c>
      <c r="I742" s="36">
        <v>6.0236827444581698E-2</v>
      </c>
      <c r="J742" s="35">
        <v>2.71029213825703E-2</v>
      </c>
      <c r="K742" s="42">
        <f>((1+Tabla_Dev[[#This Row],[TES_COP]])/(1+Tabla_Dev[[#This Row],[Curva_CO_USD]]))-1</f>
        <v>3.2259577275284501E-2</v>
      </c>
      <c r="L742" s="52">
        <f t="shared" si="36"/>
        <v>741</v>
      </c>
      <c r="M742" s="37">
        <f>Tabla_Dev[[#This Row],[Contador]]/SUM(Tabla_Dev[Contador])</f>
        <v>1.0544965526074243E-3</v>
      </c>
      <c r="O742" s="34">
        <v>43979</v>
      </c>
      <c r="P742" s="36">
        <v>3.6080918667023232E-2</v>
      </c>
      <c r="Q742" s="2">
        <f t="shared" si="34"/>
        <v>741</v>
      </c>
      <c r="R742" s="3">
        <f>Tabla_Rf_cop_usd[[#This Row],[Contador]]/SUM(Tabla_Rf_cop_usd[Contador])</f>
        <v>9.0242485577643244E-4</v>
      </c>
    </row>
    <row r="743" spans="1:18">
      <c r="A743" s="34">
        <v>44076</v>
      </c>
      <c r="B743" s="35">
        <v>5.8158138876425999E-2</v>
      </c>
      <c r="C743" s="36">
        <v>2.6777772526735202E-2</v>
      </c>
      <c r="D743" s="36">
        <f>((1+Tabla_Inflacion[[#This Row],[TES_COP]])/(1+Tabla_Inflacion[[#This Row],[TES UVR]]))-1</f>
        <v>3.056198448128522E-2</v>
      </c>
      <c r="E743" s="2">
        <f t="shared" si="35"/>
        <v>742</v>
      </c>
      <c r="F743" s="37">
        <f>Tabla_Inflacion[[#This Row],[Contador]]/SUM(Tabla_Inflacion[Contador])</f>
        <v>1.0559196248781494E-3</v>
      </c>
      <c r="H743" s="34">
        <v>44076</v>
      </c>
      <c r="I743" s="36">
        <v>5.8158138876425999E-2</v>
      </c>
      <c r="J743" s="35">
        <v>2.6777772526735202E-2</v>
      </c>
      <c r="K743" s="42">
        <f>((1+Tabla_Dev[[#This Row],[TES_COP]])/(1+Tabla_Dev[[#This Row],[Curva_CO_USD]]))-1</f>
        <v>3.056198448128522E-2</v>
      </c>
      <c r="L743" s="52">
        <f t="shared" si="36"/>
        <v>742</v>
      </c>
      <c r="M743" s="37">
        <f>Tabla_Dev[[#This Row],[Contador]]/SUM(Tabla_Dev[Contador])</f>
        <v>1.0559196248781494E-3</v>
      </c>
      <c r="O743" s="34">
        <v>43980</v>
      </c>
      <c r="P743" s="36">
        <v>3.6008208679952469E-2</v>
      </c>
      <c r="Q743" s="2">
        <f t="shared" si="34"/>
        <v>742</v>
      </c>
      <c r="R743" s="3">
        <f>Tabla_Rf_cop_usd[[#This Row],[Contador]]/SUM(Tabla_Rf_cop_usd[Contador])</f>
        <v>9.0364270308517262E-4</v>
      </c>
    </row>
    <row r="744" spans="1:18">
      <c r="A744" s="34">
        <v>44077</v>
      </c>
      <c r="B744" s="35">
        <v>5.8675409188954301E-2</v>
      </c>
      <c r="C744" s="36">
        <v>2.6453312922525399E-2</v>
      </c>
      <c r="D744" s="36">
        <f>((1+Tabla_Inflacion[[#This Row],[TES_COP]])/(1+Tabla_Inflacion[[#This Row],[TES UVR]]))-1</f>
        <v>3.1391682272119859E-2</v>
      </c>
      <c r="E744" s="2">
        <f t="shared" si="35"/>
        <v>743</v>
      </c>
      <c r="F744" s="37">
        <f>Tabla_Inflacion[[#This Row],[Contador]]/SUM(Tabla_Inflacion[Contador])</f>
        <v>1.0573426971488746E-3</v>
      </c>
      <c r="H744" s="34">
        <v>44077</v>
      </c>
      <c r="I744" s="36">
        <v>5.8675409188954301E-2</v>
      </c>
      <c r="J744" s="35">
        <v>2.6453312922525399E-2</v>
      </c>
      <c r="K744" s="42">
        <f>((1+Tabla_Dev[[#This Row],[TES_COP]])/(1+Tabla_Dev[[#This Row],[Curva_CO_USD]]))-1</f>
        <v>3.1391682272119859E-2</v>
      </c>
      <c r="L744" s="52">
        <f t="shared" si="36"/>
        <v>743</v>
      </c>
      <c r="M744" s="37">
        <f>Tabla_Dev[[#This Row],[Contador]]/SUM(Tabla_Dev[Contador])</f>
        <v>1.0573426971488746E-3</v>
      </c>
      <c r="O744" s="34">
        <v>43983</v>
      </c>
      <c r="P744" s="36">
        <v>3.6080918667023232E-2</v>
      </c>
      <c r="Q744" s="2">
        <f t="shared" si="34"/>
        <v>743</v>
      </c>
      <c r="R744" s="3">
        <f>Tabla_Rf_cop_usd[[#This Row],[Contador]]/SUM(Tabla_Rf_cop_usd[Contador])</f>
        <v>9.0486055039391269E-4</v>
      </c>
    </row>
    <row r="745" spans="1:18">
      <c r="A745" s="34">
        <v>44078</v>
      </c>
      <c r="B745" s="35">
        <v>5.9016609426063002E-2</v>
      </c>
      <c r="C745" s="36">
        <v>2.6629687691482998E-2</v>
      </c>
      <c r="D745" s="36">
        <f>((1+Tabla_Inflacion[[#This Row],[TES_COP]])/(1+Tabla_Inflacion[[#This Row],[TES UVR]]))-1</f>
        <v>3.1546839257499126E-2</v>
      </c>
      <c r="E745" s="2">
        <f t="shared" si="35"/>
        <v>744</v>
      </c>
      <c r="F745" s="37">
        <f>Tabla_Inflacion[[#This Row],[Contador]]/SUM(Tabla_Inflacion[Contador])</f>
        <v>1.0587657694196E-3</v>
      </c>
      <c r="H745" s="34">
        <v>44078</v>
      </c>
      <c r="I745" s="36">
        <v>5.9016609426063002E-2</v>
      </c>
      <c r="J745" s="35">
        <v>2.6629687691482998E-2</v>
      </c>
      <c r="K745" s="42">
        <f>((1+Tabla_Dev[[#This Row],[TES_COP]])/(1+Tabla_Dev[[#This Row],[Curva_CO_USD]]))-1</f>
        <v>3.1546839257499126E-2</v>
      </c>
      <c r="L745" s="52">
        <f t="shared" si="36"/>
        <v>744</v>
      </c>
      <c r="M745" s="37">
        <f>Tabla_Dev[[#This Row],[Contador]]/SUM(Tabla_Dev[Contador])</f>
        <v>1.0587657694196E-3</v>
      </c>
      <c r="O745" s="34">
        <v>43984</v>
      </c>
      <c r="P745" s="36">
        <v>3.5454106512957217E-2</v>
      </c>
      <c r="Q745" s="2">
        <f t="shared" si="34"/>
        <v>744</v>
      </c>
      <c r="R745" s="3">
        <f>Tabla_Rf_cop_usd[[#This Row],[Contador]]/SUM(Tabla_Rf_cop_usd[Contador])</f>
        <v>9.0607839770265287E-4</v>
      </c>
    </row>
    <row r="746" spans="1:18">
      <c r="A746" s="34">
        <v>44081</v>
      </c>
      <c r="B746" s="35">
        <v>5.8500147291659095E-2</v>
      </c>
      <c r="C746" s="36">
        <v>2.6639940068045698E-2</v>
      </c>
      <c r="D746" s="36">
        <f>((1+Tabla_Inflacion[[#This Row],[TES_COP]])/(1+Tabla_Inflacion[[#This Row],[TES UVR]]))-1</f>
        <v>3.1033477249581498E-2</v>
      </c>
      <c r="E746" s="2">
        <f t="shared" si="35"/>
        <v>745</v>
      </c>
      <c r="F746" s="37">
        <f>Tabla_Inflacion[[#This Row],[Contador]]/SUM(Tabla_Inflacion[Contador])</f>
        <v>1.0601888416903252E-3</v>
      </c>
      <c r="H746" s="34">
        <v>44081</v>
      </c>
      <c r="I746" s="36">
        <v>5.8500147291659095E-2</v>
      </c>
      <c r="J746" s="35">
        <v>2.6639940068045698E-2</v>
      </c>
      <c r="K746" s="42">
        <f>((1+Tabla_Dev[[#This Row],[TES_COP]])/(1+Tabla_Dev[[#This Row],[Curva_CO_USD]]))-1</f>
        <v>3.1033477249581498E-2</v>
      </c>
      <c r="L746" s="52">
        <f t="shared" si="36"/>
        <v>745</v>
      </c>
      <c r="M746" s="37">
        <f>Tabla_Dev[[#This Row],[Contador]]/SUM(Tabla_Dev[Contador])</f>
        <v>1.0601888416903252E-3</v>
      </c>
      <c r="O746" s="34">
        <v>43985</v>
      </c>
      <c r="P746" s="36">
        <v>3.493403623444391E-2</v>
      </c>
      <c r="Q746" s="2">
        <f t="shared" si="34"/>
        <v>745</v>
      </c>
      <c r="R746" s="3">
        <f>Tabla_Rf_cop_usd[[#This Row],[Contador]]/SUM(Tabla_Rf_cop_usd[Contador])</f>
        <v>9.0729624501139294E-4</v>
      </c>
    </row>
    <row r="747" spans="1:18">
      <c r="A747" s="34">
        <v>44082</v>
      </c>
      <c r="B747" s="35">
        <v>5.9358672826461803E-2</v>
      </c>
      <c r="C747" s="36">
        <v>2.6738461381165698E-2</v>
      </c>
      <c r="D747" s="36">
        <f>((1+Tabla_Inflacion[[#This Row],[TES_COP]])/(1+Tabla_Inflacion[[#This Row],[TES UVR]]))-1</f>
        <v>3.1770711502728366E-2</v>
      </c>
      <c r="E747" s="2">
        <f t="shared" si="35"/>
        <v>746</v>
      </c>
      <c r="F747" s="37">
        <f>Tabla_Inflacion[[#This Row],[Contador]]/SUM(Tabla_Inflacion[Contador])</f>
        <v>1.0616119139610506E-3</v>
      </c>
      <c r="H747" s="34">
        <v>44082</v>
      </c>
      <c r="I747" s="36">
        <v>5.9358672826461803E-2</v>
      </c>
      <c r="J747" s="35">
        <v>2.6738461381165698E-2</v>
      </c>
      <c r="K747" s="42">
        <f>((1+Tabla_Dev[[#This Row],[TES_COP]])/(1+Tabla_Dev[[#This Row],[Curva_CO_USD]]))-1</f>
        <v>3.1770711502728366E-2</v>
      </c>
      <c r="L747" s="52">
        <f t="shared" si="36"/>
        <v>746</v>
      </c>
      <c r="M747" s="37">
        <f>Tabla_Dev[[#This Row],[Contador]]/SUM(Tabla_Dev[Contador])</f>
        <v>1.0616119139610506E-3</v>
      </c>
      <c r="O747" s="34">
        <v>43986</v>
      </c>
      <c r="P747" s="36">
        <v>3.5388312103424191E-2</v>
      </c>
      <c r="Q747" s="2">
        <f t="shared" si="34"/>
        <v>746</v>
      </c>
      <c r="R747" s="3">
        <f>Tabla_Rf_cop_usd[[#This Row],[Contador]]/SUM(Tabla_Rf_cop_usd[Contador])</f>
        <v>9.0851409232013311E-4</v>
      </c>
    </row>
    <row r="748" spans="1:18">
      <c r="A748" s="34">
        <v>44083</v>
      </c>
      <c r="B748" s="35">
        <v>5.8556169186806596E-2</v>
      </c>
      <c r="C748" s="36">
        <v>2.5978273964174702E-2</v>
      </c>
      <c r="D748" s="36">
        <f>((1+Tabla_Inflacion[[#This Row],[TES_COP]])/(1+Tabla_Inflacion[[#This Row],[TES UVR]]))-1</f>
        <v>3.1753006909939208E-2</v>
      </c>
      <c r="E748" s="2">
        <f t="shared" si="35"/>
        <v>747</v>
      </c>
      <c r="F748" s="37">
        <f>Tabla_Inflacion[[#This Row],[Contador]]/SUM(Tabla_Inflacion[Contador])</f>
        <v>1.0630349862317757E-3</v>
      </c>
      <c r="H748" s="34">
        <v>44083</v>
      </c>
      <c r="I748" s="36">
        <v>5.8556169186806596E-2</v>
      </c>
      <c r="J748" s="35">
        <v>2.5978273964174702E-2</v>
      </c>
      <c r="K748" s="42">
        <f>((1+Tabla_Dev[[#This Row],[TES_COP]])/(1+Tabla_Dev[[#This Row],[Curva_CO_USD]]))-1</f>
        <v>3.1753006909939208E-2</v>
      </c>
      <c r="L748" s="52">
        <f t="shared" si="36"/>
        <v>747</v>
      </c>
      <c r="M748" s="37">
        <f>Tabla_Dev[[#This Row],[Contador]]/SUM(Tabla_Dev[Contador])</f>
        <v>1.0630349862317757E-3</v>
      </c>
      <c r="O748" s="34">
        <v>43987</v>
      </c>
      <c r="P748" s="36">
        <v>3.5899057512744026E-2</v>
      </c>
      <c r="Q748" s="2">
        <f t="shared" si="34"/>
        <v>747</v>
      </c>
      <c r="R748" s="3">
        <f>Tabla_Rf_cop_usd[[#This Row],[Contador]]/SUM(Tabla_Rf_cop_usd[Contador])</f>
        <v>9.0973193962887318E-4</v>
      </c>
    </row>
    <row r="749" spans="1:18">
      <c r="A749" s="34">
        <v>44084</v>
      </c>
      <c r="B749" s="35">
        <v>5.9045509452278197E-2</v>
      </c>
      <c r="C749" s="36">
        <v>2.6074761847054199E-2</v>
      </c>
      <c r="D749" s="36">
        <f>((1+Tabla_Inflacion[[#This Row],[TES_COP]])/(1+Tabla_Inflacion[[#This Row],[TES UVR]]))-1</f>
        <v>3.2132890147178683E-2</v>
      </c>
      <c r="E749" s="2">
        <f t="shared" si="35"/>
        <v>748</v>
      </c>
      <c r="F749" s="37">
        <f>Tabla_Inflacion[[#This Row],[Contador]]/SUM(Tabla_Inflacion[Contador])</f>
        <v>1.0644580585025011E-3</v>
      </c>
      <c r="H749" s="34">
        <v>44084</v>
      </c>
      <c r="I749" s="36">
        <v>5.9045509452278197E-2</v>
      </c>
      <c r="J749" s="35">
        <v>2.6074761847054199E-2</v>
      </c>
      <c r="K749" s="42">
        <f>((1+Tabla_Dev[[#This Row],[TES_COP]])/(1+Tabla_Dev[[#This Row],[Curva_CO_USD]]))-1</f>
        <v>3.2132890147178683E-2</v>
      </c>
      <c r="L749" s="52">
        <f t="shared" si="36"/>
        <v>748</v>
      </c>
      <c r="M749" s="37">
        <f>Tabla_Dev[[#This Row],[Contador]]/SUM(Tabla_Dev[Contador])</f>
        <v>1.0644580585025011E-3</v>
      </c>
      <c r="O749" s="34">
        <v>43990</v>
      </c>
      <c r="P749" s="36">
        <v>3.5673149876935595E-2</v>
      </c>
      <c r="Q749" s="2">
        <f t="shared" si="34"/>
        <v>748</v>
      </c>
      <c r="R749" s="3">
        <f>Tabla_Rf_cop_usd[[#This Row],[Contador]]/SUM(Tabla_Rf_cop_usd[Contador])</f>
        <v>9.1094978693761336E-4</v>
      </c>
    </row>
    <row r="750" spans="1:18">
      <c r="A750" s="34">
        <v>44085</v>
      </c>
      <c r="B750" s="35">
        <v>5.8875291849777397E-2</v>
      </c>
      <c r="C750" s="36">
        <v>2.6644769242082499E-2</v>
      </c>
      <c r="D750" s="36">
        <f>((1+Tabla_Inflacion[[#This Row],[TES_COP]])/(1+Tabla_Inflacion[[#This Row],[TES UVR]]))-1</f>
        <v>3.1394035769050754E-2</v>
      </c>
      <c r="E750" s="2">
        <f t="shared" si="35"/>
        <v>749</v>
      </c>
      <c r="F750" s="37">
        <f>Tabla_Inflacion[[#This Row],[Contador]]/SUM(Tabla_Inflacion[Contador])</f>
        <v>1.0658811307732263E-3</v>
      </c>
      <c r="H750" s="34">
        <v>44085</v>
      </c>
      <c r="I750" s="36">
        <v>5.8875291849777397E-2</v>
      </c>
      <c r="J750" s="35">
        <v>2.6644769242082499E-2</v>
      </c>
      <c r="K750" s="42">
        <f>((1+Tabla_Dev[[#This Row],[TES_COP]])/(1+Tabla_Dev[[#This Row],[Curva_CO_USD]]))-1</f>
        <v>3.1394035769050754E-2</v>
      </c>
      <c r="L750" s="52">
        <f t="shared" si="36"/>
        <v>749</v>
      </c>
      <c r="M750" s="37">
        <f>Tabla_Dev[[#This Row],[Contador]]/SUM(Tabla_Dev[Contador])</f>
        <v>1.0658811307732263E-3</v>
      </c>
      <c r="O750" s="34">
        <v>43991</v>
      </c>
      <c r="P750" s="36">
        <v>3.5512558861808818E-2</v>
      </c>
      <c r="Q750" s="2">
        <f t="shared" si="34"/>
        <v>749</v>
      </c>
      <c r="R750" s="3">
        <f>Tabla_Rf_cop_usd[[#This Row],[Contador]]/SUM(Tabla_Rf_cop_usd[Contador])</f>
        <v>9.1216763424635343E-4</v>
      </c>
    </row>
    <row r="751" spans="1:18">
      <c r="A751" s="34">
        <v>44088</v>
      </c>
      <c r="B751" s="35">
        <v>5.8409395006432101E-2</v>
      </c>
      <c r="C751" s="36">
        <v>2.6040090292157401E-2</v>
      </c>
      <c r="D751" s="36">
        <f>((1+Tabla_Inflacion[[#This Row],[TES_COP]])/(1+Tabla_Inflacion[[#This Row],[TES UVR]]))-1</f>
        <v>3.1547797225991214E-2</v>
      </c>
      <c r="E751" s="2">
        <f t="shared" si="35"/>
        <v>750</v>
      </c>
      <c r="F751" s="37">
        <f>Tabla_Inflacion[[#This Row],[Contador]]/SUM(Tabla_Inflacion[Contador])</f>
        <v>1.0673042030439515E-3</v>
      </c>
      <c r="H751" s="34">
        <v>44088</v>
      </c>
      <c r="I751" s="36">
        <v>5.8409395006432101E-2</v>
      </c>
      <c r="J751" s="35">
        <v>2.6040090292157401E-2</v>
      </c>
      <c r="K751" s="42">
        <f>((1+Tabla_Dev[[#This Row],[TES_COP]])/(1+Tabla_Dev[[#This Row],[Curva_CO_USD]]))-1</f>
        <v>3.1547797225991214E-2</v>
      </c>
      <c r="L751" s="52">
        <f t="shared" si="36"/>
        <v>750</v>
      </c>
      <c r="M751" s="37">
        <f>Tabla_Dev[[#This Row],[Contador]]/SUM(Tabla_Dev[Contador])</f>
        <v>1.0673042030439515E-3</v>
      </c>
      <c r="O751" s="34">
        <v>43992</v>
      </c>
      <c r="P751" s="36">
        <v>3.5483336399428911E-2</v>
      </c>
      <c r="Q751" s="2">
        <f t="shared" si="34"/>
        <v>750</v>
      </c>
      <c r="R751" s="3">
        <f>Tabla_Rf_cop_usd[[#This Row],[Contador]]/SUM(Tabla_Rf_cop_usd[Contador])</f>
        <v>9.1338548155509361E-4</v>
      </c>
    </row>
    <row r="752" spans="1:18">
      <c r="A752" s="34">
        <v>44089</v>
      </c>
      <c r="B752" s="35">
        <v>5.7677725039386896E-2</v>
      </c>
      <c r="C752" s="36">
        <v>2.5609423395973597E-2</v>
      </c>
      <c r="D752" s="36">
        <f>((1+Tabla_Inflacion[[#This Row],[TES_COP]])/(1+Tabla_Inflacion[[#This Row],[TES UVR]]))-1</f>
        <v>3.1267557524217615E-2</v>
      </c>
      <c r="E752" s="2">
        <f t="shared" si="35"/>
        <v>751</v>
      </c>
      <c r="F752" s="37">
        <f>Tabla_Inflacion[[#This Row],[Contador]]/SUM(Tabla_Inflacion[Contador])</f>
        <v>1.0687272753146769E-3</v>
      </c>
      <c r="H752" s="34">
        <v>44089</v>
      </c>
      <c r="I752" s="36">
        <v>5.7677725039386896E-2</v>
      </c>
      <c r="J752" s="35">
        <v>2.5609423395973597E-2</v>
      </c>
      <c r="K752" s="42">
        <f>((1+Tabla_Dev[[#This Row],[TES_COP]])/(1+Tabla_Dev[[#This Row],[Curva_CO_USD]]))-1</f>
        <v>3.1267557524217615E-2</v>
      </c>
      <c r="L752" s="52">
        <f t="shared" si="36"/>
        <v>751</v>
      </c>
      <c r="M752" s="37">
        <f>Tabla_Dev[[#This Row],[Contador]]/SUM(Tabla_Dev[Contador])</f>
        <v>1.0687272753146769E-3</v>
      </c>
      <c r="O752" s="34">
        <v>43993</v>
      </c>
      <c r="P752" s="36">
        <v>3.6349547042381358E-2</v>
      </c>
      <c r="Q752" s="2">
        <f t="shared" si="34"/>
        <v>751</v>
      </c>
      <c r="R752" s="3">
        <f>Tabla_Rf_cop_usd[[#This Row],[Contador]]/SUM(Tabla_Rf_cop_usd[Contador])</f>
        <v>9.1460332886383368E-4</v>
      </c>
    </row>
    <row r="753" spans="1:18">
      <c r="A753" s="34">
        <v>44090</v>
      </c>
      <c r="B753" s="35">
        <v>5.79702201329408E-2</v>
      </c>
      <c r="C753" s="36">
        <v>2.5882977977926699E-2</v>
      </c>
      <c r="D753" s="36">
        <f>((1+Tabla_Inflacion[[#This Row],[TES_COP]])/(1+Tabla_Inflacion[[#This Row],[TES UVR]]))-1</f>
        <v>3.1277682585454381E-2</v>
      </c>
      <c r="E753" s="2">
        <f t="shared" si="35"/>
        <v>752</v>
      </c>
      <c r="F753" s="37">
        <f>Tabla_Inflacion[[#This Row],[Contador]]/SUM(Tabla_Inflacion[Contador])</f>
        <v>1.070150347585402E-3</v>
      </c>
      <c r="H753" s="34">
        <v>44090</v>
      </c>
      <c r="I753" s="36">
        <v>5.79702201329408E-2</v>
      </c>
      <c r="J753" s="35">
        <v>2.5882977977926699E-2</v>
      </c>
      <c r="K753" s="42">
        <f>((1+Tabla_Dev[[#This Row],[TES_COP]])/(1+Tabla_Dev[[#This Row],[Curva_CO_USD]]))-1</f>
        <v>3.1277682585454381E-2</v>
      </c>
      <c r="L753" s="52">
        <f t="shared" si="36"/>
        <v>752</v>
      </c>
      <c r="M753" s="37">
        <f>Tabla_Dev[[#This Row],[Contador]]/SUM(Tabla_Dev[Contador])</f>
        <v>1.070150347585402E-3</v>
      </c>
      <c r="O753" s="34">
        <v>43994</v>
      </c>
      <c r="P753" s="36">
        <v>3.6819949689195663E-2</v>
      </c>
      <c r="Q753" s="2">
        <f t="shared" si="34"/>
        <v>752</v>
      </c>
      <c r="R753" s="3">
        <f>Tabla_Rf_cop_usd[[#This Row],[Contador]]/SUM(Tabla_Rf_cop_usd[Contador])</f>
        <v>9.1582117617257386E-4</v>
      </c>
    </row>
    <row r="754" spans="1:18">
      <c r="A754" s="34">
        <v>44091</v>
      </c>
      <c r="B754" s="35">
        <v>5.8096097067005303E-2</v>
      </c>
      <c r="C754" s="36">
        <v>2.6071656476942401E-2</v>
      </c>
      <c r="D754" s="36">
        <f>((1+Tabla_Inflacion[[#This Row],[TES_COP]])/(1+Tabla_Inflacion[[#This Row],[TES UVR]]))-1</f>
        <v>3.121072528211144E-2</v>
      </c>
      <c r="E754" s="2">
        <f t="shared" si="35"/>
        <v>753</v>
      </c>
      <c r="F754" s="37">
        <f>Tabla_Inflacion[[#This Row],[Contador]]/SUM(Tabla_Inflacion[Contador])</f>
        <v>1.0715734198561274E-3</v>
      </c>
      <c r="H754" s="34">
        <v>44091</v>
      </c>
      <c r="I754" s="36">
        <v>5.8096097067005303E-2</v>
      </c>
      <c r="J754" s="35">
        <v>2.6071656476942401E-2</v>
      </c>
      <c r="K754" s="42">
        <f>((1+Tabla_Dev[[#This Row],[TES_COP]])/(1+Tabla_Dev[[#This Row],[Curva_CO_USD]]))-1</f>
        <v>3.121072528211144E-2</v>
      </c>
      <c r="L754" s="52">
        <f t="shared" si="36"/>
        <v>753</v>
      </c>
      <c r="M754" s="37">
        <f>Tabla_Dev[[#This Row],[Contador]]/SUM(Tabla_Dev[Contador])</f>
        <v>1.0715734198561274E-3</v>
      </c>
      <c r="O754" s="34">
        <v>43997</v>
      </c>
      <c r="P754" s="36">
        <v>3.7259664157966776E-2</v>
      </c>
      <c r="Q754" s="2">
        <f t="shared" si="34"/>
        <v>753</v>
      </c>
      <c r="R754" s="3">
        <f>Tabla_Rf_cop_usd[[#This Row],[Contador]]/SUM(Tabla_Rf_cop_usd[Contador])</f>
        <v>9.1703902348131393E-4</v>
      </c>
    </row>
    <row r="755" spans="1:18">
      <c r="A755" s="34">
        <v>44092</v>
      </c>
      <c r="B755" s="35">
        <v>5.8019020397831203E-2</v>
      </c>
      <c r="C755" s="36">
        <v>2.6057721514231701E-2</v>
      </c>
      <c r="D755" s="36">
        <f>((1+Tabla_Inflacion[[#This Row],[TES_COP]])/(1+Tabla_Inflacion[[#This Row],[TES UVR]]))-1</f>
        <v>3.1149610995014898E-2</v>
      </c>
      <c r="E755" s="2">
        <f t="shared" si="35"/>
        <v>754</v>
      </c>
      <c r="F755" s="37">
        <f>Tabla_Inflacion[[#This Row],[Contador]]/SUM(Tabla_Inflacion[Contador])</f>
        <v>1.0729964921268526E-3</v>
      </c>
      <c r="H755" s="34">
        <v>44092</v>
      </c>
      <c r="I755" s="36">
        <v>5.8019020397831203E-2</v>
      </c>
      <c r="J755" s="35">
        <v>2.6057721514231701E-2</v>
      </c>
      <c r="K755" s="42">
        <f>((1+Tabla_Dev[[#This Row],[TES_COP]])/(1+Tabla_Dev[[#This Row],[Curva_CO_USD]]))-1</f>
        <v>3.1149610995014898E-2</v>
      </c>
      <c r="L755" s="52">
        <f t="shared" si="36"/>
        <v>754</v>
      </c>
      <c r="M755" s="37">
        <f>Tabla_Dev[[#This Row],[Contador]]/SUM(Tabla_Dev[Contador])</f>
        <v>1.0729964921268526E-3</v>
      </c>
      <c r="O755" s="34">
        <v>43998</v>
      </c>
      <c r="P755" s="36">
        <v>3.638580015337789E-2</v>
      </c>
      <c r="Q755" s="2">
        <f t="shared" ref="Q755:Q818" si="37">Q754+1</f>
        <v>754</v>
      </c>
      <c r="R755" s="3">
        <f>Tabla_Rf_cop_usd[[#This Row],[Contador]]/SUM(Tabla_Rf_cop_usd[Contador])</f>
        <v>9.182568707900541E-4</v>
      </c>
    </row>
    <row r="756" spans="1:18">
      <c r="A756" s="34">
        <v>44095</v>
      </c>
      <c r="B756" s="35">
        <v>6.0109829079564706E-2</v>
      </c>
      <c r="C756" s="36">
        <v>2.8584778566936801E-2</v>
      </c>
      <c r="D756" s="36">
        <f>((1+Tabla_Inflacion[[#This Row],[TES_COP]])/(1+Tabla_Inflacion[[#This Row],[TES UVR]]))-1</f>
        <v>3.0648956867269428E-2</v>
      </c>
      <c r="E756" s="2">
        <f t="shared" si="35"/>
        <v>755</v>
      </c>
      <c r="F756" s="37">
        <f>Tabla_Inflacion[[#This Row],[Contador]]/SUM(Tabla_Inflacion[Contador])</f>
        <v>1.074419564397578E-3</v>
      </c>
      <c r="H756" s="34">
        <v>44095</v>
      </c>
      <c r="I756" s="36">
        <v>6.0109829079564706E-2</v>
      </c>
      <c r="J756" s="35">
        <v>2.8584778566936801E-2</v>
      </c>
      <c r="K756" s="42">
        <f>((1+Tabla_Dev[[#This Row],[TES_COP]])/(1+Tabla_Dev[[#This Row],[Curva_CO_USD]]))-1</f>
        <v>3.0648956867269428E-2</v>
      </c>
      <c r="L756" s="52">
        <f t="shared" si="36"/>
        <v>755</v>
      </c>
      <c r="M756" s="37">
        <f>Tabla_Dev[[#This Row],[Contador]]/SUM(Tabla_Dev[Contador])</f>
        <v>1.074419564397578E-3</v>
      </c>
      <c r="O756" s="34">
        <v>43999</v>
      </c>
      <c r="P756" s="36">
        <v>3.699315238235612E-2</v>
      </c>
      <c r="Q756" s="2">
        <f t="shared" si="37"/>
        <v>755</v>
      </c>
      <c r="R756" s="3">
        <f>Tabla_Rf_cop_usd[[#This Row],[Contador]]/SUM(Tabla_Rf_cop_usd[Contador])</f>
        <v>9.1947471809879417E-4</v>
      </c>
    </row>
    <row r="757" spans="1:18">
      <c r="A757" s="34">
        <v>44096</v>
      </c>
      <c r="B757" s="35">
        <v>6.0091112336881303E-2</v>
      </c>
      <c r="C757" s="36">
        <v>2.7391088087891903E-2</v>
      </c>
      <c r="D757" s="36">
        <f>((1+Tabla_Inflacion[[#This Row],[TES_COP]])/(1+Tabla_Inflacion[[#This Row],[TES UVR]]))-1</f>
        <v>3.1828214813356404E-2</v>
      </c>
      <c r="E757" s="2">
        <f t="shared" si="35"/>
        <v>756</v>
      </c>
      <c r="F757" s="37">
        <f>Tabla_Inflacion[[#This Row],[Contador]]/SUM(Tabla_Inflacion[Contador])</f>
        <v>1.0758426366683032E-3</v>
      </c>
      <c r="H757" s="34">
        <v>44096</v>
      </c>
      <c r="I757" s="36">
        <v>6.0091112336881303E-2</v>
      </c>
      <c r="J757" s="35">
        <v>2.7391088087891903E-2</v>
      </c>
      <c r="K757" s="42">
        <f>((1+Tabla_Dev[[#This Row],[TES_COP]])/(1+Tabla_Dev[[#This Row],[Curva_CO_USD]]))-1</f>
        <v>3.1828214813356404E-2</v>
      </c>
      <c r="L757" s="52">
        <f t="shared" si="36"/>
        <v>756</v>
      </c>
      <c r="M757" s="37">
        <f>Tabla_Dev[[#This Row],[Contador]]/SUM(Tabla_Dev[Contador])</f>
        <v>1.0758426366683032E-3</v>
      </c>
      <c r="O757" s="34">
        <v>44000</v>
      </c>
      <c r="P757" s="36">
        <v>3.7144491453871886E-2</v>
      </c>
      <c r="Q757" s="2">
        <f t="shared" si="37"/>
        <v>756</v>
      </c>
      <c r="R757" s="3">
        <f>Tabla_Rf_cop_usd[[#This Row],[Contador]]/SUM(Tabla_Rf_cop_usd[Contador])</f>
        <v>9.2069256540753435E-4</v>
      </c>
    </row>
    <row r="758" spans="1:18">
      <c r="A758" s="34">
        <v>44097</v>
      </c>
      <c r="B758" s="35">
        <v>6.0423921025842403E-2</v>
      </c>
      <c r="C758" s="36">
        <v>2.6396378136535899E-2</v>
      </c>
      <c r="D758" s="36">
        <f>((1+Tabla_Inflacion[[#This Row],[TES_COP]])/(1+Tabla_Inflacion[[#This Row],[TES UVR]]))-1</f>
        <v>3.3152438584287403E-2</v>
      </c>
      <c r="E758" s="2">
        <f t="shared" si="35"/>
        <v>757</v>
      </c>
      <c r="F758" s="37">
        <f>Tabla_Inflacion[[#This Row],[Contador]]/SUM(Tabla_Inflacion[Contador])</f>
        <v>1.0772657089390286E-3</v>
      </c>
      <c r="H758" s="34">
        <v>44097</v>
      </c>
      <c r="I758" s="36">
        <v>6.0423921025842403E-2</v>
      </c>
      <c r="J758" s="35">
        <v>2.6396378136535899E-2</v>
      </c>
      <c r="K758" s="42">
        <f>((1+Tabla_Dev[[#This Row],[TES_COP]])/(1+Tabla_Dev[[#This Row],[Curva_CO_USD]]))-1</f>
        <v>3.3152438584287403E-2</v>
      </c>
      <c r="L758" s="52">
        <f t="shared" si="36"/>
        <v>757</v>
      </c>
      <c r="M758" s="37">
        <f>Tabla_Dev[[#This Row],[Contador]]/SUM(Tabla_Dev[Contador])</f>
        <v>1.0772657089390286E-3</v>
      </c>
      <c r="O758" s="34">
        <v>44001</v>
      </c>
      <c r="P758" s="36">
        <v>3.7029203527438437E-2</v>
      </c>
      <c r="Q758" s="2">
        <f t="shared" si="37"/>
        <v>757</v>
      </c>
      <c r="R758" s="3">
        <f>Tabla_Rf_cop_usd[[#This Row],[Contador]]/SUM(Tabla_Rf_cop_usd[Contador])</f>
        <v>9.2191041271627442E-4</v>
      </c>
    </row>
    <row r="759" spans="1:18">
      <c r="A759" s="34">
        <v>44098</v>
      </c>
      <c r="B759" s="35">
        <v>6.01886779986072E-2</v>
      </c>
      <c r="C759" s="36">
        <v>2.6617714487103102E-2</v>
      </c>
      <c r="D759" s="36">
        <f>((1+Tabla_Inflacion[[#This Row],[TES_COP]])/(1+Tabla_Inflacion[[#This Row],[TES UVR]]))-1</f>
        <v>3.2700549618195573E-2</v>
      </c>
      <c r="E759" s="2">
        <f t="shared" si="35"/>
        <v>758</v>
      </c>
      <c r="F759" s="37">
        <f>Tabla_Inflacion[[#This Row],[Contador]]/SUM(Tabla_Inflacion[Contador])</f>
        <v>1.0786887812097537E-3</v>
      </c>
      <c r="H759" s="34">
        <v>44098</v>
      </c>
      <c r="I759" s="36">
        <v>6.01886779986072E-2</v>
      </c>
      <c r="J759" s="35">
        <v>2.6617714487103102E-2</v>
      </c>
      <c r="K759" s="42">
        <f>((1+Tabla_Dev[[#This Row],[TES_COP]])/(1+Tabla_Dev[[#This Row],[Curva_CO_USD]]))-1</f>
        <v>3.2700549618195573E-2</v>
      </c>
      <c r="L759" s="52">
        <f t="shared" si="36"/>
        <v>758</v>
      </c>
      <c r="M759" s="37">
        <f>Tabla_Dev[[#This Row],[Contador]]/SUM(Tabla_Dev[Contador])</f>
        <v>1.0786887812097537E-3</v>
      </c>
      <c r="O759" s="34">
        <v>44004</v>
      </c>
      <c r="P759" s="36">
        <v>3.7417838935563053E-2</v>
      </c>
      <c r="Q759" s="2">
        <f t="shared" si="37"/>
        <v>758</v>
      </c>
      <c r="R759" s="3">
        <f>Tabla_Rf_cop_usd[[#This Row],[Contador]]/SUM(Tabla_Rf_cop_usd[Contador])</f>
        <v>9.231282600250146E-4</v>
      </c>
    </row>
    <row r="760" spans="1:18">
      <c r="A760" s="34">
        <v>44099</v>
      </c>
      <c r="B760" s="35">
        <v>6.01405652159493E-2</v>
      </c>
      <c r="C760" s="36">
        <v>2.6181276881192601E-2</v>
      </c>
      <c r="D760" s="36">
        <f>((1+Tabla_Inflacion[[#This Row],[TES_COP]])/(1+Tabla_Inflacion[[#This Row],[TES UVR]]))-1</f>
        <v>3.3092874621496682E-2</v>
      </c>
      <c r="E760" s="2">
        <f t="shared" si="35"/>
        <v>759</v>
      </c>
      <c r="F760" s="37">
        <f>Tabla_Inflacion[[#This Row],[Contador]]/SUM(Tabla_Inflacion[Contador])</f>
        <v>1.0801118534804789E-3</v>
      </c>
      <c r="H760" s="34">
        <v>44099</v>
      </c>
      <c r="I760" s="36">
        <v>6.01405652159493E-2</v>
      </c>
      <c r="J760" s="35">
        <v>2.6181276881192601E-2</v>
      </c>
      <c r="K760" s="42">
        <f>((1+Tabla_Dev[[#This Row],[TES_COP]])/(1+Tabla_Dev[[#This Row],[Curva_CO_USD]]))-1</f>
        <v>3.3092874621496682E-2</v>
      </c>
      <c r="L760" s="52">
        <f t="shared" si="36"/>
        <v>759</v>
      </c>
      <c r="M760" s="37">
        <f>Tabla_Dev[[#This Row],[Contador]]/SUM(Tabla_Dev[Contador])</f>
        <v>1.0801118534804789E-3</v>
      </c>
      <c r="O760" s="34">
        <v>44005</v>
      </c>
      <c r="P760" s="36">
        <v>3.733877868029789E-2</v>
      </c>
      <c r="Q760" s="2">
        <f t="shared" si="37"/>
        <v>759</v>
      </c>
      <c r="R760" s="3">
        <f>Tabla_Rf_cop_usd[[#This Row],[Contador]]/SUM(Tabla_Rf_cop_usd[Contador])</f>
        <v>9.2434610733375467E-4</v>
      </c>
    </row>
    <row r="761" spans="1:18">
      <c r="A761" s="34">
        <v>44102</v>
      </c>
      <c r="B761" s="35">
        <v>5.9956130533663901E-2</v>
      </c>
      <c r="C761" s="36">
        <v>2.6133904627439201E-2</v>
      </c>
      <c r="D761" s="36">
        <f>((1+Tabla_Inflacion[[#This Row],[TES_COP]])/(1+Tabla_Inflacion[[#This Row],[TES UVR]]))-1</f>
        <v>3.2960830700263122E-2</v>
      </c>
      <c r="E761" s="2">
        <f t="shared" si="35"/>
        <v>760</v>
      </c>
      <c r="F761" s="37">
        <f>Tabla_Inflacion[[#This Row],[Contador]]/SUM(Tabla_Inflacion[Contador])</f>
        <v>1.0815349257512043E-3</v>
      </c>
      <c r="H761" s="34">
        <v>44102</v>
      </c>
      <c r="I761" s="36">
        <v>5.9956130533663901E-2</v>
      </c>
      <c r="J761" s="35">
        <v>2.6133904627439201E-2</v>
      </c>
      <c r="K761" s="42">
        <f>((1+Tabla_Dev[[#This Row],[TES_COP]])/(1+Tabla_Dev[[#This Row],[Curva_CO_USD]]))-1</f>
        <v>3.2960830700263122E-2</v>
      </c>
      <c r="L761" s="52">
        <f t="shared" si="36"/>
        <v>760</v>
      </c>
      <c r="M761" s="37">
        <f>Tabla_Dev[[#This Row],[Contador]]/SUM(Tabla_Dev[Contador])</f>
        <v>1.0815349257512043E-3</v>
      </c>
      <c r="O761" s="34">
        <v>44006</v>
      </c>
      <c r="P761" s="36">
        <v>3.7547093412185539E-2</v>
      </c>
      <c r="Q761" s="2">
        <f t="shared" si="37"/>
        <v>760</v>
      </c>
      <c r="R761" s="3">
        <f>Tabla_Rf_cop_usd[[#This Row],[Contador]]/SUM(Tabla_Rf_cop_usd[Contador])</f>
        <v>9.2556395464249484E-4</v>
      </c>
    </row>
    <row r="762" spans="1:18">
      <c r="A762" s="34">
        <v>44103</v>
      </c>
      <c r="B762" s="35">
        <v>6.0068933227095E-2</v>
      </c>
      <c r="C762" s="36">
        <v>2.5901130548353999E-2</v>
      </c>
      <c r="D762" s="36">
        <f>((1+Tabla_Inflacion[[#This Row],[TES_COP]])/(1+Tabla_Inflacion[[#This Row],[TES UVR]]))-1</f>
        <v>3.3305161346764312E-2</v>
      </c>
      <c r="E762" s="2">
        <f t="shared" si="35"/>
        <v>761</v>
      </c>
      <c r="F762" s="37">
        <f>Tabla_Inflacion[[#This Row],[Contador]]/SUM(Tabla_Inflacion[Contador])</f>
        <v>1.0829579980219295E-3</v>
      </c>
      <c r="H762" s="34">
        <v>44103</v>
      </c>
      <c r="I762" s="36">
        <v>6.0068933227095E-2</v>
      </c>
      <c r="J762" s="35">
        <v>2.5901130548353999E-2</v>
      </c>
      <c r="K762" s="42">
        <f>((1+Tabla_Dev[[#This Row],[TES_COP]])/(1+Tabla_Dev[[#This Row],[Curva_CO_USD]]))-1</f>
        <v>3.3305161346764312E-2</v>
      </c>
      <c r="L762" s="52">
        <f t="shared" si="36"/>
        <v>761</v>
      </c>
      <c r="M762" s="37">
        <f>Tabla_Dev[[#This Row],[Contador]]/SUM(Tabla_Dev[Contador])</f>
        <v>1.0829579980219295E-3</v>
      </c>
      <c r="O762" s="34">
        <v>44007</v>
      </c>
      <c r="P762" s="36">
        <v>3.7518382717073306E-2</v>
      </c>
      <c r="Q762" s="2">
        <f t="shared" si="37"/>
        <v>761</v>
      </c>
      <c r="R762" s="3">
        <f>Tabla_Rf_cop_usd[[#This Row],[Contador]]/SUM(Tabla_Rf_cop_usd[Contador])</f>
        <v>9.2678180195123491E-4</v>
      </c>
    </row>
    <row r="763" spans="1:18">
      <c r="A763" s="34">
        <v>44104</v>
      </c>
      <c r="B763" s="35">
        <v>5.9814349876235198E-2</v>
      </c>
      <c r="C763" s="36">
        <v>2.5222403040739302E-2</v>
      </c>
      <c r="D763" s="36">
        <f>((1+Tabla_Inflacion[[#This Row],[TES_COP]])/(1+Tabla_Inflacion[[#This Row],[TES UVR]]))-1</f>
        <v>3.3740919758384669E-2</v>
      </c>
      <c r="E763" s="2">
        <f t="shared" si="35"/>
        <v>762</v>
      </c>
      <c r="F763" s="37">
        <f>Tabla_Inflacion[[#This Row],[Contador]]/SUM(Tabla_Inflacion[Contador])</f>
        <v>1.0843810702926549E-3</v>
      </c>
      <c r="H763" s="34">
        <v>44104</v>
      </c>
      <c r="I763" s="36">
        <v>5.9814349876235198E-2</v>
      </c>
      <c r="J763" s="35">
        <v>2.5222403040739302E-2</v>
      </c>
      <c r="K763" s="42">
        <f>((1+Tabla_Dev[[#This Row],[TES_COP]])/(1+Tabla_Dev[[#This Row],[Curva_CO_USD]]))-1</f>
        <v>3.3740919758384669E-2</v>
      </c>
      <c r="L763" s="52">
        <f t="shared" si="36"/>
        <v>762</v>
      </c>
      <c r="M763" s="37">
        <f>Tabla_Dev[[#This Row],[Contador]]/SUM(Tabla_Dev[Contador])</f>
        <v>1.0843810702926549E-3</v>
      </c>
      <c r="O763" s="34">
        <v>44008</v>
      </c>
      <c r="P763" s="36">
        <v>3.7518382717073306E-2</v>
      </c>
      <c r="Q763" s="2">
        <f t="shared" si="37"/>
        <v>762</v>
      </c>
      <c r="R763" s="3">
        <f>Tabla_Rf_cop_usd[[#This Row],[Contador]]/SUM(Tabla_Rf_cop_usd[Contador])</f>
        <v>9.2799964925997509E-4</v>
      </c>
    </row>
    <row r="764" spans="1:18">
      <c r="A764" s="34">
        <v>44105</v>
      </c>
      <c r="B764" s="35">
        <v>5.9825684856237703E-2</v>
      </c>
      <c r="C764" s="36">
        <v>2.5168471046433896E-2</v>
      </c>
      <c r="D764" s="36">
        <f>((1+Tabla_Inflacion[[#This Row],[TES_COP]])/(1+Tabla_Inflacion[[#This Row],[TES UVR]]))-1</f>
        <v>3.3806359431272526E-2</v>
      </c>
      <c r="E764" s="2">
        <f t="shared" si="35"/>
        <v>763</v>
      </c>
      <c r="F764" s="37">
        <f>Tabla_Inflacion[[#This Row],[Contador]]/SUM(Tabla_Inflacion[Contador])</f>
        <v>1.08580414256338E-3</v>
      </c>
      <c r="H764" s="34">
        <v>44105</v>
      </c>
      <c r="I764" s="36">
        <v>5.9825684856237703E-2</v>
      </c>
      <c r="J764" s="35">
        <v>2.5168471046433896E-2</v>
      </c>
      <c r="K764" s="42">
        <f>((1+Tabla_Dev[[#This Row],[TES_COP]])/(1+Tabla_Dev[[#This Row],[Curva_CO_USD]]))-1</f>
        <v>3.3806359431272526E-2</v>
      </c>
      <c r="L764" s="52">
        <f t="shared" si="36"/>
        <v>763</v>
      </c>
      <c r="M764" s="37">
        <f>Tabla_Dev[[#This Row],[Contador]]/SUM(Tabla_Dev[Contador])</f>
        <v>1.08580414256338E-3</v>
      </c>
      <c r="O764" s="34">
        <v>44011</v>
      </c>
      <c r="P764" s="36">
        <v>3.759014605262001E-2</v>
      </c>
      <c r="Q764" s="2">
        <f t="shared" si="37"/>
        <v>763</v>
      </c>
      <c r="R764" s="3">
        <f>Tabla_Rf_cop_usd[[#This Row],[Contador]]/SUM(Tabla_Rf_cop_usd[Contador])</f>
        <v>9.2921749656871516E-4</v>
      </c>
    </row>
    <row r="765" spans="1:18">
      <c r="A765" s="34">
        <v>44106</v>
      </c>
      <c r="B765" s="35">
        <v>6.0816731235395605E-2</v>
      </c>
      <c r="C765" s="36">
        <v>2.5186104102000798E-2</v>
      </c>
      <c r="D765" s="36">
        <f>((1+Tabla_Inflacion[[#This Row],[TES_COP]])/(1+Tabla_Inflacion[[#This Row],[TES UVR]]))-1</f>
        <v>3.4755277106106597E-2</v>
      </c>
      <c r="E765" s="2">
        <f t="shared" si="35"/>
        <v>764</v>
      </c>
      <c r="F765" s="37">
        <f>Tabla_Inflacion[[#This Row],[Contador]]/SUM(Tabla_Inflacion[Contador])</f>
        <v>1.0872272148341054E-3</v>
      </c>
      <c r="H765" s="34">
        <v>44106</v>
      </c>
      <c r="I765" s="36">
        <v>6.0816731235395605E-2</v>
      </c>
      <c r="J765" s="35">
        <v>2.5186104102000798E-2</v>
      </c>
      <c r="K765" s="42">
        <f>((1+Tabla_Dev[[#This Row],[TES_COP]])/(1+Tabla_Dev[[#This Row],[Curva_CO_USD]]))-1</f>
        <v>3.4755277106106597E-2</v>
      </c>
      <c r="L765" s="52">
        <f t="shared" si="36"/>
        <v>764</v>
      </c>
      <c r="M765" s="37">
        <f>Tabla_Dev[[#This Row],[Contador]]/SUM(Tabla_Dev[Contador])</f>
        <v>1.0872272148341054E-3</v>
      </c>
      <c r="O765" s="34">
        <v>44012</v>
      </c>
      <c r="P765" s="36">
        <v>3.7043620827783563E-2</v>
      </c>
      <c r="Q765" s="2">
        <f t="shared" si="37"/>
        <v>764</v>
      </c>
      <c r="R765" s="3">
        <f>Tabla_Rf_cop_usd[[#This Row],[Contador]]/SUM(Tabla_Rf_cop_usd[Contador])</f>
        <v>9.3043534387745534E-4</v>
      </c>
    </row>
    <row r="766" spans="1:18">
      <c r="A766" s="34">
        <v>44109</v>
      </c>
      <c r="B766" s="35">
        <v>6.0476134656144903E-2</v>
      </c>
      <c r="C766" s="36">
        <v>2.6222696534043698E-2</v>
      </c>
      <c r="D766" s="36">
        <f>((1+Tabla_Inflacion[[#This Row],[TES_COP]])/(1+Tabla_Inflacion[[#This Row],[TES UVR]]))-1</f>
        <v>3.3378172435464926E-2</v>
      </c>
      <c r="E766" s="2">
        <f t="shared" si="35"/>
        <v>765</v>
      </c>
      <c r="F766" s="37">
        <f>Tabla_Inflacion[[#This Row],[Contador]]/SUM(Tabla_Inflacion[Contador])</f>
        <v>1.0886502871048306E-3</v>
      </c>
      <c r="H766" s="34">
        <v>44109</v>
      </c>
      <c r="I766" s="36">
        <v>6.0476134656144903E-2</v>
      </c>
      <c r="J766" s="35">
        <v>2.6222696534043698E-2</v>
      </c>
      <c r="K766" s="42">
        <f>((1+Tabla_Dev[[#This Row],[TES_COP]])/(1+Tabla_Dev[[#This Row],[Curva_CO_USD]]))-1</f>
        <v>3.3378172435464926E-2</v>
      </c>
      <c r="L766" s="52">
        <f t="shared" si="36"/>
        <v>765</v>
      </c>
      <c r="M766" s="37">
        <f>Tabla_Dev[[#This Row],[Contador]]/SUM(Tabla_Dev[Contador])</f>
        <v>1.0886502871048306E-3</v>
      </c>
      <c r="O766" s="34">
        <v>44013</v>
      </c>
      <c r="P766" s="36">
        <v>3.6552417623843203E-2</v>
      </c>
      <c r="Q766" s="2">
        <f t="shared" si="37"/>
        <v>765</v>
      </c>
      <c r="R766" s="3">
        <f>Tabla_Rf_cop_usd[[#This Row],[Contador]]/SUM(Tabla_Rf_cop_usd[Contador])</f>
        <v>9.3165319118619541E-4</v>
      </c>
    </row>
    <row r="767" spans="1:18">
      <c r="A767" s="34">
        <v>44110</v>
      </c>
      <c r="B767" s="35">
        <v>6.1434814165040201E-2</v>
      </c>
      <c r="C767" s="36">
        <v>2.6961504266128703E-2</v>
      </c>
      <c r="D767" s="36">
        <f>((1+Tabla_Inflacion[[#This Row],[TES_COP]])/(1+Tabla_Inflacion[[#This Row],[TES UVR]]))-1</f>
        <v>3.3568259136983247E-2</v>
      </c>
      <c r="E767" s="2">
        <f t="shared" si="35"/>
        <v>766</v>
      </c>
      <c r="F767" s="37">
        <f>Tabla_Inflacion[[#This Row],[Contador]]/SUM(Tabla_Inflacion[Contador])</f>
        <v>1.0900733593755558E-3</v>
      </c>
      <c r="H767" s="34">
        <v>44110</v>
      </c>
      <c r="I767" s="36">
        <v>6.1434814165040201E-2</v>
      </c>
      <c r="J767" s="35">
        <v>2.6961504266128703E-2</v>
      </c>
      <c r="K767" s="42">
        <f>((1+Tabla_Dev[[#This Row],[TES_COP]])/(1+Tabla_Dev[[#This Row],[Curva_CO_USD]]))-1</f>
        <v>3.3568259136983247E-2</v>
      </c>
      <c r="L767" s="52">
        <f t="shared" si="36"/>
        <v>766</v>
      </c>
      <c r="M767" s="37">
        <f>Tabla_Dev[[#This Row],[Contador]]/SUM(Tabla_Dev[Contador])</f>
        <v>1.0900733593755558E-3</v>
      </c>
      <c r="O767" s="34">
        <v>44014</v>
      </c>
      <c r="P767" s="36">
        <v>3.5855368047202685E-2</v>
      </c>
      <c r="Q767" s="2">
        <f t="shared" si="37"/>
        <v>766</v>
      </c>
      <c r="R767" s="3">
        <f>Tabla_Rf_cop_usd[[#This Row],[Contador]]/SUM(Tabla_Rf_cop_usd[Contador])</f>
        <v>9.3287103849493559E-4</v>
      </c>
    </row>
    <row r="768" spans="1:18">
      <c r="A768" s="34">
        <v>44111</v>
      </c>
      <c r="B768" s="35">
        <v>6.0626761251935106E-2</v>
      </c>
      <c r="C768" s="36">
        <v>2.51797174247901E-2</v>
      </c>
      <c r="D768" s="36">
        <f>((1+Tabla_Inflacion[[#This Row],[TES_COP]])/(1+Tabla_Inflacion[[#This Row],[TES UVR]]))-1</f>
        <v>3.4576419358145927E-2</v>
      </c>
      <c r="E768" s="2">
        <f t="shared" si="35"/>
        <v>767</v>
      </c>
      <c r="F768" s="37">
        <f>Tabla_Inflacion[[#This Row],[Contador]]/SUM(Tabla_Inflacion[Contador])</f>
        <v>1.0914964316462812E-3</v>
      </c>
      <c r="H768" s="34">
        <v>44111</v>
      </c>
      <c r="I768" s="36">
        <v>6.0626761251935106E-2</v>
      </c>
      <c r="J768" s="35">
        <v>2.51797174247901E-2</v>
      </c>
      <c r="K768" s="42">
        <f>((1+Tabla_Dev[[#This Row],[TES_COP]])/(1+Tabla_Dev[[#This Row],[Curva_CO_USD]]))-1</f>
        <v>3.4576419358145927E-2</v>
      </c>
      <c r="L768" s="52">
        <f t="shared" si="36"/>
        <v>767</v>
      </c>
      <c r="M768" s="37">
        <f>Tabla_Dev[[#This Row],[Contador]]/SUM(Tabla_Dev[Contador])</f>
        <v>1.0914964316462812E-3</v>
      </c>
      <c r="O768" s="34">
        <v>44015</v>
      </c>
      <c r="P768" s="36">
        <v>3.5578282278436291E-2</v>
      </c>
      <c r="Q768" s="2">
        <f t="shared" si="37"/>
        <v>767</v>
      </c>
      <c r="R768" s="3">
        <f>Tabla_Rf_cop_usd[[#This Row],[Contador]]/SUM(Tabla_Rf_cop_usd[Contador])</f>
        <v>9.3408888580367565E-4</v>
      </c>
    </row>
    <row r="769" spans="1:18">
      <c r="A769" s="34">
        <v>44112</v>
      </c>
      <c r="B769" s="35">
        <v>6.0227744923014602E-2</v>
      </c>
      <c r="C769" s="36">
        <v>2.4986147808869399E-2</v>
      </c>
      <c r="D769" s="36">
        <f>((1+Tabla_Inflacion[[#This Row],[TES_COP]])/(1+Tabla_Inflacion[[#This Row],[TES UVR]]))-1</f>
        <v>3.4382510621711271E-2</v>
      </c>
      <c r="E769" s="2">
        <f t="shared" si="35"/>
        <v>768</v>
      </c>
      <c r="F769" s="37">
        <f>Tabla_Inflacion[[#This Row],[Contador]]/SUM(Tabla_Inflacion[Contador])</f>
        <v>1.0929195039170064E-3</v>
      </c>
      <c r="H769" s="34">
        <v>44112</v>
      </c>
      <c r="I769" s="36">
        <v>6.0227744923014602E-2</v>
      </c>
      <c r="J769" s="35">
        <v>2.4986147808869399E-2</v>
      </c>
      <c r="K769" s="42">
        <f>((1+Tabla_Dev[[#This Row],[TES_COP]])/(1+Tabla_Dev[[#This Row],[Curva_CO_USD]]))-1</f>
        <v>3.4382510621711271E-2</v>
      </c>
      <c r="L769" s="52">
        <f t="shared" si="36"/>
        <v>768</v>
      </c>
      <c r="M769" s="37">
        <f>Tabla_Dev[[#This Row],[Contador]]/SUM(Tabla_Dev[Contador])</f>
        <v>1.0929195039170064E-3</v>
      </c>
      <c r="O769" s="34">
        <v>44018</v>
      </c>
      <c r="P769" s="36">
        <v>3.517605155207959E-2</v>
      </c>
      <c r="Q769" s="2">
        <f t="shared" si="37"/>
        <v>768</v>
      </c>
      <c r="R769" s="3">
        <f>Tabla_Rf_cop_usd[[#This Row],[Contador]]/SUM(Tabla_Rf_cop_usd[Contador])</f>
        <v>9.3530673311241583E-4</v>
      </c>
    </row>
    <row r="770" spans="1:18">
      <c r="A770" s="34">
        <v>44113</v>
      </c>
      <c r="B770" s="35">
        <v>5.9482062241834999E-2</v>
      </c>
      <c r="C770" s="36">
        <v>2.49402493755028E-2</v>
      </c>
      <c r="D770" s="36">
        <f>((1+Tabla_Inflacion[[#This Row],[TES_COP]])/(1+Tabla_Inflacion[[#This Row],[TES UVR]]))-1</f>
        <v>3.3701294185079167E-2</v>
      </c>
      <c r="E770" s="2">
        <f t="shared" si="35"/>
        <v>769</v>
      </c>
      <c r="F770" s="37">
        <f>Tabla_Inflacion[[#This Row],[Contador]]/SUM(Tabla_Inflacion[Contador])</f>
        <v>1.0943425761877317E-3</v>
      </c>
      <c r="H770" s="34">
        <v>44113</v>
      </c>
      <c r="I770" s="36">
        <v>5.9482062241834999E-2</v>
      </c>
      <c r="J770" s="35">
        <v>2.49402493755028E-2</v>
      </c>
      <c r="K770" s="42">
        <f>((1+Tabla_Dev[[#This Row],[TES_COP]])/(1+Tabla_Dev[[#This Row],[Curva_CO_USD]]))-1</f>
        <v>3.3701294185079167E-2</v>
      </c>
      <c r="L770" s="52">
        <f t="shared" si="36"/>
        <v>769</v>
      </c>
      <c r="M770" s="37">
        <f>Tabla_Dev[[#This Row],[Contador]]/SUM(Tabla_Dev[Contador])</f>
        <v>1.0943425761877317E-3</v>
      </c>
      <c r="O770" s="34">
        <v>44019</v>
      </c>
      <c r="P770" s="36">
        <v>3.517605155207959E-2</v>
      </c>
      <c r="Q770" s="2">
        <f t="shared" si="37"/>
        <v>769</v>
      </c>
      <c r="R770" s="3">
        <f>Tabla_Rf_cop_usd[[#This Row],[Contador]]/SUM(Tabla_Rf_cop_usd[Contador])</f>
        <v>9.3652458042115601E-4</v>
      </c>
    </row>
    <row r="771" spans="1:18">
      <c r="A771" s="34">
        <v>44117</v>
      </c>
      <c r="B771" s="35">
        <v>5.93341139729276E-2</v>
      </c>
      <c r="C771" s="36">
        <v>2.4543817803408002E-2</v>
      </c>
      <c r="D771" s="36">
        <f>((1+Tabla_Inflacion[[#This Row],[TES_COP]])/(1+Tabla_Inflacion[[#This Row],[TES UVR]]))-1</f>
        <v>3.3956865060304375E-2</v>
      </c>
      <c r="E771" s="2">
        <f t="shared" ref="E771:E834" si="38">E770+1</f>
        <v>770</v>
      </c>
      <c r="F771" s="37">
        <f>Tabla_Inflacion[[#This Row],[Contador]]/SUM(Tabla_Inflacion[Contador])</f>
        <v>1.0957656484584569E-3</v>
      </c>
      <c r="H771" s="34">
        <v>44117</v>
      </c>
      <c r="I771" s="36">
        <v>5.93341139729276E-2</v>
      </c>
      <c r="J771" s="35">
        <v>2.4543817803408002E-2</v>
      </c>
      <c r="K771" s="42">
        <f>((1+Tabla_Dev[[#This Row],[TES_COP]])/(1+Tabla_Dev[[#This Row],[Curva_CO_USD]]))-1</f>
        <v>3.3956865060304375E-2</v>
      </c>
      <c r="L771" s="52">
        <f t="shared" si="36"/>
        <v>770</v>
      </c>
      <c r="M771" s="37">
        <f>Tabla_Dev[[#This Row],[Contador]]/SUM(Tabla_Dev[Contador])</f>
        <v>1.0957656484584569E-3</v>
      </c>
      <c r="O771" s="34">
        <v>44020</v>
      </c>
      <c r="P771" s="36">
        <v>3.5183377405481053E-2</v>
      </c>
      <c r="Q771" s="2">
        <f t="shared" si="37"/>
        <v>770</v>
      </c>
      <c r="R771" s="3">
        <f>Tabla_Rf_cop_usd[[#This Row],[Contador]]/SUM(Tabla_Rf_cop_usd[Contador])</f>
        <v>9.3774242772989608E-4</v>
      </c>
    </row>
    <row r="772" spans="1:18">
      <c r="A772" s="34">
        <v>44118</v>
      </c>
      <c r="B772" s="35">
        <v>5.9272641785780102E-2</v>
      </c>
      <c r="C772" s="36">
        <v>2.4680850091525999E-2</v>
      </c>
      <c r="D772" s="36">
        <f>((1+Tabla_Inflacion[[#This Row],[TES_COP]])/(1+Tabla_Inflacion[[#This Row],[TES UVR]]))-1</f>
        <v>3.3758600730328991E-2</v>
      </c>
      <c r="E772" s="2">
        <f t="shared" si="38"/>
        <v>771</v>
      </c>
      <c r="F772" s="37">
        <f>Tabla_Inflacion[[#This Row],[Contador]]/SUM(Tabla_Inflacion[Contador])</f>
        <v>1.0971887207291823E-3</v>
      </c>
      <c r="H772" s="34">
        <v>44118</v>
      </c>
      <c r="I772" s="36">
        <v>5.9272641785780102E-2</v>
      </c>
      <c r="J772" s="35">
        <v>2.4680850091525999E-2</v>
      </c>
      <c r="K772" s="42">
        <f>((1+Tabla_Dev[[#This Row],[TES_COP]])/(1+Tabla_Dev[[#This Row],[Curva_CO_USD]]))-1</f>
        <v>3.3758600730328991E-2</v>
      </c>
      <c r="L772" s="52">
        <f t="shared" si="36"/>
        <v>771</v>
      </c>
      <c r="M772" s="37">
        <f>Tabla_Dev[[#This Row],[Contador]]/SUM(Tabla_Dev[Contador])</f>
        <v>1.0971887207291823E-3</v>
      </c>
      <c r="O772" s="34">
        <v>44021</v>
      </c>
      <c r="P772" s="36">
        <v>3.5490642710876985E-2</v>
      </c>
      <c r="Q772" s="2">
        <f t="shared" si="37"/>
        <v>771</v>
      </c>
      <c r="R772" s="3">
        <f>Tabla_Rf_cop_usd[[#This Row],[Contador]]/SUM(Tabla_Rf_cop_usd[Contador])</f>
        <v>9.3896027503863626E-4</v>
      </c>
    </row>
    <row r="773" spans="1:18">
      <c r="A773" s="34">
        <v>44119</v>
      </c>
      <c r="B773" s="35">
        <v>5.9142573191110603E-2</v>
      </c>
      <c r="C773" s="36">
        <v>2.4293200507324499E-2</v>
      </c>
      <c r="D773" s="36">
        <f>((1+Tabla_Inflacion[[#This Row],[TES_COP]])/(1+Tabla_Inflacion[[#This Row],[TES UVR]]))-1</f>
        <v>3.4022848796150917E-2</v>
      </c>
      <c r="E773" s="2">
        <f t="shared" si="38"/>
        <v>772</v>
      </c>
      <c r="F773" s="37">
        <f>Tabla_Inflacion[[#This Row],[Contador]]/SUM(Tabla_Inflacion[Contador])</f>
        <v>1.0986117929999075E-3</v>
      </c>
      <c r="H773" s="34">
        <v>44119</v>
      </c>
      <c r="I773" s="36">
        <v>5.9142573191110603E-2</v>
      </c>
      <c r="J773" s="35">
        <v>2.4293200507324499E-2</v>
      </c>
      <c r="K773" s="42">
        <f>((1+Tabla_Dev[[#This Row],[TES_COP]])/(1+Tabla_Dev[[#This Row],[Curva_CO_USD]]))-1</f>
        <v>3.4022848796150917E-2</v>
      </c>
      <c r="L773" s="52">
        <f t="shared" ref="L773:L836" si="39">L772+1</f>
        <v>772</v>
      </c>
      <c r="M773" s="37">
        <f>Tabla_Dev[[#This Row],[Contador]]/SUM(Tabla_Dev[Contador])</f>
        <v>1.0986117929999075E-3</v>
      </c>
      <c r="O773" s="34">
        <v>44022</v>
      </c>
      <c r="P773" s="36">
        <v>3.5891777086713761E-2</v>
      </c>
      <c r="Q773" s="2">
        <f t="shared" si="37"/>
        <v>772</v>
      </c>
      <c r="R773" s="3">
        <f>Tabla_Rf_cop_usd[[#This Row],[Contador]]/SUM(Tabla_Rf_cop_usd[Contador])</f>
        <v>9.4017812234737633E-4</v>
      </c>
    </row>
    <row r="774" spans="1:18">
      <c r="A774" s="34">
        <v>44120</v>
      </c>
      <c r="B774" s="35">
        <v>5.9160814035194707E-2</v>
      </c>
      <c r="C774" s="36">
        <v>2.41338639137182E-2</v>
      </c>
      <c r="D774" s="36">
        <f>((1+Tabla_Inflacion[[#This Row],[TES_COP]])/(1+Tabla_Inflacion[[#This Row],[TES UVR]]))-1</f>
        <v>3.4201534931792121E-2</v>
      </c>
      <c r="E774" s="2">
        <f t="shared" si="38"/>
        <v>773</v>
      </c>
      <c r="F774" s="37">
        <f>Tabla_Inflacion[[#This Row],[Contador]]/SUM(Tabla_Inflacion[Contador])</f>
        <v>1.1000348652706329E-3</v>
      </c>
      <c r="H774" s="34">
        <v>44120</v>
      </c>
      <c r="I774" s="36">
        <v>5.9160814035194707E-2</v>
      </c>
      <c r="J774" s="35">
        <v>2.41338639137182E-2</v>
      </c>
      <c r="K774" s="42">
        <f>((1+Tabla_Dev[[#This Row],[TES_COP]])/(1+Tabla_Dev[[#This Row],[Curva_CO_USD]]))-1</f>
        <v>3.4201534931792121E-2</v>
      </c>
      <c r="L774" s="52">
        <f t="shared" si="39"/>
        <v>773</v>
      </c>
      <c r="M774" s="37">
        <f>Tabla_Dev[[#This Row],[Contador]]/SUM(Tabla_Dev[Contador])</f>
        <v>1.1000348652706329E-3</v>
      </c>
      <c r="O774" s="34">
        <v>44025</v>
      </c>
      <c r="P774" s="36">
        <v>3.5855368047202685E-2</v>
      </c>
      <c r="Q774" s="2">
        <f t="shared" si="37"/>
        <v>773</v>
      </c>
      <c r="R774" s="3">
        <f>Tabla_Rf_cop_usd[[#This Row],[Contador]]/SUM(Tabla_Rf_cop_usd[Contador])</f>
        <v>9.413959696561165E-4</v>
      </c>
    </row>
    <row r="775" spans="1:18">
      <c r="A775" s="34">
        <v>44123</v>
      </c>
      <c r="B775" s="35">
        <v>5.9331458254259901E-2</v>
      </c>
      <c r="C775" s="36">
        <v>2.3756438421532401E-2</v>
      </c>
      <c r="D775" s="36">
        <f>((1+Tabla_Inflacion[[#This Row],[TES_COP]])/(1+Tabla_Inflacion[[#This Row],[TES UVR]]))-1</f>
        <v>3.474949558078344E-2</v>
      </c>
      <c r="E775" s="2">
        <f t="shared" si="38"/>
        <v>774</v>
      </c>
      <c r="F775" s="37">
        <f>Tabla_Inflacion[[#This Row],[Contador]]/SUM(Tabla_Inflacion[Contador])</f>
        <v>1.101457937541358E-3</v>
      </c>
      <c r="H775" s="34">
        <v>44123</v>
      </c>
      <c r="I775" s="36">
        <v>5.9331458254259901E-2</v>
      </c>
      <c r="J775" s="35">
        <v>2.3756438421532401E-2</v>
      </c>
      <c r="K775" s="42">
        <f>((1+Tabla_Dev[[#This Row],[TES_COP]])/(1+Tabla_Dev[[#This Row],[Curva_CO_USD]]))-1</f>
        <v>3.474949558078344E-2</v>
      </c>
      <c r="L775" s="52">
        <f t="shared" si="39"/>
        <v>774</v>
      </c>
      <c r="M775" s="37">
        <f>Tabla_Dev[[#This Row],[Contador]]/SUM(Tabla_Dev[Contador])</f>
        <v>1.101457937541358E-3</v>
      </c>
      <c r="O775" s="34">
        <v>44026</v>
      </c>
      <c r="P775" s="36">
        <v>3.5899057512744026E-2</v>
      </c>
      <c r="Q775" s="2">
        <f t="shared" si="37"/>
        <v>774</v>
      </c>
      <c r="R775" s="3">
        <f>Tabla_Rf_cop_usd[[#This Row],[Contador]]/SUM(Tabla_Rf_cop_usd[Contador])</f>
        <v>9.4261381696485657E-4</v>
      </c>
    </row>
    <row r="776" spans="1:18">
      <c r="A776" s="34">
        <v>44124</v>
      </c>
      <c r="B776" s="35">
        <v>5.9674441978862902E-2</v>
      </c>
      <c r="C776" s="36">
        <v>2.41199030553109E-2</v>
      </c>
      <c r="D776" s="36">
        <f>((1+Tabla_Inflacion[[#This Row],[TES_COP]])/(1+Tabla_Inflacion[[#This Row],[TES UVR]]))-1</f>
        <v>3.4717164286603763E-2</v>
      </c>
      <c r="E776" s="2">
        <f t="shared" si="38"/>
        <v>775</v>
      </c>
      <c r="F776" s="37">
        <f>Tabla_Inflacion[[#This Row],[Contador]]/SUM(Tabla_Inflacion[Contador])</f>
        <v>1.1028810098120832E-3</v>
      </c>
      <c r="H776" s="34">
        <v>44124</v>
      </c>
      <c r="I776" s="36">
        <v>5.9674441978862902E-2</v>
      </c>
      <c r="J776" s="35">
        <v>2.41199030553109E-2</v>
      </c>
      <c r="K776" s="42">
        <f>((1+Tabla_Dev[[#This Row],[TES_COP]])/(1+Tabla_Dev[[#This Row],[Curva_CO_USD]]))-1</f>
        <v>3.4717164286603763E-2</v>
      </c>
      <c r="L776" s="52">
        <f t="shared" si="39"/>
        <v>775</v>
      </c>
      <c r="M776" s="37">
        <f>Tabla_Dev[[#This Row],[Contador]]/SUM(Tabla_Dev[Contador])</f>
        <v>1.1028810098120832E-3</v>
      </c>
      <c r="O776" s="34">
        <v>44027</v>
      </c>
      <c r="P776" s="36">
        <v>3.5439488784442252E-2</v>
      </c>
      <c r="Q776" s="2">
        <f t="shared" si="37"/>
        <v>775</v>
      </c>
      <c r="R776" s="3">
        <f>Tabla_Rf_cop_usd[[#This Row],[Contador]]/SUM(Tabla_Rf_cop_usd[Contador])</f>
        <v>9.4383166427359675E-4</v>
      </c>
    </row>
    <row r="777" spans="1:18">
      <c r="A777" s="34">
        <v>44125</v>
      </c>
      <c r="B777" s="35">
        <v>6.0041835842615798E-2</v>
      </c>
      <c r="C777" s="36">
        <v>2.4382008446879801E-2</v>
      </c>
      <c r="D777" s="36">
        <f>((1+Tabla_Inflacion[[#This Row],[TES_COP]])/(1+Tabla_Inflacion[[#This Row],[TES UVR]]))-1</f>
        <v>3.4811063745449511E-2</v>
      </c>
      <c r="E777" s="2">
        <f t="shared" si="38"/>
        <v>776</v>
      </c>
      <c r="F777" s="37">
        <f>Tabla_Inflacion[[#This Row],[Contador]]/SUM(Tabla_Inflacion[Contador])</f>
        <v>1.1043040820828086E-3</v>
      </c>
      <c r="H777" s="34">
        <v>44125</v>
      </c>
      <c r="I777" s="36">
        <v>6.0041835842615798E-2</v>
      </c>
      <c r="J777" s="35">
        <v>2.4382008446879801E-2</v>
      </c>
      <c r="K777" s="42">
        <f>((1+Tabla_Dev[[#This Row],[TES_COP]])/(1+Tabla_Dev[[#This Row],[Curva_CO_USD]]))-1</f>
        <v>3.4811063745449511E-2</v>
      </c>
      <c r="L777" s="52">
        <f t="shared" si="39"/>
        <v>776</v>
      </c>
      <c r="M777" s="37">
        <f>Tabla_Dev[[#This Row],[Contador]]/SUM(Tabla_Dev[Contador])</f>
        <v>1.1043040820828086E-3</v>
      </c>
      <c r="O777" s="34">
        <v>44028</v>
      </c>
      <c r="P777" s="36">
        <v>3.4794462685620697E-2</v>
      </c>
      <c r="Q777" s="2">
        <f t="shared" si="37"/>
        <v>776</v>
      </c>
      <c r="R777" s="3">
        <f>Tabla_Rf_cop_usd[[#This Row],[Contador]]/SUM(Tabla_Rf_cop_usd[Contador])</f>
        <v>9.4504951158233682E-4</v>
      </c>
    </row>
    <row r="778" spans="1:18">
      <c r="A778" s="34">
        <v>44126</v>
      </c>
      <c r="B778" s="35">
        <v>6.0623404312127004E-2</v>
      </c>
      <c r="C778" s="36">
        <v>2.4727566971579802E-2</v>
      </c>
      <c r="D778" s="36">
        <f>((1+Tabla_Inflacion[[#This Row],[TES_COP]])/(1+Tabla_Inflacion[[#This Row],[TES UVR]]))-1</f>
        <v>3.5029639581797944E-2</v>
      </c>
      <c r="E778" s="2">
        <f t="shared" si="38"/>
        <v>777</v>
      </c>
      <c r="F778" s="37">
        <f>Tabla_Inflacion[[#This Row],[Contador]]/SUM(Tabla_Inflacion[Contador])</f>
        <v>1.1057271543535338E-3</v>
      </c>
      <c r="H778" s="34">
        <v>44126</v>
      </c>
      <c r="I778" s="36">
        <v>6.0623404312127004E-2</v>
      </c>
      <c r="J778" s="35">
        <v>2.4727566971579802E-2</v>
      </c>
      <c r="K778" s="42">
        <f>((1+Tabla_Dev[[#This Row],[TES_COP]])/(1+Tabla_Dev[[#This Row],[Curva_CO_USD]]))-1</f>
        <v>3.5029639581797944E-2</v>
      </c>
      <c r="L778" s="52">
        <f t="shared" si="39"/>
        <v>777</v>
      </c>
      <c r="M778" s="37">
        <f>Tabla_Dev[[#This Row],[Contador]]/SUM(Tabla_Dev[Contador])</f>
        <v>1.1057271543535338E-3</v>
      </c>
      <c r="O778" s="34">
        <v>44029</v>
      </c>
      <c r="P778" s="36">
        <v>3.4160580658944673E-2</v>
      </c>
      <c r="Q778" s="2">
        <f t="shared" si="37"/>
        <v>777</v>
      </c>
      <c r="R778" s="3">
        <f>Tabla_Rf_cop_usd[[#This Row],[Contador]]/SUM(Tabla_Rf_cop_usd[Contador])</f>
        <v>9.46267358891077E-4</v>
      </c>
    </row>
    <row r="779" spans="1:18">
      <c r="A779" s="34">
        <v>44127</v>
      </c>
      <c r="B779" s="35">
        <v>6.0423595813317806E-2</v>
      </c>
      <c r="C779" s="36">
        <v>2.4743459400807102E-2</v>
      </c>
      <c r="D779" s="36">
        <f>((1+Tabla_Inflacion[[#This Row],[TES_COP]])/(1+Tabla_Inflacion[[#This Row],[TES UVR]]))-1</f>
        <v>3.4818603705335072E-2</v>
      </c>
      <c r="E779" s="2">
        <f t="shared" si="38"/>
        <v>778</v>
      </c>
      <c r="F779" s="37">
        <f>Tabla_Inflacion[[#This Row],[Contador]]/SUM(Tabla_Inflacion[Contador])</f>
        <v>1.1071502266242592E-3</v>
      </c>
      <c r="H779" s="34">
        <v>44127</v>
      </c>
      <c r="I779" s="36">
        <v>6.0423595813317806E-2</v>
      </c>
      <c r="J779" s="35">
        <v>2.4743459400807102E-2</v>
      </c>
      <c r="K779" s="42">
        <f>((1+Tabla_Dev[[#This Row],[TES_COP]])/(1+Tabla_Dev[[#This Row],[Curva_CO_USD]]))-1</f>
        <v>3.4818603705335072E-2</v>
      </c>
      <c r="L779" s="52">
        <f t="shared" si="39"/>
        <v>778</v>
      </c>
      <c r="M779" s="37">
        <f>Tabla_Dev[[#This Row],[Contador]]/SUM(Tabla_Dev[Contador])</f>
        <v>1.1071502266242592E-3</v>
      </c>
      <c r="O779" s="34">
        <v>44032</v>
      </c>
      <c r="P779" s="36">
        <v>3.3121140005770711E-2</v>
      </c>
      <c r="Q779" s="2">
        <f t="shared" si="37"/>
        <v>778</v>
      </c>
      <c r="R779" s="3">
        <f>Tabla_Rf_cop_usd[[#This Row],[Contador]]/SUM(Tabla_Rf_cop_usd[Contador])</f>
        <v>9.4748520619981707E-4</v>
      </c>
    </row>
    <row r="780" spans="1:18">
      <c r="A780" s="34">
        <v>44130</v>
      </c>
      <c r="B780" s="35">
        <v>6.1466298561859201E-2</v>
      </c>
      <c r="C780" s="36">
        <v>2.5536509193874603E-2</v>
      </c>
      <c r="D780" s="36">
        <f>((1+Tabla_Inflacion[[#This Row],[TES_COP]])/(1+Tabla_Inflacion[[#This Row],[TES UVR]]))-1</f>
        <v>3.5035114835870074E-2</v>
      </c>
      <c r="E780" s="2">
        <f t="shared" si="38"/>
        <v>779</v>
      </c>
      <c r="F780" s="37">
        <f>Tabla_Inflacion[[#This Row],[Contador]]/SUM(Tabla_Inflacion[Contador])</f>
        <v>1.1085732988949844E-3</v>
      </c>
      <c r="H780" s="34">
        <v>44130</v>
      </c>
      <c r="I780" s="36">
        <v>6.1466298561859201E-2</v>
      </c>
      <c r="J780" s="35">
        <v>2.5536509193874603E-2</v>
      </c>
      <c r="K780" s="42">
        <f>((1+Tabla_Dev[[#This Row],[TES_COP]])/(1+Tabla_Dev[[#This Row],[Curva_CO_USD]]))-1</f>
        <v>3.5035114835870074E-2</v>
      </c>
      <c r="L780" s="52">
        <f t="shared" si="39"/>
        <v>779</v>
      </c>
      <c r="M780" s="37">
        <f>Tabla_Dev[[#This Row],[Contador]]/SUM(Tabla_Dev[Contador])</f>
        <v>1.1085732988949844E-3</v>
      </c>
      <c r="O780" s="34">
        <v>44033</v>
      </c>
      <c r="P780" s="36">
        <v>3.2380384639546289E-2</v>
      </c>
      <c r="Q780" s="2">
        <f t="shared" si="37"/>
        <v>779</v>
      </c>
      <c r="R780" s="3">
        <f>Tabla_Rf_cop_usd[[#This Row],[Contador]]/SUM(Tabla_Rf_cop_usd[Contador])</f>
        <v>9.4870305350855725E-4</v>
      </c>
    </row>
    <row r="781" spans="1:18">
      <c r="A781" s="34">
        <v>44131</v>
      </c>
      <c r="B781" s="35">
        <v>6.1412002236561299E-2</v>
      </c>
      <c r="C781" s="36">
        <v>2.4926137909752302E-2</v>
      </c>
      <c r="D781" s="36">
        <f>((1+Tabla_Inflacion[[#This Row],[TES_COP]])/(1+Tabla_Inflacion[[#This Row],[TES UVR]]))-1</f>
        <v>3.5598530447490395E-2</v>
      </c>
      <c r="E781" s="2">
        <f t="shared" si="38"/>
        <v>780</v>
      </c>
      <c r="F781" s="37">
        <f>Tabla_Inflacion[[#This Row],[Contador]]/SUM(Tabla_Inflacion[Contador])</f>
        <v>1.1099963711657097E-3</v>
      </c>
      <c r="H781" s="34">
        <v>44131</v>
      </c>
      <c r="I781" s="36">
        <v>6.1412002236561299E-2</v>
      </c>
      <c r="J781" s="35">
        <v>2.4926137909752302E-2</v>
      </c>
      <c r="K781" s="42">
        <f>((1+Tabla_Dev[[#This Row],[TES_COP]])/(1+Tabla_Dev[[#This Row],[Curva_CO_USD]]))-1</f>
        <v>3.5598530447490395E-2</v>
      </c>
      <c r="L781" s="52">
        <f t="shared" si="39"/>
        <v>780</v>
      </c>
      <c r="M781" s="37">
        <f>Tabla_Dev[[#This Row],[Contador]]/SUM(Tabla_Dev[Contador])</f>
        <v>1.1099963711657097E-3</v>
      </c>
      <c r="O781" s="34">
        <v>44034</v>
      </c>
      <c r="P781" s="36">
        <v>3.15516733888348E-2</v>
      </c>
      <c r="Q781" s="2">
        <f t="shared" si="37"/>
        <v>780</v>
      </c>
      <c r="R781" s="3">
        <f>Tabla_Rf_cop_usd[[#This Row],[Contador]]/SUM(Tabla_Rf_cop_usd[Contador])</f>
        <v>9.4992090081729731E-4</v>
      </c>
    </row>
    <row r="782" spans="1:18">
      <c r="A782" s="34">
        <v>44132</v>
      </c>
      <c r="B782" s="35">
        <v>6.2168577166155599E-2</v>
      </c>
      <c r="C782" s="36">
        <v>2.6093641914614399E-2</v>
      </c>
      <c r="D782" s="36">
        <f>((1+Tabla_Inflacion[[#This Row],[TES_COP]])/(1+Tabla_Inflacion[[#This Row],[TES UVR]]))-1</f>
        <v>3.5157546814370555E-2</v>
      </c>
      <c r="E782" s="2">
        <f t="shared" si="38"/>
        <v>781</v>
      </c>
      <c r="F782" s="37">
        <f>Tabla_Inflacion[[#This Row],[Contador]]/SUM(Tabla_Inflacion[Contador])</f>
        <v>1.1114194434364349E-3</v>
      </c>
      <c r="H782" s="34">
        <v>44132</v>
      </c>
      <c r="I782" s="36">
        <v>6.2168577166155599E-2</v>
      </c>
      <c r="J782" s="35">
        <v>2.6093641914614399E-2</v>
      </c>
      <c r="K782" s="42">
        <f>((1+Tabla_Dev[[#This Row],[TES_COP]])/(1+Tabla_Dev[[#This Row],[Curva_CO_USD]]))-1</f>
        <v>3.5157546814370555E-2</v>
      </c>
      <c r="L782" s="52">
        <f t="shared" si="39"/>
        <v>781</v>
      </c>
      <c r="M782" s="37">
        <f>Tabla_Dev[[#This Row],[Contador]]/SUM(Tabla_Dev[Contador])</f>
        <v>1.1114194434364349E-3</v>
      </c>
      <c r="O782" s="34">
        <v>44035</v>
      </c>
      <c r="P782" s="36">
        <v>3.15516733888348E-2</v>
      </c>
      <c r="Q782" s="2">
        <f t="shared" si="37"/>
        <v>781</v>
      </c>
      <c r="R782" s="3">
        <f>Tabla_Rf_cop_usd[[#This Row],[Contador]]/SUM(Tabla_Rf_cop_usd[Contador])</f>
        <v>9.5113874812603749E-4</v>
      </c>
    </row>
    <row r="783" spans="1:18">
      <c r="A783" s="34">
        <v>44133</v>
      </c>
      <c r="B783" s="35">
        <v>6.2233895835024707E-2</v>
      </c>
      <c r="C783" s="36">
        <v>2.5995729266915402E-2</v>
      </c>
      <c r="D783" s="36">
        <f>((1+Tabla_Inflacion[[#This Row],[TES_COP]])/(1+Tabla_Inflacion[[#This Row],[TES UVR]]))-1</f>
        <v>3.5319997476014997E-2</v>
      </c>
      <c r="E783" s="2">
        <f t="shared" si="38"/>
        <v>782</v>
      </c>
      <c r="F783" s="37">
        <f>Tabla_Inflacion[[#This Row],[Contador]]/SUM(Tabla_Inflacion[Contador])</f>
        <v>1.1128425157071601E-3</v>
      </c>
      <c r="H783" s="34">
        <v>44133</v>
      </c>
      <c r="I783" s="36">
        <v>6.2233895835024707E-2</v>
      </c>
      <c r="J783" s="35">
        <v>2.5995729266915402E-2</v>
      </c>
      <c r="K783" s="42">
        <f>((1+Tabla_Dev[[#This Row],[TES_COP]])/(1+Tabla_Dev[[#This Row],[Curva_CO_USD]]))-1</f>
        <v>3.5319997476014997E-2</v>
      </c>
      <c r="L783" s="52">
        <f t="shared" si="39"/>
        <v>782</v>
      </c>
      <c r="M783" s="37">
        <f>Tabla_Dev[[#This Row],[Contador]]/SUM(Tabla_Dev[Contador])</f>
        <v>1.1128425157071601E-3</v>
      </c>
      <c r="O783" s="34">
        <v>44036</v>
      </c>
      <c r="P783" s="36">
        <v>3.1921566551352143E-2</v>
      </c>
      <c r="Q783" s="2">
        <f t="shared" si="37"/>
        <v>782</v>
      </c>
      <c r="R783" s="3">
        <f>Tabla_Rf_cop_usd[[#This Row],[Contador]]/SUM(Tabla_Rf_cop_usd[Contador])</f>
        <v>9.5235659543477756E-4</v>
      </c>
    </row>
    <row r="784" spans="1:18">
      <c r="A784" s="34">
        <v>44134</v>
      </c>
      <c r="B784" s="35">
        <v>6.2115109131192406E-2</v>
      </c>
      <c r="C784" s="36">
        <v>2.5734831682095099E-2</v>
      </c>
      <c r="D784" s="36">
        <f>((1+Tabla_Inflacion[[#This Row],[TES_COP]])/(1+Tabla_Inflacion[[#This Row],[TES UVR]]))-1</f>
        <v>3.546752662131758E-2</v>
      </c>
      <c r="E784" s="2">
        <f t="shared" si="38"/>
        <v>783</v>
      </c>
      <c r="F784" s="37">
        <f>Tabla_Inflacion[[#This Row],[Contador]]/SUM(Tabla_Inflacion[Contador])</f>
        <v>1.1142655879778855E-3</v>
      </c>
      <c r="H784" s="34">
        <v>44134</v>
      </c>
      <c r="I784" s="36">
        <v>6.2115109131192406E-2</v>
      </c>
      <c r="J784" s="35">
        <v>2.5734831682095099E-2</v>
      </c>
      <c r="K784" s="42">
        <f>((1+Tabla_Dev[[#This Row],[TES_COP]])/(1+Tabla_Dev[[#This Row],[Curva_CO_USD]]))-1</f>
        <v>3.546752662131758E-2</v>
      </c>
      <c r="L784" s="52">
        <f t="shared" si="39"/>
        <v>783</v>
      </c>
      <c r="M784" s="37">
        <f>Tabla_Dev[[#This Row],[Contador]]/SUM(Tabla_Dev[Contador])</f>
        <v>1.1142655879778855E-3</v>
      </c>
      <c r="O784" s="34">
        <v>44039</v>
      </c>
      <c r="P784" s="36">
        <v>3.1936638911018278E-2</v>
      </c>
      <c r="Q784" s="2">
        <f t="shared" si="37"/>
        <v>783</v>
      </c>
      <c r="R784" s="3">
        <f>Tabla_Rf_cop_usd[[#This Row],[Contador]]/SUM(Tabla_Rf_cop_usd[Contador])</f>
        <v>9.5357444274351774E-4</v>
      </c>
    </row>
    <row r="785" spans="1:18">
      <c r="A785" s="34">
        <v>44138</v>
      </c>
      <c r="B785" s="35">
        <v>6.2113320862684701E-2</v>
      </c>
      <c r="C785" s="36">
        <v>2.6073337722104004E-2</v>
      </c>
      <c r="D785" s="36">
        <f>((1+Tabla_Inflacion[[#This Row],[TES_COP]])/(1+Tabla_Inflacion[[#This Row],[TES UVR]]))-1</f>
        <v>3.5124178570500542E-2</v>
      </c>
      <c r="E785" s="2">
        <f t="shared" si="38"/>
        <v>784</v>
      </c>
      <c r="F785" s="37">
        <f>Tabla_Inflacion[[#This Row],[Contador]]/SUM(Tabla_Inflacion[Contador])</f>
        <v>1.1156886602486107E-3</v>
      </c>
      <c r="H785" s="34">
        <v>44138</v>
      </c>
      <c r="I785" s="36">
        <v>6.2113320862684701E-2</v>
      </c>
      <c r="J785" s="35">
        <v>2.6073337722104004E-2</v>
      </c>
      <c r="K785" s="42">
        <f>((1+Tabla_Dev[[#This Row],[TES_COP]])/(1+Tabla_Dev[[#This Row],[Curva_CO_USD]]))-1</f>
        <v>3.5124178570500542E-2</v>
      </c>
      <c r="L785" s="52">
        <f t="shared" si="39"/>
        <v>784</v>
      </c>
      <c r="M785" s="37">
        <f>Tabla_Dev[[#This Row],[Contador]]/SUM(Tabla_Dev[Contador])</f>
        <v>1.1156886602486107E-3</v>
      </c>
      <c r="O785" s="34">
        <v>44040</v>
      </c>
      <c r="P785" s="36">
        <v>3.1974311144303158E-2</v>
      </c>
      <c r="Q785" s="2">
        <f t="shared" si="37"/>
        <v>784</v>
      </c>
      <c r="R785" s="3">
        <f>Tabla_Rf_cop_usd[[#This Row],[Contador]]/SUM(Tabla_Rf_cop_usd[Contador])</f>
        <v>9.5479229005225781E-4</v>
      </c>
    </row>
    <row r="786" spans="1:18">
      <c r="A786" s="34">
        <v>44139</v>
      </c>
      <c r="B786" s="35">
        <v>6.1819179305465204E-2</v>
      </c>
      <c r="C786" s="36">
        <v>2.56872534749687E-2</v>
      </c>
      <c r="D786" s="36">
        <f>((1+Tabla_Inflacion[[#This Row],[TES_COP]])/(1+Tabla_Inflacion[[#This Row],[TES UVR]]))-1</f>
        <v>3.5227039926725823E-2</v>
      </c>
      <c r="E786" s="2">
        <f t="shared" si="38"/>
        <v>785</v>
      </c>
      <c r="F786" s="37">
        <f>Tabla_Inflacion[[#This Row],[Contador]]/SUM(Tabla_Inflacion[Contador])</f>
        <v>1.117111732519336E-3</v>
      </c>
      <c r="H786" s="34">
        <v>44139</v>
      </c>
      <c r="I786" s="36">
        <v>6.1819179305465204E-2</v>
      </c>
      <c r="J786" s="35">
        <v>2.56872534749687E-2</v>
      </c>
      <c r="K786" s="42">
        <f>((1+Tabla_Dev[[#This Row],[TES_COP]])/(1+Tabla_Dev[[#This Row],[Curva_CO_USD]]))-1</f>
        <v>3.5227039926725823E-2</v>
      </c>
      <c r="L786" s="52">
        <f t="shared" si="39"/>
        <v>785</v>
      </c>
      <c r="M786" s="37">
        <f>Tabla_Dev[[#This Row],[Contador]]/SUM(Tabla_Dev[Contador])</f>
        <v>1.117111732519336E-3</v>
      </c>
      <c r="O786" s="34">
        <v>44041</v>
      </c>
      <c r="P786" s="36">
        <v>3.1581913529568295E-2</v>
      </c>
      <c r="Q786" s="2">
        <f t="shared" si="37"/>
        <v>785</v>
      </c>
      <c r="R786" s="3">
        <f>Tabla_Rf_cop_usd[[#This Row],[Contador]]/SUM(Tabla_Rf_cop_usd[Contador])</f>
        <v>9.5601013736099799E-4</v>
      </c>
    </row>
    <row r="787" spans="1:18">
      <c r="A787" s="34">
        <v>44140</v>
      </c>
      <c r="B787" s="35">
        <v>6.0542591458613897E-2</v>
      </c>
      <c r="C787" s="36">
        <v>2.5534177199582203E-2</v>
      </c>
      <c r="D787" s="36">
        <f>((1+Tabla_Inflacion[[#This Row],[TES_COP]])/(1+Tabla_Inflacion[[#This Row],[TES UVR]]))-1</f>
        <v>3.4136760175686121E-2</v>
      </c>
      <c r="E787" s="2">
        <f t="shared" si="38"/>
        <v>786</v>
      </c>
      <c r="F787" s="37">
        <f>Tabla_Inflacion[[#This Row],[Contador]]/SUM(Tabla_Inflacion[Contador])</f>
        <v>1.1185348047900612E-3</v>
      </c>
      <c r="H787" s="34">
        <v>44140</v>
      </c>
      <c r="I787" s="36">
        <v>6.0542591458613897E-2</v>
      </c>
      <c r="J787" s="35">
        <v>2.5534177199582203E-2</v>
      </c>
      <c r="K787" s="42">
        <f>((1+Tabla_Dev[[#This Row],[TES_COP]])/(1+Tabla_Dev[[#This Row],[Curva_CO_USD]]))-1</f>
        <v>3.4136760175686121E-2</v>
      </c>
      <c r="L787" s="52">
        <f t="shared" si="39"/>
        <v>786</v>
      </c>
      <c r="M787" s="37">
        <f>Tabla_Dev[[#This Row],[Contador]]/SUM(Tabla_Dev[Contador])</f>
        <v>1.1185348047900612E-3</v>
      </c>
      <c r="O787" s="34">
        <v>44042</v>
      </c>
      <c r="P787" s="36">
        <v>3.1324617645245967E-2</v>
      </c>
      <c r="Q787" s="2">
        <f t="shared" si="37"/>
        <v>786</v>
      </c>
      <c r="R787" s="3">
        <f>Tabla_Rf_cop_usd[[#This Row],[Contador]]/SUM(Tabla_Rf_cop_usd[Contador])</f>
        <v>9.5722798466973806E-4</v>
      </c>
    </row>
    <row r="788" spans="1:18">
      <c r="A788" s="34">
        <v>44141</v>
      </c>
      <c r="B788" s="35">
        <v>5.9936303148456396E-2</v>
      </c>
      <c r="C788" s="36">
        <v>2.5288578815281602E-2</v>
      </c>
      <c r="D788" s="36">
        <f>((1+Tabla_Inflacion[[#This Row],[TES_COP]])/(1+Tabla_Inflacion[[#This Row],[TES UVR]]))-1</f>
        <v>3.379314375393716E-2</v>
      </c>
      <c r="E788" s="2">
        <f t="shared" si="38"/>
        <v>787</v>
      </c>
      <c r="F788" s="37">
        <f>Tabla_Inflacion[[#This Row],[Contador]]/SUM(Tabla_Inflacion[Contador])</f>
        <v>1.1199578770607866E-3</v>
      </c>
      <c r="H788" s="34">
        <v>44141</v>
      </c>
      <c r="I788" s="36">
        <v>5.9936303148456396E-2</v>
      </c>
      <c r="J788" s="35">
        <v>2.5288578815281602E-2</v>
      </c>
      <c r="K788" s="42">
        <f>((1+Tabla_Dev[[#This Row],[TES_COP]])/(1+Tabla_Dev[[#This Row],[Curva_CO_USD]]))-1</f>
        <v>3.379314375393716E-2</v>
      </c>
      <c r="L788" s="52">
        <f t="shared" si="39"/>
        <v>787</v>
      </c>
      <c r="M788" s="37">
        <f>Tabla_Dev[[#This Row],[Contador]]/SUM(Tabla_Dev[Contador])</f>
        <v>1.1199578770607866E-3</v>
      </c>
      <c r="O788" s="34">
        <v>44043</v>
      </c>
      <c r="P788" s="36">
        <v>3.0671219599554655E-2</v>
      </c>
      <c r="Q788" s="2">
        <f t="shared" si="37"/>
        <v>787</v>
      </c>
      <c r="R788" s="3">
        <f>Tabla_Rf_cop_usd[[#This Row],[Contador]]/SUM(Tabla_Rf_cop_usd[Contador])</f>
        <v>9.5844583197847823E-4</v>
      </c>
    </row>
    <row r="789" spans="1:18">
      <c r="A789" s="34">
        <v>44144</v>
      </c>
      <c r="B789" s="35">
        <v>5.8981258262441098E-2</v>
      </c>
      <c r="C789" s="36">
        <v>2.4939624839386002E-2</v>
      </c>
      <c r="D789" s="36">
        <f>((1+Tabla_Inflacion[[#This Row],[TES_COP]])/(1+Tabla_Inflacion[[#This Row],[TES UVR]]))-1</f>
        <v>3.3213306030967171E-2</v>
      </c>
      <c r="E789" s="2">
        <f t="shared" si="38"/>
        <v>788</v>
      </c>
      <c r="F789" s="37">
        <f>Tabla_Inflacion[[#This Row],[Contador]]/SUM(Tabla_Inflacion[Contador])</f>
        <v>1.1213809493315118E-3</v>
      </c>
      <c r="H789" s="34">
        <v>44144</v>
      </c>
      <c r="I789" s="36">
        <v>5.8981258262441098E-2</v>
      </c>
      <c r="J789" s="35">
        <v>2.4939624839386002E-2</v>
      </c>
      <c r="K789" s="42">
        <f>((1+Tabla_Dev[[#This Row],[TES_COP]])/(1+Tabla_Dev[[#This Row],[Curva_CO_USD]]))-1</f>
        <v>3.3213306030967171E-2</v>
      </c>
      <c r="L789" s="52">
        <f t="shared" si="39"/>
        <v>788</v>
      </c>
      <c r="M789" s="37">
        <f>Tabla_Dev[[#This Row],[Contador]]/SUM(Tabla_Dev[Contador])</f>
        <v>1.1213809493315118E-3</v>
      </c>
      <c r="O789" s="34">
        <v>44046</v>
      </c>
      <c r="P789" s="36">
        <v>3.0343117379690865E-2</v>
      </c>
      <c r="Q789" s="2">
        <f t="shared" si="37"/>
        <v>788</v>
      </c>
      <c r="R789" s="3">
        <f>Tabla_Rf_cop_usd[[#This Row],[Contador]]/SUM(Tabla_Rf_cop_usd[Contador])</f>
        <v>9.596636792872183E-4</v>
      </c>
    </row>
    <row r="790" spans="1:18">
      <c r="A790" s="34">
        <v>44145</v>
      </c>
      <c r="B790" s="35">
        <v>6.0040926225099801E-2</v>
      </c>
      <c r="C790" s="36">
        <v>2.4657224496243798E-2</v>
      </c>
      <c r="D790" s="36">
        <f>((1+Tabla_Inflacion[[#This Row],[TES_COP]])/(1+Tabla_Inflacion[[#This Row],[TES UVR]]))-1</f>
        <v>3.4532232714459044E-2</v>
      </c>
      <c r="E790" s="2">
        <f t="shared" si="38"/>
        <v>789</v>
      </c>
      <c r="F790" s="37">
        <f>Tabla_Inflacion[[#This Row],[Contador]]/SUM(Tabla_Inflacion[Contador])</f>
        <v>1.1228040216022372E-3</v>
      </c>
      <c r="H790" s="34">
        <v>44145</v>
      </c>
      <c r="I790" s="36">
        <v>6.0040926225099801E-2</v>
      </c>
      <c r="J790" s="35">
        <v>2.4657224496243798E-2</v>
      </c>
      <c r="K790" s="42">
        <f>((1+Tabla_Dev[[#This Row],[TES_COP]])/(1+Tabla_Dev[[#This Row],[Curva_CO_USD]]))-1</f>
        <v>3.4532232714459044E-2</v>
      </c>
      <c r="L790" s="52">
        <f t="shared" si="39"/>
        <v>789</v>
      </c>
      <c r="M790" s="37">
        <f>Tabla_Dev[[#This Row],[Contador]]/SUM(Tabla_Dev[Contador])</f>
        <v>1.1228040216022372E-3</v>
      </c>
      <c r="O790" s="34">
        <v>44047</v>
      </c>
      <c r="P790" s="36">
        <v>2.9968083540276025E-2</v>
      </c>
      <c r="Q790" s="2">
        <f t="shared" si="37"/>
        <v>789</v>
      </c>
      <c r="R790" s="3">
        <f>Tabla_Rf_cop_usd[[#This Row],[Contador]]/SUM(Tabla_Rf_cop_usd[Contador])</f>
        <v>9.6088152659595848E-4</v>
      </c>
    </row>
    <row r="791" spans="1:18">
      <c r="A791" s="34">
        <v>44146</v>
      </c>
      <c r="B791" s="35">
        <v>6.0334290829682995E-2</v>
      </c>
      <c r="C791" s="36">
        <v>2.4119121269625298E-2</v>
      </c>
      <c r="D791" s="36">
        <f>((1+Tabla_Inflacion[[#This Row],[TES_COP]])/(1+Tabla_Inflacion[[#This Row],[TES UVR]]))-1</f>
        <v>3.5362262853915638E-2</v>
      </c>
      <c r="E791" s="2">
        <f t="shared" si="38"/>
        <v>790</v>
      </c>
      <c r="F791" s="37">
        <f>Tabla_Inflacion[[#This Row],[Contador]]/SUM(Tabla_Inflacion[Contador])</f>
        <v>1.1242270938729624E-3</v>
      </c>
      <c r="H791" s="34">
        <v>44146</v>
      </c>
      <c r="I791" s="36">
        <v>6.0334290829682995E-2</v>
      </c>
      <c r="J791" s="35">
        <v>2.4119121269625298E-2</v>
      </c>
      <c r="K791" s="42">
        <f>((1+Tabla_Dev[[#This Row],[TES_COP]])/(1+Tabla_Dev[[#This Row],[Curva_CO_USD]]))-1</f>
        <v>3.5362262853915638E-2</v>
      </c>
      <c r="L791" s="52">
        <f t="shared" si="39"/>
        <v>790</v>
      </c>
      <c r="M791" s="37">
        <f>Tabla_Dev[[#This Row],[Contador]]/SUM(Tabla_Dev[Contador])</f>
        <v>1.1242270938729624E-3</v>
      </c>
      <c r="O791" s="34">
        <v>44048</v>
      </c>
      <c r="P791" s="36">
        <v>2.9229741007040122E-2</v>
      </c>
      <c r="Q791" s="2">
        <f t="shared" si="37"/>
        <v>790</v>
      </c>
      <c r="R791" s="3">
        <f>Tabla_Rf_cop_usd[[#This Row],[Contador]]/SUM(Tabla_Rf_cop_usd[Contador])</f>
        <v>9.6209937390469855E-4</v>
      </c>
    </row>
    <row r="792" spans="1:18">
      <c r="A792" s="34">
        <v>44147</v>
      </c>
      <c r="B792" s="35">
        <v>5.9866846595726803E-2</v>
      </c>
      <c r="C792" s="36">
        <v>2.46461285605542E-2</v>
      </c>
      <c r="D792" s="36">
        <f>((1+Tabla_Inflacion[[#This Row],[TES_COP]])/(1+Tabla_Inflacion[[#This Row],[TES UVR]]))-1</f>
        <v>3.4373543268690687E-2</v>
      </c>
      <c r="E792" s="2">
        <f t="shared" si="38"/>
        <v>791</v>
      </c>
      <c r="F792" s="37">
        <f>Tabla_Inflacion[[#This Row],[Contador]]/SUM(Tabla_Inflacion[Contador])</f>
        <v>1.1256501661436875E-3</v>
      </c>
      <c r="H792" s="34">
        <v>44147</v>
      </c>
      <c r="I792" s="36">
        <v>5.9866846595726803E-2</v>
      </c>
      <c r="J792" s="35">
        <v>2.46461285605542E-2</v>
      </c>
      <c r="K792" s="42">
        <f>((1+Tabla_Dev[[#This Row],[TES_COP]])/(1+Tabla_Dev[[#This Row],[Curva_CO_USD]]))-1</f>
        <v>3.4373543268690687E-2</v>
      </c>
      <c r="L792" s="52">
        <f t="shared" si="39"/>
        <v>791</v>
      </c>
      <c r="M792" s="37">
        <f>Tabla_Dev[[#This Row],[Contador]]/SUM(Tabla_Dev[Contador])</f>
        <v>1.1256501661436875E-3</v>
      </c>
      <c r="O792" s="34">
        <v>44049</v>
      </c>
      <c r="P792" s="36">
        <v>2.8362272599219862E-2</v>
      </c>
      <c r="Q792" s="2">
        <f t="shared" si="37"/>
        <v>791</v>
      </c>
      <c r="R792" s="3">
        <f>Tabla_Rf_cop_usd[[#This Row],[Contador]]/SUM(Tabla_Rf_cop_usd[Contador])</f>
        <v>9.6331722121343873E-4</v>
      </c>
    </row>
    <row r="793" spans="1:18">
      <c r="A793" s="34">
        <v>44148</v>
      </c>
      <c r="B793" s="35">
        <v>5.9911073812922801E-2</v>
      </c>
      <c r="C793" s="36">
        <v>2.3873226508802099E-2</v>
      </c>
      <c r="D793" s="36">
        <f>((1+Tabla_Inflacion[[#This Row],[TES_COP]])/(1+Tabla_Inflacion[[#This Row],[TES UVR]]))-1</f>
        <v>3.5197567795577811E-2</v>
      </c>
      <c r="E793" s="2">
        <f t="shared" si="38"/>
        <v>792</v>
      </c>
      <c r="F793" s="37">
        <f>Tabla_Inflacion[[#This Row],[Contador]]/SUM(Tabla_Inflacion[Contador])</f>
        <v>1.1270732384144129E-3</v>
      </c>
      <c r="H793" s="34">
        <v>44148</v>
      </c>
      <c r="I793" s="36">
        <v>5.9911073812922801E-2</v>
      </c>
      <c r="J793" s="35">
        <v>2.3873226508802099E-2</v>
      </c>
      <c r="K793" s="42">
        <f>((1+Tabla_Dev[[#This Row],[TES_COP]])/(1+Tabla_Dev[[#This Row],[Curva_CO_USD]]))-1</f>
        <v>3.5197567795577811E-2</v>
      </c>
      <c r="L793" s="52">
        <f t="shared" si="39"/>
        <v>792</v>
      </c>
      <c r="M793" s="37">
        <f>Tabla_Dev[[#This Row],[Contador]]/SUM(Tabla_Dev[Contador])</f>
        <v>1.1270732384144129E-3</v>
      </c>
      <c r="O793" s="34">
        <v>44050</v>
      </c>
      <c r="P793" s="36">
        <v>2.8206672286487322E-2</v>
      </c>
      <c r="Q793" s="2">
        <f t="shared" si="37"/>
        <v>792</v>
      </c>
      <c r="R793" s="3">
        <f>Tabla_Rf_cop_usd[[#This Row],[Contador]]/SUM(Tabla_Rf_cop_usd[Contador])</f>
        <v>9.645350685221788E-4</v>
      </c>
    </row>
    <row r="794" spans="1:18">
      <c r="A794" s="34">
        <v>44152</v>
      </c>
      <c r="B794" s="35">
        <v>6.0179972101037496E-2</v>
      </c>
      <c r="C794" s="36">
        <v>2.4229184028970799E-2</v>
      </c>
      <c r="D794" s="36">
        <f>((1+Tabla_Inflacion[[#This Row],[TES_COP]])/(1+Tabla_Inflacion[[#This Row],[TES UVR]]))-1</f>
        <v>3.5100335581777165E-2</v>
      </c>
      <c r="E794" s="2">
        <f t="shared" si="38"/>
        <v>793</v>
      </c>
      <c r="F794" s="37">
        <f>Tabla_Inflacion[[#This Row],[Contador]]/SUM(Tabla_Inflacion[Contador])</f>
        <v>1.1284963106851381E-3</v>
      </c>
      <c r="H794" s="34">
        <v>44152</v>
      </c>
      <c r="I794" s="36">
        <v>6.0179972101037496E-2</v>
      </c>
      <c r="J794" s="35">
        <v>2.4229184028970799E-2</v>
      </c>
      <c r="K794" s="42">
        <f>((1+Tabla_Dev[[#This Row],[TES_COP]])/(1+Tabla_Dev[[#This Row],[Curva_CO_USD]]))-1</f>
        <v>3.5100335581777165E-2</v>
      </c>
      <c r="L794" s="52">
        <f t="shared" si="39"/>
        <v>793</v>
      </c>
      <c r="M794" s="37">
        <f>Tabla_Dev[[#This Row],[Contador]]/SUM(Tabla_Dev[Contador])</f>
        <v>1.1284963106851381E-3</v>
      </c>
      <c r="O794" s="34">
        <v>44053</v>
      </c>
      <c r="P794" s="36">
        <v>2.8128792587873264E-2</v>
      </c>
      <c r="Q794" s="2">
        <f t="shared" si="37"/>
        <v>793</v>
      </c>
      <c r="R794" s="3">
        <f>Tabla_Rf_cop_usd[[#This Row],[Contador]]/SUM(Tabla_Rf_cop_usd[Contador])</f>
        <v>9.6575291583091897E-4</v>
      </c>
    </row>
    <row r="795" spans="1:18">
      <c r="A795" s="34">
        <v>44153</v>
      </c>
      <c r="B795" s="35">
        <v>5.95922018978884E-2</v>
      </c>
      <c r="C795" s="36">
        <v>2.3819652289919301E-2</v>
      </c>
      <c r="D795" s="36">
        <f>((1+Tabla_Inflacion[[#This Row],[TES_COP]])/(1+Tabla_Inflacion[[#This Row],[TES UVR]]))-1</f>
        <v>3.4940284187707116E-2</v>
      </c>
      <c r="E795" s="2">
        <f t="shared" si="38"/>
        <v>794</v>
      </c>
      <c r="F795" s="37">
        <f>Tabla_Inflacion[[#This Row],[Contador]]/SUM(Tabla_Inflacion[Contador])</f>
        <v>1.1299193829558635E-3</v>
      </c>
      <c r="H795" s="34">
        <v>44153</v>
      </c>
      <c r="I795" s="36">
        <v>5.95922018978884E-2</v>
      </c>
      <c r="J795" s="35">
        <v>2.3819652289919301E-2</v>
      </c>
      <c r="K795" s="42">
        <f>((1+Tabla_Dev[[#This Row],[TES_COP]])/(1+Tabla_Dev[[#This Row],[Curva_CO_USD]]))-1</f>
        <v>3.4940284187707116E-2</v>
      </c>
      <c r="L795" s="52">
        <f t="shared" si="39"/>
        <v>794</v>
      </c>
      <c r="M795" s="37">
        <f>Tabla_Dev[[#This Row],[Contador]]/SUM(Tabla_Dev[Contador])</f>
        <v>1.1299193829558635E-3</v>
      </c>
      <c r="O795" s="34">
        <v>44054</v>
      </c>
      <c r="P795" s="36">
        <v>2.825337463505484E-2</v>
      </c>
      <c r="Q795" s="2">
        <f t="shared" si="37"/>
        <v>794</v>
      </c>
      <c r="R795" s="3">
        <f>Tabla_Rf_cop_usd[[#This Row],[Contador]]/SUM(Tabla_Rf_cop_usd[Contador])</f>
        <v>9.6697076313965904E-4</v>
      </c>
    </row>
    <row r="796" spans="1:18">
      <c r="A796" s="34">
        <v>44154</v>
      </c>
      <c r="B796" s="35">
        <v>5.9583182813222904E-2</v>
      </c>
      <c r="C796" s="36">
        <v>2.39334438604102E-2</v>
      </c>
      <c r="D796" s="36">
        <f>((1+Tabla_Inflacion[[#This Row],[TES_COP]])/(1+Tabla_Inflacion[[#This Row],[TES UVR]]))-1</f>
        <v>3.4816461134824284E-2</v>
      </c>
      <c r="E796" s="2">
        <f t="shared" si="38"/>
        <v>795</v>
      </c>
      <c r="F796" s="37">
        <f>Tabla_Inflacion[[#This Row],[Contador]]/SUM(Tabla_Inflacion[Contador])</f>
        <v>1.1313424552265887E-3</v>
      </c>
      <c r="H796" s="34">
        <v>44154</v>
      </c>
      <c r="I796" s="36">
        <v>5.9583182813222904E-2</v>
      </c>
      <c r="J796" s="35">
        <v>2.39334438604102E-2</v>
      </c>
      <c r="K796" s="42">
        <f>((1+Tabla_Dev[[#This Row],[TES_COP]])/(1+Tabla_Dev[[#This Row],[Curva_CO_USD]]))-1</f>
        <v>3.4816461134824284E-2</v>
      </c>
      <c r="L796" s="52">
        <f t="shared" si="39"/>
        <v>795</v>
      </c>
      <c r="M796" s="37">
        <f>Tabla_Dev[[#This Row],[Contador]]/SUM(Tabla_Dev[Contador])</f>
        <v>1.1313424552265887E-3</v>
      </c>
      <c r="O796" s="34">
        <v>44055</v>
      </c>
      <c r="P796" s="36">
        <v>2.8696097510672702E-2</v>
      </c>
      <c r="Q796" s="2">
        <f t="shared" si="37"/>
        <v>795</v>
      </c>
      <c r="R796" s="3">
        <f>Tabla_Rf_cop_usd[[#This Row],[Contador]]/SUM(Tabla_Rf_cop_usd[Contador])</f>
        <v>9.6818861044839922E-4</v>
      </c>
    </row>
    <row r="797" spans="1:18">
      <c r="A797" s="34">
        <v>44155</v>
      </c>
      <c r="B797" s="35">
        <v>5.9287791553013995E-2</v>
      </c>
      <c r="C797" s="36">
        <v>2.39707080755228E-2</v>
      </c>
      <c r="D797" s="36">
        <f>((1+Tabla_Inflacion[[#This Row],[TES_COP]])/(1+Tabla_Inflacion[[#This Row],[TES UVR]]))-1</f>
        <v>3.4490325942884592E-2</v>
      </c>
      <c r="E797" s="2">
        <f t="shared" si="38"/>
        <v>796</v>
      </c>
      <c r="F797" s="37">
        <f>Tabla_Inflacion[[#This Row],[Contador]]/SUM(Tabla_Inflacion[Contador])</f>
        <v>1.132765527497314E-3</v>
      </c>
      <c r="H797" s="34">
        <v>44155</v>
      </c>
      <c r="I797" s="36">
        <v>5.9287791553013995E-2</v>
      </c>
      <c r="J797" s="35">
        <v>2.39707080755228E-2</v>
      </c>
      <c r="K797" s="42">
        <f>((1+Tabla_Dev[[#This Row],[TES_COP]])/(1+Tabla_Dev[[#This Row],[Curva_CO_USD]]))-1</f>
        <v>3.4490325942884592E-2</v>
      </c>
      <c r="L797" s="52">
        <f t="shared" si="39"/>
        <v>796</v>
      </c>
      <c r="M797" s="37">
        <f>Tabla_Dev[[#This Row],[Contador]]/SUM(Tabla_Dev[Contador])</f>
        <v>1.132765527497314E-3</v>
      </c>
      <c r="O797" s="34">
        <v>44056</v>
      </c>
      <c r="P797" s="36">
        <v>2.9268314219929925E-2</v>
      </c>
      <c r="Q797" s="2">
        <f t="shared" si="37"/>
        <v>796</v>
      </c>
      <c r="R797" s="3">
        <f>Tabla_Rf_cop_usd[[#This Row],[Contador]]/SUM(Tabla_Rf_cop_usd[Contador])</f>
        <v>9.6940645775713929E-4</v>
      </c>
    </row>
    <row r="798" spans="1:18">
      <c r="A798" s="34">
        <v>44158</v>
      </c>
      <c r="B798" s="35">
        <v>5.9521907990829993E-2</v>
      </c>
      <c r="C798" s="36">
        <v>2.4274584999594402E-2</v>
      </c>
      <c r="D798" s="36">
        <f>((1+Tabla_Inflacion[[#This Row],[TES_COP]])/(1+Tabla_Inflacion[[#This Row],[TES UVR]]))-1</f>
        <v>3.4411986304677677E-2</v>
      </c>
      <c r="E798" s="2">
        <f t="shared" si="38"/>
        <v>797</v>
      </c>
      <c r="F798" s="37">
        <f>Tabla_Inflacion[[#This Row],[Contador]]/SUM(Tabla_Inflacion[Contador])</f>
        <v>1.1341885997680392E-3</v>
      </c>
      <c r="H798" s="34">
        <v>44158</v>
      </c>
      <c r="I798" s="36">
        <v>5.9521907990829993E-2</v>
      </c>
      <c r="J798" s="35">
        <v>2.4274584999594402E-2</v>
      </c>
      <c r="K798" s="42">
        <f>((1+Tabla_Dev[[#This Row],[TES_COP]])/(1+Tabla_Dev[[#This Row],[Curva_CO_USD]]))-1</f>
        <v>3.4411986304677677E-2</v>
      </c>
      <c r="L798" s="52">
        <f t="shared" si="39"/>
        <v>797</v>
      </c>
      <c r="M798" s="37">
        <f>Tabla_Dev[[#This Row],[Contador]]/SUM(Tabla_Dev[Contador])</f>
        <v>1.1341885997680392E-3</v>
      </c>
      <c r="O798" s="34">
        <v>44057</v>
      </c>
      <c r="P798" s="36">
        <v>3.0174886822041724E-2</v>
      </c>
      <c r="Q798" s="2">
        <f t="shared" si="37"/>
        <v>797</v>
      </c>
      <c r="R798" s="3">
        <f>Tabla_Rf_cop_usd[[#This Row],[Contador]]/SUM(Tabla_Rf_cop_usd[Contador])</f>
        <v>9.7062430506587947E-4</v>
      </c>
    </row>
    <row r="799" spans="1:18">
      <c r="A799" s="34">
        <v>44159</v>
      </c>
      <c r="B799" s="35">
        <v>5.9015352886394104E-2</v>
      </c>
      <c r="C799" s="36">
        <v>2.4881362126362203E-2</v>
      </c>
      <c r="D799" s="36">
        <f>((1+Tabla_Inflacion[[#This Row],[TES_COP]])/(1+Tabla_Inflacion[[#This Row],[TES UVR]]))-1</f>
        <v>3.330530929864195E-2</v>
      </c>
      <c r="E799" s="2">
        <f t="shared" si="38"/>
        <v>798</v>
      </c>
      <c r="F799" s="37">
        <f>Tabla_Inflacion[[#This Row],[Contador]]/SUM(Tabla_Inflacion[Contador])</f>
        <v>1.1356116720387644E-3</v>
      </c>
      <c r="H799" s="34">
        <v>44159</v>
      </c>
      <c r="I799" s="36">
        <v>5.9015352886394104E-2</v>
      </c>
      <c r="J799" s="35">
        <v>2.4881362126362203E-2</v>
      </c>
      <c r="K799" s="42">
        <f>((1+Tabla_Dev[[#This Row],[TES_COP]])/(1+Tabla_Dev[[#This Row],[Curva_CO_USD]]))-1</f>
        <v>3.330530929864195E-2</v>
      </c>
      <c r="L799" s="52">
        <f t="shared" si="39"/>
        <v>798</v>
      </c>
      <c r="M799" s="37">
        <f>Tabla_Dev[[#This Row],[Contador]]/SUM(Tabla_Dev[Contador])</f>
        <v>1.1356116720387644E-3</v>
      </c>
      <c r="O799" s="34">
        <v>44060</v>
      </c>
      <c r="P799" s="36">
        <v>3.0579750724281984E-2</v>
      </c>
      <c r="Q799" s="2">
        <f t="shared" si="37"/>
        <v>798</v>
      </c>
      <c r="R799" s="3">
        <f>Tabla_Rf_cop_usd[[#This Row],[Contador]]/SUM(Tabla_Rf_cop_usd[Contador])</f>
        <v>9.7184215237461954E-4</v>
      </c>
    </row>
    <row r="800" spans="1:18">
      <c r="A800" s="34">
        <v>44160</v>
      </c>
      <c r="B800" s="35">
        <v>5.9143612063239794E-2</v>
      </c>
      <c r="C800" s="36">
        <v>2.4176989236401002E-2</v>
      </c>
      <c r="D800" s="36">
        <f>((1+Tabla_Inflacion[[#This Row],[TES_COP]])/(1+Tabla_Inflacion[[#This Row],[TES UVR]]))-1</f>
        <v>3.4141191604889487E-2</v>
      </c>
      <c r="E800" s="2">
        <f t="shared" si="38"/>
        <v>799</v>
      </c>
      <c r="F800" s="37">
        <f>Tabla_Inflacion[[#This Row],[Contador]]/SUM(Tabla_Inflacion[Contador])</f>
        <v>1.1370347443094898E-3</v>
      </c>
      <c r="H800" s="34">
        <v>44160</v>
      </c>
      <c r="I800" s="36">
        <v>5.9143612063239794E-2</v>
      </c>
      <c r="J800" s="35">
        <v>2.4176989236401002E-2</v>
      </c>
      <c r="K800" s="42">
        <f>((1+Tabla_Dev[[#This Row],[TES_COP]])/(1+Tabla_Dev[[#This Row],[Curva_CO_USD]]))-1</f>
        <v>3.4141191604889487E-2</v>
      </c>
      <c r="L800" s="52">
        <f t="shared" si="39"/>
        <v>799</v>
      </c>
      <c r="M800" s="37">
        <f>Tabla_Dev[[#This Row],[Contador]]/SUM(Tabla_Dev[Contador])</f>
        <v>1.1370347443094898E-3</v>
      </c>
      <c r="O800" s="34">
        <v>44061</v>
      </c>
      <c r="P800" s="36">
        <v>3.0564498805876861E-2</v>
      </c>
      <c r="Q800" s="2">
        <f t="shared" si="37"/>
        <v>799</v>
      </c>
      <c r="R800" s="3">
        <f>Tabla_Rf_cop_usd[[#This Row],[Contador]]/SUM(Tabla_Rf_cop_usd[Contador])</f>
        <v>9.7305999968335972E-4</v>
      </c>
    </row>
    <row r="801" spans="1:18">
      <c r="A801" s="34">
        <v>44161</v>
      </c>
      <c r="B801" s="35">
        <v>5.9312512336307598E-2</v>
      </c>
      <c r="C801" s="36">
        <v>2.5289400730772602E-2</v>
      </c>
      <c r="D801" s="36">
        <f>((1+Tabla_Inflacion[[#This Row],[TES_COP]])/(1+Tabla_Inflacion[[#This Row],[TES UVR]]))-1</f>
        <v>3.3183910397674099E-2</v>
      </c>
      <c r="E801" s="2">
        <f t="shared" si="38"/>
        <v>800</v>
      </c>
      <c r="F801" s="37">
        <f>Tabla_Inflacion[[#This Row],[Contador]]/SUM(Tabla_Inflacion[Contador])</f>
        <v>1.138457816580215E-3</v>
      </c>
      <c r="H801" s="34">
        <v>44161</v>
      </c>
      <c r="I801" s="36">
        <v>5.9312512336307598E-2</v>
      </c>
      <c r="J801" s="35">
        <v>2.5289400730772602E-2</v>
      </c>
      <c r="K801" s="42">
        <f>((1+Tabla_Dev[[#This Row],[TES_COP]])/(1+Tabla_Dev[[#This Row],[Curva_CO_USD]]))-1</f>
        <v>3.3183910397674099E-2</v>
      </c>
      <c r="L801" s="52">
        <f t="shared" si="39"/>
        <v>800</v>
      </c>
      <c r="M801" s="37">
        <f>Tabla_Dev[[#This Row],[Contador]]/SUM(Tabla_Dev[Contador])</f>
        <v>1.138457816580215E-3</v>
      </c>
      <c r="O801" s="34">
        <v>44062</v>
      </c>
      <c r="P801" s="36">
        <v>3.0914780045448564E-2</v>
      </c>
      <c r="Q801" s="2">
        <f t="shared" si="37"/>
        <v>800</v>
      </c>
      <c r="R801" s="3">
        <f>Tabla_Rf_cop_usd[[#This Row],[Contador]]/SUM(Tabla_Rf_cop_usd[Contador])</f>
        <v>9.7427784699209978E-4</v>
      </c>
    </row>
    <row r="802" spans="1:18">
      <c r="A802" s="34">
        <v>44162</v>
      </c>
      <c r="B802" s="35">
        <v>5.9264905368772096E-2</v>
      </c>
      <c r="C802" s="36">
        <v>2.4047708535164702E-2</v>
      </c>
      <c r="D802" s="36">
        <f>((1+Tabla_Inflacion[[#This Row],[TES_COP]])/(1+Tabla_Inflacion[[#This Row],[TES UVR]]))-1</f>
        <v>3.4390191531196823E-2</v>
      </c>
      <c r="E802" s="2">
        <f t="shared" si="38"/>
        <v>801</v>
      </c>
      <c r="F802" s="37">
        <f>Tabla_Inflacion[[#This Row],[Contador]]/SUM(Tabla_Inflacion[Contador])</f>
        <v>1.1398808888509403E-3</v>
      </c>
      <c r="H802" s="34">
        <v>44162</v>
      </c>
      <c r="I802" s="36">
        <v>5.9264905368772096E-2</v>
      </c>
      <c r="J802" s="35">
        <v>2.4047708535164702E-2</v>
      </c>
      <c r="K802" s="42">
        <f>((1+Tabla_Dev[[#This Row],[TES_COP]])/(1+Tabla_Dev[[#This Row],[Curva_CO_USD]]))-1</f>
        <v>3.4390191531196823E-2</v>
      </c>
      <c r="L802" s="52">
        <f t="shared" si="39"/>
        <v>801</v>
      </c>
      <c r="M802" s="37">
        <f>Tabla_Dev[[#This Row],[Contador]]/SUM(Tabla_Dev[Contador])</f>
        <v>1.1398808888509403E-3</v>
      </c>
      <c r="O802" s="34">
        <v>44063</v>
      </c>
      <c r="P802" s="36">
        <v>3.1263993391595024E-2</v>
      </c>
      <c r="Q802" s="2">
        <f t="shared" si="37"/>
        <v>801</v>
      </c>
      <c r="R802" s="3">
        <f>Tabla_Rf_cop_usd[[#This Row],[Contador]]/SUM(Tabla_Rf_cop_usd[Contador])</f>
        <v>9.7549569430083996E-4</v>
      </c>
    </row>
    <row r="803" spans="1:18">
      <c r="A803" s="34">
        <v>44165</v>
      </c>
      <c r="B803" s="35">
        <v>5.9285671974194598E-2</v>
      </c>
      <c r="C803" s="36">
        <v>2.32058221504199E-2</v>
      </c>
      <c r="D803" s="36">
        <f>((1+Tabla_Inflacion[[#This Row],[TES_COP]])/(1+Tabla_Inflacion[[#This Row],[TES UVR]]))-1</f>
        <v>3.5261575963228431E-2</v>
      </c>
      <c r="E803" s="2">
        <f t="shared" si="38"/>
        <v>802</v>
      </c>
      <c r="F803" s="37">
        <f>Tabla_Inflacion[[#This Row],[Contador]]/SUM(Tabla_Inflacion[Contador])</f>
        <v>1.1413039611216655E-3</v>
      </c>
      <c r="H803" s="34">
        <v>44165</v>
      </c>
      <c r="I803" s="36">
        <v>5.9285671974194598E-2</v>
      </c>
      <c r="J803" s="35">
        <v>2.32058221504199E-2</v>
      </c>
      <c r="K803" s="42">
        <f>((1+Tabla_Dev[[#This Row],[TES_COP]])/(1+Tabla_Dev[[#This Row],[Curva_CO_USD]]))-1</f>
        <v>3.5261575963228431E-2</v>
      </c>
      <c r="L803" s="52">
        <f t="shared" si="39"/>
        <v>802</v>
      </c>
      <c r="M803" s="37">
        <f>Tabla_Dev[[#This Row],[Contador]]/SUM(Tabla_Dev[Contador])</f>
        <v>1.1413039611216655E-3</v>
      </c>
      <c r="O803" s="34">
        <v>44064</v>
      </c>
      <c r="P803" s="36">
        <v>3.1165410517482561E-2</v>
      </c>
      <c r="Q803" s="2">
        <f t="shared" si="37"/>
        <v>802</v>
      </c>
      <c r="R803" s="3">
        <f>Tabla_Rf_cop_usd[[#This Row],[Contador]]/SUM(Tabla_Rf_cop_usd[Contador])</f>
        <v>9.7671354160958003E-4</v>
      </c>
    </row>
    <row r="804" spans="1:18">
      <c r="A804" s="34">
        <v>44166</v>
      </c>
      <c r="B804" s="35">
        <v>5.8937455473891995E-2</v>
      </c>
      <c r="C804" s="36">
        <v>2.3478466896473604E-2</v>
      </c>
      <c r="D804" s="36">
        <f>((1+Tabla_Inflacion[[#This Row],[TES_COP]])/(1+Tabla_Inflacion[[#This Row],[TES UVR]]))-1</f>
        <v>3.4645563853377137E-2</v>
      </c>
      <c r="E804" s="2">
        <f t="shared" si="38"/>
        <v>803</v>
      </c>
      <c r="F804" s="37">
        <f>Tabla_Inflacion[[#This Row],[Contador]]/SUM(Tabla_Inflacion[Contador])</f>
        <v>1.1427270333923909E-3</v>
      </c>
      <c r="H804" s="34">
        <v>44166</v>
      </c>
      <c r="I804" s="36">
        <v>5.8937455473891995E-2</v>
      </c>
      <c r="J804" s="35">
        <v>2.3478466896473604E-2</v>
      </c>
      <c r="K804" s="42">
        <f>((1+Tabla_Dev[[#This Row],[TES_COP]])/(1+Tabla_Dev[[#This Row],[Curva_CO_USD]]))-1</f>
        <v>3.4645563853377137E-2</v>
      </c>
      <c r="L804" s="52">
        <f t="shared" si="39"/>
        <v>803</v>
      </c>
      <c r="M804" s="37">
        <f>Tabla_Dev[[#This Row],[Contador]]/SUM(Tabla_Dev[Contador])</f>
        <v>1.1427270333923909E-3</v>
      </c>
      <c r="O804" s="34">
        <v>44067</v>
      </c>
      <c r="P804" s="36">
        <v>3.1059149397245633E-2</v>
      </c>
      <c r="Q804" s="2">
        <f t="shared" si="37"/>
        <v>803</v>
      </c>
      <c r="R804" s="3">
        <f>Tabla_Rf_cop_usd[[#This Row],[Contador]]/SUM(Tabla_Rf_cop_usd[Contador])</f>
        <v>9.779313889183201E-4</v>
      </c>
    </row>
    <row r="805" spans="1:18">
      <c r="A805" s="34">
        <v>44167</v>
      </c>
      <c r="B805" s="35">
        <v>5.9769644725167499E-2</v>
      </c>
      <c r="C805" s="36">
        <v>2.3497654134925102E-2</v>
      </c>
      <c r="D805" s="36">
        <f>((1+Tabla_Inflacion[[#This Row],[TES_COP]])/(1+Tabla_Inflacion[[#This Row],[TES UVR]]))-1</f>
        <v>3.5439251319926202E-2</v>
      </c>
      <c r="E805" s="2">
        <f t="shared" si="38"/>
        <v>804</v>
      </c>
      <c r="F805" s="37">
        <f>Tabla_Inflacion[[#This Row],[Contador]]/SUM(Tabla_Inflacion[Contador])</f>
        <v>1.1441501056631161E-3</v>
      </c>
      <c r="H805" s="34">
        <v>44167</v>
      </c>
      <c r="I805" s="36">
        <v>5.9769644725167499E-2</v>
      </c>
      <c r="J805" s="35">
        <v>2.3497654134925102E-2</v>
      </c>
      <c r="K805" s="42">
        <f>((1+Tabla_Dev[[#This Row],[TES_COP]])/(1+Tabla_Dev[[#This Row],[Curva_CO_USD]]))-1</f>
        <v>3.5439251319926202E-2</v>
      </c>
      <c r="L805" s="52">
        <f t="shared" si="39"/>
        <v>804</v>
      </c>
      <c r="M805" s="37">
        <f>Tabla_Dev[[#This Row],[Contador]]/SUM(Tabla_Dev[Contador])</f>
        <v>1.1441501056631161E-3</v>
      </c>
      <c r="O805" s="34">
        <v>44068</v>
      </c>
      <c r="P805" s="36">
        <v>3.1785826076417001E-2</v>
      </c>
      <c r="Q805" s="2">
        <f t="shared" si="37"/>
        <v>804</v>
      </c>
      <c r="R805" s="3">
        <f>Tabla_Rf_cop_usd[[#This Row],[Contador]]/SUM(Tabla_Rf_cop_usd[Contador])</f>
        <v>9.7914923622706039E-4</v>
      </c>
    </row>
    <row r="806" spans="1:18">
      <c r="A806" s="34">
        <v>44168</v>
      </c>
      <c r="B806" s="35">
        <v>5.9238202100064204E-2</v>
      </c>
      <c r="C806" s="36">
        <v>2.2773212973580401E-2</v>
      </c>
      <c r="D806" s="36">
        <f>((1+Tabla_Inflacion[[#This Row],[TES_COP]])/(1+Tabla_Inflacion[[#This Row],[TES UVR]]))-1</f>
        <v>3.5653054522680083E-2</v>
      </c>
      <c r="E806" s="2">
        <f t="shared" si="38"/>
        <v>805</v>
      </c>
      <c r="F806" s="37">
        <f>Tabla_Inflacion[[#This Row],[Contador]]/SUM(Tabla_Inflacion[Contador])</f>
        <v>1.1455731779338413E-3</v>
      </c>
      <c r="H806" s="34">
        <v>44168</v>
      </c>
      <c r="I806" s="36">
        <v>5.9238202100064204E-2</v>
      </c>
      <c r="J806" s="35">
        <v>2.2773212973580401E-2</v>
      </c>
      <c r="K806" s="42">
        <f>((1+Tabla_Dev[[#This Row],[TES_COP]])/(1+Tabla_Dev[[#This Row],[Curva_CO_USD]]))-1</f>
        <v>3.5653054522680083E-2</v>
      </c>
      <c r="L806" s="52">
        <f t="shared" si="39"/>
        <v>805</v>
      </c>
      <c r="M806" s="37">
        <f>Tabla_Dev[[#This Row],[Contador]]/SUM(Tabla_Dev[Contador])</f>
        <v>1.1455731779338413E-3</v>
      </c>
      <c r="O806" s="34">
        <v>44069</v>
      </c>
      <c r="P806" s="36">
        <v>3.2320316248868997E-2</v>
      </c>
      <c r="Q806" s="2">
        <f t="shared" si="37"/>
        <v>805</v>
      </c>
      <c r="R806" s="3">
        <f>Tabla_Rf_cop_usd[[#This Row],[Contador]]/SUM(Tabla_Rf_cop_usd[Contador])</f>
        <v>9.8036708353580046E-4</v>
      </c>
    </row>
    <row r="807" spans="1:18">
      <c r="A807" s="34">
        <v>44169</v>
      </c>
      <c r="B807" s="35">
        <v>5.9048950911071402E-2</v>
      </c>
      <c r="C807" s="36">
        <v>2.2455038838896702E-2</v>
      </c>
      <c r="D807" s="36">
        <f>((1+Tabla_Inflacion[[#This Row],[TES_COP]])/(1+Tabla_Inflacion[[#This Row],[TES UVR]]))-1</f>
        <v>3.5790240824409292E-2</v>
      </c>
      <c r="E807" s="2">
        <f t="shared" si="38"/>
        <v>806</v>
      </c>
      <c r="F807" s="37">
        <f>Tabla_Inflacion[[#This Row],[Contador]]/SUM(Tabla_Inflacion[Contador])</f>
        <v>1.1469962502045667E-3</v>
      </c>
      <c r="H807" s="34">
        <v>44169</v>
      </c>
      <c r="I807" s="36">
        <v>5.9048950911071402E-2</v>
      </c>
      <c r="J807" s="35">
        <v>2.2455038838896702E-2</v>
      </c>
      <c r="K807" s="42">
        <f>((1+Tabla_Dev[[#This Row],[TES_COP]])/(1+Tabla_Dev[[#This Row],[Curva_CO_USD]]))-1</f>
        <v>3.5790240824409292E-2</v>
      </c>
      <c r="L807" s="52">
        <f t="shared" si="39"/>
        <v>806</v>
      </c>
      <c r="M807" s="37">
        <f>Tabla_Dev[[#This Row],[Contador]]/SUM(Tabla_Dev[Contador])</f>
        <v>1.1469962502045667E-3</v>
      </c>
      <c r="O807" s="34">
        <v>44070</v>
      </c>
      <c r="P807" s="36">
        <v>3.3016676546500756E-2</v>
      </c>
      <c r="Q807" s="2">
        <f t="shared" si="37"/>
        <v>806</v>
      </c>
      <c r="R807" s="3">
        <f>Tabla_Rf_cop_usd[[#This Row],[Contador]]/SUM(Tabla_Rf_cop_usd[Contador])</f>
        <v>9.8158493084454053E-4</v>
      </c>
    </row>
    <row r="808" spans="1:18">
      <c r="A808" s="34">
        <v>44172</v>
      </c>
      <c r="B808" s="35">
        <v>5.9103761035530403E-2</v>
      </c>
      <c r="C808" s="36">
        <v>2.28970083552534E-2</v>
      </c>
      <c r="D808" s="36">
        <f>((1+Tabla_Inflacion[[#This Row],[TES_COP]])/(1+Tabla_Inflacion[[#This Row],[TES UVR]]))-1</f>
        <v>3.5396283677175955E-2</v>
      </c>
      <c r="E808" s="2">
        <f t="shared" si="38"/>
        <v>807</v>
      </c>
      <c r="F808" s="37">
        <f>Tabla_Inflacion[[#This Row],[Contador]]/SUM(Tabla_Inflacion[Contador])</f>
        <v>1.1484193224752918E-3</v>
      </c>
      <c r="H808" s="34">
        <v>44172</v>
      </c>
      <c r="I808" s="36">
        <v>5.9103761035530403E-2</v>
      </c>
      <c r="J808" s="35">
        <v>2.28970083552534E-2</v>
      </c>
      <c r="K808" s="42">
        <f>((1+Tabla_Dev[[#This Row],[TES_COP]])/(1+Tabla_Dev[[#This Row],[Curva_CO_USD]]))-1</f>
        <v>3.5396283677175955E-2</v>
      </c>
      <c r="L808" s="52">
        <f t="shared" si="39"/>
        <v>807</v>
      </c>
      <c r="M808" s="37">
        <f>Tabla_Dev[[#This Row],[Contador]]/SUM(Tabla_Dev[Contador])</f>
        <v>1.1484193224752918E-3</v>
      </c>
      <c r="O808" s="34">
        <v>44071</v>
      </c>
      <c r="P808" s="36">
        <v>3.2897173201432484E-2</v>
      </c>
      <c r="Q808" s="2">
        <f t="shared" si="37"/>
        <v>807</v>
      </c>
      <c r="R808" s="3">
        <f>Tabla_Rf_cop_usd[[#This Row],[Contador]]/SUM(Tabla_Rf_cop_usd[Contador])</f>
        <v>9.8280277815328059E-4</v>
      </c>
    </row>
    <row r="809" spans="1:18">
      <c r="A809" s="34">
        <v>44174</v>
      </c>
      <c r="B809" s="35">
        <v>5.9293913674493305E-2</v>
      </c>
      <c r="C809" s="36">
        <v>2.2733886262818703E-2</v>
      </c>
      <c r="D809" s="36">
        <f>((1+Tabla_Inflacion[[#This Row],[TES_COP]])/(1+Tabla_Inflacion[[#This Row],[TES UVR]]))-1</f>
        <v>3.5747351195401178E-2</v>
      </c>
      <c r="E809" s="2">
        <f t="shared" si="38"/>
        <v>808</v>
      </c>
      <c r="F809" s="37">
        <f>Tabla_Inflacion[[#This Row],[Contador]]/SUM(Tabla_Inflacion[Contador])</f>
        <v>1.1498423947460172E-3</v>
      </c>
      <c r="H809" s="34">
        <v>44174</v>
      </c>
      <c r="I809" s="36">
        <v>5.9293913674493305E-2</v>
      </c>
      <c r="J809" s="35">
        <v>2.2733886262818703E-2</v>
      </c>
      <c r="K809" s="42">
        <f>((1+Tabla_Dev[[#This Row],[TES_COP]])/(1+Tabla_Dev[[#This Row],[Curva_CO_USD]]))-1</f>
        <v>3.5747351195401178E-2</v>
      </c>
      <c r="L809" s="52">
        <f t="shared" si="39"/>
        <v>808</v>
      </c>
      <c r="M809" s="37">
        <f>Tabla_Dev[[#This Row],[Contador]]/SUM(Tabla_Dev[Contador])</f>
        <v>1.1498423947460172E-3</v>
      </c>
      <c r="O809" s="34">
        <v>44074</v>
      </c>
      <c r="P809" s="36">
        <v>3.2537914674108492E-2</v>
      </c>
      <c r="Q809" s="2">
        <f t="shared" si="37"/>
        <v>808</v>
      </c>
      <c r="R809" s="3">
        <f>Tabla_Rf_cop_usd[[#This Row],[Contador]]/SUM(Tabla_Rf_cop_usd[Contador])</f>
        <v>9.8402062546202088E-4</v>
      </c>
    </row>
    <row r="810" spans="1:18">
      <c r="A810" s="34">
        <v>44175</v>
      </c>
      <c r="B810" s="35">
        <v>5.9554397996250702E-2</v>
      </c>
      <c r="C810" s="36">
        <v>2.25284363074283E-2</v>
      </c>
      <c r="D810" s="36">
        <f>((1+Tabla_Inflacion[[#This Row],[TES_COP]])/(1+Tabla_Inflacion[[#This Row],[TES UVR]]))-1</f>
        <v>3.6210202449264983E-2</v>
      </c>
      <c r="E810" s="2">
        <f t="shared" si="38"/>
        <v>809</v>
      </c>
      <c r="F810" s="37">
        <f>Tabla_Inflacion[[#This Row],[Contador]]/SUM(Tabla_Inflacion[Contador])</f>
        <v>1.1512654670167424E-3</v>
      </c>
      <c r="H810" s="34">
        <v>44175</v>
      </c>
      <c r="I810" s="36">
        <v>5.9554397996250702E-2</v>
      </c>
      <c r="J810" s="35">
        <v>2.25284363074283E-2</v>
      </c>
      <c r="K810" s="42">
        <f>((1+Tabla_Dev[[#This Row],[TES_COP]])/(1+Tabla_Dev[[#This Row],[Curva_CO_USD]]))-1</f>
        <v>3.6210202449264983E-2</v>
      </c>
      <c r="L810" s="52">
        <f t="shared" si="39"/>
        <v>809</v>
      </c>
      <c r="M810" s="37">
        <f>Tabla_Dev[[#This Row],[Contador]]/SUM(Tabla_Dev[Contador])</f>
        <v>1.1512654670167424E-3</v>
      </c>
      <c r="O810" s="34">
        <v>44075</v>
      </c>
      <c r="P810" s="36">
        <v>3.1778280224560307E-2</v>
      </c>
      <c r="Q810" s="2">
        <f t="shared" si="37"/>
        <v>809</v>
      </c>
      <c r="R810" s="3">
        <f>Tabla_Rf_cop_usd[[#This Row],[Contador]]/SUM(Tabla_Rf_cop_usd[Contador])</f>
        <v>9.8523847277076095E-4</v>
      </c>
    </row>
    <row r="811" spans="1:18">
      <c r="A811" s="34">
        <v>44176</v>
      </c>
      <c r="B811" s="35">
        <v>5.9240460359759502E-2</v>
      </c>
      <c r="C811" s="36">
        <v>2.2511977021679602E-2</v>
      </c>
      <c r="D811" s="36">
        <f>((1+Tabla_Inflacion[[#This Row],[TES_COP]])/(1+Tabla_Inflacion[[#This Row],[TES UVR]]))-1</f>
        <v>3.5919856357145896E-2</v>
      </c>
      <c r="E811" s="2">
        <f t="shared" si="38"/>
        <v>810</v>
      </c>
      <c r="F811" s="37">
        <f>Tabla_Inflacion[[#This Row],[Contador]]/SUM(Tabla_Inflacion[Contador])</f>
        <v>1.1526885392874678E-3</v>
      </c>
      <c r="H811" s="34">
        <v>44176</v>
      </c>
      <c r="I811" s="36">
        <v>5.9240460359759502E-2</v>
      </c>
      <c r="J811" s="35">
        <v>2.2511977021679602E-2</v>
      </c>
      <c r="K811" s="42">
        <f>((1+Tabla_Dev[[#This Row],[TES_COP]])/(1+Tabla_Dev[[#This Row],[Curva_CO_USD]]))-1</f>
        <v>3.5919856357145896E-2</v>
      </c>
      <c r="L811" s="52">
        <f t="shared" si="39"/>
        <v>810</v>
      </c>
      <c r="M811" s="37">
        <f>Tabla_Dev[[#This Row],[Contador]]/SUM(Tabla_Dev[Contador])</f>
        <v>1.1526885392874678E-3</v>
      </c>
      <c r="O811" s="34">
        <v>44076</v>
      </c>
      <c r="P811" s="36">
        <v>3.0983188208490331E-2</v>
      </c>
      <c r="Q811" s="2">
        <f t="shared" si="37"/>
        <v>810</v>
      </c>
      <c r="R811" s="3">
        <f>Tabla_Rf_cop_usd[[#This Row],[Contador]]/SUM(Tabla_Rf_cop_usd[Contador])</f>
        <v>9.8645632007950102E-4</v>
      </c>
    </row>
    <row r="812" spans="1:18">
      <c r="A812" s="34">
        <v>44179</v>
      </c>
      <c r="B812" s="35">
        <v>5.8966525241769902E-2</v>
      </c>
      <c r="C812" s="36">
        <v>2.23448481186166E-2</v>
      </c>
      <c r="D812" s="36">
        <f>((1+Tabla_Inflacion[[#This Row],[TES_COP]])/(1+Tabla_Inflacion[[#This Row],[TES UVR]]))-1</f>
        <v>3.582125658533597E-2</v>
      </c>
      <c r="E812" s="2">
        <f t="shared" si="38"/>
        <v>811</v>
      </c>
      <c r="F812" s="37">
        <f>Tabla_Inflacion[[#This Row],[Contador]]/SUM(Tabla_Inflacion[Contador])</f>
        <v>1.154111611558193E-3</v>
      </c>
      <c r="H812" s="34">
        <v>44179</v>
      </c>
      <c r="I812" s="36">
        <v>5.8966525241769902E-2</v>
      </c>
      <c r="J812" s="35">
        <v>2.23448481186166E-2</v>
      </c>
      <c r="K812" s="42">
        <f>((1+Tabla_Dev[[#This Row],[TES_COP]])/(1+Tabla_Dev[[#This Row],[Curva_CO_USD]]))-1</f>
        <v>3.582125658533597E-2</v>
      </c>
      <c r="L812" s="52">
        <f t="shared" si="39"/>
        <v>811</v>
      </c>
      <c r="M812" s="37">
        <f>Tabla_Dev[[#This Row],[Contador]]/SUM(Tabla_Dev[Contador])</f>
        <v>1.154111611558193E-3</v>
      </c>
      <c r="O812" s="34">
        <v>44077</v>
      </c>
      <c r="P812" s="36">
        <v>3.1043961188405023E-2</v>
      </c>
      <c r="Q812" s="2">
        <f t="shared" si="37"/>
        <v>811</v>
      </c>
      <c r="R812" s="3">
        <f>Tabla_Rf_cop_usd[[#This Row],[Contador]]/SUM(Tabla_Rf_cop_usd[Contador])</f>
        <v>9.8767416738824109E-4</v>
      </c>
    </row>
    <row r="813" spans="1:18">
      <c r="A813" s="34">
        <v>44180</v>
      </c>
      <c r="B813" s="35">
        <v>5.9141718975226604E-2</v>
      </c>
      <c r="C813" s="36">
        <v>2.29646464326436E-2</v>
      </c>
      <c r="D813" s="36">
        <f>((1+Tabla_Inflacion[[#This Row],[TES_COP]])/(1+Tabla_Inflacion[[#This Row],[TES UVR]]))-1</f>
        <v>3.5364929441835891E-2</v>
      </c>
      <c r="E813" s="2">
        <f t="shared" si="38"/>
        <v>812</v>
      </c>
      <c r="F813" s="37">
        <f>Tabla_Inflacion[[#This Row],[Contador]]/SUM(Tabla_Inflacion[Contador])</f>
        <v>1.1555346838289183E-3</v>
      </c>
      <c r="H813" s="34">
        <v>44180</v>
      </c>
      <c r="I813" s="36">
        <v>5.9141718975226604E-2</v>
      </c>
      <c r="J813" s="35">
        <v>2.29646464326436E-2</v>
      </c>
      <c r="K813" s="42">
        <f>((1+Tabla_Dev[[#This Row],[TES_COP]])/(1+Tabla_Dev[[#This Row],[Curva_CO_USD]]))-1</f>
        <v>3.5364929441835891E-2</v>
      </c>
      <c r="L813" s="52">
        <f t="shared" si="39"/>
        <v>812</v>
      </c>
      <c r="M813" s="37">
        <f>Tabla_Dev[[#This Row],[Contador]]/SUM(Tabla_Dev[Contador])</f>
        <v>1.1555346838289183E-3</v>
      </c>
      <c r="O813" s="34">
        <v>44078</v>
      </c>
      <c r="P813" s="36">
        <v>3.1597030608611298E-2</v>
      </c>
      <c r="Q813" s="2">
        <f t="shared" si="37"/>
        <v>812</v>
      </c>
      <c r="R813" s="3">
        <f>Tabla_Rf_cop_usd[[#This Row],[Contador]]/SUM(Tabla_Rf_cop_usd[Contador])</f>
        <v>9.8889201469698138E-4</v>
      </c>
    </row>
    <row r="814" spans="1:18">
      <c r="A814" s="34">
        <v>44181</v>
      </c>
      <c r="B814" s="35">
        <v>5.9327429752836496E-2</v>
      </c>
      <c r="C814" s="36">
        <v>2.1994528653811199E-2</v>
      </c>
      <c r="D814" s="36">
        <f>((1+Tabla_Inflacion[[#This Row],[TES_COP]])/(1+Tabla_Inflacion[[#This Row],[TES UVR]]))-1</f>
        <v>3.6529452998345091E-2</v>
      </c>
      <c r="E814" s="2">
        <f t="shared" si="38"/>
        <v>813</v>
      </c>
      <c r="F814" s="37">
        <f>Tabla_Inflacion[[#This Row],[Contador]]/SUM(Tabla_Inflacion[Contador])</f>
        <v>1.1569577560996435E-3</v>
      </c>
      <c r="H814" s="34">
        <v>44181</v>
      </c>
      <c r="I814" s="36">
        <v>5.9327429752836496E-2</v>
      </c>
      <c r="J814" s="35">
        <v>2.1994528653811199E-2</v>
      </c>
      <c r="K814" s="42">
        <f>((1+Tabla_Dev[[#This Row],[TES_COP]])/(1+Tabla_Dev[[#This Row],[Curva_CO_USD]]))-1</f>
        <v>3.6529452998345091E-2</v>
      </c>
      <c r="L814" s="52">
        <f t="shared" si="39"/>
        <v>813</v>
      </c>
      <c r="M814" s="37">
        <f>Tabla_Dev[[#This Row],[Contador]]/SUM(Tabla_Dev[Contador])</f>
        <v>1.1569577560996435E-3</v>
      </c>
      <c r="O814" s="34">
        <v>44081</v>
      </c>
      <c r="P814" s="36">
        <v>3.18009162902817E-2</v>
      </c>
      <c r="Q814" s="2">
        <f t="shared" si="37"/>
        <v>813</v>
      </c>
      <c r="R814" s="3">
        <f>Tabla_Rf_cop_usd[[#This Row],[Contador]]/SUM(Tabla_Rf_cop_usd[Contador])</f>
        <v>9.9010986200572144E-4</v>
      </c>
    </row>
    <row r="815" spans="1:18">
      <c r="A815" s="34">
        <v>44182</v>
      </c>
      <c r="B815" s="35">
        <v>5.8768982565031297E-2</v>
      </c>
      <c r="C815" s="36">
        <v>2.17979668667952E-2</v>
      </c>
      <c r="D815" s="36">
        <f>((1+Tabla_Inflacion[[#This Row],[TES_COP]])/(1+Tabla_Inflacion[[#This Row],[TES UVR]]))-1</f>
        <v>3.6182314799081849E-2</v>
      </c>
      <c r="E815" s="2">
        <f t="shared" si="38"/>
        <v>814</v>
      </c>
      <c r="F815" s="37">
        <f>Tabla_Inflacion[[#This Row],[Contador]]/SUM(Tabla_Inflacion[Contador])</f>
        <v>1.1583808283703687E-3</v>
      </c>
      <c r="H815" s="34">
        <v>44182</v>
      </c>
      <c r="I815" s="36">
        <v>5.8768982565031297E-2</v>
      </c>
      <c r="J815" s="35">
        <v>2.17979668667952E-2</v>
      </c>
      <c r="K815" s="42">
        <f>((1+Tabla_Dev[[#This Row],[TES_COP]])/(1+Tabla_Dev[[#This Row],[Curva_CO_USD]]))-1</f>
        <v>3.6182314799081849E-2</v>
      </c>
      <c r="L815" s="52">
        <f t="shared" si="39"/>
        <v>814</v>
      </c>
      <c r="M815" s="37">
        <f>Tabla_Dev[[#This Row],[Contador]]/SUM(Tabla_Dev[Contador])</f>
        <v>1.1583808283703687E-3</v>
      </c>
      <c r="O815" s="34">
        <v>44082</v>
      </c>
      <c r="P815" s="36">
        <v>3.2102304239010726E-2</v>
      </c>
      <c r="Q815" s="2">
        <f t="shared" si="37"/>
        <v>814</v>
      </c>
      <c r="R815" s="3">
        <f>Tabla_Rf_cop_usd[[#This Row],[Contador]]/SUM(Tabla_Rf_cop_usd[Contador])</f>
        <v>9.9132770931446151E-4</v>
      </c>
    </row>
    <row r="816" spans="1:18">
      <c r="A816" s="34">
        <v>44183</v>
      </c>
      <c r="B816" s="35">
        <v>5.8351841114721602E-2</v>
      </c>
      <c r="C816" s="36">
        <v>2.2463167378825699E-2</v>
      </c>
      <c r="D816" s="36">
        <f>((1+Tabla_Inflacion[[#This Row],[TES_COP]])/(1+Tabla_Inflacion[[#This Row],[TES UVR]]))-1</f>
        <v>3.5100211803130055E-2</v>
      </c>
      <c r="E816" s="2">
        <f t="shared" si="38"/>
        <v>815</v>
      </c>
      <c r="F816" s="37">
        <f>Tabla_Inflacion[[#This Row],[Contador]]/SUM(Tabla_Inflacion[Contador])</f>
        <v>1.1598039006410941E-3</v>
      </c>
      <c r="H816" s="38">
        <v>44183</v>
      </c>
      <c r="I816" s="40">
        <v>5.8351841114721602E-2</v>
      </c>
      <c r="J816" s="39">
        <v>2.2463167378825699E-2</v>
      </c>
      <c r="K816" s="42">
        <f>((1+Tabla_Dev[[#This Row],[TES_COP]])/(1+Tabla_Dev[[#This Row],[Curva_CO_USD]]))-1</f>
        <v>3.5100211803130055E-2</v>
      </c>
      <c r="L816" s="52">
        <f t="shared" si="39"/>
        <v>815</v>
      </c>
      <c r="M816" s="104">
        <f>Tabla_Dev[[#This Row],[Contador]]/SUM(Tabla_Dev[Contador])</f>
        <v>1.1598039006410941E-3</v>
      </c>
      <c r="O816" s="34">
        <v>44083</v>
      </c>
      <c r="P816" s="36">
        <v>3.2124876433530236E-2</v>
      </c>
      <c r="Q816" s="2">
        <f t="shared" si="37"/>
        <v>815</v>
      </c>
      <c r="R816" s="3">
        <f>Tabla_Rf_cop_usd[[#This Row],[Contador]]/SUM(Tabla_Rf_cop_usd[Contador])</f>
        <v>9.925455566232018E-4</v>
      </c>
    </row>
    <row r="817" spans="1:18">
      <c r="A817" s="34">
        <v>44187</v>
      </c>
      <c r="B817" s="35">
        <v>5.81040445522212E-2</v>
      </c>
      <c r="C817" s="36">
        <v>2.1610686837338799E-2</v>
      </c>
      <c r="D817" s="36">
        <f>((1+Tabla_Inflacion[[#This Row],[TES_COP]])/(1+Tabla_Inflacion[[#This Row],[TES UVR]]))-1</f>
        <v>3.572139385880635E-2</v>
      </c>
      <c r="E817" s="2">
        <f t="shared" si="38"/>
        <v>816</v>
      </c>
      <c r="F817" s="37">
        <f>Tabla_Inflacion[[#This Row],[Contador]]/SUM(Tabla_Inflacion[Contador])</f>
        <v>1.1612269729118193E-3</v>
      </c>
      <c r="H817" s="34">
        <v>44187</v>
      </c>
      <c r="I817" s="36">
        <v>5.81040445522212E-2</v>
      </c>
      <c r="J817" s="35">
        <v>2.1610686837338799E-2</v>
      </c>
      <c r="K817" s="42">
        <f>((1+Tabla_Dev[[#This Row],[TES_COP]])/(1+Tabla_Dev[[#This Row],[Curva_CO_USD]]))-1</f>
        <v>3.572139385880635E-2</v>
      </c>
      <c r="L817" s="52">
        <f t="shared" si="39"/>
        <v>816</v>
      </c>
      <c r="M817" s="37">
        <f>Tabla_Dev[[#This Row],[Contador]]/SUM(Tabla_Dev[Contador])</f>
        <v>1.1612269729118193E-3</v>
      </c>
      <c r="O817" s="34">
        <v>44084</v>
      </c>
      <c r="P817" s="36">
        <v>3.2117352862330195E-2</v>
      </c>
      <c r="Q817" s="2">
        <f t="shared" si="37"/>
        <v>816</v>
      </c>
      <c r="R817" s="3">
        <f>Tabla_Rf_cop_usd[[#This Row],[Contador]]/SUM(Tabla_Rf_cop_usd[Contador])</f>
        <v>9.9376340393194187E-4</v>
      </c>
    </row>
    <row r="818" spans="1:18">
      <c r="A818" s="34">
        <v>44188</v>
      </c>
      <c r="B818" s="35">
        <v>5.8069654347240297E-2</v>
      </c>
      <c r="C818" s="36">
        <v>2.25779293830944E-2</v>
      </c>
      <c r="D818" s="36">
        <f>((1+Tabla_Inflacion[[#This Row],[TES_COP]])/(1+Tabla_Inflacion[[#This Row],[TES UVR]]))-1</f>
        <v>3.4708088199749909E-2</v>
      </c>
      <c r="E818" s="2">
        <f t="shared" si="38"/>
        <v>817</v>
      </c>
      <c r="F818" s="37">
        <f>Tabla_Inflacion[[#This Row],[Contador]]/SUM(Tabla_Inflacion[Contador])</f>
        <v>1.1626500451825447E-3</v>
      </c>
      <c r="H818" s="34">
        <v>44188</v>
      </c>
      <c r="I818" s="36">
        <v>5.8069654347240297E-2</v>
      </c>
      <c r="J818" s="35">
        <v>2.25779293830944E-2</v>
      </c>
      <c r="K818" s="42">
        <f>((1+Tabla_Dev[[#This Row],[TES_COP]])/(1+Tabla_Dev[[#This Row],[Curva_CO_USD]]))-1</f>
        <v>3.4708088199749909E-2</v>
      </c>
      <c r="L818" s="52">
        <f t="shared" si="39"/>
        <v>817</v>
      </c>
      <c r="M818" s="37">
        <f>Tabla_Dev[[#This Row],[Contador]]/SUM(Tabla_Dev[Contador])</f>
        <v>1.1626500451825447E-3</v>
      </c>
      <c r="O818" s="34">
        <v>44085</v>
      </c>
      <c r="P818" s="36">
        <v>3.2200085011636848E-2</v>
      </c>
      <c r="Q818" s="2">
        <f t="shared" si="37"/>
        <v>817</v>
      </c>
      <c r="R818" s="3">
        <f>Tabla_Rf_cop_usd[[#This Row],[Contador]]/SUM(Tabla_Rf_cop_usd[Contador])</f>
        <v>9.9498125124068194E-4</v>
      </c>
    </row>
    <row r="819" spans="1:18">
      <c r="A819" s="34">
        <v>44193</v>
      </c>
      <c r="B819" s="35">
        <v>5.8272070755470001E-2</v>
      </c>
      <c r="C819" s="36">
        <v>2.2380405285241198E-2</v>
      </c>
      <c r="D819" s="36">
        <f>((1+Tabla_Inflacion[[#This Row],[TES_COP]])/(1+Tabla_Inflacion[[#This Row],[TES UVR]]))-1</f>
        <v>3.5105979422811018E-2</v>
      </c>
      <c r="E819" s="2">
        <f t="shared" si="38"/>
        <v>818</v>
      </c>
      <c r="F819" s="37">
        <f>Tabla_Inflacion[[#This Row],[Contador]]/SUM(Tabla_Inflacion[Contador])</f>
        <v>1.1640731174532698E-3</v>
      </c>
      <c r="H819" s="34">
        <v>44193</v>
      </c>
      <c r="I819" s="36">
        <v>5.8272070755470001E-2</v>
      </c>
      <c r="J819" s="35">
        <v>2.2380405285241198E-2</v>
      </c>
      <c r="K819" s="42">
        <f>((1+Tabla_Dev[[#This Row],[TES_COP]])/(1+Tabla_Dev[[#This Row],[Curva_CO_USD]]))-1</f>
        <v>3.5105979422811018E-2</v>
      </c>
      <c r="L819" s="52">
        <f t="shared" si="39"/>
        <v>818</v>
      </c>
      <c r="M819" s="37">
        <f>Tabla_Dev[[#This Row],[Contador]]/SUM(Tabla_Dev[Contador])</f>
        <v>1.1640731174532698E-3</v>
      </c>
      <c r="O819" s="34">
        <v>44088</v>
      </c>
      <c r="P819" s="36">
        <v>3.222263797108238E-2</v>
      </c>
      <c r="Q819" s="2">
        <f t="shared" ref="Q819:Q882" si="40">Q818+1</f>
        <v>818</v>
      </c>
      <c r="R819" s="3">
        <f>Tabla_Rf_cop_usd[[#This Row],[Contador]]/SUM(Tabla_Rf_cop_usd[Contador])</f>
        <v>9.9619909854942201E-4</v>
      </c>
    </row>
    <row r="820" spans="1:18">
      <c r="A820" s="34">
        <v>44194</v>
      </c>
      <c r="B820" s="35">
        <v>5.8065046175203194E-2</v>
      </c>
      <c r="C820" s="36">
        <v>2.1639282486469603E-2</v>
      </c>
      <c r="D820" s="36">
        <f>((1+Tabla_Inflacion[[#This Row],[TES_COP]])/(1+Tabla_Inflacion[[#This Row],[TES UVR]]))-1</f>
        <v>3.5654231697199945E-2</v>
      </c>
      <c r="E820" s="2">
        <f t="shared" si="38"/>
        <v>819</v>
      </c>
      <c r="F820" s="37">
        <f>Tabla_Inflacion[[#This Row],[Contador]]/SUM(Tabla_Inflacion[Contador])</f>
        <v>1.1654961897239952E-3</v>
      </c>
      <c r="H820" s="34">
        <v>44194</v>
      </c>
      <c r="I820" s="36">
        <v>5.8065046175203194E-2</v>
      </c>
      <c r="J820" s="35">
        <v>2.1639282486469603E-2</v>
      </c>
      <c r="K820" s="42">
        <f>((1+Tabla_Dev[[#This Row],[TES_COP]])/(1+Tabla_Dev[[#This Row],[Curva_CO_USD]]))-1</f>
        <v>3.5654231697199945E-2</v>
      </c>
      <c r="L820" s="52">
        <f t="shared" si="39"/>
        <v>819</v>
      </c>
      <c r="M820" s="37">
        <f>Tabla_Dev[[#This Row],[Contador]]/SUM(Tabla_Dev[Contador])</f>
        <v>1.1654961897239952E-3</v>
      </c>
      <c r="O820" s="34">
        <v>44089</v>
      </c>
      <c r="P820" s="36">
        <v>3.1853716402642895E-2</v>
      </c>
      <c r="Q820" s="2">
        <f t="shared" si="40"/>
        <v>819</v>
      </c>
      <c r="R820" s="3">
        <f>Tabla_Rf_cop_usd[[#This Row],[Contador]]/SUM(Tabla_Rf_cop_usd[Contador])</f>
        <v>9.9741694585816229E-4</v>
      </c>
    </row>
    <row r="821" spans="1:18">
      <c r="A821" s="34">
        <v>44195</v>
      </c>
      <c r="B821" s="35">
        <v>5.7606427436237902E-2</v>
      </c>
      <c r="C821" s="36">
        <v>2.1118606989641103E-2</v>
      </c>
      <c r="D821" s="36">
        <f>((1+Tabla_Inflacion[[#This Row],[TES_COP]])/(1+Tabla_Inflacion[[#This Row],[TES UVR]]))-1</f>
        <v>3.5733185348729046E-2</v>
      </c>
      <c r="E821" s="2">
        <f t="shared" si="38"/>
        <v>820</v>
      </c>
      <c r="F821" s="37">
        <f>Tabla_Inflacion[[#This Row],[Contador]]/SUM(Tabla_Inflacion[Contador])</f>
        <v>1.1669192619947204E-3</v>
      </c>
      <c r="H821" s="34">
        <v>44195</v>
      </c>
      <c r="I821" s="36">
        <v>5.7606427436237902E-2</v>
      </c>
      <c r="J821" s="35">
        <v>2.1118606989641103E-2</v>
      </c>
      <c r="K821" s="42">
        <f>((1+Tabla_Dev[[#This Row],[TES_COP]])/(1+Tabla_Dev[[#This Row],[Curva_CO_USD]]))-1</f>
        <v>3.5733185348729046E-2</v>
      </c>
      <c r="L821" s="52">
        <f t="shared" si="39"/>
        <v>820</v>
      </c>
      <c r="M821" s="37">
        <f>Tabla_Dev[[#This Row],[Contador]]/SUM(Tabla_Dev[Contador])</f>
        <v>1.1669192619947204E-3</v>
      </c>
      <c r="O821" s="34">
        <v>44090</v>
      </c>
      <c r="P821" s="36">
        <v>3.1574354242320135E-2</v>
      </c>
      <c r="Q821" s="2">
        <f t="shared" si="40"/>
        <v>820</v>
      </c>
      <c r="R821" s="3">
        <f>Tabla_Rf_cop_usd[[#This Row],[Contador]]/SUM(Tabla_Rf_cop_usd[Contador])</f>
        <v>9.9863479316690236E-4</v>
      </c>
    </row>
    <row r="822" spans="1:18">
      <c r="A822" s="34">
        <v>44200</v>
      </c>
      <c r="B822" s="35">
        <v>5.7172181434575101E-2</v>
      </c>
      <c r="C822" s="36">
        <v>2.2287385818577699E-2</v>
      </c>
      <c r="D822" s="36">
        <f>((1+Tabla_Inflacion[[#This Row],[TES_COP]])/(1+Tabla_Inflacion[[#This Row],[TES UVR]]))-1</f>
        <v>3.4124255175137508E-2</v>
      </c>
      <c r="E822" s="2">
        <f t="shared" si="38"/>
        <v>821</v>
      </c>
      <c r="F822" s="37">
        <f>Tabla_Inflacion[[#This Row],[Contador]]/SUM(Tabla_Inflacion[Contador])</f>
        <v>1.1683423342654456E-3</v>
      </c>
      <c r="H822" s="34">
        <v>44200</v>
      </c>
      <c r="I822" s="36">
        <v>5.7172181434575101E-2</v>
      </c>
      <c r="J822" s="35">
        <v>2.2287385818577699E-2</v>
      </c>
      <c r="K822" s="42">
        <f>((1+Tabla_Dev[[#This Row],[TES_COP]])/(1+Tabla_Dev[[#This Row],[Curva_CO_USD]]))-1</f>
        <v>3.4124255175137508E-2</v>
      </c>
      <c r="L822" s="52">
        <f t="shared" si="39"/>
        <v>821</v>
      </c>
      <c r="M822" s="37">
        <f>Tabla_Dev[[#This Row],[Contador]]/SUM(Tabla_Dev[Contador])</f>
        <v>1.1683423342654456E-3</v>
      </c>
      <c r="O822" s="34">
        <v>44091</v>
      </c>
      <c r="P822" s="36">
        <v>3.1725445349870318E-2</v>
      </c>
      <c r="Q822" s="2">
        <f t="shared" si="40"/>
        <v>821</v>
      </c>
      <c r="R822" s="3">
        <f>Tabla_Rf_cop_usd[[#This Row],[Contador]]/SUM(Tabla_Rf_cop_usd[Contador])</f>
        <v>9.9985264047564243E-4</v>
      </c>
    </row>
    <row r="823" spans="1:18">
      <c r="A823" s="34">
        <v>44201</v>
      </c>
      <c r="B823" s="35">
        <v>5.71805322845301E-2</v>
      </c>
      <c r="C823" s="36">
        <v>2.2217158992836897E-2</v>
      </c>
      <c r="D823" s="36">
        <f>((1+Tabla_Inflacion[[#This Row],[TES_COP]])/(1+Tabla_Inflacion[[#This Row],[TES UVR]]))-1</f>
        <v>3.4203469374493478E-2</v>
      </c>
      <c r="E823" s="2">
        <f t="shared" si="38"/>
        <v>822</v>
      </c>
      <c r="F823" s="37">
        <f>Tabla_Inflacion[[#This Row],[Contador]]/SUM(Tabla_Inflacion[Contador])</f>
        <v>1.169765406536171E-3</v>
      </c>
      <c r="H823" s="34">
        <v>44201</v>
      </c>
      <c r="I823" s="36">
        <v>5.71805322845301E-2</v>
      </c>
      <c r="J823" s="35">
        <v>2.2217158992836897E-2</v>
      </c>
      <c r="K823" s="42">
        <f>((1+Tabla_Dev[[#This Row],[TES_COP]])/(1+Tabla_Dev[[#This Row],[Curva_CO_USD]]))-1</f>
        <v>3.4203469374493478E-2</v>
      </c>
      <c r="L823" s="52">
        <f t="shared" si="39"/>
        <v>822</v>
      </c>
      <c r="M823" s="37">
        <f>Tabla_Dev[[#This Row],[Contador]]/SUM(Tabla_Dev[Contador])</f>
        <v>1.169765406536171E-3</v>
      </c>
      <c r="O823" s="34">
        <v>44092</v>
      </c>
      <c r="P823" s="36">
        <v>3.2019501492689173E-2</v>
      </c>
      <c r="Q823" s="2">
        <f t="shared" si="40"/>
        <v>822</v>
      </c>
      <c r="R823" s="3">
        <f>Tabla_Rf_cop_usd[[#This Row],[Contador]]/SUM(Tabla_Rf_cop_usd[Contador])</f>
        <v>1.0010704877843825E-3</v>
      </c>
    </row>
    <row r="824" spans="1:18">
      <c r="A824" s="34">
        <v>44202</v>
      </c>
      <c r="B824" s="35">
        <v>5.7337008818822796E-2</v>
      </c>
      <c r="C824" s="36">
        <v>2.1556696641385802E-2</v>
      </c>
      <c r="D824" s="36">
        <f>((1+Tabla_Inflacion[[#This Row],[TES_COP]])/(1+Tabla_Inflacion[[#This Row],[TES UVR]]))-1</f>
        <v>3.5025282781732336E-2</v>
      </c>
      <c r="E824" s="2">
        <f t="shared" si="38"/>
        <v>823</v>
      </c>
      <c r="F824" s="37">
        <f>Tabla_Inflacion[[#This Row],[Contador]]/SUM(Tabla_Inflacion[Contador])</f>
        <v>1.1711884788068961E-3</v>
      </c>
      <c r="H824" s="34">
        <v>44202</v>
      </c>
      <c r="I824" s="36">
        <v>5.7337008818822796E-2</v>
      </c>
      <c r="J824" s="35">
        <v>2.1556696641385802E-2</v>
      </c>
      <c r="K824" s="42">
        <f>((1+Tabla_Dev[[#This Row],[TES_COP]])/(1+Tabla_Dev[[#This Row],[Curva_CO_USD]]))-1</f>
        <v>3.5025282781732336E-2</v>
      </c>
      <c r="L824" s="52">
        <f t="shared" si="39"/>
        <v>823</v>
      </c>
      <c r="M824" s="37">
        <f>Tabla_Dev[[#This Row],[Contador]]/SUM(Tabla_Dev[Contador])</f>
        <v>1.1711884788068961E-3</v>
      </c>
      <c r="O824" s="34">
        <v>44095</v>
      </c>
      <c r="P824" s="36">
        <v>3.2732652653746142E-2</v>
      </c>
      <c r="Q824" s="2">
        <f t="shared" si="40"/>
        <v>823</v>
      </c>
      <c r="R824" s="3">
        <f>Tabla_Rf_cop_usd[[#This Row],[Contador]]/SUM(Tabla_Rf_cop_usd[Contador])</f>
        <v>1.0022883350931228E-3</v>
      </c>
    </row>
    <row r="825" spans="1:18">
      <c r="A825" s="34">
        <v>44203</v>
      </c>
      <c r="B825" s="35">
        <v>5.7805389271799699E-2</v>
      </c>
      <c r="C825" s="36">
        <v>2.1669102830592299E-2</v>
      </c>
      <c r="D825" s="36">
        <f>((1+Tabla_Inflacion[[#This Row],[TES_COP]])/(1+Tabla_Inflacion[[#This Row],[TES UVR]]))-1</f>
        <v>3.5369853449702893E-2</v>
      </c>
      <c r="E825" s="2">
        <f t="shared" si="38"/>
        <v>824</v>
      </c>
      <c r="F825" s="37">
        <f>Tabla_Inflacion[[#This Row],[Contador]]/SUM(Tabla_Inflacion[Contador])</f>
        <v>1.1726115510776215E-3</v>
      </c>
      <c r="H825" s="34">
        <v>44203</v>
      </c>
      <c r="I825" s="36">
        <v>5.7805389271799699E-2</v>
      </c>
      <c r="J825" s="35">
        <v>2.1669102830592299E-2</v>
      </c>
      <c r="K825" s="42">
        <f>((1+Tabla_Dev[[#This Row],[TES_COP]])/(1+Tabla_Dev[[#This Row],[Curva_CO_USD]]))-1</f>
        <v>3.5369853449702893E-2</v>
      </c>
      <c r="L825" s="52">
        <f t="shared" si="39"/>
        <v>824</v>
      </c>
      <c r="M825" s="37">
        <f>Tabla_Dev[[#This Row],[Contador]]/SUM(Tabla_Dev[Contador])</f>
        <v>1.1726115510776215E-3</v>
      </c>
      <c r="O825" s="34">
        <v>44096</v>
      </c>
      <c r="P825" s="36">
        <v>3.3136055599498837E-2</v>
      </c>
      <c r="Q825" s="2">
        <f t="shared" si="40"/>
        <v>824</v>
      </c>
      <c r="R825" s="3">
        <f>Tabla_Rf_cop_usd[[#This Row],[Contador]]/SUM(Tabla_Rf_cop_usd[Contador])</f>
        <v>1.0035061824018629E-3</v>
      </c>
    </row>
    <row r="826" spans="1:18">
      <c r="A826" s="34">
        <v>44204</v>
      </c>
      <c r="B826" s="35">
        <v>5.7747190839393593E-2</v>
      </c>
      <c r="C826" s="36">
        <v>2.1019538298507799E-2</v>
      </c>
      <c r="D826" s="36">
        <f>((1+Tabla_Inflacion[[#This Row],[TES_COP]])/(1+Tabla_Inflacion[[#This Row],[TES UVR]]))-1</f>
        <v>3.59715472263058E-2</v>
      </c>
      <c r="E826" s="2">
        <f t="shared" si="38"/>
        <v>825</v>
      </c>
      <c r="F826" s="37">
        <f>Tabla_Inflacion[[#This Row],[Contador]]/SUM(Tabla_Inflacion[Contador])</f>
        <v>1.1740346233483467E-3</v>
      </c>
      <c r="H826" s="34">
        <v>44204</v>
      </c>
      <c r="I826" s="36">
        <v>5.7747190839393593E-2</v>
      </c>
      <c r="J826" s="35">
        <v>2.1019538298507799E-2</v>
      </c>
      <c r="K826" s="42">
        <f>((1+Tabla_Dev[[#This Row],[TES_COP]])/(1+Tabla_Dev[[#This Row],[Curva_CO_USD]]))-1</f>
        <v>3.59715472263058E-2</v>
      </c>
      <c r="L826" s="52">
        <f t="shared" si="39"/>
        <v>825</v>
      </c>
      <c r="M826" s="37">
        <f>Tabla_Dev[[#This Row],[Contador]]/SUM(Tabla_Dev[Contador])</f>
        <v>1.1740346233483467E-3</v>
      </c>
      <c r="O826" s="34">
        <v>44097</v>
      </c>
      <c r="P826" s="36">
        <v>3.4094041633971006E-2</v>
      </c>
      <c r="Q826" s="2">
        <f t="shared" si="40"/>
        <v>825</v>
      </c>
      <c r="R826" s="3">
        <f>Tabla_Rf_cop_usd[[#This Row],[Contador]]/SUM(Tabla_Rf_cop_usd[Contador])</f>
        <v>1.0047240297106029E-3</v>
      </c>
    </row>
    <row r="827" spans="1:18">
      <c r="A827" s="34">
        <v>44208</v>
      </c>
      <c r="B827" s="35">
        <v>5.8842657726652897E-2</v>
      </c>
      <c r="C827" s="36">
        <v>2.06255098419269E-2</v>
      </c>
      <c r="D827" s="36">
        <f>((1+Tabla_Inflacion[[#This Row],[TES_COP]])/(1+Tabla_Inflacion[[#This Row],[TES UVR]]))-1</f>
        <v>3.7444829191703333E-2</v>
      </c>
      <c r="E827" s="2">
        <f t="shared" si="38"/>
        <v>826</v>
      </c>
      <c r="F827" s="37">
        <f>Tabla_Inflacion[[#This Row],[Contador]]/SUM(Tabla_Inflacion[Contador])</f>
        <v>1.1754576956190721E-3</v>
      </c>
      <c r="H827" s="34">
        <v>44208</v>
      </c>
      <c r="I827" s="36">
        <v>5.8842657726652897E-2</v>
      </c>
      <c r="J827" s="35">
        <v>2.06255098419269E-2</v>
      </c>
      <c r="K827" s="42">
        <f>((1+Tabla_Dev[[#This Row],[TES_COP]])/(1+Tabla_Dev[[#This Row],[Curva_CO_USD]]))-1</f>
        <v>3.7444829191703333E-2</v>
      </c>
      <c r="L827" s="52">
        <f t="shared" si="39"/>
        <v>826</v>
      </c>
      <c r="M827" s="37">
        <f>Tabla_Dev[[#This Row],[Contador]]/SUM(Tabla_Dev[Contador])</f>
        <v>1.1754576956190721E-3</v>
      </c>
      <c r="O827" s="34">
        <v>44098</v>
      </c>
      <c r="P827" s="36">
        <v>3.4514806239170248E-2</v>
      </c>
      <c r="Q827" s="2">
        <f t="shared" si="40"/>
        <v>826</v>
      </c>
      <c r="R827" s="3">
        <f>Tabla_Rf_cop_usd[[#This Row],[Contador]]/SUM(Tabla_Rf_cop_usd[Contador])</f>
        <v>1.005941877019343E-3</v>
      </c>
    </row>
    <row r="828" spans="1:18">
      <c r="A828" s="34">
        <v>44209</v>
      </c>
      <c r="B828" s="35">
        <v>5.83841722572922E-2</v>
      </c>
      <c r="C828" s="36">
        <v>2.1129221839476599E-2</v>
      </c>
      <c r="D828" s="36">
        <f>((1+Tabla_Inflacion[[#This Row],[TES_COP]])/(1+Tabla_Inflacion[[#This Row],[TES UVR]]))-1</f>
        <v>3.6484070400711888E-2</v>
      </c>
      <c r="E828" s="2">
        <f t="shared" si="38"/>
        <v>827</v>
      </c>
      <c r="F828" s="37">
        <f>Tabla_Inflacion[[#This Row],[Contador]]/SUM(Tabla_Inflacion[Contador])</f>
        <v>1.1768807678897973E-3</v>
      </c>
      <c r="H828" s="34">
        <v>44209</v>
      </c>
      <c r="I828" s="36">
        <v>5.83841722572922E-2</v>
      </c>
      <c r="J828" s="35">
        <v>2.1129221839476599E-2</v>
      </c>
      <c r="K828" s="42">
        <f>((1+Tabla_Dev[[#This Row],[TES_COP]])/(1+Tabla_Dev[[#This Row],[Curva_CO_USD]]))-1</f>
        <v>3.6484070400711888E-2</v>
      </c>
      <c r="L828" s="52">
        <f t="shared" si="39"/>
        <v>827</v>
      </c>
      <c r="M828" s="37">
        <f>Tabla_Dev[[#This Row],[Contador]]/SUM(Tabla_Dev[Contador])</f>
        <v>1.1768807678897973E-3</v>
      </c>
      <c r="O828" s="34">
        <v>44099</v>
      </c>
      <c r="P828" s="36">
        <v>3.4300925531237425E-2</v>
      </c>
      <c r="Q828" s="2">
        <f t="shared" si="40"/>
        <v>827</v>
      </c>
      <c r="R828" s="3">
        <f>Tabla_Rf_cop_usd[[#This Row],[Contador]]/SUM(Tabla_Rf_cop_usd[Contador])</f>
        <v>1.0071597243280833E-3</v>
      </c>
    </row>
    <row r="829" spans="1:18">
      <c r="A829" s="34">
        <v>44210</v>
      </c>
      <c r="B829" s="35">
        <v>5.8365471199499995E-2</v>
      </c>
      <c r="C829" s="36">
        <v>2.0963763746322899E-2</v>
      </c>
      <c r="D829" s="36">
        <f>((1+Tabla_Inflacion[[#This Row],[TES_COP]])/(1+Tabla_Inflacion[[#This Row],[TES UVR]]))-1</f>
        <v>3.6633726662281818E-2</v>
      </c>
      <c r="E829" s="2">
        <f t="shared" si="38"/>
        <v>828</v>
      </c>
      <c r="F829" s="37">
        <f>Tabla_Inflacion[[#This Row],[Contador]]/SUM(Tabla_Inflacion[Contador])</f>
        <v>1.1783038401605227E-3</v>
      </c>
      <c r="H829" s="34">
        <v>44210</v>
      </c>
      <c r="I829" s="36">
        <v>5.8365471199499995E-2</v>
      </c>
      <c r="J829" s="35">
        <v>2.0963763746322899E-2</v>
      </c>
      <c r="K829" s="42">
        <f>((1+Tabla_Dev[[#This Row],[TES_COP]])/(1+Tabla_Dev[[#This Row],[Curva_CO_USD]]))-1</f>
        <v>3.6633726662281818E-2</v>
      </c>
      <c r="L829" s="52">
        <f t="shared" si="39"/>
        <v>828</v>
      </c>
      <c r="M829" s="37">
        <f>Tabla_Dev[[#This Row],[Contador]]/SUM(Tabla_Dev[Contador])</f>
        <v>1.1783038401605227E-3</v>
      </c>
      <c r="O829" s="34">
        <v>44102</v>
      </c>
      <c r="P829" s="36">
        <v>3.399045983153326E-2</v>
      </c>
      <c r="Q829" s="2">
        <f t="shared" si="40"/>
        <v>828</v>
      </c>
      <c r="R829" s="3">
        <f>Tabla_Rf_cop_usd[[#This Row],[Contador]]/SUM(Tabla_Rf_cop_usd[Contador])</f>
        <v>1.0083775716368234E-3</v>
      </c>
    </row>
    <row r="830" spans="1:18">
      <c r="A830" s="34">
        <v>44211</v>
      </c>
      <c r="B830" s="35">
        <v>5.8249883787913896E-2</v>
      </c>
      <c r="C830" s="36">
        <v>2.05645414222916E-2</v>
      </c>
      <c r="D830" s="36">
        <f>((1+Tabla_Inflacion[[#This Row],[TES_COP]])/(1+Tabla_Inflacion[[#This Row],[TES UVR]]))-1</f>
        <v>3.6925976590469034E-2</v>
      </c>
      <c r="E830" s="2">
        <f t="shared" si="38"/>
        <v>829</v>
      </c>
      <c r="F830" s="37">
        <f>Tabla_Inflacion[[#This Row],[Contador]]/SUM(Tabla_Inflacion[Contador])</f>
        <v>1.1797269124312478E-3</v>
      </c>
      <c r="H830" s="34">
        <v>44211</v>
      </c>
      <c r="I830" s="36">
        <v>5.8249883787913896E-2</v>
      </c>
      <c r="J830" s="35">
        <v>2.05645414222916E-2</v>
      </c>
      <c r="K830" s="42">
        <f>((1+Tabla_Dev[[#This Row],[TES_COP]])/(1+Tabla_Dev[[#This Row],[Curva_CO_USD]]))-1</f>
        <v>3.6925976590469034E-2</v>
      </c>
      <c r="L830" s="52">
        <f t="shared" si="39"/>
        <v>829</v>
      </c>
      <c r="M830" s="37">
        <f>Tabla_Dev[[#This Row],[Contador]]/SUM(Tabla_Dev[Contador])</f>
        <v>1.1797269124312478E-3</v>
      </c>
      <c r="O830" s="34">
        <v>44103</v>
      </c>
      <c r="P830" s="36">
        <v>3.4094041633971006E-2</v>
      </c>
      <c r="Q830" s="2">
        <f t="shared" si="40"/>
        <v>829</v>
      </c>
      <c r="R830" s="3">
        <f>Tabla_Rf_cop_usd[[#This Row],[Contador]]/SUM(Tabla_Rf_cop_usd[Contador])</f>
        <v>1.0095954189455634E-3</v>
      </c>
    </row>
    <row r="831" spans="1:18">
      <c r="A831" s="34">
        <v>44214</v>
      </c>
      <c r="B831" s="35">
        <v>5.8272218842235698E-2</v>
      </c>
      <c r="C831" s="36">
        <v>2.0151247796258601E-2</v>
      </c>
      <c r="D831" s="36">
        <f>((1+Tabla_Inflacion[[#This Row],[TES_COP]])/(1+Tabla_Inflacion[[#This Row],[TES UVR]]))-1</f>
        <v>3.7367960023894975E-2</v>
      </c>
      <c r="E831" s="2">
        <f t="shared" si="38"/>
        <v>830</v>
      </c>
      <c r="F831" s="37">
        <f>Tabla_Inflacion[[#This Row],[Contador]]/SUM(Tabla_Inflacion[Contador])</f>
        <v>1.181149984701973E-3</v>
      </c>
      <c r="H831" s="34">
        <v>44214</v>
      </c>
      <c r="I831" s="36">
        <v>5.8272218842235698E-2</v>
      </c>
      <c r="J831" s="35">
        <v>2.0151247796258601E-2</v>
      </c>
      <c r="K831" s="42">
        <f>((1+Tabla_Dev[[#This Row],[TES_COP]])/(1+Tabla_Dev[[#This Row],[Curva_CO_USD]]))-1</f>
        <v>3.7367960023894975E-2</v>
      </c>
      <c r="L831" s="52">
        <f t="shared" si="39"/>
        <v>830</v>
      </c>
      <c r="M831" s="37">
        <f>Tabla_Dev[[#This Row],[Contador]]/SUM(Tabla_Dev[Contador])</f>
        <v>1.181149984701973E-3</v>
      </c>
      <c r="O831" s="34">
        <v>44104</v>
      </c>
      <c r="P831" s="36">
        <v>3.4049660867148335E-2</v>
      </c>
      <c r="Q831" s="2">
        <f t="shared" si="40"/>
        <v>830</v>
      </c>
      <c r="R831" s="3">
        <f>Tabla_Rf_cop_usd[[#This Row],[Contador]]/SUM(Tabla_Rf_cop_usd[Contador])</f>
        <v>1.0108132662543035E-3</v>
      </c>
    </row>
    <row r="832" spans="1:18">
      <c r="A832" s="34">
        <v>44215</v>
      </c>
      <c r="B832" s="35">
        <v>5.8612225510321393E-2</v>
      </c>
      <c r="C832" s="36">
        <v>2.0052519503283701E-2</v>
      </c>
      <c r="D832" s="36">
        <f>((1+Tabla_Inflacion[[#This Row],[TES_COP]])/(1+Tabla_Inflacion[[#This Row],[TES UVR]]))-1</f>
        <v>3.7801686942368962E-2</v>
      </c>
      <c r="E832" s="2">
        <f t="shared" si="38"/>
        <v>831</v>
      </c>
      <c r="F832" s="37">
        <f>Tabla_Inflacion[[#This Row],[Contador]]/SUM(Tabla_Inflacion[Contador])</f>
        <v>1.1825730569726984E-3</v>
      </c>
      <c r="H832" s="34">
        <v>44215</v>
      </c>
      <c r="I832" s="36">
        <v>5.8612225510321393E-2</v>
      </c>
      <c r="J832" s="35">
        <v>2.0052519503283701E-2</v>
      </c>
      <c r="K832" s="42">
        <f>((1+Tabla_Dev[[#This Row],[TES_COP]])/(1+Tabla_Dev[[#This Row],[Curva_CO_USD]]))-1</f>
        <v>3.7801686942368962E-2</v>
      </c>
      <c r="L832" s="52">
        <f t="shared" si="39"/>
        <v>831</v>
      </c>
      <c r="M832" s="37">
        <f>Tabla_Dev[[#This Row],[Contador]]/SUM(Tabla_Dev[Contador])</f>
        <v>1.1825730569726984E-3</v>
      </c>
      <c r="O832" s="34">
        <v>44105</v>
      </c>
      <c r="P832" s="36">
        <v>3.4012663794865006E-2</v>
      </c>
      <c r="Q832" s="2">
        <f t="shared" si="40"/>
        <v>831</v>
      </c>
      <c r="R832" s="3">
        <f>Tabla_Rf_cop_usd[[#This Row],[Contador]]/SUM(Tabla_Rf_cop_usd[Contador])</f>
        <v>1.0120311135630438E-3</v>
      </c>
    </row>
    <row r="833" spans="1:18">
      <c r="A833" s="34">
        <v>44216</v>
      </c>
      <c r="B833" s="35">
        <v>5.78952316425492E-2</v>
      </c>
      <c r="C833" s="36">
        <v>1.9914436398054E-2</v>
      </c>
      <c r="D833" s="36">
        <f>((1+Tabla_Inflacion[[#This Row],[TES_COP]])/(1+Tabla_Inflacion[[#This Row],[TES UVR]]))-1</f>
        <v>3.723919761213379E-2</v>
      </c>
      <c r="E833" s="2">
        <f t="shared" si="38"/>
        <v>832</v>
      </c>
      <c r="F833" s="37">
        <f>Tabla_Inflacion[[#This Row],[Contador]]/SUM(Tabla_Inflacion[Contador])</f>
        <v>1.1839961292434236E-3</v>
      </c>
      <c r="H833" s="34">
        <v>44216</v>
      </c>
      <c r="I833" s="36">
        <v>5.78952316425492E-2</v>
      </c>
      <c r="J833" s="35">
        <v>1.9914436398054E-2</v>
      </c>
      <c r="K833" s="42">
        <f>((1+Tabla_Dev[[#This Row],[TES_COP]])/(1+Tabla_Dev[[#This Row],[Curva_CO_USD]]))-1</f>
        <v>3.723919761213379E-2</v>
      </c>
      <c r="L833" s="52">
        <f t="shared" si="39"/>
        <v>832</v>
      </c>
      <c r="M833" s="37">
        <f>Tabla_Dev[[#This Row],[Contador]]/SUM(Tabla_Dev[Contador])</f>
        <v>1.1839961292434236E-3</v>
      </c>
      <c r="O833" s="34">
        <v>44106</v>
      </c>
      <c r="P833" s="36">
        <v>3.3931228274237446E-2</v>
      </c>
      <c r="Q833" s="2">
        <f t="shared" si="40"/>
        <v>832</v>
      </c>
      <c r="R833" s="3">
        <f>Tabla_Rf_cop_usd[[#This Row],[Contador]]/SUM(Tabla_Rf_cop_usd[Contador])</f>
        <v>1.0132489608717838E-3</v>
      </c>
    </row>
    <row r="834" spans="1:18">
      <c r="A834" s="34">
        <v>44217</v>
      </c>
      <c r="B834" s="35">
        <v>5.8244223460241197E-2</v>
      </c>
      <c r="C834" s="36">
        <v>2.0049320798992302E-2</v>
      </c>
      <c r="D834" s="36">
        <f>((1+Tabla_Inflacion[[#This Row],[TES_COP]])/(1+Tabla_Inflacion[[#This Row],[TES UVR]]))-1</f>
        <v>3.7444172436026157E-2</v>
      </c>
      <c r="E834" s="2">
        <f t="shared" si="38"/>
        <v>833</v>
      </c>
      <c r="F834" s="37">
        <f>Tabla_Inflacion[[#This Row],[Contador]]/SUM(Tabla_Inflacion[Contador])</f>
        <v>1.185419201514149E-3</v>
      </c>
      <c r="H834" s="34">
        <v>44217</v>
      </c>
      <c r="I834" s="36">
        <v>5.8244223460241197E-2</v>
      </c>
      <c r="J834" s="35">
        <v>2.0049320798992302E-2</v>
      </c>
      <c r="K834" s="42">
        <f>((1+Tabla_Dev[[#This Row],[TES_COP]])/(1+Tabla_Dev[[#This Row],[Curva_CO_USD]]))-1</f>
        <v>3.7444172436026157E-2</v>
      </c>
      <c r="L834" s="52">
        <f t="shared" si="39"/>
        <v>833</v>
      </c>
      <c r="M834" s="37">
        <f>Tabla_Dev[[#This Row],[Contador]]/SUM(Tabla_Dev[Contador])</f>
        <v>1.185419201514149E-3</v>
      </c>
      <c r="O834" s="34">
        <v>44109</v>
      </c>
      <c r="P834" s="36">
        <v>3.3849734985706981E-2</v>
      </c>
      <c r="Q834" s="2">
        <f t="shared" si="40"/>
        <v>833</v>
      </c>
      <c r="R834" s="3">
        <f>Tabla_Rf_cop_usd[[#This Row],[Contador]]/SUM(Tabla_Rf_cop_usd[Contador])</f>
        <v>1.0144668081805239E-3</v>
      </c>
    </row>
    <row r="835" spans="1:18">
      <c r="A835" s="34">
        <v>44218</v>
      </c>
      <c r="B835" s="35">
        <v>5.8523186165048695E-2</v>
      </c>
      <c r="C835" s="36">
        <v>1.9798860025742201E-2</v>
      </c>
      <c r="D835" s="36">
        <f>((1+Tabla_Inflacion[[#This Row],[TES_COP]])/(1+Tabla_Inflacion[[#This Row],[TES UVR]]))-1</f>
        <v>3.7972513656594042E-2</v>
      </c>
      <c r="E835" s="2">
        <f t="shared" ref="E835:E898" si="41">E834+1</f>
        <v>834</v>
      </c>
      <c r="F835" s="37">
        <f>Tabla_Inflacion[[#This Row],[Contador]]/SUM(Tabla_Inflacion[Contador])</f>
        <v>1.1868422737848741E-3</v>
      </c>
      <c r="H835" s="34">
        <v>44218</v>
      </c>
      <c r="I835" s="36">
        <v>5.8523186165048695E-2</v>
      </c>
      <c r="J835" s="35">
        <v>1.9798860025742201E-2</v>
      </c>
      <c r="K835" s="42">
        <f>((1+Tabla_Dev[[#This Row],[TES_COP]])/(1+Tabla_Dev[[#This Row],[Curva_CO_USD]]))-1</f>
        <v>3.7972513656594042E-2</v>
      </c>
      <c r="L835" s="52">
        <f t="shared" si="39"/>
        <v>834</v>
      </c>
      <c r="M835" s="37">
        <f>Tabla_Dev[[#This Row],[Contador]]/SUM(Tabla_Dev[Contador])</f>
        <v>1.1868422737848741E-3</v>
      </c>
      <c r="O835" s="34">
        <v>44110</v>
      </c>
      <c r="P835" s="36">
        <v>3.3515749967049757E-2</v>
      </c>
      <c r="Q835" s="2">
        <f t="shared" si="40"/>
        <v>834</v>
      </c>
      <c r="R835" s="3">
        <f>Tabla_Rf_cop_usd[[#This Row],[Contador]]/SUM(Tabla_Rf_cop_usd[Contador])</f>
        <v>1.015684655489264E-3</v>
      </c>
    </row>
    <row r="836" spans="1:18">
      <c r="A836" s="34">
        <v>44221</v>
      </c>
      <c r="B836" s="35">
        <v>5.8883679349546698E-2</v>
      </c>
      <c r="C836" s="36">
        <v>1.9450949595702899E-2</v>
      </c>
      <c r="D836" s="36">
        <f>((1+Tabla_Inflacion[[#This Row],[TES_COP]])/(1+Tabla_Inflacion[[#This Row],[TES UVR]]))-1</f>
        <v>3.8680360020736826E-2</v>
      </c>
      <c r="E836" s="2">
        <f t="shared" si="41"/>
        <v>835</v>
      </c>
      <c r="F836" s="37">
        <f>Tabla_Inflacion[[#This Row],[Contador]]/SUM(Tabla_Inflacion[Contador])</f>
        <v>1.1882653460555995E-3</v>
      </c>
      <c r="H836" s="34">
        <v>44221</v>
      </c>
      <c r="I836" s="36">
        <v>5.8883679349546698E-2</v>
      </c>
      <c r="J836" s="35">
        <v>1.9450949595702899E-2</v>
      </c>
      <c r="K836" s="42">
        <f>((1+Tabla_Dev[[#This Row],[TES_COP]])/(1+Tabla_Dev[[#This Row],[Curva_CO_USD]]))-1</f>
        <v>3.8680360020736826E-2</v>
      </c>
      <c r="L836" s="52">
        <f t="shared" si="39"/>
        <v>835</v>
      </c>
      <c r="M836" s="37">
        <f>Tabla_Dev[[#This Row],[Contador]]/SUM(Tabla_Dev[Contador])</f>
        <v>1.1882653460555995E-3</v>
      </c>
      <c r="O836" s="34">
        <v>44111</v>
      </c>
      <c r="P836" s="36">
        <v>3.3433961240843635E-2</v>
      </c>
      <c r="Q836" s="2">
        <f t="shared" si="40"/>
        <v>835</v>
      </c>
      <c r="R836" s="3">
        <f>Tabla_Rf_cop_usd[[#This Row],[Contador]]/SUM(Tabla_Rf_cop_usd[Contador])</f>
        <v>1.0169025027980043E-3</v>
      </c>
    </row>
    <row r="837" spans="1:18">
      <c r="A837" s="34">
        <v>44222</v>
      </c>
      <c r="B837" s="35">
        <v>5.9117222116500397E-2</v>
      </c>
      <c r="C837" s="36">
        <v>1.9783976126603899E-2</v>
      </c>
      <c r="D837" s="36">
        <f>((1+Tabla_Inflacion[[#This Row],[TES_COP]])/(1+Tabla_Inflacion[[#This Row],[TES UVR]]))-1</f>
        <v>3.8570174576868732E-2</v>
      </c>
      <c r="E837" s="2">
        <f t="shared" si="41"/>
        <v>836</v>
      </c>
      <c r="F837" s="37">
        <f>Tabla_Inflacion[[#This Row],[Contador]]/SUM(Tabla_Inflacion[Contador])</f>
        <v>1.1896884183263247E-3</v>
      </c>
      <c r="H837" s="34">
        <v>44222</v>
      </c>
      <c r="I837" s="36">
        <v>5.9117222116500397E-2</v>
      </c>
      <c r="J837" s="35">
        <v>1.9783976126603899E-2</v>
      </c>
      <c r="K837" s="42">
        <f>((1+Tabla_Dev[[#This Row],[TES_COP]])/(1+Tabla_Dev[[#This Row],[Curva_CO_USD]]))-1</f>
        <v>3.8570174576868732E-2</v>
      </c>
      <c r="L837" s="52">
        <f t="shared" ref="L837:L900" si="42">L836+1</f>
        <v>836</v>
      </c>
      <c r="M837" s="37">
        <f>Tabla_Dev[[#This Row],[Contador]]/SUM(Tabla_Dev[Contador])</f>
        <v>1.1896884183263247E-3</v>
      </c>
      <c r="O837" s="34">
        <v>44112</v>
      </c>
      <c r="P837" s="36">
        <v>3.2680255702832506E-2</v>
      </c>
      <c r="Q837" s="2">
        <f t="shared" si="40"/>
        <v>836</v>
      </c>
      <c r="R837" s="3">
        <f>Tabla_Rf_cop_usd[[#This Row],[Contador]]/SUM(Tabla_Rf_cop_usd[Contador])</f>
        <v>1.0181203501067443E-3</v>
      </c>
    </row>
    <row r="838" spans="1:18">
      <c r="A838" s="34">
        <v>44223</v>
      </c>
      <c r="B838" s="35">
        <v>5.95392902852971E-2</v>
      </c>
      <c r="C838" s="36">
        <v>2.04048709480164E-2</v>
      </c>
      <c r="D838" s="36">
        <f>((1+Tabla_Inflacion[[#This Row],[TES_COP]])/(1+Tabla_Inflacion[[#This Row],[TES UVR]]))-1</f>
        <v>3.8351854691679899E-2</v>
      </c>
      <c r="E838" s="2">
        <f t="shared" si="41"/>
        <v>837</v>
      </c>
      <c r="F838" s="37">
        <f>Tabla_Inflacion[[#This Row],[Contador]]/SUM(Tabla_Inflacion[Contador])</f>
        <v>1.1911114905970499E-3</v>
      </c>
      <c r="H838" s="34">
        <v>44223</v>
      </c>
      <c r="I838" s="36">
        <v>5.95392902852971E-2</v>
      </c>
      <c r="J838" s="35">
        <v>2.04048709480164E-2</v>
      </c>
      <c r="K838" s="42">
        <f>((1+Tabla_Dev[[#This Row],[TES_COP]])/(1+Tabla_Dev[[#This Row],[Curva_CO_USD]]))-1</f>
        <v>3.8351854691679899E-2</v>
      </c>
      <c r="L838" s="52">
        <f t="shared" si="42"/>
        <v>837</v>
      </c>
      <c r="M838" s="37">
        <f>Tabla_Dev[[#This Row],[Contador]]/SUM(Tabla_Dev[Contador])</f>
        <v>1.1911114905970499E-3</v>
      </c>
      <c r="O838" s="34">
        <v>44113</v>
      </c>
      <c r="P838" s="36">
        <v>3.2102304239010726E-2</v>
      </c>
      <c r="Q838" s="2">
        <f t="shared" si="40"/>
        <v>837</v>
      </c>
      <c r="R838" s="3">
        <f>Tabla_Rf_cop_usd[[#This Row],[Contador]]/SUM(Tabla_Rf_cop_usd[Contador])</f>
        <v>1.0193381974154844E-3</v>
      </c>
    </row>
    <row r="839" spans="1:18">
      <c r="A839" s="34">
        <v>44224</v>
      </c>
      <c r="B839" s="35">
        <v>5.9322137909474403E-2</v>
      </c>
      <c r="C839" s="36">
        <v>2.0644074332349497E-2</v>
      </c>
      <c r="D839" s="36">
        <f>((1+Tabla_Inflacion[[#This Row],[TES_COP]])/(1+Tabla_Inflacion[[#This Row],[TES UVR]]))-1</f>
        <v>3.7895741081361844E-2</v>
      </c>
      <c r="E839" s="2">
        <f t="shared" si="41"/>
        <v>838</v>
      </c>
      <c r="F839" s="37">
        <f>Tabla_Inflacion[[#This Row],[Contador]]/SUM(Tabla_Inflacion[Contador])</f>
        <v>1.1925345628677753E-3</v>
      </c>
      <c r="H839" s="34">
        <v>44224</v>
      </c>
      <c r="I839" s="36">
        <v>5.9322137909474403E-2</v>
      </c>
      <c r="J839" s="35">
        <v>2.0644074332349497E-2</v>
      </c>
      <c r="K839" s="42">
        <f>((1+Tabla_Dev[[#This Row],[TES_COP]])/(1+Tabla_Dev[[#This Row],[Curva_CO_USD]]))-1</f>
        <v>3.7895741081361844E-2</v>
      </c>
      <c r="L839" s="52">
        <f t="shared" si="42"/>
        <v>838</v>
      </c>
      <c r="M839" s="37">
        <f>Tabla_Dev[[#This Row],[Contador]]/SUM(Tabla_Dev[Contador])</f>
        <v>1.1925345628677753E-3</v>
      </c>
      <c r="O839" s="34">
        <v>44116</v>
      </c>
      <c r="P839" s="36">
        <v>3.1898954296185833E-2</v>
      </c>
      <c r="Q839" s="2">
        <f t="shared" si="40"/>
        <v>838</v>
      </c>
      <c r="R839" s="3">
        <f>Tabla_Rf_cop_usd[[#This Row],[Contador]]/SUM(Tabla_Rf_cop_usd[Contador])</f>
        <v>1.0205560447242245E-3</v>
      </c>
    </row>
    <row r="840" spans="1:18">
      <c r="A840" s="34">
        <v>44225</v>
      </c>
      <c r="B840" s="35">
        <v>5.8996295097268898E-2</v>
      </c>
      <c r="C840" s="36">
        <v>2.04088939846713E-2</v>
      </c>
      <c r="D840" s="36">
        <f>((1+Tabla_Inflacion[[#This Row],[TES_COP]])/(1+Tabla_Inflacion[[#This Row],[TES UVR]]))-1</f>
        <v>3.781562601038746E-2</v>
      </c>
      <c r="E840" s="2">
        <f t="shared" si="41"/>
        <v>839</v>
      </c>
      <c r="F840" s="37">
        <f>Tabla_Inflacion[[#This Row],[Contador]]/SUM(Tabla_Inflacion[Contador])</f>
        <v>1.1939576351385004E-3</v>
      </c>
      <c r="H840" s="34">
        <v>44225</v>
      </c>
      <c r="I840" s="36">
        <v>5.8996295097268898E-2</v>
      </c>
      <c r="J840" s="35">
        <v>2.04088939846713E-2</v>
      </c>
      <c r="K840" s="42">
        <f>((1+Tabla_Dev[[#This Row],[TES_COP]])/(1+Tabla_Dev[[#This Row],[Curva_CO_USD]]))-1</f>
        <v>3.781562601038746E-2</v>
      </c>
      <c r="L840" s="52">
        <f t="shared" si="42"/>
        <v>839</v>
      </c>
      <c r="M840" s="37">
        <f>Tabla_Dev[[#This Row],[Contador]]/SUM(Tabla_Dev[Contador])</f>
        <v>1.1939576351385004E-3</v>
      </c>
      <c r="O840" s="34">
        <v>44117</v>
      </c>
      <c r="P840" s="36">
        <v>3.1581913529568295E-2</v>
      </c>
      <c r="Q840" s="2">
        <f t="shared" si="40"/>
        <v>839</v>
      </c>
      <c r="R840" s="3">
        <f>Tabla_Rf_cop_usd[[#This Row],[Contador]]/SUM(Tabla_Rf_cop_usd[Contador])</f>
        <v>1.0217738920329648E-3</v>
      </c>
    </row>
    <row r="841" spans="1:18">
      <c r="A841" s="34">
        <v>44228</v>
      </c>
      <c r="B841" s="35">
        <v>5.9027686568575703E-2</v>
      </c>
      <c r="C841" s="36">
        <v>2.0597236229817701E-2</v>
      </c>
      <c r="D841" s="36">
        <f>((1+Tabla_Inflacion[[#This Row],[TES_COP]])/(1+Tabla_Inflacion[[#This Row],[TES UVR]]))-1</f>
        <v>3.7654864205515226E-2</v>
      </c>
      <c r="E841" s="2">
        <f t="shared" si="41"/>
        <v>840</v>
      </c>
      <c r="F841" s="37">
        <f>Tabla_Inflacion[[#This Row],[Contador]]/SUM(Tabla_Inflacion[Contador])</f>
        <v>1.1953807074092258E-3</v>
      </c>
      <c r="H841" s="34">
        <v>44228</v>
      </c>
      <c r="I841" s="36">
        <v>5.9027686568575703E-2</v>
      </c>
      <c r="J841" s="35">
        <v>2.0597236229817701E-2</v>
      </c>
      <c r="K841" s="42">
        <f>((1+Tabla_Dev[[#This Row],[TES_COP]])/(1+Tabla_Dev[[#This Row],[Curva_CO_USD]]))-1</f>
        <v>3.7654864205515226E-2</v>
      </c>
      <c r="L841" s="52">
        <f t="shared" si="42"/>
        <v>840</v>
      </c>
      <c r="M841" s="37">
        <f>Tabla_Dev[[#This Row],[Contador]]/SUM(Tabla_Dev[Contador])</f>
        <v>1.1953807074092258E-3</v>
      </c>
      <c r="O841" s="34">
        <v>44118</v>
      </c>
      <c r="P841" s="36">
        <v>3.1165410517482561E-2</v>
      </c>
      <c r="Q841" s="2">
        <f t="shared" si="40"/>
        <v>840</v>
      </c>
      <c r="R841" s="3">
        <f>Tabla_Rf_cop_usd[[#This Row],[Contador]]/SUM(Tabla_Rf_cop_usd[Contador])</f>
        <v>1.0229917393417048E-3</v>
      </c>
    </row>
    <row r="842" spans="1:18">
      <c r="A842" s="34">
        <v>44229</v>
      </c>
      <c r="B842" s="35">
        <v>5.9396306767464407E-2</v>
      </c>
      <c r="C842" s="36">
        <v>2.0835271831973499E-2</v>
      </c>
      <c r="D842" s="36">
        <f>((1+Tabla_Inflacion[[#This Row],[TES_COP]])/(1+Tabla_Inflacion[[#This Row],[TES UVR]]))-1</f>
        <v>3.7774003308378878E-2</v>
      </c>
      <c r="E842" s="2">
        <f t="shared" si="41"/>
        <v>841</v>
      </c>
      <c r="F842" s="37">
        <f>Tabla_Inflacion[[#This Row],[Contador]]/SUM(Tabla_Inflacion[Contador])</f>
        <v>1.196803779679951E-3</v>
      </c>
      <c r="H842" s="34">
        <v>44229</v>
      </c>
      <c r="I842" s="36">
        <v>5.9396306767464407E-2</v>
      </c>
      <c r="J842" s="35">
        <v>2.0835271831973499E-2</v>
      </c>
      <c r="K842" s="42">
        <f>((1+Tabla_Dev[[#This Row],[TES_COP]])/(1+Tabla_Dev[[#This Row],[Curva_CO_USD]]))-1</f>
        <v>3.7774003308378878E-2</v>
      </c>
      <c r="L842" s="52">
        <f t="shared" si="42"/>
        <v>841</v>
      </c>
      <c r="M842" s="37">
        <f>Tabla_Dev[[#This Row],[Contador]]/SUM(Tabla_Dev[Contador])</f>
        <v>1.196803779679951E-3</v>
      </c>
      <c r="O842" s="34">
        <v>44119</v>
      </c>
      <c r="P842" s="36">
        <v>3.1005981854295817E-2</v>
      </c>
      <c r="Q842" s="2">
        <f t="shared" si="40"/>
        <v>841</v>
      </c>
      <c r="R842" s="3">
        <f>Tabla_Rf_cop_usd[[#This Row],[Contador]]/SUM(Tabla_Rf_cop_usd[Contador])</f>
        <v>1.0242095866504449E-3</v>
      </c>
    </row>
    <row r="843" spans="1:18">
      <c r="A843" s="34">
        <v>44230</v>
      </c>
      <c r="B843" s="35">
        <v>5.8806438711473098E-2</v>
      </c>
      <c r="C843" s="36">
        <v>2.0628797733777699E-2</v>
      </c>
      <c r="D843" s="36">
        <f>((1+Tabla_Inflacion[[#This Row],[TES_COP]])/(1+Tabla_Inflacion[[#This Row],[TES UVR]]))-1</f>
        <v>3.7406000166236408E-2</v>
      </c>
      <c r="E843" s="2">
        <f t="shared" si="41"/>
        <v>842</v>
      </c>
      <c r="F843" s="37">
        <f>Tabla_Inflacion[[#This Row],[Contador]]/SUM(Tabla_Inflacion[Contador])</f>
        <v>1.1982268519506764E-3</v>
      </c>
      <c r="H843" s="34">
        <v>44230</v>
      </c>
      <c r="I843" s="36">
        <v>5.8806438711473098E-2</v>
      </c>
      <c r="J843" s="35">
        <v>2.0628797733777699E-2</v>
      </c>
      <c r="K843" s="42">
        <f>((1+Tabla_Dev[[#This Row],[TES_COP]])/(1+Tabla_Dev[[#This Row],[Curva_CO_USD]]))-1</f>
        <v>3.7406000166236408E-2</v>
      </c>
      <c r="L843" s="52">
        <f t="shared" si="42"/>
        <v>842</v>
      </c>
      <c r="M843" s="37">
        <f>Tabla_Dev[[#This Row],[Contador]]/SUM(Tabla_Dev[Contador])</f>
        <v>1.1982268519506764E-3</v>
      </c>
      <c r="O843" s="34">
        <v>44120</v>
      </c>
      <c r="P843" s="36">
        <v>3.0747387893242495E-2</v>
      </c>
      <c r="Q843" s="2">
        <f t="shared" si="40"/>
        <v>842</v>
      </c>
      <c r="R843" s="3">
        <f>Tabla_Rf_cop_usd[[#This Row],[Contador]]/SUM(Tabla_Rf_cop_usd[Contador])</f>
        <v>1.025427433959185E-3</v>
      </c>
    </row>
    <row r="844" spans="1:18">
      <c r="A844" s="34">
        <v>44231</v>
      </c>
      <c r="B844" s="35">
        <v>5.9010682536522897E-2</v>
      </c>
      <c r="C844" s="36">
        <v>2.08498598080821E-2</v>
      </c>
      <c r="D844" s="36">
        <f>((1+Tabla_Inflacion[[#This Row],[TES_COP]])/(1+Tabla_Inflacion[[#This Row],[TES UVR]]))-1</f>
        <v>3.7381425252499767E-2</v>
      </c>
      <c r="E844" s="2">
        <f t="shared" si="41"/>
        <v>843</v>
      </c>
      <c r="F844" s="37">
        <f>Tabla_Inflacion[[#This Row],[Contador]]/SUM(Tabla_Inflacion[Contador])</f>
        <v>1.1996499242214016E-3</v>
      </c>
      <c r="H844" s="34">
        <v>44231</v>
      </c>
      <c r="I844" s="36">
        <v>5.9010682536522897E-2</v>
      </c>
      <c r="J844" s="35">
        <v>2.08498598080821E-2</v>
      </c>
      <c r="K844" s="42">
        <f>((1+Tabla_Dev[[#This Row],[TES_COP]])/(1+Tabla_Dev[[#This Row],[Curva_CO_USD]]))-1</f>
        <v>3.7381425252499767E-2</v>
      </c>
      <c r="L844" s="52">
        <f t="shared" si="42"/>
        <v>843</v>
      </c>
      <c r="M844" s="37">
        <f>Tabla_Dev[[#This Row],[Contador]]/SUM(Tabla_Dev[Contador])</f>
        <v>1.1996499242214016E-3</v>
      </c>
      <c r="O844" s="34">
        <v>44123</v>
      </c>
      <c r="P844" s="36">
        <v>3.0853938473253351E-2</v>
      </c>
      <c r="Q844" s="2">
        <f t="shared" si="40"/>
        <v>843</v>
      </c>
      <c r="R844" s="3">
        <f>Tabla_Rf_cop_usd[[#This Row],[Contador]]/SUM(Tabla_Rf_cop_usd[Contador])</f>
        <v>1.0266452812679253E-3</v>
      </c>
    </row>
    <row r="845" spans="1:18">
      <c r="A845" s="34">
        <v>44232</v>
      </c>
      <c r="B845" s="35">
        <v>5.9058822323793898E-2</v>
      </c>
      <c r="C845" s="36">
        <v>2.0569699782239003E-2</v>
      </c>
      <c r="D845" s="36">
        <f>((1+Tabla_Inflacion[[#This Row],[TES_COP]])/(1+Tabla_Inflacion[[#This Row],[TES UVR]]))-1</f>
        <v>3.771336984604523E-2</v>
      </c>
      <c r="E845" s="2">
        <f t="shared" si="41"/>
        <v>844</v>
      </c>
      <c r="F845" s="37">
        <f>Tabla_Inflacion[[#This Row],[Contador]]/SUM(Tabla_Inflacion[Contador])</f>
        <v>1.201072996492127E-3</v>
      </c>
      <c r="H845" s="34">
        <v>44232</v>
      </c>
      <c r="I845" s="36">
        <v>5.9058822323793898E-2</v>
      </c>
      <c r="J845" s="35">
        <v>2.0569699782239003E-2</v>
      </c>
      <c r="K845" s="42">
        <f>((1+Tabla_Dev[[#This Row],[TES_COP]])/(1+Tabla_Dev[[#This Row],[Curva_CO_USD]]))-1</f>
        <v>3.771336984604523E-2</v>
      </c>
      <c r="L845" s="52">
        <f t="shared" si="42"/>
        <v>844</v>
      </c>
      <c r="M845" s="37">
        <f>Tabla_Dev[[#This Row],[Contador]]/SUM(Tabla_Dev[Contador])</f>
        <v>1.201072996492127E-3</v>
      </c>
      <c r="O845" s="34">
        <v>44124</v>
      </c>
      <c r="P845" s="36">
        <v>3.1271573177591439E-2</v>
      </c>
      <c r="Q845" s="2">
        <f t="shared" si="40"/>
        <v>844</v>
      </c>
      <c r="R845" s="3">
        <f>Tabla_Rf_cop_usd[[#This Row],[Contador]]/SUM(Tabla_Rf_cop_usd[Contador])</f>
        <v>1.0278631285766653E-3</v>
      </c>
    </row>
    <row r="846" spans="1:18">
      <c r="A846" s="34">
        <v>44235</v>
      </c>
      <c r="B846" s="35">
        <v>5.9505033040438998E-2</v>
      </c>
      <c r="C846" s="36">
        <v>2.1239445250762202E-2</v>
      </c>
      <c r="D846" s="36">
        <f>((1+Tabla_Inflacion[[#This Row],[TES_COP]])/(1+Tabla_Inflacion[[#This Row],[TES UVR]]))-1</f>
        <v>3.7469751063405887E-2</v>
      </c>
      <c r="E846" s="2">
        <f t="shared" si="41"/>
        <v>845</v>
      </c>
      <c r="F846" s="37">
        <f>Tabla_Inflacion[[#This Row],[Contador]]/SUM(Tabla_Inflacion[Contador])</f>
        <v>1.2024960687628521E-3</v>
      </c>
      <c r="H846" s="34">
        <v>44235</v>
      </c>
      <c r="I846" s="36">
        <v>5.9505033040438998E-2</v>
      </c>
      <c r="J846" s="35">
        <v>2.1239445250762202E-2</v>
      </c>
      <c r="K846" s="42">
        <f>((1+Tabla_Dev[[#This Row],[TES_COP]])/(1+Tabla_Dev[[#This Row],[Curva_CO_USD]]))-1</f>
        <v>3.7469751063405887E-2</v>
      </c>
      <c r="L846" s="52">
        <f t="shared" si="42"/>
        <v>845</v>
      </c>
      <c r="M846" s="37">
        <f>Tabla_Dev[[#This Row],[Contador]]/SUM(Tabla_Dev[Contador])</f>
        <v>1.2024960687628521E-3</v>
      </c>
      <c r="O846" s="34">
        <v>44125</v>
      </c>
      <c r="P846" s="36">
        <v>3.1936638911018278E-2</v>
      </c>
      <c r="Q846" s="2">
        <f t="shared" si="40"/>
        <v>845</v>
      </c>
      <c r="R846" s="3">
        <f>Tabla_Rf_cop_usd[[#This Row],[Contador]]/SUM(Tabla_Rf_cop_usd[Contador])</f>
        <v>1.0290809758854054E-3</v>
      </c>
    </row>
    <row r="847" spans="1:18">
      <c r="A847" s="34">
        <v>44236</v>
      </c>
      <c r="B847" s="35">
        <v>5.95683307004896E-2</v>
      </c>
      <c r="C847" s="36">
        <v>2.1439344409658601E-2</v>
      </c>
      <c r="D847" s="36">
        <f>((1+Tabla_Inflacion[[#This Row],[TES_COP]])/(1+Tabla_Inflacion[[#This Row],[TES UVR]]))-1</f>
        <v>3.7328683782851257E-2</v>
      </c>
      <c r="E847" s="2">
        <f t="shared" si="41"/>
        <v>846</v>
      </c>
      <c r="F847" s="37">
        <f>Tabla_Inflacion[[#This Row],[Contador]]/SUM(Tabla_Inflacion[Contador])</f>
        <v>1.2039191410335773E-3</v>
      </c>
      <c r="H847" s="34">
        <v>44236</v>
      </c>
      <c r="I847" s="36">
        <v>5.95683307004896E-2</v>
      </c>
      <c r="J847" s="35">
        <v>2.1439344409658601E-2</v>
      </c>
      <c r="K847" s="42">
        <f>((1+Tabla_Dev[[#This Row],[TES_COP]])/(1+Tabla_Dev[[#This Row],[Curva_CO_USD]]))-1</f>
        <v>3.7328683782851257E-2</v>
      </c>
      <c r="L847" s="52">
        <f t="shared" si="42"/>
        <v>846</v>
      </c>
      <c r="M847" s="37">
        <f>Tabla_Dev[[#This Row],[Contador]]/SUM(Tabla_Dev[Contador])</f>
        <v>1.2039191410335773E-3</v>
      </c>
      <c r="O847" s="34">
        <v>44126</v>
      </c>
      <c r="P847" s="36">
        <v>3.2537914674108492E-2</v>
      </c>
      <c r="Q847" s="2">
        <f t="shared" si="40"/>
        <v>846</v>
      </c>
      <c r="R847" s="3">
        <f>Tabla_Rf_cop_usd[[#This Row],[Contador]]/SUM(Tabla_Rf_cop_usd[Contador])</f>
        <v>1.0302988231941455E-3</v>
      </c>
    </row>
    <row r="848" spans="1:18">
      <c r="A848" s="34">
        <v>44237</v>
      </c>
      <c r="B848" s="35">
        <v>5.9173748899132503E-2</v>
      </c>
      <c r="C848" s="36">
        <v>2.1396267187415899E-2</v>
      </c>
      <c r="D848" s="36">
        <f>((1+Tabla_Inflacion[[#This Row],[TES_COP]])/(1+Tabla_Inflacion[[#This Row],[TES UVR]]))-1</f>
        <v>3.6986116872879338E-2</v>
      </c>
      <c r="E848" s="2">
        <f t="shared" si="41"/>
        <v>847</v>
      </c>
      <c r="F848" s="37">
        <f>Tabla_Inflacion[[#This Row],[Contador]]/SUM(Tabla_Inflacion[Contador])</f>
        <v>1.2053422133043027E-3</v>
      </c>
      <c r="H848" s="34">
        <v>44237</v>
      </c>
      <c r="I848" s="36">
        <v>5.9173748899132503E-2</v>
      </c>
      <c r="J848" s="35">
        <v>2.1396267187415899E-2</v>
      </c>
      <c r="K848" s="42">
        <f>((1+Tabla_Dev[[#This Row],[TES_COP]])/(1+Tabla_Dev[[#This Row],[Curva_CO_USD]]))-1</f>
        <v>3.6986116872879338E-2</v>
      </c>
      <c r="L848" s="52">
        <f t="shared" si="42"/>
        <v>847</v>
      </c>
      <c r="M848" s="37">
        <f>Tabla_Dev[[#This Row],[Contador]]/SUM(Tabla_Dev[Contador])</f>
        <v>1.2053422133043027E-3</v>
      </c>
      <c r="O848" s="34">
        <v>44127</v>
      </c>
      <c r="P848" s="36">
        <v>3.3076381592449966E-2</v>
      </c>
      <c r="Q848" s="2">
        <f t="shared" si="40"/>
        <v>847</v>
      </c>
      <c r="R848" s="3">
        <f>Tabla_Rf_cop_usd[[#This Row],[Contador]]/SUM(Tabla_Rf_cop_usd[Contador])</f>
        <v>1.0315166705028858E-3</v>
      </c>
    </row>
    <row r="849" spans="1:18">
      <c r="A849" s="34">
        <v>44238</v>
      </c>
      <c r="B849" s="35">
        <v>5.8916852173201403E-2</v>
      </c>
      <c r="C849" s="36">
        <v>2.14318604758626E-2</v>
      </c>
      <c r="D849" s="36">
        <f>((1+Tabla_Inflacion[[#This Row],[TES_COP]])/(1+Tabla_Inflacion[[#This Row],[TES UVR]]))-1</f>
        <v>3.6698475099332883E-2</v>
      </c>
      <c r="E849" s="2">
        <f t="shared" si="41"/>
        <v>848</v>
      </c>
      <c r="F849" s="37">
        <f>Tabla_Inflacion[[#This Row],[Contador]]/SUM(Tabla_Inflacion[Contador])</f>
        <v>1.2067652855750279E-3</v>
      </c>
      <c r="H849" s="34">
        <v>44238</v>
      </c>
      <c r="I849" s="36">
        <v>5.8916852173201403E-2</v>
      </c>
      <c r="J849" s="35">
        <v>2.14318604758626E-2</v>
      </c>
      <c r="K849" s="42">
        <f>((1+Tabla_Dev[[#This Row],[TES_COP]])/(1+Tabla_Dev[[#This Row],[Curva_CO_USD]]))-1</f>
        <v>3.6698475099332883E-2</v>
      </c>
      <c r="L849" s="52">
        <f t="shared" si="42"/>
        <v>848</v>
      </c>
      <c r="M849" s="37">
        <f>Tabla_Dev[[#This Row],[Contador]]/SUM(Tabla_Dev[Contador])</f>
        <v>1.2067652855750279E-3</v>
      </c>
      <c r="O849" s="34">
        <v>44130</v>
      </c>
      <c r="P849" s="36">
        <v>3.3121140005770711E-2</v>
      </c>
      <c r="Q849" s="2">
        <f t="shared" si="40"/>
        <v>848</v>
      </c>
      <c r="R849" s="3">
        <f>Tabla_Rf_cop_usd[[#This Row],[Contador]]/SUM(Tabla_Rf_cop_usd[Contador])</f>
        <v>1.0327345178116258E-3</v>
      </c>
    </row>
    <row r="850" spans="1:18">
      <c r="A850" s="34">
        <v>44239</v>
      </c>
      <c r="B850" s="35">
        <v>5.9064158761005299E-2</v>
      </c>
      <c r="C850" s="36">
        <v>2.0958991096634599E-2</v>
      </c>
      <c r="D850" s="36">
        <f>((1+Tabla_Inflacion[[#This Row],[TES_COP]])/(1+Tabla_Inflacion[[#This Row],[TES UVR]]))-1</f>
        <v>3.7322916979692922E-2</v>
      </c>
      <c r="E850" s="2">
        <f t="shared" si="41"/>
        <v>849</v>
      </c>
      <c r="F850" s="37">
        <f>Tabla_Inflacion[[#This Row],[Contador]]/SUM(Tabla_Inflacion[Contador])</f>
        <v>1.2081883578457533E-3</v>
      </c>
      <c r="H850" s="34">
        <v>44239</v>
      </c>
      <c r="I850" s="36">
        <v>5.9064158761005299E-2</v>
      </c>
      <c r="J850" s="35">
        <v>2.0958991096634599E-2</v>
      </c>
      <c r="K850" s="42">
        <f>((1+Tabla_Dev[[#This Row],[TES_COP]])/(1+Tabla_Dev[[#This Row],[Curva_CO_USD]]))-1</f>
        <v>3.7322916979692922E-2</v>
      </c>
      <c r="L850" s="52">
        <f t="shared" si="42"/>
        <v>849</v>
      </c>
      <c r="M850" s="37">
        <f>Tabla_Dev[[#This Row],[Contador]]/SUM(Tabla_Dev[Contador])</f>
        <v>1.2081883578457533E-3</v>
      </c>
      <c r="O850" s="34">
        <v>44131</v>
      </c>
      <c r="P850" s="36">
        <v>3.2919589558767282E-2</v>
      </c>
      <c r="Q850" s="2">
        <f t="shared" si="40"/>
        <v>849</v>
      </c>
      <c r="R850" s="3">
        <f>Tabla_Rf_cop_usd[[#This Row],[Contador]]/SUM(Tabla_Rf_cop_usd[Contador])</f>
        <v>1.0339523651203659E-3</v>
      </c>
    </row>
    <row r="851" spans="1:18">
      <c r="A851" s="34">
        <v>44242</v>
      </c>
      <c r="B851" s="35">
        <v>5.9037952552828094E-2</v>
      </c>
      <c r="C851" s="36">
        <v>2.0762156182312797E-2</v>
      </c>
      <c r="D851" s="36">
        <f>((1+Tabla_Inflacion[[#This Row],[TES_COP]])/(1+Tabla_Inflacion[[#This Row],[TES UVR]]))-1</f>
        <v>3.7497272149731975E-2</v>
      </c>
      <c r="E851" s="2">
        <f t="shared" si="41"/>
        <v>850</v>
      </c>
      <c r="F851" s="37">
        <f>Tabla_Inflacion[[#This Row],[Contador]]/SUM(Tabla_Inflacion[Contador])</f>
        <v>1.2096114301164784E-3</v>
      </c>
      <c r="H851" s="34">
        <v>44242</v>
      </c>
      <c r="I851" s="36">
        <v>5.9037952552828094E-2</v>
      </c>
      <c r="J851" s="35">
        <v>2.0762156182312797E-2</v>
      </c>
      <c r="K851" s="42">
        <f>((1+Tabla_Dev[[#This Row],[TES_COP]])/(1+Tabla_Dev[[#This Row],[Curva_CO_USD]]))-1</f>
        <v>3.7497272149731975E-2</v>
      </c>
      <c r="L851" s="52">
        <f t="shared" si="42"/>
        <v>850</v>
      </c>
      <c r="M851" s="37">
        <f>Tabla_Dev[[#This Row],[Contador]]/SUM(Tabla_Dev[Contador])</f>
        <v>1.2096114301164784E-3</v>
      </c>
      <c r="O851" s="34">
        <v>44132</v>
      </c>
      <c r="P851" s="36">
        <v>3.3307445781320721E-2</v>
      </c>
      <c r="Q851" s="2">
        <f t="shared" si="40"/>
        <v>850</v>
      </c>
      <c r="R851" s="3">
        <f>Tabla_Rf_cop_usd[[#This Row],[Contador]]/SUM(Tabla_Rf_cop_usd[Contador])</f>
        <v>1.035170212429106E-3</v>
      </c>
    </row>
    <row r="852" spans="1:18">
      <c r="A852" s="34">
        <v>44243</v>
      </c>
      <c r="B852" s="35">
        <v>5.9730530578082301E-2</v>
      </c>
      <c r="C852" s="36">
        <v>2.14192368554448E-2</v>
      </c>
      <c r="D852" s="36">
        <f>((1+Tabla_Inflacion[[#This Row],[TES_COP]])/(1+Tabla_Inflacion[[#This Row],[TES UVR]]))-1</f>
        <v>3.7507903062980352E-2</v>
      </c>
      <c r="E852" s="2">
        <f t="shared" si="41"/>
        <v>851</v>
      </c>
      <c r="F852" s="37">
        <f>Tabla_Inflacion[[#This Row],[Contador]]/SUM(Tabla_Inflacion[Contador])</f>
        <v>1.2110345023872038E-3</v>
      </c>
      <c r="H852" s="34">
        <v>44243</v>
      </c>
      <c r="I852" s="36">
        <v>5.9730530578082301E-2</v>
      </c>
      <c r="J852" s="35">
        <v>2.14192368554448E-2</v>
      </c>
      <c r="K852" s="42">
        <f>((1+Tabla_Dev[[#This Row],[TES_COP]])/(1+Tabla_Dev[[#This Row],[Curva_CO_USD]]))-1</f>
        <v>3.7507903062980352E-2</v>
      </c>
      <c r="L852" s="52">
        <f t="shared" si="42"/>
        <v>851</v>
      </c>
      <c r="M852" s="37">
        <f>Tabla_Dev[[#This Row],[Contador]]/SUM(Tabla_Dev[Contador])</f>
        <v>1.2110345023872038E-3</v>
      </c>
      <c r="O852" s="34">
        <v>44133</v>
      </c>
      <c r="P852" s="36">
        <v>3.3753350139598792E-2</v>
      </c>
      <c r="Q852" s="2">
        <f t="shared" si="40"/>
        <v>851</v>
      </c>
      <c r="R852" s="3">
        <f>Tabla_Rf_cop_usd[[#This Row],[Contador]]/SUM(Tabla_Rf_cop_usd[Contador])</f>
        <v>1.0363880597378462E-3</v>
      </c>
    </row>
    <row r="853" spans="1:18">
      <c r="A853" s="34">
        <v>44244</v>
      </c>
      <c r="B853" s="35">
        <v>6.0108680197630902E-2</v>
      </c>
      <c r="C853" s="36">
        <v>2.24504437649054E-2</v>
      </c>
      <c r="D853" s="36">
        <f>((1+Tabla_Inflacion[[#This Row],[TES_COP]])/(1+Tabla_Inflacion[[#This Row],[TES UVR]]))-1</f>
        <v>3.6831356142855265E-2</v>
      </c>
      <c r="E853" s="2">
        <f t="shared" si="41"/>
        <v>852</v>
      </c>
      <c r="F853" s="37">
        <f>Tabla_Inflacion[[#This Row],[Contador]]/SUM(Tabla_Inflacion[Contador])</f>
        <v>1.212457574657929E-3</v>
      </c>
      <c r="H853" s="34">
        <v>44244</v>
      </c>
      <c r="I853" s="36">
        <v>6.0108680197630902E-2</v>
      </c>
      <c r="J853" s="35">
        <v>2.24504437649054E-2</v>
      </c>
      <c r="K853" s="42">
        <f>((1+Tabla_Dev[[#This Row],[TES_COP]])/(1+Tabla_Dev[[#This Row],[Curva_CO_USD]]))-1</f>
        <v>3.6831356142855265E-2</v>
      </c>
      <c r="L853" s="52">
        <f t="shared" si="42"/>
        <v>852</v>
      </c>
      <c r="M853" s="37">
        <f>Tabla_Dev[[#This Row],[Contador]]/SUM(Tabla_Dev[Contador])</f>
        <v>1.212457574657929E-3</v>
      </c>
      <c r="O853" s="34">
        <v>44134</v>
      </c>
      <c r="P853" s="36">
        <v>3.4160580658944673E-2</v>
      </c>
      <c r="Q853" s="2">
        <f t="shared" si="40"/>
        <v>852</v>
      </c>
      <c r="R853" s="3">
        <f>Tabla_Rf_cop_usd[[#This Row],[Contador]]/SUM(Tabla_Rf_cop_usd[Contador])</f>
        <v>1.0376059070465863E-3</v>
      </c>
    </row>
    <row r="854" spans="1:18">
      <c r="A854" s="34">
        <v>44245</v>
      </c>
      <c r="B854" s="35">
        <v>6.0056097903838701E-2</v>
      </c>
      <c r="C854" s="36">
        <v>2.2557110791971299E-2</v>
      </c>
      <c r="D854" s="36">
        <f>((1+Tabla_Inflacion[[#This Row],[TES_COP]])/(1+Tabla_Inflacion[[#This Row],[TES UVR]]))-1</f>
        <v>3.6671777758040758E-2</v>
      </c>
      <c r="E854" s="2">
        <f t="shared" si="41"/>
        <v>853</v>
      </c>
      <c r="F854" s="37">
        <f>Tabla_Inflacion[[#This Row],[Contador]]/SUM(Tabla_Inflacion[Contador])</f>
        <v>1.2138806469286542E-3</v>
      </c>
      <c r="H854" s="34">
        <v>44245</v>
      </c>
      <c r="I854" s="36">
        <v>6.0056097903838701E-2</v>
      </c>
      <c r="J854" s="35">
        <v>2.2557110791971299E-2</v>
      </c>
      <c r="K854" s="42">
        <f>((1+Tabla_Dev[[#This Row],[TES_COP]])/(1+Tabla_Dev[[#This Row],[Curva_CO_USD]]))-1</f>
        <v>3.6671777758040758E-2</v>
      </c>
      <c r="L854" s="52">
        <f t="shared" si="42"/>
        <v>853</v>
      </c>
      <c r="M854" s="37">
        <f>Tabla_Dev[[#This Row],[Contador]]/SUM(Tabla_Dev[Contador])</f>
        <v>1.2138806469286542E-3</v>
      </c>
      <c r="O854" s="34">
        <v>44137</v>
      </c>
      <c r="P854" s="36">
        <v>3.4330449992657996E-2</v>
      </c>
      <c r="Q854" s="2">
        <f t="shared" si="40"/>
        <v>853</v>
      </c>
      <c r="R854" s="3">
        <f>Tabla_Rf_cop_usd[[#This Row],[Contador]]/SUM(Tabla_Rf_cop_usd[Contador])</f>
        <v>1.0388237543553264E-3</v>
      </c>
    </row>
    <row r="855" spans="1:18">
      <c r="A855" s="34">
        <v>44246</v>
      </c>
      <c r="B855" s="35">
        <v>6.0424108741572703E-2</v>
      </c>
      <c r="C855" s="36">
        <v>2.2855193341765001E-2</v>
      </c>
      <c r="D855" s="36">
        <f>((1+Tabla_Inflacion[[#This Row],[TES_COP]])/(1+Tabla_Inflacion[[#This Row],[TES UVR]]))-1</f>
        <v>3.6729456568594276E-2</v>
      </c>
      <c r="E855" s="2">
        <f t="shared" si="41"/>
        <v>854</v>
      </c>
      <c r="F855" s="37">
        <f>Tabla_Inflacion[[#This Row],[Contador]]/SUM(Tabla_Inflacion[Contador])</f>
        <v>1.2153037191993796E-3</v>
      </c>
      <c r="H855" s="34">
        <v>44246</v>
      </c>
      <c r="I855" s="36">
        <v>6.0424108741572703E-2</v>
      </c>
      <c r="J855" s="35">
        <v>2.2855193341765001E-2</v>
      </c>
      <c r="K855" s="42">
        <f>((1+Tabla_Dev[[#This Row],[TES_COP]])/(1+Tabla_Dev[[#This Row],[Curva_CO_USD]]))-1</f>
        <v>3.6729456568594276E-2</v>
      </c>
      <c r="L855" s="52">
        <f t="shared" si="42"/>
        <v>854</v>
      </c>
      <c r="M855" s="37">
        <f>Tabla_Dev[[#This Row],[Contador]]/SUM(Tabla_Dev[Contador])</f>
        <v>1.2153037191993796E-3</v>
      </c>
      <c r="O855" s="34">
        <v>44138</v>
      </c>
      <c r="P855" s="36">
        <v>3.4219694129380196E-2</v>
      </c>
      <c r="Q855" s="2">
        <f t="shared" si="40"/>
        <v>854</v>
      </c>
      <c r="R855" s="3">
        <f>Tabla_Rf_cop_usd[[#This Row],[Contador]]/SUM(Tabla_Rf_cop_usd[Contador])</f>
        <v>1.0400416016640667E-3</v>
      </c>
    </row>
    <row r="856" spans="1:18">
      <c r="A856" s="34">
        <v>44249</v>
      </c>
      <c r="B856" s="35">
        <v>6.1716042081495101E-2</v>
      </c>
      <c r="C856" s="36">
        <v>2.3783945893282001E-2</v>
      </c>
      <c r="D856" s="36">
        <f>((1+Tabla_Inflacion[[#This Row],[TES_COP]])/(1+Tabla_Inflacion[[#This Row],[TES UVR]]))-1</f>
        <v>3.7050880061531011E-2</v>
      </c>
      <c r="E856" s="2">
        <f t="shared" si="41"/>
        <v>855</v>
      </c>
      <c r="F856" s="37">
        <f>Tabla_Inflacion[[#This Row],[Contador]]/SUM(Tabla_Inflacion[Contador])</f>
        <v>1.2167267914701047E-3</v>
      </c>
      <c r="H856" s="34">
        <v>44249</v>
      </c>
      <c r="I856" s="36">
        <v>6.1716042081495101E-2</v>
      </c>
      <c r="J856" s="35">
        <v>2.3783945893282001E-2</v>
      </c>
      <c r="K856" s="42">
        <f>((1+Tabla_Dev[[#This Row],[TES_COP]])/(1+Tabla_Dev[[#This Row],[Curva_CO_USD]]))-1</f>
        <v>3.7050880061531011E-2</v>
      </c>
      <c r="L856" s="52">
        <f t="shared" si="42"/>
        <v>855</v>
      </c>
      <c r="M856" s="37">
        <f>Tabla_Dev[[#This Row],[Contador]]/SUM(Tabla_Dev[Contador])</f>
        <v>1.2167267914701047E-3</v>
      </c>
      <c r="O856" s="34">
        <v>44139</v>
      </c>
      <c r="P856" s="36">
        <v>3.2867277912497883E-2</v>
      </c>
      <c r="Q856" s="2">
        <f t="shared" si="40"/>
        <v>855</v>
      </c>
      <c r="R856" s="3">
        <f>Tabla_Rf_cop_usd[[#This Row],[Contador]]/SUM(Tabla_Rf_cop_usd[Contador])</f>
        <v>1.0412594489728067E-3</v>
      </c>
    </row>
    <row r="857" spans="1:18">
      <c r="A857" s="34">
        <v>44250</v>
      </c>
      <c r="B857" s="35">
        <v>6.2420333089224601E-2</v>
      </c>
      <c r="C857" s="36">
        <v>2.3509281591554201E-2</v>
      </c>
      <c r="D857" s="36">
        <f>((1+Tabla_Inflacion[[#This Row],[TES_COP]])/(1+Tabla_Inflacion[[#This Row],[TES UVR]]))-1</f>
        <v>3.8017292268384351E-2</v>
      </c>
      <c r="E857" s="2">
        <f t="shared" si="41"/>
        <v>856</v>
      </c>
      <c r="F857" s="37">
        <f>Tabla_Inflacion[[#This Row],[Contador]]/SUM(Tabla_Inflacion[Contador])</f>
        <v>1.2181498637408301E-3</v>
      </c>
      <c r="H857" s="34">
        <v>44250</v>
      </c>
      <c r="I857" s="36">
        <v>6.2420333089224601E-2</v>
      </c>
      <c r="J857" s="35">
        <v>2.3509281591554201E-2</v>
      </c>
      <c r="K857" s="42">
        <f>((1+Tabla_Dev[[#This Row],[TES_COP]])/(1+Tabla_Dev[[#This Row],[Curva_CO_USD]]))-1</f>
        <v>3.8017292268384351E-2</v>
      </c>
      <c r="L857" s="52">
        <f t="shared" si="42"/>
        <v>856</v>
      </c>
      <c r="M857" s="37">
        <f>Tabla_Dev[[#This Row],[Contador]]/SUM(Tabla_Dev[Contador])</f>
        <v>1.2181498637408301E-3</v>
      </c>
      <c r="O857" s="34">
        <v>44140</v>
      </c>
      <c r="P857" s="36">
        <v>3.165747899557525E-2</v>
      </c>
      <c r="Q857" s="2">
        <f t="shared" si="40"/>
        <v>856</v>
      </c>
      <c r="R857" s="3">
        <f>Tabla_Rf_cop_usd[[#This Row],[Contador]]/SUM(Tabla_Rf_cop_usd[Contador])</f>
        <v>1.0424772962815468E-3</v>
      </c>
    </row>
    <row r="858" spans="1:18">
      <c r="A858" s="34">
        <v>44251</v>
      </c>
      <c r="B858" s="35">
        <v>6.2848099992445103E-2</v>
      </c>
      <c r="C858" s="36">
        <v>2.3568898746870001E-2</v>
      </c>
      <c r="D858" s="36">
        <f>((1+Tabla_Inflacion[[#This Row],[TES_COP]])/(1+Tabla_Inflacion[[#This Row],[TES UVR]]))-1</f>
        <v>3.8374750633458632E-2</v>
      </c>
      <c r="E858" s="2">
        <f t="shared" si="41"/>
        <v>857</v>
      </c>
      <c r="F858" s="37">
        <f>Tabla_Inflacion[[#This Row],[Contador]]/SUM(Tabla_Inflacion[Contador])</f>
        <v>1.2195729360115553E-3</v>
      </c>
      <c r="H858" s="34">
        <v>44251</v>
      </c>
      <c r="I858" s="36">
        <v>6.2848099992445103E-2</v>
      </c>
      <c r="J858" s="35">
        <v>2.3568898746870001E-2</v>
      </c>
      <c r="K858" s="42">
        <f>((1+Tabla_Dev[[#This Row],[TES_COP]])/(1+Tabla_Dev[[#This Row],[Curva_CO_USD]]))-1</f>
        <v>3.8374750633458632E-2</v>
      </c>
      <c r="L858" s="52">
        <f t="shared" si="42"/>
        <v>857</v>
      </c>
      <c r="M858" s="37">
        <f>Tabla_Dev[[#This Row],[Contador]]/SUM(Tabla_Dev[Contador])</f>
        <v>1.2195729360115553E-3</v>
      </c>
      <c r="O858" s="34">
        <v>44141</v>
      </c>
      <c r="P858" s="36">
        <v>3.1415493931773453E-2</v>
      </c>
      <c r="Q858" s="2">
        <f t="shared" si="40"/>
        <v>857</v>
      </c>
      <c r="R858" s="3">
        <f>Tabla_Rf_cop_usd[[#This Row],[Contador]]/SUM(Tabla_Rf_cop_usd[Contador])</f>
        <v>1.0436951435902869E-3</v>
      </c>
    </row>
    <row r="859" spans="1:18">
      <c r="A859" s="34">
        <v>44252</v>
      </c>
      <c r="B859" s="35">
        <v>6.4037444016452699E-2</v>
      </c>
      <c r="C859" s="36">
        <v>2.4046947165836399E-2</v>
      </c>
      <c r="D859" s="36">
        <f>((1+Tabla_Inflacion[[#This Row],[TES_COP]])/(1+Tabla_Inflacion[[#This Row],[TES UVR]]))-1</f>
        <v>3.9051429195989806E-2</v>
      </c>
      <c r="E859" s="2">
        <f t="shared" si="41"/>
        <v>858</v>
      </c>
      <c r="F859" s="37">
        <f>Tabla_Inflacion[[#This Row],[Contador]]/SUM(Tabla_Inflacion[Contador])</f>
        <v>1.2209960082822807E-3</v>
      </c>
      <c r="H859" s="34">
        <v>44252</v>
      </c>
      <c r="I859" s="36">
        <v>6.4037444016452699E-2</v>
      </c>
      <c r="J859" s="35">
        <v>2.4046947165836399E-2</v>
      </c>
      <c r="K859" s="42">
        <f>((1+Tabla_Dev[[#This Row],[TES_COP]])/(1+Tabla_Dev[[#This Row],[Curva_CO_USD]]))-1</f>
        <v>3.9051429195989806E-2</v>
      </c>
      <c r="L859" s="52">
        <f t="shared" si="42"/>
        <v>858</v>
      </c>
      <c r="M859" s="37">
        <f>Tabla_Dev[[#This Row],[Contador]]/SUM(Tabla_Dev[Contador])</f>
        <v>1.2209960082822807E-3</v>
      </c>
      <c r="O859" s="34">
        <v>44144</v>
      </c>
      <c r="P859" s="36">
        <v>3.1233669232551664E-2</v>
      </c>
      <c r="Q859" s="2">
        <f t="shared" si="40"/>
        <v>858</v>
      </c>
      <c r="R859" s="3">
        <f>Tabla_Rf_cop_usd[[#This Row],[Contador]]/SUM(Tabla_Rf_cop_usd[Contador])</f>
        <v>1.0449129908990272E-3</v>
      </c>
    </row>
    <row r="860" spans="1:18">
      <c r="A860" s="34">
        <v>44253</v>
      </c>
      <c r="B860" s="35">
        <v>6.43672997415764E-2</v>
      </c>
      <c r="C860" s="36">
        <v>2.4425051209065903E-2</v>
      </c>
      <c r="D860" s="36">
        <f>((1+Tabla_Inflacion[[#This Row],[TES_COP]])/(1+Tabla_Inflacion[[#This Row],[TES UVR]]))-1</f>
        <v>3.8989917793760709E-2</v>
      </c>
      <c r="E860" s="2">
        <f t="shared" si="41"/>
        <v>859</v>
      </c>
      <c r="F860" s="37">
        <f>Tabla_Inflacion[[#This Row],[Contador]]/SUM(Tabla_Inflacion[Contador])</f>
        <v>1.2224190805530059E-3</v>
      </c>
      <c r="H860" s="34">
        <v>44253</v>
      </c>
      <c r="I860" s="36">
        <v>6.43672997415764E-2</v>
      </c>
      <c r="J860" s="35">
        <v>2.4425051209065903E-2</v>
      </c>
      <c r="K860" s="42">
        <f>((1+Tabla_Dev[[#This Row],[TES_COP]])/(1+Tabla_Dev[[#This Row],[Curva_CO_USD]]))-1</f>
        <v>3.8989917793760709E-2</v>
      </c>
      <c r="L860" s="52">
        <f t="shared" si="42"/>
        <v>859</v>
      </c>
      <c r="M860" s="37">
        <f>Tabla_Dev[[#This Row],[Contador]]/SUM(Tabla_Dev[Contador])</f>
        <v>1.2224190805530059E-3</v>
      </c>
      <c r="O860" s="34">
        <v>44145</v>
      </c>
      <c r="P860" s="36">
        <v>3.1157823705007415E-2</v>
      </c>
      <c r="Q860" s="2">
        <f t="shared" si="40"/>
        <v>859</v>
      </c>
      <c r="R860" s="3">
        <f>Tabla_Rf_cop_usd[[#This Row],[Contador]]/SUM(Tabla_Rf_cop_usd[Contador])</f>
        <v>1.0461308382077672E-3</v>
      </c>
    </row>
    <row r="861" spans="1:18">
      <c r="A861" s="34">
        <v>44256</v>
      </c>
      <c r="B861" s="35">
        <v>6.3422509372068891E-2</v>
      </c>
      <c r="C861" s="36">
        <v>2.4069502119225802E-2</v>
      </c>
      <c r="D861" s="36">
        <f>((1+Tabla_Inflacion[[#This Row],[TES_COP]])/(1+Tabla_Inflacion[[#This Row],[TES UVR]]))-1</f>
        <v>3.8428062911164851E-2</v>
      </c>
      <c r="E861" s="2">
        <f t="shared" si="41"/>
        <v>860</v>
      </c>
      <c r="F861" s="37">
        <f>Tabla_Inflacion[[#This Row],[Contador]]/SUM(Tabla_Inflacion[Contador])</f>
        <v>1.2238421528237313E-3</v>
      </c>
      <c r="H861" s="34">
        <v>44256</v>
      </c>
      <c r="I861" s="36">
        <v>6.3422509372068891E-2</v>
      </c>
      <c r="J861" s="35">
        <v>2.4069502119225802E-2</v>
      </c>
      <c r="K861" s="42">
        <f>((1+Tabla_Dev[[#This Row],[TES_COP]])/(1+Tabla_Dev[[#This Row],[Curva_CO_USD]]))-1</f>
        <v>3.8428062911164851E-2</v>
      </c>
      <c r="L861" s="52">
        <f t="shared" si="42"/>
        <v>860</v>
      </c>
      <c r="M861" s="37">
        <f>Tabla_Dev[[#This Row],[Contador]]/SUM(Tabla_Dev[Contador])</f>
        <v>1.2238421528237313E-3</v>
      </c>
      <c r="O861" s="34">
        <v>44146</v>
      </c>
      <c r="P861" s="36">
        <v>3.1051555544526543E-2</v>
      </c>
      <c r="Q861" s="2">
        <f t="shared" si="40"/>
        <v>860</v>
      </c>
      <c r="R861" s="3">
        <f>Tabla_Rf_cop_usd[[#This Row],[Contador]]/SUM(Tabla_Rf_cop_usd[Contador])</f>
        <v>1.0473486855165073E-3</v>
      </c>
    </row>
    <row r="862" spans="1:18">
      <c r="A862" s="34">
        <v>44257</v>
      </c>
      <c r="B862" s="35">
        <v>6.4382057910809198E-2</v>
      </c>
      <c r="C862" s="36">
        <v>2.5723298759425802E-2</v>
      </c>
      <c r="D862" s="36">
        <f>((1+Tabla_Inflacion[[#This Row],[TES_COP]])/(1+Tabla_Inflacion[[#This Row],[TES UVR]]))-1</f>
        <v>3.7689266879420424E-2</v>
      </c>
      <c r="E862" s="2">
        <f t="shared" si="41"/>
        <v>861</v>
      </c>
      <c r="F862" s="37">
        <f>Tabla_Inflacion[[#This Row],[Contador]]/SUM(Tabla_Inflacion[Contador])</f>
        <v>1.2252652250944564E-3</v>
      </c>
      <c r="H862" s="34">
        <v>44257</v>
      </c>
      <c r="I862" s="36">
        <v>6.4382057910809198E-2</v>
      </c>
      <c r="J862" s="35">
        <v>2.5723298759425802E-2</v>
      </c>
      <c r="K862" s="42">
        <f>((1+Tabla_Dev[[#This Row],[TES_COP]])/(1+Tabla_Dev[[#This Row],[Curva_CO_USD]]))-1</f>
        <v>3.7689266879420424E-2</v>
      </c>
      <c r="L862" s="52">
        <f t="shared" si="42"/>
        <v>861</v>
      </c>
      <c r="M862" s="37">
        <f>Tabla_Dev[[#This Row],[Contador]]/SUM(Tabla_Dev[Contador])</f>
        <v>1.2252652250944564E-3</v>
      </c>
      <c r="O862" s="34">
        <v>44147</v>
      </c>
      <c r="P862" s="36">
        <v>3.0617871635057359E-2</v>
      </c>
      <c r="Q862" s="2">
        <f t="shared" si="40"/>
        <v>861</v>
      </c>
      <c r="R862" s="3">
        <f>Tabla_Rf_cop_usd[[#This Row],[Contador]]/SUM(Tabla_Rf_cop_usd[Contador])</f>
        <v>1.0485665328252474E-3</v>
      </c>
    </row>
    <row r="863" spans="1:18">
      <c r="A863" s="34">
        <v>44258</v>
      </c>
      <c r="B863" s="35">
        <v>6.6196215777059003E-2</v>
      </c>
      <c r="C863" s="36">
        <v>2.74614745154339E-2</v>
      </c>
      <c r="D863" s="36">
        <f>((1+Tabla_Inflacion[[#This Row],[TES_COP]])/(1+Tabla_Inflacion[[#This Row],[TES UVR]]))-1</f>
        <v>3.7699458541638364E-2</v>
      </c>
      <c r="E863" s="2">
        <f t="shared" si="41"/>
        <v>862</v>
      </c>
      <c r="F863" s="37">
        <f>Tabla_Inflacion[[#This Row],[Contador]]/SUM(Tabla_Inflacion[Contador])</f>
        <v>1.2266882973651816E-3</v>
      </c>
      <c r="H863" s="34">
        <v>44258</v>
      </c>
      <c r="I863" s="36">
        <v>6.6196215777059003E-2</v>
      </c>
      <c r="J863" s="35">
        <v>2.74614745154339E-2</v>
      </c>
      <c r="K863" s="42">
        <f>((1+Tabla_Dev[[#This Row],[TES_COP]])/(1+Tabla_Dev[[#This Row],[Curva_CO_USD]]))-1</f>
        <v>3.7699458541638364E-2</v>
      </c>
      <c r="L863" s="52">
        <f t="shared" si="42"/>
        <v>862</v>
      </c>
      <c r="M863" s="37">
        <f>Tabla_Dev[[#This Row],[Contador]]/SUM(Tabla_Dev[Contador])</f>
        <v>1.2266882973651816E-3</v>
      </c>
      <c r="O863" s="34">
        <v>44148</v>
      </c>
      <c r="P863" s="36">
        <v>3.0511101087534964E-2</v>
      </c>
      <c r="Q863" s="2">
        <f t="shared" si="40"/>
        <v>862</v>
      </c>
      <c r="R863" s="3">
        <f>Tabla_Rf_cop_usd[[#This Row],[Contador]]/SUM(Tabla_Rf_cop_usd[Contador])</f>
        <v>1.0497843801339877E-3</v>
      </c>
    </row>
    <row r="864" spans="1:18">
      <c r="A864" s="34">
        <v>44259</v>
      </c>
      <c r="B864" s="35">
        <v>6.6749608257130694E-2</v>
      </c>
      <c r="C864" s="36">
        <v>2.7392485012854004E-2</v>
      </c>
      <c r="D864" s="36">
        <f>((1+Tabla_Inflacion[[#This Row],[TES_COP]])/(1+Tabla_Inflacion[[#This Row],[TES UVR]]))-1</f>
        <v>3.8307778009281757E-2</v>
      </c>
      <c r="E864" s="2">
        <f t="shared" si="41"/>
        <v>863</v>
      </c>
      <c r="F864" s="37">
        <f>Tabla_Inflacion[[#This Row],[Contador]]/SUM(Tabla_Inflacion[Contador])</f>
        <v>1.228111369635907E-3</v>
      </c>
      <c r="H864" s="34">
        <v>44259</v>
      </c>
      <c r="I864" s="36">
        <v>6.6749608257130694E-2</v>
      </c>
      <c r="J864" s="35">
        <v>2.7392485012854004E-2</v>
      </c>
      <c r="K864" s="42">
        <f>((1+Tabla_Dev[[#This Row],[TES_COP]])/(1+Tabla_Dev[[#This Row],[Curva_CO_USD]]))-1</f>
        <v>3.8307778009281757E-2</v>
      </c>
      <c r="L864" s="52">
        <f t="shared" si="42"/>
        <v>863</v>
      </c>
      <c r="M864" s="37">
        <f>Tabla_Dev[[#This Row],[Contador]]/SUM(Tabla_Dev[Contador])</f>
        <v>1.228111369635907E-3</v>
      </c>
      <c r="O864" s="34">
        <v>44151</v>
      </c>
      <c r="P864" s="36">
        <v>3.0518730857767462E-2</v>
      </c>
      <c r="Q864" s="2">
        <f t="shared" si="40"/>
        <v>863</v>
      </c>
      <c r="R864" s="3">
        <f>Tabla_Rf_cop_usd[[#This Row],[Contador]]/SUM(Tabla_Rf_cop_usd[Contador])</f>
        <v>1.0510022274427277E-3</v>
      </c>
    </row>
    <row r="865" spans="1:18">
      <c r="A865" s="34">
        <v>44260</v>
      </c>
      <c r="B865" s="35">
        <v>7.4409015148185806E-2</v>
      </c>
      <c r="C865" s="36">
        <v>2.71793526104545E-2</v>
      </c>
      <c r="D865" s="36">
        <f>((1+Tabla_Inflacion[[#This Row],[TES_COP]])/(1+Tabla_Inflacion[[#This Row],[TES UVR]]))-1</f>
        <v>4.5979957071472288E-2</v>
      </c>
      <c r="E865" s="2">
        <f t="shared" si="41"/>
        <v>864</v>
      </c>
      <c r="F865" s="37">
        <f>Tabla_Inflacion[[#This Row],[Contador]]/SUM(Tabla_Inflacion[Contador])</f>
        <v>1.2295344419066322E-3</v>
      </c>
      <c r="H865" s="34">
        <v>44260</v>
      </c>
      <c r="I865" s="36">
        <v>7.4409015148185806E-2</v>
      </c>
      <c r="J865" s="35">
        <v>2.71793526104545E-2</v>
      </c>
      <c r="K865" s="42">
        <f>((1+Tabla_Dev[[#This Row],[TES_COP]])/(1+Tabla_Dev[[#This Row],[Curva_CO_USD]]))-1</f>
        <v>4.5979957071472288E-2</v>
      </c>
      <c r="L865" s="52">
        <f t="shared" si="42"/>
        <v>864</v>
      </c>
      <c r="M865" s="37">
        <f>Tabla_Dev[[#This Row],[Contador]]/SUM(Tabla_Dev[Contador])</f>
        <v>1.2295344419066322E-3</v>
      </c>
      <c r="O865" s="34">
        <v>44152</v>
      </c>
      <c r="P865" s="36">
        <v>3.0633116446771025E-2</v>
      </c>
      <c r="Q865" s="2">
        <f t="shared" si="40"/>
        <v>864</v>
      </c>
      <c r="R865" s="3">
        <f>Tabla_Rf_cop_usd[[#This Row],[Contador]]/SUM(Tabla_Rf_cop_usd[Contador])</f>
        <v>1.0522200747514678E-3</v>
      </c>
    </row>
    <row r="866" spans="1:18">
      <c r="A866" s="34">
        <v>44263</v>
      </c>
      <c r="B866" s="35">
        <v>6.9215738857372908E-2</v>
      </c>
      <c r="C866" s="36">
        <v>2.7697051360764901E-2</v>
      </c>
      <c r="D866" s="36">
        <f>((1+Tabla_Inflacion[[#This Row],[TES_COP]])/(1+Tabla_Inflacion[[#This Row],[TES UVR]]))-1</f>
        <v>4.0399733989344044E-2</v>
      </c>
      <c r="E866" s="2">
        <f t="shared" si="41"/>
        <v>865</v>
      </c>
      <c r="F866" s="37">
        <f>Tabla_Inflacion[[#This Row],[Contador]]/SUM(Tabla_Inflacion[Contador])</f>
        <v>1.2309575141773576E-3</v>
      </c>
      <c r="H866" s="34">
        <v>44263</v>
      </c>
      <c r="I866" s="36">
        <v>6.9215738857372908E-2</v>
      </c>
      <c r="J866" s="35">
        <v>2.7697051360764901E-2</v>
      </c>
      <c r="K866" s="42">
        <f>((1+Tabla_Dev[[#This Row],[TES_COP]])/(1+Tabla_Dev[[#This Row],[Curva_CO_USD]]))-1</f>
        <v>4.0399733989344044E-2</v>
      </c>
      <c r="L866" s="52">
        <f t="shared" si="42"/>
        <v>865</v>
      </c>
      <c r="M866" s="37">
        <f>Tabla_Dev[[#This Row],[Contador]]/SUM(Tabla_Dev[Contador])</f>
        <v>1.2309575141773576E-3</v>
      </c>
      <c r="O866" s="34">
        <v>44153</v>
      </c>
      <c r="P866" s="36">
        <v>3.0694075407331267E-2</v>
      </c>
      <c r="Q866" s="2">
        <f t="shared" si="40"/>
        <v>865</v>
      </c>
      <c r="R866" s="3">
        <f>Tabla_Rf_cop_usd[[#This Row],[Contador]]/SUM(Tabla_Rf_cop_usd[Contador])</f>
        <v>1.0534379220602079E-3</v>
      </c>
    </row>
    <row r="867" spans="1:18">
      <c r="A867" s="34">
        <v>44264</v>
      </c>
      <c r="B867" s="35">
        <v>6.8902935823088998E-2</v>
      </c>
      <c r="C867" s="36">
        <v>2.7637923623587E-2</v>
      </c>
      <c r="D867" s="36">
        <f>((1+Tabla_Inflacion[[#This Row],[TES_COP]])/(1+Tabla_Inflacion[[#This Row],[TES UVR]]))-1</f>
        <v>4.0155205691510654E-2</v>
      </c>
      <c r="E867" s="2">
        <f t="shared" si="41"/>
        <v>866</v>
      </c>
      <c r="F867" s="37">
        <f>Tabla_Inflacion[[#This Row],[Contador]]/SUM(Tabla_Inflacion[Contador])</f>
        <v>1.2323805864480827E-3</v>
      </c>
      <c r="H867" s="34">
        <v>44264</v>
      </c>
      <c r="I867" s="36">
        <v>6.8902935823088998E-2</v>
      </c>
      <c r="J867" s="35">
        <v>2.7637923623587E-2</v>
      </c>
      <c r="K867" s="42">
        <f>((1+Tabla_Dev[[#This Row],[TES_COP]])/(1+Tabla_Dev[[#This Row],[Curva_CO_USD]]))-1</f>
        <v>4.0155205691510654E-2</v>
      </c>
      <c r="L867" s="52">
        <f t="shared" si="42"/>
        <v>866</v>
      </c>
      <c r="M867" s="37">
        <f>Tabla_Dev[[#This Row],[Contador]]/SUM(Tabla_Dev[Contador])</f>
        <v>1.2323805864480827E-3</v>
      </c>
      <c r="O867" s="34">
        <v>44154</v>
      </c>
      <c r="P867" s="36">
        <v>3.0793064565750372E-2</v>
      </c>
      <c r="Q867" s="2">
        <f t="shared" si="40"/>
        <v>866</v>
      </c>
      <c r="R867" s="3">
        <f>Tabla_Rf_cop_usd[[#This Row],[Contador]]/SUM(Tabla_Rf_cop_usd[Contador])</f>
        <v>1.0546557693689482E-3</v>
      </c>
    </row>
    <row r="868" spans="1:18">
      <c r="A868" s="34">
        <v>44265</v>
      </c>
      <c r="B868" s="35">
        <v>6.7885114374663102E-2</v>
      </c>
      <c r="C868" s="36">
        <v>2.69268846110233E-2</v>
      </c>
      <c r="D868" s="36">
        <f>((1+Tabla_Inflacion[[#This Row],[TES_COP]])/(1+Tabla_Inflacion[[#This Row],[TES UVR]]))-1</f>
        <v>3.9884270611099781E-2</v>
      </c>
      <c r="E868" s="2">
        <f t="shared" si="41"/>
        <v>867</v>
      </c>
      <c r="F868" s="37">
        <f>Tabla_Inflacion[[#This Row],[Contador]]/SUM(Tabla_Inflacion[Contador])</f>
        <v>1.2338036587188081E-3</v>
      </c>
      <c r="H868" s="34">
        <v>44265</v>
      </c>
      <c r="I868" s="36">
        <v>6.7885114374663102E-2</v>
      </c>
      <c r="J868" s="35">
        <v>2.69268846110233E-2</v>
      </c>
      <c r="K868" s="42">
        <f>((1+Tabla_Dev[[#This Row],[TES_COP]])/(1+Tabla_Dev[[#This Row],[Curva_CO_USD]]))-1</f>
        <v>3.9884270611099781E-2</v>
      </c>
      <c r="L868" s="52">
        <f t="shared" si="42"/>
        <v>867</v>
      </c>
      <c r="M868" s="37">
        <f>Tabla_Dev[[#This Row],[Contador]]/SUM(Tabla_Dev[Contador])</f>
        <v>1.2338036587188081E-3</v>
      </c>
      <c r="O868" s="34">
        <v>44155</v>
      </c>
      <c r="P868" s="36">
        <v>3.0671219599554655E-2</v>
      </c>
      <c r="Q868" s="2">
        <f t="shared" si="40"/>
        <v>867</v>
      </c>
      <c r="R868" s="3">
        <f>Tabla_Rf_cop_usd[[#This Row],[Contador]]/SUM(Tabla_Rf_cop_usd[Contador])</f>
        <v>1.0558736166776882E-3</v>
      </c>
    </row>
    <row r="869" spans="1:18">
      <c r="A869" s="34">
        <v>44266</v>
      </c>
      <c r="B869" s="35">
        <v>6.6704003451116198E-2</v>
      </c>
      <c r="C869" s="36">
        <v>2.6585626342154799E-2</v>
      </c>
      <c r="D869" s="36">
        <f>((1+Tabla_Inflacion[[#This Row],[TES_COP]])/(1+Tabla_Inflacion[[#This Row],[TES UVR]]))-1</f>
        <v>3.9079426089285718E-2</v>
      </c>
      <c r="E869" s="2">
        <f t="shared" si="41"/>
        <v>868</v>
      </c>
      <c r="F869" s="37">
        <f>Tabla_Inflacion[[#This Row],[Contador]]/SUM(Tabla_Inflacion[Contador])</f>
        <v>1.2352267309895333E-3</v>
      </c>
      <c r="H869" s="34">
        <v>44266</v>
      </c>
      <c r="I869" s="36">
        <v>6.6704003451116198E-2</v>
      </c>
      <c r="J869" s="35">
        <v>2.6585626342154799E-2</v>
      </c>
      <c r="K869" s="42">
        <f>((1+Tabla_Dev[[#This Row],[TES_COP]])/(1+Tabla_Dev[[#This Row],[Curva_CO_USD]]))-1</f>
        <v>3.9079426089285718E-2</v>
      </c>
      <c r="L869" s="52">
        <f t="shared" si="42"/>
        <v>868</v>
      </c>
      <c r="M869" s="37">
        <f>Tabla_Dev[[#This Row],[Contador]]/SUM(Tabla_Dev[Contador])</f>
        <v>1.2352267309895333E-3</v>
      </c>
      <c r="O869" s="34">
        <v>44158</v>
      </c>
      <c r="P869" s="36">
        <v>3.0770228506583175E-2</v>
      </c>
      <c r="Q869" s="2">
        <f t="shared" si="40"/>
        <v>868</v>
      </c>
      <c r="R869" s="3">
        <f>Tabla_Rf_cop_usd[[#This Row],[Contador]]/SUM(Tabla_Rf_cop_usd[Contador])</f>
        <v>1.0570914639864283E-3</v>
      </c>
    </row>
    <row r="870" spans="1:18">
      <c r="A870" s="34">
        <v>44267</v>
      </c>
      <c r="B870" s="35">
        <v>6.7911875335430597E-2</v>
      </c>
      <c r="C870" s="36">
        <v>2.7219433170140701E-2</v>
      </c>
      <c r="D870" s="36">
        <f>((1+Tabla_Inflacion[[#This Row],[TES_COP]])/(1+Tabla_Inflacion[[#This Row],[TES UVR]]))-1</f>
        <v>3.9614166994200506E-2</v>
      </c>
      <c r="E870" s="2">
        <f t="shared" si="41"/>
        <v>869</v>
      </c>
      <c r="F870" s="37">
        <f>Tabla_Inflacion[[#This Row],[Contador]]/SUM(Tabla_Inflacion[Contador])</f>
        <v>1.2366498032602585E-3</v>
      </c>
      <c r="H870" s="34">
        <v>44267</v>
      </c>
      <c r="I870" s="36">
        <v>6.7911875335430597E-2</v>
      </c>
      <c r="J870" s="35">
        <v>2.7219433170140701E-2</v>
      </c>
      <c r="K870" s="42">
        <f>((1+Tabla_Dev[[#This Row],[TES_COP]])/(1+Tabla_Dev[[#This Row],[Curva_CO_USD]]))-1</f>
        <v>3.9614166994200506E-2</v>
      </c>
      <c r="L870" s="52">
        <f t="shared" si="42"/>
        <v>869</v>
      </c>
      <c r="M870" s="37">
        <f>Tabla_Dev[[#This Row],[Contador]]/SUM(Tabla_Dev[Contador])</f>
        <v>1.2366498032602585E-3</v>
      </c>
      <c r="O870" s="34">
        <v>44159</v>
      </c>
      <c r="P870" s="36">
        <v>3.1180582635461196E-2</v>
      </c>
      <c r="Q870" s="2">
        <f t="shared" si="40"/>
        <v>869</v>
      </c>
      <c r="R870" s="3">
        <f>Tabla_Rf_cop_usd[[#This Row],[Contador]]/SUM(Tabla_Rf_cop_usd[Contador])</f>
        <v>1.0583093112951684E-3</v>
      </c>
    </row>
    <row r="871" spans="1:18">
      <c r="A871" s="34">
        <v>44270</v>
      </c>
      <c r="B871" s="35">
        <v>6.7951398353083503E-2</v>
      </c>
      <c r="C871" s="36">
        <v>2.72122341473186E-2</v>
      </c>
      <c r="D871" s="36">
        <f>((1+Tabla_Inflacion[[#This Row],[TES_COP]])/(1+Tabla_Inflacion[[#This Row],[TES UVR]]))-1</f>
        <v>3.9659928933364119E-2</v>
      </c>
      <c r="E871" s="2">
        <f t="shared" si="41"/>
        <v>870</v>
      </c>
      <c r="F871" s="37">
        <f>Tabla_Inflacion[[#This Row],[Contador]]/SUM(Tabla_Inflacion[Contador])</f>
        <v>1.2380728755309839E-3</v>
      </c>
      <c r="H871" s="34">
        <v>44270</v>
      </c>
      <c r="I871" s="36">
        <v>6.7951398353083503E-2</v>
      </c>
      <c r="J871" s="35">
        <v>2.72122341473186E-2</v>
      </c>
      <c r="K871" s="42">
        <f>((1+Tabla_Dev[[#This Row],[TES_COP]])/(1+Tabla_Dev[[#This Row],[Curva_CO_USD]]))-1</f>
        <v>3.9659928933364119E-2</v>
      </c>
      <c r="L871" s="52">
        <f t="shared" si="42"/>
        <v>870</v>
      </c>
      <c r="M871" s="37">
        <f>Tabla_Dev[[#This Row],[Contador]]/SUM(Tabla_Dev[Contador])</f>
        <v>1.2380728755309839E-3</v>
      </c>
      <c r="O871" s="34">
        <v>44160</v>
      </c>
      <c r="P871" s="36">
        <v>3.1574354242320135E-2</v>
      </c>
      <c r="Q871" s="2">
        <f t="shared" si="40"/>
        <v>870</v>
      </c>
      <c r="R871" s="3">
        <f>Tabla_Rf_cop_usd[[#This Row],[Contador]]/SUM(Tabla_Rf_cop_usd[Contador])</f>
        <v>1.0595271586039086E-3</v>
      </c>
    </row>
    <row r="872" spans="1:18">
      <c r="A872" s="34">
        <v>44271</v>
      </c>
      <c r="B872" s="35">
        <v>6.8044688055341904E-2</v>
      </c>
      <c r="C872" s="36">
        <v>2.7809233236004798E-2</v>
      </c>
      <c r="D872" s="36">
        <f>((1+Tabla_Inflacion[[#This Row],[TES_COP]])/(1+Tabla_Inflacion[[#This Row],[TES UVR]]))-1</f>
        <v>3.9146811994145825E-2</v>
      </c>
      <c r="E872" s="2">
        <f t="shared" si="41"/>
        <v>871</v>
      </c>
      <c r="F872" s="37">
        <f>Tabla_Inflacion[[#This Row],[Contador]]/SUM(Tabla_Inflacion[Contador])</f>
        <v>1.239495947801709E-3</v>
      </c>
      <c r="H872" s="34">
        <v>44271</v>
      </c>
      <c r="I872" s="36">
        <v>6.8044688055341904E-2</v>
      </c>
      <c r="J872" s="35">
        <v>2.7809233236004798E-2</v>
      </c>
      <c r="K872" s="42">
        <f>((1+Tabla_Dev[[#This Row],[TES_COP]])/(1+Tabla_Dev[[#This Row],[Curva_CO_USD]]))-1</f>
        <v>3.9146811994145825E-2</v>
      </c>
      <c r="L872" s="52">
        <f t="shared" si="42"/>
        <v>871</v>
      </c>
      <c r="M872" s="37">
        <f>Tabla_Dev[[#This Row],[Contador]]/SUM(Tabla_Dev[Contador])</f>
        <v>1.239495947801709E-3</v>
      </c>
      <c r="O872" s="34">
        <v>44161</v>
      </c>
      <c r="P872" s="36">
        <v>3.1740543513274933E-2</v>
      </c>
      <c r="Q872" s="2">
        <f t="shared" si="40"/>
        <v>871</v>
      </c>
      <c r="R872" s="3">
        <f>Tabla_Rf_cop_usd[[#This Row],[Contador]]/SUM(Tabla_Rf_cop_usd[Contador])</f>
        <v>1.0607450059126487E-3</v>
      </c>
    </row>
    <row r="873" spans="1:18">
      <c r="A873" s="34">
        <v>44272</v>
      </c>
      <c r="B873" s="35">
        <v>6.9369084733278297E-2</v>
      </c>
      <c r="C873" s="36">
        <v>2.9575443001835601E-2</v>
      </c>
      <c r="D873" s="36">
        <f>((1+Tabla_Inflacion[[#This Row],[TES_COP]])/(1+Tabla_Inflacion[[#This Row],[TES UVR]]))-1</f>
        <v>3.8650535035509526E-2</v>
      </c>
      <c r="E873" s="2">
        <f t="shared" si="41"/>
        <v>872</v>
      </c>
      <c r="F873" s="37">
        <f>Tabla_Inflacion[[#This Row],[Contador]]/SUM(Tabla_Inflacion[Contador])</f>
        <v>1.2409190200724344E-3</v>
      </c>
      <c r="H873" s="34">
        <v>44272</v>
      </c>
      <c r="I873" s="36">
        <v>6.9369084733278297E-2</v>
      </c>
      <c r="J873" s="35">
        <v>2.9575443001835601E-2</v>
      </c>
      <c r="K873" s="42">
        <f>((1+Tabla_Dev[[#This Row],[TES_COP]])/(1+Tabla_Dev[[#This Row],[Curva_CO_USD]]))-1</f>
        <v>3.8650535035509526E-2</v>
      </c>
      <c r="L873" s="52">
        <f t="shared" si="42"/>
        <v>872</v>
      </c>
      <c r="M873" s="37">
        <f>Tabla_Dev[[#This Row],[Contador]]/SUM(Tabla_Dev[Contador])</f>
        <v>1.2409190200724344E-3</v>
      </c>
      <c r="O873" s="34">
        <v>44162</v>
      </c>
      <c r="P873" s="36">
        <v>3.1717895522415107E-2</v>
      </c>
      <c r="Q873" s="2">
        <f t="shared" si="40"/>
        <v>872</v>
      </c>
      <c r="R873" s="3">
        <f>Tabla_Rf_cop_usd[[#This Row],[Contador]]/SUM(Tabla_Rf_cop_usd[Contador])</f>
        <v>1.0619628532213888E-3</v>
      </c>
    </row>
    <row r="874" spans="1:18">
      <c r="A874" s="34">
        <v>44273</v>
      </c>
      <c r="B874" s="35">
        <v>7.0190006060921406E-2</v>
      </c>
      <c r="C874" s="36">
        <v>2.9315850428418302E-2</v>
      </c>
      <c r="D874" s="36">
        <f>((1+Tabla_Inflacion[[#This Row],[TES_COP]])/(1+Tabla_Inflacion[[#This Row],[TES UVR]]))-1</f>
        <v>3.9710022550891955E-2</v>
      </c>
      <c r="E874" s="2">
        <f t="shared" si="41"/>
        <v>873</v>
      </c>
      <c r="F874" s="37">
        <f>Tabla_Inflacion[[#This Row],[Contador]]/SUM(Tabla_Inflacion[Contador])</f>
        <v>1.2423420923431596E-3</v>
      </c>
      <c r="H874" s="34">
        <v>44273</v>
      </c>
      <c r="I874" s="36">
        <v>7.0190006060921406E-2</v>
      </c>
      <c r="J874" s="35">
        <v>2.9315850428418302E-2</v>
      </c>
      <c r="K874" s="42">
        <f>((1+Tabla_Dev[[#This Row],[TES_COP]])/(1+Tabla_Dev[[#This Row],[Curva_CO_USD]]))-1</f>
        <v>3.9710022550891955E-2</v>
      </c>
      <c r="L874" s="52">
        <f t="shared" si="42"/>
        <v>873</v>
      </c>
      <c r="M874" s="37">
        <f>Tabla_Dev[[#This Row],[Contador]]/SUM(Tabla_Dev[Contador])</f>
        <v>1.2423420923431596E-3</v>
      </c>
      <c r="O874" s="34">
        <v>44165</v>
      </c>
      <c r="P874" s="36">
        <v>3.1936638911018278E-2</v>
      </c>
      <c r="Q874" s="2">
        <f t="shared" si="40"/>
        <v>873</v>
      </c>
      <c r="R874" s="3">
        <f>Tabla_Rf_cop_usd[[#This Row],[Contador]]/SUM(Tabla_Rf_cop_usd[Contador])</f>
        <v>1.0631807005301289E-3</v>
      </c>
    </row>
    <row r="875" spans="1:18">
      <c r="A875" s="34">
        <v>44274</v>
      </c>
      <c r="B875" s="35">
        <v>7.08911031346839E-2</v>
      </c>
      <c r="C875" s="36">
        <v>2.9281143261573203E-2</v>
      </c>
      <c r="D875" s="36">
        <f>((1+Tabla_Inflacion[[#This Row],[TES_COP]])/(1+Tabla_Inflacion[[#This Row],[TES UVR]]))-1</f>
        <v>4.0426233537377065E-2</v>
      </c>
      <c r="E875" s="2">
        <f t="shared" si="41"/>
        <v>874</v>
      </c>
      <c r="F875" s="37">
        <f>Tabla_Inflacion[[#This Row],[Contador]]/SUM(Tabla_Inflacion[Contador])</f>
        <v>1.243765164613885E-3</v>
      </c>
      <c r="H875" s="34">
        <v>44274</v>
      </c>
      <c r="I875" s="36">
        <v>7.08911031346839E-2</v>
      </c>
      <c r="J875" s="35">
        <v>2.9281143261573203E-2</v>
      </c>
      <c r="K875" s="42">
        <f>((1+Tabla_Dev[[#This Row],[TES_COP]])/(1+Tabla_Dev[[#This Row],[Curva_CO_USD]]))-1</f>
        <v>4.0426233537377065E-2</v>
      </c>
      <c r="L875" s="52">
        <f t="shared" si="42"/>
        <v>874</v>
      </c>
      <c r="M875" s="37">
        <f>Tabla_Dev[[#This Row],[Contador]]/SUM(Tabla_Dev[Contador])</f>
        <v>1.243765164613885E-3</v>
      </c>
      <c r="O875" s="34">
        <v>44166</v>
      </c>
      <c r="P875" s="36">
        <v>3.1989376572707062E-2</v>
      </c>
      <c r="Q875" s="2">
        <f t="shared" si="40"/>
        <v>874</v>
      </c>
      <c r="R875" s="3">
        <f>Tabla_Rf_cop_usd[[#This Row],[Contador]]/SUM(Tabla_Rf_cop_usd[Contador])</f>
        <v>1.0643985478388691E-3</v>
      </c>
    </row>
    <row r="876" spans="1:18">
      <c r="A876" s="34">
        <v>44278</v>
      </c>
      <c r="B876" s="35">
        <v>7.2036822538938894E-2</v>
      </c>
      <c r="C876" s="36">
        <v>2.97681370134271E-2</v>
      </c>
      <c r="D876" s="36">
        <f>((1+Tabla_Inflacion[[#This Row],[TES_COP]])/(1+Tabla_Inflacion[[#This Row],[TES UVR]]))-1</f>
        <v>4.1046798795019157E-2</v>
      </c>
      <c r="E876" s="2">
        <f t="shared" si="41"/>
        <v>875</v>
      </c>
      <c r="F876" s="37">
        <f>Tabla_Inflacion[[#This Row],[Contador]]/SUM(Tabla_Inflacion[Contador])</f>
        <v>1.2451882368846102E-3</v>
      </c>
      <c r="H876" s="34">
        <v>44278</v>
      </c>
      <c r="I876" s="36">
        <v>7.2036822538938894E-2</v>
      </c>
      <c r="J876" s="35">
        <v>2.97681370134271E-2</v>
      </c>
      <c r="K876" s="42">
        <f>((1+Tabla_Dev[[#This Row],[TES_COP]])/(1+Tabla_Dev[[#This Row],[Curva_CO_USD]]))-1</f>
        <v>4.1046798795019157E-2</v>
      </c>
      <c r="L876" s="52">
        <f t="shared" si="42"/>
        <v>875</v>
      </c>
      <c r="M876" s="37">
        <f>Tabla_Dev[[#This Row],[Contador]]/SUM(Tabla_Dev[Contador])</f>
        <v>1.2451882368846102E-3</v>
      </c>
      <c r="O876" s="34">
        <v>44167</v>
      </c>
      <c r="P876" s="36">
        <v>3.1989376572707062E-2</v>
      </c>
      <c r="Q876" s="2">
        <f t="shared" si="40"/>
        <v>875</v>
      </c>
      <c r="R876" s="3">
        <f>Tabla_Rf_cop_usd[[#This Row],[Contador]]/SUM(Tabla_Rf_cop_usd[Contador])</f>
        <v>1.0656163951476092E-3</v>
      </c>
    </row>
    <row r="877" spans="1:18">
      <c r="A877" s="34">
        <v>44279</v>
      </c>
      <c r="B877" s="35">
        <v>7.4076357510569998E-2</v>
      </c>
      <c r="C877" s="36">
        <v>3.0366959150010201E-2</v>
      </c>
      <c r="D877" s="36">
        <f>((1+Tabla_Inflacion[[#This Row],[TES_COP]])/(1+Tabla_Inflacion[[#This Row],[TES UVR]]))-1</f>
        <v>4.2421195645304222E-2</v>
      </c>
      <c r="E877" s="2">
        <f t="shared" si="41"/>
        <v>876</v>
      </c>
      <c r="F877" s="37">
        <f>Tabla_Inflacion[[#This Row],[Contador]]/SUM(Tabla_Inflacion[Contador])</f>
        <v>1.2466113091553353E-3</v>
      </c>
      <c r="H877" s="34">
        <v>44279</v>
      </c>
      <c r="I877" s="36">
        <v>7.4076357510569998E-2</v>
      </c>
      <c r="J877" s="35">
        <v>3.0366959150010201E-2</v>
      </c>
      <c r="K877" s="42">
        <f>((1+Tabla_Dev[[#This Row],[TES_COP]])/(1+Tabla_Dev[[#This Row],[Curva_CO_USD]]))-1</f>
        <v>4.2421195645304222E-2</v>
      </c>
      <c r="L877" s="52">
        <f t="shared" si="42"/>
        <v>876</v>
      </c>
      <c r="M877" s="37">
        <f>Tabla_Dev[[#This Row],[Contador]]/SUM(Tabla_Dev[Contador])</f>
        <v>1.2466113091553353E-3</v>
      </c>
      <c r="O877" s="34">
        <v>44168</v>
      </c>
      <c r="P877" s="36">
        <v>3.1687691239294935E-2</v>
      </c>
      <c r="Q877" s="2">
        <f t="shared" si="40"/>
        <v>876</v>
      </c>
      <c r="R877" s="3">
        <f>Tabla_Rf_cop_usd[[#This Row],[Contador]]/SUM(Tabla_Rf_cop_usd[Contador])</f>
        <v>1.0668342424563493E-3</v>
      </c>
    </row>
    <row r="878" spans="1:18">
      <c r="A878" s="34">
        <v>44280</v>
      </c>
      <c r="B878" s="35">
        <v>7.3843624315313397E-2</v>
      </c>
      <c r="C878" s="36">
        <v>3.0322159896467502E-2</v>
      </c>
      <c r="D878" s="36">
        <f>((1+Tabla_Inflacion[[#This Row],[TES_COP]])/(1+Tabla_Inflacion[[#This Row],[TES UVR]]))-1</f>
        <v>4.2240637067554765E-2</v>
      </c>
      <c r="E878" s="2">
        <f t="shared" si="41"/>
        <v>877</v>
      </c>
      <c r="F878" s="37">
        <f>Tabla_Inflacion[[#This Row],[Contador]]/SUM(Tabla_Inflacion[Contador])</f>
        <v>1.2480343814260607E-3</v>
      </c>
      <c r="H878" s="34">
        <v>44280</v>
      </c>
      <c r="I878" s="36">
        <v>7.3843624315313397E-2</v>
      </c>
      <c r="J878" s="35">
        <v>3.0322159896467502E-2</v>
      </c>
      <c r="K878" s="42">
        <f>((1+Tabla_Dev[[#This Row],[TES_COP]])/(1+Tabla_Dev[[#This Row],[Curva_CO_USD]]))-1</f>
        <v>4.2240637067554765E-2</v>
      </c>
      <c r="L878" s="52">
        <f t="shared" si="42"/>
        <v>877</v>
      </c>
      <c r="M878" s="37">
        <f>Tabla_Dev[[#This Row],[Contador]]/SUM(Tabla_Dev[Contador])</f>
        <v>1.2480343814260607E-3</v>
      </c>
      <c r="O878" s="34">
        <v>44169</v>
      </c>
      <c r="P878" s="36">
        <v>3.16952430562083E-2</v>
      </c>
      <c r="Q878" s="2">
        <f t="shared" si="40"/>
        <v>877</v>
      </c>
      <c r="R878" s="3">
        <f>Tabla_Rf_cop_usd[[#This Row],[Contador]]/SUM(Tabla_Rf_cop_usd[Contador])</f>
        <v>1.0680520897650893E-3</v>
      </c>
    </row>
    <row r="879" spans="1:18">
      <c r="A879" s="34">
        <v>44281</v>
      </c>
      <c r="B879" s="35">
        <v>7.3769733096785903E-2</v>
      </c>
      <c r="C879" s="36">
        <v>3.0124342345935799E-2</v>
      </c>
      <c r="D879" s="36">
        <f>((1+Tabla_Inflacion[[#This Row],[TES_COP]])/(1+Tabla_Inflacion[[#This Row],[TES UVR]]))-1</f>
        <v>4.236905095500898E-2</v>
      </c>
      <c r="E879" s="2">
        <f t="shared" si="41"/>
        <v>878</v>
      </c>
      <c r="F879" s="37">
        <f>Tabla_Inflacion[[#This Row],[Contador]]/SUM(Tabla_Inflacion[Contador])</f>
        <v>1.2494574536967859E-3</v>
      </c>
      <c r="H879" s="34">
        <v>44281</v>
      </c>
      <c r="I879" s="36">
        <v>7.3769733096785903E-2</v>
      </c>
      <c r="J879" s="35">
        <v>3.0124342345935799E-2</v>
      </c>
      <c r="K879" s="42">
        <f>((1+Tabla_Dev[[#This Row],[TES_COP]])/(1+Tabla_Dev[[#This Row],[Curva_CO_USD]]))-1</f>
        <v>4.236905095500898E-2</v>
      </c>
      <c r="L879" s="52">
        <f t="shared" si="42"/>
        <v>878</v>
      </c>
      <c r="M879" s="37">
        <f>Tabla_Dev[[#This Row],[Contador]]/SUM(Tabla_Dev[Contador])</f>
        <v>1.2494574536967859E-3</v>
      </c>
      <c r="O879" s="34">
        <v>44172</v>
      </c>
      <c r="P879" s="36">
        <v>3.1566794456494573E-2</v>
      </c>
      <c r="Q879" s="2">
        <f t="shared" si="40"/>
        <v>878</v>
      </c>
      <c r="R879" s="3">
        <f>Tabla_Rf_cop_usd[[#This Row],[Contador]]/SUM(Tabla_Rf_cop_usd[Contador])</f>
        <v>1.0692699370738296E-3</v>
      </c>
    </row>
    <row r="880" spans="1:18">
      <c r="A880" s="34">
        <v>44284</v>
      </c>
      <c r="B880" s="35">
        <v>7.4124288761807391E-2</v>
      </c>
      <c r="C880" s="36">
        <v>2.9373742081656398E-2</v>
      </c>
      <c r="D880" s="36">
        <f>((1+Tabla_Inflacion[[#This Row],[TES_COP]])/(1+Tabla_Inflacion[[#This Row],[TES UVR]]))-1</f>
        <v>4.3473565383214341E-2</v>
      </c>
      <c r="E880" s="2">
        <f t="shared" si="41"/>
        <v>879</v>
      </c>
      <c r="F880" s="37">
        <f>Tabla_Inflacion[[#This Row],[Contador]]/SUM(Tabla_Inflacion[Contador])</f>
        <v>1.2508805259675113E-3</v>
      </c>
      <c r="H880" s="34">
        <v>44284</v>
      </c>
      <c r="I880" s="36">
        <v>7.4124288761807391E-2</v>
      </c>
      <c r="J880" s="35">
        <v>2.9373742081656398E-2</v>
      </c>
      <c r="K880" s="42">
        <f>((1+Tabla_Dev[[#This Row],[TES_COP]])/(1+Tabla_Dev[[#This Row],[Curva_CO_USD]]))-1</f>
        <v>4.3473565383214341E-2</v>
      </c>
      <c r="L880" s="52">
        <f t="shared" si="42"/>
        <v>879</v>
      </c>
      <c r="M880" s="37">
        <f>Tabla_Dev[[#This Row],[Contador]]/SUM(Tabla_Dev[Contador])</f>
        <v>1.2508805259675113E-3</v>
      </c>
      <c r="O880" s="34">
        <v>44174</v>
      </c>
      <c r="P880" s="36">
        <v>3.1868797683830774E-2</v>
      </c>
      <c r="Q880" s="2">
        <f t="shared" si="40"/>
        <v>879</v>
      </c>
      <c r="R880" s="3">
        <f>Tabla_Rf_cop_usd[[#This Row],[Contador]]/SUM(Tabla_Rf_cop_usd[Contador])</f>
        <v>1.0704877843825697E-3</v>
      </c>
    </row>
    <row r="881" spans="1:18">
      <c r="A881" s="34">
        <v>44285</v>
      </c>
      <c r="B881" s="35">
        <v>7.6046078556121499E-2</v>
      </c>
      <c r="C881" s="36">
        <v>3.03071580182438E-2</v>
      </c>
      <c r="D881" s="36">
        <f>((1+Tabla_Inflacion[[#This Row],[TES_COP]])/(1+Tabla_Inflacion[[#This Row],[TES UVR]]))-1</f>
        <v>4.439348031499124E-2</v>
      </c>
      <c r="E881" s="2">
        <f t="shared" si="41"/>
        <v>880</v>
      </c>
      <c r="F881" s="37">
        <f>Tabla_Inflacion[[#This Row],[Contador]]/SUM(Tabla_Inflacion[Contador])</f>
        <v>1.2523035982382365E-3</v>
      </c>
      <c r="H881" s="34">
        <v>44285</v>
      </c>
      <c r="I881" s="36">
        <v>7.6046078556121499E-2</v>
      </c>
      <c r="J881" s="35">
        <v>3.03071580182438E-2</v>
      </c>
      <c r="K881" s="42">
        <f>((1+Tabla_Dev[[#This Row],[TES_COP]])/(1+Tabla_Dev[[#This Row],[Curva_CO_USD]]))-1</f>
        <v>4.439348031499124E-2</v>
      </c>
      <c r="L881" s="52">
        <f t="shared" si="42"/>
        <v>880</v>
      </c>
      <c r="M881" s="37">
        <f>Tabla_Dev[[#This Row],[Contador]]/SUM(Tabla_Dev[Contador])</f>
        <v>1.2523035982382365E-3</v>
      </c>
      <c r="O881" s="34">
        <v>44175</v>
      </c>
      <c r="P881" s="36">
        <v>3.1883876981494641E-2</v>
      </c>
      <c r="Q881" s="2">
        <f t="shared" si="40"/>
        <v>880</v>
      </c>
      <c r="R881" s="3">
        <f>Tabla_Rf_cop_usd[[#This Row],[Contador]]/SUM(Tabla_Rf_cop_usd[Contador])</f>
        <v>1.0717056316913098E-3</v>
      </c>
    </row>
    <row r="882" spans="1:18">
      <c r="A882" s="34">
        <v>44286</v>
      </c>
      <c r="B882" s="35">
        <v>7.4547846241510105E-2</v>
      </c>
      <c r="C882" s="36">
        <v>3.0236111818430299E-2</v>
      </c>
      <c r="D882" s="36">
        <f>((1+Tabla_Inflacion[[#This Row],[TES_COP]])/(1+Tabla_Inflacion[[#This Row],[TES UVR]]))-1</f>
        <v>4.3011241709307813E-2</v>
      </c>
      <c r="E882" s="2">
        <f t="shared" si="41"/>
        <v>881</v>
      </c>
      <c r="F882" s="37">
        <f>Tabla_Inflacion[[#This Row],[Contador]]/SUM(Tabla_Inflacion[Contador])</f>
        <v>1.2537266705089619E-3</v>
      </c>
      <c r="H882" s="34">
        <v>44286</v>
      </c>
      <c r="I882" s="36">
        <v>7.4547846241510105E-2</v>
      </c>
      <c r="J882" s="35">
        <v>3.0236111818430299E-2</v>
      </c>
      <c r="K882" s="42">
        <f>((1+Tabla_Dev[[#This Row],[TES_COP]])/(1+Tabla_Dev[[#This Row],[Curva_CO_USD]]))-1</f>
        <v>4.3011241709307813E-2</v>
      </c>
      <c r="L882" s="52">
        <f t="shared" si="42"/>
        <v>881</v>
      </c>
      <c r="M882" s="37">
        <f>Tabla_Dev[[#This Row],[Contador]]/SUM(Tabla_Dev[Contador])</f>
        <v>1.2537266705089619E-3</v>
      </c>
      <c r="O882" s="34">
        <v>44176</v>
      </c>
      <c r="P882" s="36">
        <v>3.1672586112786894E-2</v>
      </c>
      <c r="Q882" s="2">
        <f t="shared" si="40"/>
        <v>881</v>
      </c>
      <c r="R882" s="3">
        <f>Tabla_Rf_cop_usd[[#This Row],[Contador]]/SUM(Tabla_Rf_cop_usd[Contador])</f>
        <v>1.0729234790000498E-3</v>
      </c>
    </row>
    <row r="883" spans="1:18">
      <c r="A883" s="34">
        <v>44291</v>
      </c>
      <c r="B883" s="35">
        <v>7.3788022782023302E-2</v>
      </c>
      <c r="C883" s="36">
        <v>3.0485309541940002E-2</v>
      </c>
      <c r="D883" s="36">
        <f>((1+Tabla_Inflacion[[#This Row],[TES_COP]])/(1+Tabla_Inflacion[[#This Row],[TES UVR]]))-1</f>
        <v>4.2021669633827141E-2</v>
      </c>
      <c r="E883" s="2">
        <f t="shared" si="41"/>
        <v>882</v>
      </c>
      <c r="F883" s="37">
        <f>Tabla_Inflacion[[#This Row],[Contador]]/SUM(Tabla_Inflacion[Contador])</f>
        <v>1.255149742779687E-3</v>
      </c>
      <c r="H883" s="34">
        <v>44291</v>
      </c>
      <c r="I883" s="36">
        <v>7.3788022782023302E-2</v>
      </c>
      <c r="J883" s="35">
        <v>3.0485309541940002E-2</v>
      </c>
      <c r="K883" s="42">
        <f>((1+Tabla_Dev[[#This Row],[TES_COP]])/(1+Tabla_Dev[[#This Row],[Curva_CO_USD]]))-1</f>
        <v>4.2021669633827141E-2</v>
      </c>
      <c r="L883" s="52">
        <f t="shared" si="42"/>
        <v>882</v>
      </c>
      <c r="M883" s="37">
        <f>Tabla_Dev[[#This Row],[Contador]]/SUM(Tabla_Dev[Contador])</f>
        <v>1.255149742779687E-3</v>
      </c>
      <c r="O883" s="34">
        <v>44179</v>
      </c>
      <c r="P883" s="36">
        <v>3.1627258786825596E-2</v>
      </c>
      <c r="Q883" s="2">
        <f t="shared" ref="Q883:Q946" si="43">Q882+1</f>
        <v>882</v>
      </c>
      <c r="R883" s="3">
        <f>Tabla_Rf_cop_usd[[#This Row],[Contador]]/SUM(Tabla_Rf_cop_usd[Contador])</f>
        <v>1.0741413263087901E-3</v>
      </c>
    </row>
    <row r="884" spans="1:18">
      <c r="A884" s="34">
        <v>44292</v>
      </c>
      <c r="B884" s="35">
        <v>7.2470700855069597E-2</v>
      </c>
      <c r="C884" s="36">
        <v>2.97887077358896E-2</v>
      </c>
      <c r="D884" s="36">
        <f>((1+Tabla_Inflacion[[#This Row],[TES_COP]])/(1+Tabla_Inflacion[[#This Row],[TES UVR]]))-1</f>
        <v>4.1447330698567653E-2</v>
      </c>
      <c r="E884" s="2">
        <f t="shared" si="41"/>
        <v>883</v>
      </c>
      <c r="F884" s="37">
        <f>Tabla_Inflacion[[#This Row],[Contador]]/SUM(Tabla_Inflacion[Contador])</f>
        <v>1.2565728150504124E-3</v>
      </c>
      <c r="H884" s="34">
        <v>44292</v>
      </c>
      <c r="I884" s="36">
        <v>7.2470700855069597E-2</v>
      </c>
      <c r="J884" s="35">
        <v>2.97887077358896E-2</v>
      </c>
      <c r="K884" s="42">
        <f>((1+Tabla_Dev[[#This Row],[TES_COP]])/(1+Tabla_Dev[[#This Row],[Curva_CO_USD]]))-1</f>
        <v>4.1447330698567653E-2</v>
      </c>
      <c r="L884" s="52">
        <f t="shared" si="42"/>
        <v>883</v>
      </c>
      <c r="M884" s="37">
        <f>Tabla_Dev[[#This Row],[Contador]]/SUM(Tabla_Dev[Contador])</f>
        <v>1.2565728150504124E-3</v>
      </c>
      <c r="O884" s="34">
        <v>44180</v>
      </c>
      <c r="P884" s="36">
        <v>3.1354917748809497E-2</v>
      </c>
      <c r="Q884" s="2">
        <f t="shared" si="43"/>
        <v>883</v>
      </c>
      <c r="R884" s="3">
        <f>Tabla_Rf_cop_usd[[#This Row],[Contador]]/SUM(Tabla_Rf_cop_usd[Contador])</f>
        <v>1.0753591736175302E-3</v>
      </c>
    </row>
    <row r="885" spans="1:18">
      <c r="A885" s="34">
        <v>44293</v>
      </c>
      <c r="B885" s="35">
        <v>7.0869861445550103E-2</v>
      </c>
      <c r="C885" s="36">
        <v>2.92255369695518E-2</v>
      </c>
      <c r="D885" s="36">
        <f>((1+Tabla_Inflacion[[#This Row],[TES_COP]])/(1+Tabla_Inflacion[[#This Row],[TES UVR]]))-1</f>
        <v>4.0461806455575955E-2</v>
      </c>
      <c r="E885" s="2">
        <f t="shared" si="41"/>
        <v>884</v>
      </c>
      <c r="F885" s="37">
        <f>Tabla_Inflacion[[#This Row],[Contador]]/SUM(Tabla_Inflacion[Contador])</f>
        <v>1.2579958873211376E-3</v>
      </c>
      <c r="H885" s="34">
        <v>44293</v>
      </c>
      <c r="I885" s="36">
        <v>7.0869861445550103E-2</v>
      </c>
      <c r="J885" s="35">
        <v>2.92255369695518E-2</v>
      </c>
      <c r="K885" s="42">
        <f>((1+Tabla_Dev[[#This Row],[TES_COP]])/(1+Tabla_Dev[[#This Row],[Curva_CO_USD]]))-1</f>
        <v>4.0461806455575955E-2</v>
      </c>
      <c r="L885" s="52">
        <f t="shared" si="42"/>
        <v>884</v>
      </c>
      <c r="M885" s="37">
        <f>Tabla_Dev[[#This Row],[Contador]]/SUM(Tabla_Dev[Contador])</f>
        <v>1.2579958873211376E-3</v>
      </c>
      <c r="O885" s="34">
        <v>44181</v>
      </c>
      <c r="P885" s="36">
        <v>3.1150236390114605E-2</v>
      </c>
      <c r="Q885" s="2">
        <f t="shared" si="43"/>
        <v>884</v>
      </c>
      <c r="R885" s="3">
        <f>Tabla_Rf_cop_usd[[#This Row],[Contador]]/SUM(Tabla_Rf_cop_usd[Contador])</f>
        <v>1.0765770209262703E-3</v>
      </c>
    </row>
    <row r="886" spans="1:18">
      <c r="A886" s="34">
        <v>44294</v>
      </c>
      <c r="B886" s="35">
        <v>7.0190899103657001E-2</v>
      </c>
      <c r="C886" s="36">
        <v>2.9688720733649001E-2</v>
      </c>
      <c r="D886" s="36">
        <f>((1+Tabla_Inflacion[[#This Row],[TES_COP]])/(1+Tabla_Inflacion[[#This Row],[TES UVR]]))-1</f>
        <v>3.9334390631326377E-2</v>
      </c>
      <c r="E886" s="2">
        <f t="shared" si="41"/>
        <v>885</v>
      </c>
      <c r="F886" s="37">
        <f>Tabla_Inflacion[[#This Row],[Contador]]/SUM(Tabla_Inflacion[Contador])</f>
        <v>1.2594189595918628E-3</v>
      </c>
      <c r="H886" s="34">
        <v>44294</v>
      </c>
      <c r="I886" s="36">
        <v>7.0190899103657001E-2</v>
      </c>
      <c r="J886" s="35">
        <v>2.9688720733649001E-2</v>
      </c>
      <c r="K886" s="42">
        <f>((1+Tabla_Dev[[#This Row],[TES_COP]])/(1+Tabla_Dev[[#This Row],[Curva_CO_USD]]))-1</f>
        <v>3.9334390631326377E-2</v>
      </c>
      <c r="L886" s="52">
        <f t="shared" si="42"/>
        <v>885</v>
      </c>
      <c r="M886" s="37">
        <f>Tabla_Dev[[#This Row],[Contador]]/SUM(Tabla_Dev[Contador])</f>
        <v>1.2594189595918628E-3</v>
      </c>
      <c r="O886" s="34">
        <v>44182</v>
      </c>
      <c r="P886" s="36">
        <v>3.1028770965673136E-2</v>
      </c>
      <c r="Q886" s="2">
        <f t="shared" si="43"/>
        <v>885</v>
      </c>
      <c r="R886" s="3">
        <f>Tabla_Rf_cop_usd[[#This Row],[Contador]]/SUM(Tabla_Rf_cop_usd[Contador])</f>
        <v>1.0777948682350103E-3</v>
      </c>
    </row>
    <row r="887" spans="1:18">
      <c r="A887" s="34">
        <v>44295</v>
      </c>
      <c r="B887" s="35">
        <v>7.0096500297537195E-2</v>
      </c>
      <c r="C887" s="36">
        <v>3.0329695411223899E-2</v>
      </c>
      <c r="D887" s="36">
        <f>((1+Tabla_Inflacion[[#This Row],[TES_COP]])/(1+Tabla_Inflacion[[#This Row],[TES UVR]]))-1</f>
        <v>3.8596194075956936E-2</v>
      </c>
      <c r="E887" s="2">
        <f t="shared" si="41"/>
        <v>886</v>
      </c>
      <c r="F887" s="37">
        <f>Tabla_Inflacion[[#This Row],[Contador]]/SUM(Tabla_Inflacion[Contador])</f>
        <v>1.2608420318625882E-3</v>
      </c>
      <c r="H887" s="34">
        <v>44295</v>
      </c>
      <c r="I887" s="36">
        <v>7.0096500297537195E-2</v>
      </c>
      <c r="J887" s="35">
        <v>3.0329695411223899E-2</v>
      </c>
      <c r="K887" s="42">
        <f>((1+Tabla_Dev[[#This Row],[TES_COP]])/(1+Tabla_Dev[[#This Row],[Curva_CO_USD]]))-1</f>
        <v>3.8596194075956936E-2</v>
      </c>
      <c r="L887" s="52">
        <f t="shared" si="42"/>
        <v>886</v>
      </c>
      <c r="M887" s="37">
        <f>Tabla_Dev[[#This Row],[Contador]]/SUM(Tabla_Dev[Contador])</f>
        <v>1.2608420318625882E-3</v>
      </c>
      <c r="O887" s="34">
        <v>44183</v>
      </c>
      <c r="P887" s="36">
        <v>3.1036366328810683E-2</v>
      </c>
      <c r="Q887" s="2">
        <f t="shared" si="43"/>
        <v>886</v>
      </c>
      <c r="R887" s="3">
        <f>Tabla_Rf_cop_usd[[#This Row],[Contador]]/SUM(Tabla_Rf_cop_usd[Contador])</f>
        <v>1.0790127155437506E-3</v>
      </c>
    </row>
    <row r="888" spans="1:18">
      <c r="A888" s="34">
        <v>44298</v>
      </c>
      <c r="B888" s="35">
        <v>7.1559900081700295E-2</v>
      </c>
      <c r="C888" s="36">
        <v>3.0972804215770099E-2</v>
      </c>
      <c r="D888" s="36">
        <f>((1+Tabla_Inflacion[[#This Row],[TES_COP]])/(1+Tabla_Inflacion[[#This Row],[TES UVR]]))-1</f>
        <v>3.9367765764493967E-2</v>
      </c>
      <c r="E888" s="2">
        <f t="shared" si="41"/>
        <v>887</v>
      </c>
      <c r="F888" s="37">
        <f>Tabla_Inflacion[[#This Row],[Contador]]/SUM(Tabla_Inflacion[Contador])</f>
        <v>1.2622651041333133E-3</v>
      </c>
      <c r="H888" s="34">
        <v>44298</v>
      </c>
      <c r="I888" s="36">
        <v>7.1559900081700295E-2</v>
      </c>
      <c r="J888" s="35">
        <v>3.0972804215770099E-2</v>
      </c>
      <c r="K888" s="42">
        <f>((1+Tabla_Dev[[#This Row],[TES_COP]])/(1+Tabla_Dev[[#This Row],[Curva_CO_USD]]))-1</f>
        <v>3.9367765764493967E-2</v>
      </c>
      <c r="L888" s="52">
        <f t="shared" si="42"/>
        <v>887</v>
      </c>
      <c r="M888" s="37">
        <f>Tabla_Dev[[#This Row],[Contador]]/SUM(Tabla_Dev[Contador])</f>
        <v>1.2622651041333133E-3</v>
      </c>
      <c r="O888" s="34">
        <v>44186</v>
      </c>
      <c r="P888" s="36">
        <v>3.11122922769278E-2</v>
      </c>
      <c r="Q888" s="2">
        <f t="shared" si="43"/>
        <v>887</v>
      </c>
      <c r="R888" s="3">
        <f>Tabla_Rf_cop_usd[[#This Row],[Contador]]/SUM(Tabla_Rf_cop_usd[Contador])</f>
        <v>1.0802305628524907E-3</v>
      </c>
    </row>
    <row r="889" spans="1:18">
      <c r="A889" s="34">
        <v>44299</v>
      </c>
      <c r="B889" s="35">
        <v>7.1465447632458406E-2</v>
      </c>
      <c r="C889" s="36">
        <v>3.0757610754396501E-2</v>
      </c>
      <c r="D889" s="36">
        <f>((1+Tabla_Inflacion[[#This Row],[TES_COP]])/(1+Tabla_Inflacion[[#This Row],[TES UVR]]))-1</f>
        <v>3.9493122780115408E-2</v>
      </c>
      <c r="E889" s="2">
        <f t="shared" si="41"/>
        <v>888</v>
      </c>
      <c r="F889" s="37">
        <f>Tabla_Inflacion[[#This Row],[Contador]]/SUM(Tabla_Inflacion[Contador])</f>
        <v>1.2636881764040387E-3</v>
      </c>
      <c r="H889" s="34">
        <v>44299</v>
      </c>
      <c r="I889" s="36">
        <v>7.1465447632458406E-2</v>
      </c>
      <c r="J889" s="35">
        <v>3.0757610754396501E-2</v>
      </c>
      <c r="K889" s="42">
        <f>((1+Tabla_Dev[[#This Row],[TES_COP]])/(1+Tabla_Dev[[#This Row],[Curva_CO_USD]]))-1</f>
        <v>3.9493122780115408E-2</v>
      </c>
      <c r="L889" s="52">
        <f t="shared" si="42"/>
        <v>888</v>
      </c>
      <c r="M889" s="37">
        <f>Tabla_Dev[[#This Row],[Contador]]/SUM(Tabla_Dev[Contador])</f>
        <v>1.2636881764040387E-3</v>
      </c>
      <c r="O889" s="34">
        <v>44187</v>
      </c>
      <c r="P889" s="36">
        <v>3.1021175098921772E-2</v>
      </c>
      <c r="Q889" s="2">
        <f t="shared" si="43"/>
        <v>888</v>
      </c>
      <c r="R889" s="3">
        <f>Tabla_Rf_cop_usd[[#This Row],[Contador]]/SUM(Tabla_Rf_cop_usd[Contador])</f>
        <v>1.0814484101612308E-3</v>
      </c>
    </row>
    <row r="890" spans="1:18">
      <c r="A890" s="34">
        <v>44300</v>
      </c>
      <c r="B890" s="35">
        <v>7.1710622363701598E-2</v>
      </c>
      <c r="C890" s="36">
        <v>3.0596013044115401E-2</v>
      </c>
      <c r="D890" s="36">
        <f>((1+Tabla_Inflacion[[#This Row],[TES_COP]])/(1+Tabla_Inflacion[[#This Row],[TES UVR]]))-1</f>
        <v>3.9894011619688197E-2</v>
      </c>
      <c r="E890" s="2">
        <f t="shared" si="41"/>
        <v>889</v>
      </c>
      <c r="F890" s="37">
        <f>Tabla_Inflacion[[#This Row],[Contador]]/SUM(Tabla_Inflacion[Contador])</f>
        <v>1.2651112486747639E-3</v>
      </c>
      <c r="H890" s="34">
        <v>44300</v>
      </c>
      <c r="I890" s="36">
        <v>7.1710622363701598E-2</v>
      </c>
      <c r="J890" s="35">
        <v>3.0596013044115401E-2</v>
      </c>
      <c r="K890" s="42">
        <f>((1+Tabla_Dev[[#This Row],[TES_COP]])/(1+Tabla_Dev[[#This Row],[Curva_CO_USD]]))-1</f>
        <v>3.9894011619688197E-2</v>
      </c>
      <c r="L890" s="52">
        <f t="shared" si="42"/>
        <v>889</v>
      </c>
      <c r="M890" s="37">
        <f>Tabla_Dev[[#This Row],[Contador]]/SUM(Tabla_Dev[Contador])</f>
        <v>1.2651112486747639E-3</v>
      </c>
      <c r="O890" s="34">
        <v>44188</v>
      </c>
      <c r="P890" s="36">
        <v>3.099078659436838E-2</v>
      </c>
      <c r="Q890" s="2">
        <f t="shared" si="43"/>
        <v>889</v>
      </c>
      <c r="R890" s="3">
        <f>Tabla_Rf_cop_usd[[#This Row],[Contador]]/SUM(Tabla_Rf_cop_usd[Contador])</f>
        <v>1.0826662574699708E-3</v>
      </c>
    </row>
    <row r="891" spans="1:18">
      <c r="A891" s="34">
        <v>44301</v>
      </c>
      <c r="B891" s="35">
        <v>7.0232081503672092E-2</v>
      </c>
      <c r="C891" s="36">
        <v>3.0082608991668099E-2</v>
      </c>
      <c r="D891" s="36">
        <f>((1+Tabla_Inflacion[[#This Row],[TES_COP]])/(1+Tabla_Inflacion[[#This Row],[TES UVR]]))-1</f>
        <v>3.8976944335858299E-2</v>
      </c>
      <c r="E891" s="2">
        <f t="shared" si="41"/>
        <v>890</v>
      </c>
      <c r="F891" s="37">
        <f>Tabla_Inflacion[[#This Row],[Contador]]/SUM(Tabla_Inflacion[Contador])</f>
        <v>1.2665343209454893E-3</v>
      </c>
      <c r="H891" s="34">
        <v>44301</v>
      </c>
      <c r="I891" s="36">
        <v>7.0232081503672092E-2</v>
      </c>
      <c r="J891" s="35">
        <v>3.0082608991668099E-2</v>
      </c>
      <c r="K891" s="42">
        <f>((1+Tabla_Dev[[#This Row],[TES_COP]])/(1+Tabla_Dev[[#This Row],[Curva_CO_USD]]))-1</f>
        <v>3.8976944335858299E-2</v>
      </c>
      <c r="L891" s="52">
        <f t="shared" si="42"/>
        <v>890</v>
      </c>
      <c r="M891" s="37">
        <f>Tabla_Dev[[#This Row],[Contador]]/SUM(Tabla_Dev[Contador])</f>
        <v>1.2665343209454893E-3</v>
      </c>
      <c r="O891" s="34">
        <v>44189</v>
      </c>
      <c r="P891" s="36">
        <v>3.0945188717133032E-2</v>
      </c>
      <c r="Q891" s="2">
        <f t="shared" si="43"/>
        <v>890</v>
      </c>
      <c r="R891" s="3">
        <f>Tabla_Rf_cop_usd[[#This Row],[Contador]]/SUM(Tabla_Rf_cop_usd[Contador])</f>
        <v>1.0838841047787111E-3</v>
      </c>
    </row>
    <row r="892" spans="1:18">
      <c r="A892" s="34">
        <v>44302</v>
      </c>
      <c r="B892" s="35">
        <v>7.0497481885756108E-2</v>
      </c>
      <c r="C892" s="36">
        <v>3.00969042602439E-2</v>
      </c>
      <c r="D892" s="36">
        <f>((1+Tabla_Inflacion[[#This Row],[TES_COP]])/(1+Tabla_Inflacion[[#This Row],[TES UVR]]))-1</f>
        <v>3.922017186773874E-2</v>
      </c>
      <c r="E892" s="2">
        <f t="shared" si="41"/>
        <v>891</v>
      </c>
      <c r="F892" s="37">
        <f>Tabla_Inflacion[[#This Row],[Contador]]/SUM(Tabla_Inflacion[Contador])</f>
        <v>1.2679573932162145E-3</v>
      </c>
      <c r="H892" s="34">
        <v>44302</v>
      </c>
      <c r="I892" s="36">
        <v>7.0497481885756108E-2</v>
      </c>
      <c r="J892" s="35">
        <v>3.00969042602439E-2</v>
      </c>
      <c r="K892" s="42">
        <f>((1+Tabla_Dev[[#This Row],[TES_COP]])/(1+Tabla_Dev[[#This Row],[Curva_CO_USD]]))-1</f>
        <v>3.922017186773874E-2</v>
      </c>
      <c r="L892" s="52">
        <f t="shared" si="42"/>
        <v>891</v>
      </c>
      <c r="M892" s="37">
        <f>Tabla_Dev[[#This Row],[Contador]]/SUM(Tabla_Dev[Contador])</f>
        <v>1.2679573932162145E-3</v>
      </c>
      <c r="O892" s="34">
        <v>44193</v>
      </c>
      <c r="P892" s="36">
        <v>3.1013578728486202E-2</v>
      </c>
      <c r="Q892" s="2">
        <f t="shared" si="43"/>
        <v>891</v>
      </c>
      <c r="R892" s="3">
        <f>Tabla_Rf_cop_usd[[#This Row],[Contador]]/SUM(Tabla_Rf_cop_usd[Contador])</f>
        <v>1.0851019520874512E-3</v>
      </c>
    </row>
    <row r="893" spans="1:18">
      <c r="A893" s="34">
        <v>44305</v>
      </c>
      <c r="B893" s="35">
        <v>7.0351981570258793E-2</v>
      </c>
      <c r="C893" s="36">
        <v>2.9711642400224402E-2</v>
      </c>
      <c r="D893" s="36">
        <f>((1+Tabla_Inflacion[[#This Row],[TES_COP]])/(1+Tabla_Inflacion[[#This Row],[TES UVR]]))-1</f>
        <v>3.9467689299213182E-2</v>
      </c>
      <c r="E893" s="2">
        <f t="shared" si="41"/>
        <v>892</v>
      </c>
      <c r="F893" s="37">
        <f>Tabla_Inflacion[[#This Row],[Contador]]/SUM(Tabla_Inflacion[Contador])</f>
        <v>1.2693804654869396E-3</v>
      </c>
      <c r="H893" s="34">
        <v>44305</v>
      </c>
      <c r="I893" s="36">
        <v>7.0351981570258793E-2</v>
      </c>
      <c r="J893" s="35">
        <v>2.9711642400224402E-2</v>
      </c>
      <c r="K893" s="42">
        <f>((1+Tabla_Dev[[#This Row],[TES_COP]])/(1+Tabla_Dev[[#This Row],[Curva_CO_USD]]))-1</f>
        <v>3.9467689299213182E-2</v>
      </c>
      <c r="L893" s="52">
        <f t="shared" si="42"/>
        <v>892</v>
      </c>
      <c r="M893" s="37">
        <f>Tabla_Dev[[#This Row],[Contador]]/SUM(Tabla_Dev[Contador])</f>
        <v>1.2693804654869396E-3</v>
      </c>
      <c r="O893" s="34">
        <v>44194</v>
      </c>
      <c r="P893" s="36">
        <v>3.0975589318575247E-2</v>
      </c>
      <c r="Q893" s="2">
        <f t="shared" si="43"/>
        <v>892</v>
      </c>
      <c r="R893" s="3">
        <f>Tabla_Rf_cop_usd[[#This Row],[Contador]]/SUM(Tabla_Rf_cop_usd[Contador])</f>
        <v>1.0863197993961913E-3</v>
      </c>
    </row>
    <row r="894" spans="1:18">
      <c r="A894" s="34">
        <v>44306</v>
      </c>
      <c r="B894" s="35">
        <v>7.0641760132265502E-2</v>
      </c>
      <c r="C894" s="36">
        <v>3.00109187429724E-2</v>
      </c>
      <c r="D894" s="36">
        <f>((1+Tabla_Inflacion[[#This Row],[TES_COP]])/(1+Tabla_Inflacion[[#This Row],[TES UVR]]))-1</f>
        <v>3.9447000657895082E-2</v>
      </c>
      <c r="E894" s="2">
        <f t="shared" si="41"/>
        <v>893</v>
      </c>
      <c r="F894" s="37">
        <f>Tabla_Inflacion[[#This Row],[Contador]]/SUM(Tabla_Inflacion[Contador])</f>
        <v>1.270803537757665E-3</v>
      </c>
      <c r="H894" s="34">
        <v>44306</v>
      </c>
      <c r="I894" s="36">
        <v>7.0641760132265502E-2</v>
      </c>
      <c r="J894" s="35">
        <v>3.00109187429724E-2</v>
      </c>
      <c r="K894" s="42">
        <f>((1+Tabla_Dev[[#This Row],[TES_COP]])/(1+Tabla_Dev[[#This Row],[Curva_CO_USD]]))-1</f>
        <v>3.9447000657895082E-2</v>
      </c>
      <c r="L894" s="52">
        <f t="shared" si="42"/>
        <v>893</v>
      </c>
      <c r="M894" s="37">
        <f>Tabla_Dev[[#This Row],[Contador]]/SUM(Tabla_Dev[Contador])</f>
        <v>1.270803537757665E-3</v>
      </c>
      <c r="O894" s="34">
        <v>44195</v>
      </c>
      <c r="P894" s="36">
        <v>3.089196824286744E-2</v>
      </c>
      <c r="Q894" s="2">
        <f t="shared" si="43"/>
        <v>893</v>
      </c>
      <c r="R894" s="3">
        <f>Tabla_Rf_cop_usd[[#This Row],[Contador]]/SUM(Tabla_Rf_cop_usd[Contador])</f>
        <v>1.0875376467049313E-3</v>
      </c>
    </row>
    <row r="895" spans="1:18">
      <c r="A895" s="34">
        <v>44307</v>
      </c>
      <c r="B895" s="35">
        <v>7.1088778132045102E-2</v>
      </c>
      <c r="C895" s="36">
        <v>3.0286529210251798E-2</v>
      </c>
      <c r="D895" s="36">
        <f>((1+Tabla_Inflacion[[#This Row],[TES_COP]])/(1+Tabla_Inflacion[[#This Row],[TES UVR]]))-1</f>
        <v>3.9602817046505923E-2</v>
      </c>
      <c r="E895" s="2">
        <f t="shared" si="41"/>
        <v>894</v>
      </c>
      <c r="F895" s="37">
        <f>Tabla_Inflacion[[#This Row],[Contador]]/SUM(Tabla_Inflacion[Contador])</f>
        <v>1.2722266100283902E-3</v>
      </c>
      <c r="H895" s="34">
        <v>44307</v>
      </c>
      <c r="I895" s="36">
        <v>7.1088778132045102E-2</v>
      </c>
      <c r="J895" s="35">
        <v>3.0286529210251798E-2</v>
      </c>
      <c r="K895" s="42">
        <f>((1+Tabla_Dev[[#This Row],[TES_COP]])/(1+Tabla_Dev[[#This Row],[Curva_CO_USD]]))-1</f>
        <v>3.9602817046505923E-2</v>
      </c>
      <c r="L895" s="52">
        <f t="shared" si="42"/>
        <v>894</v>
      </c>
      <c r="M895" s="37">
        <f>Tabla_Dev[[#This Row],[Contador]]/SUM(Tabla_Dev[Contador])</f>
        <v>1.2722266100283902E-3</v>
      </c>
      <c r="O895" s="34">
        <v>44196</v>
      </c>
      <c r="P895" s="36">
        <v>3.0777841032230135E-2</v>
      </c>
      <c r="Q895" s="2">
        <f t="shared" si="43"/>
        <v>894</v>
      </c>
      <c r="R895" s="3">
        <f>Tabla_Rf_cop_usd[[#This Row],[Contador]]/SUM(Tabla_Rf_cop_usd[Contador])</f>
        <v>1.0887554940136716E-3</v>
      </c>
    </row>
    <row r="896" spans="1:18">
      <c r="A896" s="34">
        <v>44308</v>
      </c>
      <c r="B896" s="35">
        <v>7.11803847382627E-2</v>
      </c>
      <c r="C896" s="36">
        <v>3.0772049068917097E-2</v>
      </c>
      <c r="D896" s="36">
        <f>((1+Tabla_Inflacion[[#This Row],[TES_COP]])/(1+Tabla_Inflacion[[#This Row],[TES UVR]]))-1</f>
        <v>3.9202009509130331E-2</v>
      </c>
      <c r="E896" s="2">
        <f t="shared" si="41"/>
        <v>895</v>
      </c>
      <c r="F896" s="37">
        <f>Tabla_Inflacion[[#This Row],[Contador]]/SUM(Tabla_Inflacion[Contador])</f>
        <v>1.2736496822991156E-3</v>
      </c>
      <c r="H896" s="34">
        <v>44308</v>
      </c>
      <c r="I896" s="36">
        <v>7.11803847382627E-2</v>
      </c>
      <c r="J896" s="35">
        <v>3.0772049068917097E-2</v>
      </c>
      <c r="K896" s="42">
        <f>((1+Tabla_Dev[[#This Row],[TES_COP]])/(1+Tabla_Dev[[#This Row],[Curva_CO_USD]]))-1</f>
        <v>3.9202009509130331E-2</v>
      </c>
      <c r="L896" s="52">
        <f t="shared" si="42"/>
        <v>895</v>
      </c>
      <c r="M896" s="37">
        <f>Tabla_Dev[[#This Row],[Contador]]/SUM(Tabla_Dev[Contador])</f>
        <v>1.2736496822991156E-3</v>
      </c>
      <c r="O896" s="34">
        <v>44200</v>
      </c>
      <c r="P896" s="36">
        <v>3.0884363298997908E-2</v>
      </c>
      <c r="Q896" s="2">
        <f t="shared" si="43"/>
        <v>895</v>
      </c>
      <c r="R896" s="3">
        <f>Tabla_Rf_cop_usd[[#This Row],[Contador]]/SUM(Tabla_Rf_cop_usd[Contador])</f>
        <v>1.0899733413224117E-3</v>
      </c>
    </row>
    <row r="897" spans="1:18">
      <c r="A897" s="34">
        <v>44309</v>
      </c>
      <c r="B897" s="35">
        <v>7.16599470545079E-2</v>
      </c>
      <c r="C897" s="36">
        <v>3.0972826903125798E-2</v>
      </c>
      <c r="D897" s="36">
        <f>((1+Tabla_Inflacion[[#This Row],[TES_COP]])/(1+Tabla_Inflacion[[#This Row],[TES UVR]]))-1</f>
        <v>3.9464784220937688E-2</v>
      </c>
      <c r="E897" s="2">
        <f t="shared" si="41"/>
        <v>896</v>
      </c>
      <c r="F897" s="37">
        <f>Tabla_Inflacion[[#This Row],[Contador]]/SUM(Tabla_Inflacion[Contador])</f>
        <v>1.2750727545698408E-3</v>
      </c>
      <c r="H897" s="34">
        <v>44309</v>
      </c>
      <c r="I897" s="36">
        <v>7.16599470545079E-2</v>
      </c>
      <c r="J897" s="35">
        <v>3.0972826903125798E-2</v>
      </c>
      <c r="K897" s="42">
        <f>((1+Tabla_Dev[[#This Row],[TES_COP]])/(1+Tabla_Dev[[#This Row],[Curva_CO_USD]]))-1</f>
        <v>3.9464784220937688E-2</v>
      </c>
      <c r="L897" s="52">
        <f t="shared" si="42"/>
        <v>896</v>
      </c>
      <c r="M897" s="37">
        <f>Tabla_Dev[[#This Row],[Contador]]/SUM(Tabla_Dev[Contador])</f>
        <v>1.2750727545698408E-3</v>
      </c>
      <c r="O897" s="34">
        <v>44201</v>
      </c>
      <c r="P897" s="36">
        <v>3.1256413104162828E-2</v>
      </c>
      <c r="Q897" s="2">
        <f t="shared" si="43"/>
        <v>896</v>
      </c>
      <c r="R897" s="3">
        <f>Tabla_Rf_cop_usd[[#This Row],[Contador]]/SUM(Tabla_Rf_cop_usd[Contador])</f>
        <v>1.0911911886311518E-3</v>
      </c>
    </row>
    <row r="898" spans="1:18">
      <c r="A898" s="34">
        <v>44312</v>
      </c>
      <c r="B898" s="35">
        <v>7.2644778336689295E-2</v>
      </c>
      <c r="C898" s="36">
        <v>3.1886437754670503E-2</v>
      </c>
      <c r="D898" s="36">
        <f>((1+Tabla_Inflacion[[#This Row],[TES_COP]])/(1+Tabla_Inflacion[[#This Row],[TES UVR]]))-1</f>
        <v>3.9498862559630643E-2</v>
      </c>
      <c r="E898" s="2">
        <f t="shared" si="41"/>
        <v>897</v>
      </c>
      <c r="F898" s="37">
        <f>Tabla_Inflacion[[#This Row],[Contador]]/SUM(Tabla_Inflacion[Contador])</f>
        <v>1.2764958268405662E-3</v>
      </c>
      <c r="H898" s="34">
        <v>44312</v>
      </c>
      <c r="I898" s="36">
        <v>7.2644778336689295E-2</v>
      </c>
      <c r="J898" s="35">
        <v>3.1886437754670503E-2</v>
      </c>
      <c r="K898" s="42">
        <f>((1+Tabla_Dev[[#This Row],[TES_COP]])/(1+Tabla_Dev[[#This Row],[Curva_CO_USD]]))-1</f>
        <v>3.9498862559630643E-2</v>
      </c>
      <c r="L898" s="52">
        <f t="shared" si="42"/>
        <v>897</v>
      </c>
      <c r="M898" s="37">
        <f>Tabla_Dev[[#This Row],[Contador]]/SUM(Tabla_Dev[Contador])</f>
        <v>1.2764958268405662E-3</v>
      </c>
      <c r="O898" s="34">
        <v>44202</v>
      </c>
      <c r="P898" s="36">
        <v>3.2087253640676883E-2</v>
      </c>
      <c r="Q898" s="2">
        <f t="shared" si="43"/>
        <v>897</v>
      </c>
      <c r="R898" s="3">
        <f>Tabla_Rf_cop_usd[[#This Row],[Contador]]/SUM(Tabla_Rf_cop_usd[Contador])</f>
        <v>1.092409035939892E-3</v>
      </c>
    </row>
    <row r="899" spans="1:18">
      <c r="A899" s="34">
        <v>44313</v>
      </c>
      <c r="B899" s="35">
        <v>7.4044017669188694E-2</v>
      </c>
      <c r="C899" s="36">
        <v>3.2268220373503097E-2</v>
      </c>
      <c r="D899" s="36">
        <f>((1+Tabla_Inflacion[[#This Row],[TES_COP]])/(1+Tabla_Inflacion[[#This Row],[TES UVR]]))-1</f>
        <v>4.0469905467563461E-2</v>
      </c>
      <c r="E899" s="2">
        <f t="shared" ref="E899:E962" si="44">E898+1</f>
        <v>898</v>
      </c>
      <c r="F899" s="37">
        <f>Tabla_Inflacion[[#This Row],[Contador]]/SUM(Tabla_Inflacion[Contador])</f>
        <v>1.2779188991112913E-3</v>
      </c>
      <c r="H899" s="34">
        <v>44313</v>
      </c>
      <c r="I899" s="36">
        <v>7.4044017669188694E-2</v>
      </c>
      <c r="J899" s="35">
        <v>3.2268220373503097E-2</v>
      </c>
      <c r="K899" s="42">
        <f>((1+Tabla_Dev[[#This Row],[TES_COP]])/(1+Tabla_Dev[[#This Row],[Curva_CO_USD]]))-1</f>
        <v>4.0469905467563461E-2</v>
      </c>
      <c r="L899" s="52">
        <f t="shared" si="42"/>
        <v>898</v>
      </c>
      <c r="M899" s="37">
        <f>Tabla_Dev[[#This Row],[Contador]]/SUM(Tabla_Dev[Contador])</f>
        <v>1.2779188991112913E-3</v>
      </c>
      <c r="O899" s="34">
        <v>44203</v>
      </c>
      <c r="P899" s="36">
        <v>3.2695228701875578E-2</v>
      </c>
      <c r="Q899" s="2">
        <f t="shared" si="43"/>
        <v>898</v>
      </c>
      <c r="R899" s="3">
        <f>Tabla_Rf_cop_usd[[#This Row],[Contador]]/SUM(Tabla_Rf_cop_usd[Contador])</f>
        <v>1.0936268832486321E-3</v>
      </c>
    </row>
    <row r="900" spans="1:18">
      <c r="A900" s="34">
        <v>44314</v>
      </c>
      <c r="B900" s="35">
        <v>7.4371532933447199E-2</v>
      </c>
      <c r="C900" s="36">
        <v>3.1947561769627104E-2</v>
      </c>
      <c r="D900" s="36">
        <f>((1+Tabla_Inflacion[[#This Row],[TES_COP]])/(1+Tabla_Inflacion[[#This Row],[TES UVR]]))-1</f>
        <v>4.1110588110765622E-2</v>
      </c>
      <c r="E900" s="2">
        <f t="shared" si="44"/>
        <v>899</v>
      </c>
      <c r="F900" s="37">
        <f>Tabla_Inflacion[[#This Row],[Contador]]/SUM(Tabla_Inflacion[Contador])</f>
        <v>1.2793419713820167E-3</v>
      </c>
      <c r="H900" s="34">
        <v>44314</v>
      </c>
      <c r="I900" s="36">
        <v>7.4371532933447199E-2</v>
      </c>
      <c r="J900" s="35">
        <v>3.1947561769627104E-2</v>
      </c>
      <c r="K900" s="42">
        <f>((1+Tabla_Dev[[#This Row],[TES_COP]])/(1+Tabla_Dev[[#This Row],[Curva_CO_USD]]))-1</f>
        <v>4.1110588110765622E-2</v>
      </c>
      <c r="L900" s="52">
        <f t="shared" si="42"/>
        <v>899</v>
      </c>
      <c r="M900" s="37">
        <f>Tabla_Dev[[#This Row],[Contador]]/SUM(Tabla_Dev[Contador])</f>
        <v>1.2793419713820167E-3</v>
      </c>
      <c r="O900" s="34">
        <v>44204</v>
      </c>
      <c r="P900" s="36">
        <v>3.3024141375849414E-2</v>
      </c>
      <c r="Q900" s="2">
        <f t="shared" si="43"/>
        <v>899</v>
      </c>
      <c r="R900" s="3">
        <f>Tabla_Rf_cop_usd[[#This Row],[Contador]]/SUM(Tabla_Rf_cop_usd[Contador])</f>
        <v>1.0948447305573722E-3</v>
      </c>
    </row>
    <row r="901" spans="1:18">
      <c r="A901" s="34">
        <v>44315</v>
      </c>
      <c r="B901" s="35">
        <v>7.5268510794498797E-2</v>
      </c>
      <c r="C901" s="36">
        <v>3.2060817490177598E-2</v>
      </c>
      <c r="D901" s="36">
        <f>((1+Tabla_Inflacion[[#This Row],[TES_COP]])/(1+Tabla_Inflacion[[#This Row],[TES UVR]]))-1</f>
        <v>4.1865452667213976E-2</v>
      </c>
      <c r="E901" s="2">
        <f t="shared" si="44"/>
        <v>900</v>
      </c>
      <c r="F901" s="37">
        <f>Tabla_Inflacion[[#This Row],[Contador]]/SUM(Tabla_Inflacion[Contador])</f>
        <v>1.2807650436527419E-3</v>
      </c>
      <c r="H901" s="34">
        <v>44315</v>
      </c>
      <c r="I901" s="36">
        <v>7.5268510794498797E-2</v>
      </c>
      <c r="J901" s="35">
        <v>3.2060817490177598E-2</v>
      </c>
      <c r="K901" s="42">
        <f>((1+Tabla_Dev[[#This Row],[TES_COP]])/(1+Tabla_Dev[[#This Row],[Curva_CO_USD]]))-1</f>
        <v>4.1865452667213976E-2</v>
      </c>
      <c r="L901" s="52">
        <f t="shared" ref="L901:L964" si="45">L900+1</f>
        <v>900</v>
      </c>
      <c r="M901" s="37">
        <f>Tabla_Dev[[#This Row],[Contador]]/SUM(Tabla_Dev[Contador])</f>
        <v>1.2807650436527419E-3</v>
      </c>
      <c r="O901" s="34">
        <v>44207</v>
      </c>
      <c r="P901" s="36">
        <v>3.3441398987293924E-2</v>
      </c>
      <c r="Q901" s="2">
        <f t="shared" si="43"/>
        <v>900</v>
      </c>
      <c r="R901" s="3">
        <f>Tabla_Rf_cop_usd[[#This Row],[Contador]]/SUM(Tabla_Rf_cop_usd[Contador])</f>
        <v>1.0960625778661122E-3</v>
      </c>
    </row>
    <row r="902" spans="1:18">
      <c r="A902" s="34">
        <v>44316</v>
      </c>
      <c r="B902" s="35">
        <v>7.46318369774948E-2</v>
      </c>
      <c r="C902" s="36">
        <v>3.1512031256458004E-2</v>
      </c>
      <c r="D902" s="36">
        <f>((1+Tabla_Inflacion[[#This Row],[TES_COP]])/(1+Tabla_Inflacion[[#This Row],[TES UVR]]))-1</f>
        <v>4.1802523300201955E-2</v>
      </c>
      <c r="E902" s="2">
        <f t="shared" si="44"/>
        <v>901</v>
      </c>
      <c r="F902" s="37">
        <f>Tabla_Inflacion[[#This Row],[Contador]]/SUM(Tabla_Inflacion[Contador])</f>
        <v>1.2821881159234671E-3</v>
      </c>
      <c r="H902" s="34">
        <v>44316</v>
      </c>
      <c r="I902" s="36">
        <v>7.46318369774948E-2</v>
      </c>
      <c r="J902" s="35">
        <v>3.1512031256458004E-2</v>
      </c>
      <c r="K902" s="42">
        <f>((1+Tabla_Dev[[#This Row],[TES_COP]])/(1+Tabla_Dev[[#This Row],[Curva_CO_USD]]))-1</f>
        <v>4.1802523300201955E-2</v>
      </c>
      <c r="L902" s="52">
        <f t="shared" si="45"/>
        <v>901</v>
      </c>
      <c r="M902" s="37">
        <f>Tabla_Dev[[#This Row],[Contador]]/SUM(Tabla_Dev[Contador])</f>
        <v>1.2821881159234671E-3</v>
      </c>
      <c r="O902" s="34">
        <v>44208</v>
      </c>
      <c r="P902" s="36">
        <v>3.4175361877740063E-2</v>
      </c>
      <c r="Q902" s="2">
        <f t="shared" si="43"/>
        <v>901</v>
      </c>
      <c r="R902" s="3">
        <f>Tabla_Rf_cop_usd[[#This Row],[Contador]]/SUM(Tabla_Rf_cop_usd[Contador])</f>
        <v>1.0972804251748525E-3</v>
      </c>
    </row>
    <row r="903" spans="1:18">
      <c r="A903" s="34">
        <v>44319</v>
      </c>
      <c r="B903" s="35">
        <v>7.7446961022421698E-2</v>
      </c>
      <c r="C903" s="36">
        <v>3.3970624408797903E-2</v>
      </c>
      <c r="D903" s="36">
        <f>((1+Tabla_Inflacion[[#This Row],[TES_COP]])/(1+Tabla_Inflacion[[#This Row],[TES UVR]]))-1</f>
        <v>4.2047941776375719E-2</v>
      </c>
      <c r="E903" s="2">
        <f t="shared" si="44"/>
        <v>902</v>
      </c>
      <c r="F903" s="37">
        <f>Tabla_Inflacion[[#This Row],[Contador]]/SUM(Tabla_Inflacion[Contador])</f>
        <v>1.2836111881941925E-3</v>
      </c>
      <c r="H903" s="34">
        <v>44319</v>
      </c>
      <c r="I903" s="36">
        <v>7.7446961022421698E-2</v>
      </c>
      <c r="J903" s="35">
        <v>3.3970624408797903E-2</v>
      </c>
      <c r="K903" s="42">
        <f>((1+Tabla_Dev[[#This Row],[TES_COP]])/(1+Tabla_Dev[[#This Row],[Curva_CO_USD]]))-1</f>
        <v>4.2047941776375719E-2</v>
      </c>
      <c r="L903" s="52">
        <f t="shared" si="45"/>
        <v>902</v>
      </c>
      <c r="M903" s="37">
        <f>Tabla_Dev[[#This Row],[Contador]]/SUM(Tabla_Dev[Contador])</f>
        <v>1.2836111881941925E-3</v>
      </c>
      <c r="O903" s="34">
        <v>44209</v>
      </c>
      <c r="P903" s="36">
        <v>3.4123619291101859E-2</v>
      </c>
      <c r="Q903" s="2">
        <f t="shared" si="43"/>
        <v>902</v>
      </c>
      <c r="R903" s="3">
        <f>Tabla_Rf_cop_usd[[#This Row],[Contador]]/SUM(Tabla_Rf_cop_usd[Contador])</f>
        <v>1.0984982724835926E-3</v>
      </c>
    </row>
    <row r="904" spans="1:18">
      <c r="A904" s="34">
        <v>44320</v>
      </c>
      <c r="B904" s="35">
        <v>7.8743404319531807E-2</v>
      </c>
      <c r="C904" s="36">
        <v>3.5122489393025196E-2</v>
      </c>
      <c r="D904" s="36">
        <f>((1+Tabla_Inflacion[[#This Row],[TES_COP]])/(1+Tabla_Inflacion[[#This Row],[TES UVR]]))-1</f>
        <v>4.2140824272966171E-2</v>
      </c>
      <c r="E904" s="2">
        <f t="shared" si="44"/>
        <v>903</v>
      </c>
      <c r="F904" s="37">
        <f>Tabla_Inflacion[[#This Row],[Contador]]/SUM(Tabla_Inflacion[Contador])</f>
        <v>1.2850342604649176E-3</v>
      </c>
      <c r="H904" s="34">
        <v>44320</v>
      </c>
      <c r="I904" s="36">
        <v>7.8743404319531807E-2</v>
      </c>
      <c r="J904" s="35">
        <v>3.5122489393025196E-2</v>
      </c>
      <c r="K904" s="42">
        <f>((1+Tabla_Dev[[#This Row],[TES_COP]])/(1+Tabla_Dev[[#This Row],[Curva_CO_USD]]))-1</f>
        <v>4.2140824272966171E-2</v>
      </c>
      <c r="L904" s="52">
        <f t="shared" si="45"/>
        <v>903</v>
      </c>
      <c r="M904" s="37">
        <f>Tabla_Dev[[#This Row],[Contador]]/SUM(Tabla_Dev[Contador])</f>
        <v>1.2850342604649176E-3</v>
      </c>
      <c r="O904" s="34">
        <v>44210</v>
      </c>
      <c r="P904" s="36">
        <v>3.4079249949697799E-2</v>
      </c>
      <c r="Q904" s="2">
        <f t="shared" si="43"/>
        <v>903</v>
      </c>
      <c r="R904" s="3">
        <f>Tabla_Rf_cop_usd[[#This Row],[Contador]]/SUM(Tabla_Rf_cop_usd[Contador])</f>
        <v>1.0997161197923327E-3</v>
      </c>
    </row>
    <row r="905" spans="1:18">
      <c r="A905" s="34">
        <v>44321</v>
      </c>
      <c r="B905" s="35">
        <v>8.1184752337391697E-2</v>
      </c>
      <c r="C905" s="36">
        <v>3.6262004338047202E-2</v>
      </c>
      <c r="D905" s="36">
        <f>((1+Tabla_Inflacion[[#This Row],[TES_COP]])/(1+Tabla_Inflacion[[#This Row],[TES UVR]]))-1</f>
        <v>4.3350762462858627E-2</v>
      </c>
      <c r="E905" s="2">
        <f t="shared" si="44"/>
        <v>904</v>
      </c>
      <c r="F905" s="37">
        <f>Tabla_Inflacion[[#This Row],[Contador]]/SUM(Tabla_Inflacion[Contador])</f>
        <v>1.286457332735643E-3</v>
      </c>
      <c r="H905" s="34">
        <v>44321</v>
      </c>
      <c r="I905" s="36">
        <v>8.1184752337391697E-2</v>
      </c>
      <c r="J905" s="35">
        <v>3.6262004338047202E-2</v>
      </c>
      <c r="K905" s="42">
        <f>((1+Tabla_Dev[[#This Row],[TES_COP]])/(1+Tabla_Dev[[#This Row],[Curva_CO_USD]]))-1</f>
        <v>4.3350762462858627E-2</v>
      </c>
      <c r="L905" s="52">
        <f t="shared" si="45"/>
        <v>904</v>
      </c>
      <c r="M905" s="37">
        <f>Tabla_Dev[[#This Row],[Contador]]/SUM(Tabla_Dev[Contador])</f>
        <v>1.286457332735643E-3</v>
      </c>
      <c r="O905" s="34">
        <v>44211</v>
      </c>
      <c r="P905" s="36">
        <v>3.4234467746731667E-2</v>
      </c>
      <c r="Q905" s="2">
        <f t="shared" si="43"/>
        <v>904</v>
      </c>
      <c r="R905" s="3">
        <f>Tabla_Rf_cop_usd[[#This Row],[Contador]]/SUM(Tabla_Rf_cop_usd[Contador])</f>
        <v>1.1009339671010727E-3</v>
      </c>
    </row>
    <row r="906" spans="1:18">
      <c r="A906" s="34">
        <v>44322</v>
      </c>
      <c r="B906" s="35">
        <v>7.6136749534208695E-2</v>
      </c>
      <c r="C906" s="36">
        <v>3.3355411578546199E-2</v>
      </c>
      <c r="D906" s="36">
        <f>((1+Tabla_Inflacion[[#This Row],[TES_COP]])/(1+Tabla_Inflacion[[#This Row],[TES UVR]]))-1</f>
        <v>4.1400410232826035E-2</v>
      </c>
      <c r="E906" s="2">
        <f t="shared" si="44"/>
        <v>905</v>
      </c>
      <c r="F906" s="37">
        <f>Tabla_Inflacion[[#This Row],[Contador]]/SUM(Tabla_Inflacion[Contador])</f>
        <v>1.2878804050063682E-3</v>
      </c>
      <c r="H906" s="34">
        <v>44322</v>
      </c>
      <c r="I906" s="36">
        <v>7.6136749534208695E-2</v>
      </c>
      <c r="J906" s="35">
        <v>3.3355411578546199E-2</v>
      </c>
      <c r="K906" s="42">
        <f>((1+Tabla_Dev[[#This Row],[TES_COP]])/(1+Tabla_Dev[[#This Row],[Curva_CO_USD]]))-1</f>
        <v>4.1400410232826035E-2</v>
      </c>
      <c r="L906" s="52">
        <f t="shared" si="45"/>
        <v>905</v>
      </c>
      <c r="M906" s="37">
        <f>Tabla_Dev[[#This Row],[Contador]]/SUM(Tabla_Dev[Contador])</f>
        <v>1.2878804050063682E-3</v>
      </c>
      <c r="O906" s="34">
        <v>44214</v>
      </c>
      <c r="P906" s="36">
        <v>3.4234467746731667E-2</v>
      </c>
      <c r="Q906" s="2">
        <f t="shared" si="43"/>
        <v>905</v>
      </c>
      <c r="R906" s="3">
        <f>Tabla_Rf_cop_usd[[#This Row],[Contador]]/SUM(Tabla_Rf_cop_usd[Contador])</f>
        <v>1.102151814409813E-3</v>
      </c>
    </row>
    <row r="907" spans="1:18">
      <c r="A907" s="34">
        <v>44323</v>
      </c>
      <c r="B907" s="35">
        <v>7.6857413602028302E-2</v>
      </c>
      <c r="C907" s="36">
        <v>3.2867174644865799E-2</v>
      </c>
      <c r="D907" s="36">
        <f>((1+Tabla_Inflacion[[#This Row],[TES_COP]])/(1+Tabla_Inflacion[[#This Row],[TES UVR]]))-1</f>
        <v>4.2590412433513247E-2</v>
      </c>
      <c r="E907" s="2">
        <f t="shared" si="44"/>
        <v>906</v>
      </c>
      <c r="F907" s="37">
        <f>Tabla_Inflacion[[#This Row],[Contador]]/SUM(Tabla_Inflacion[Contador])</f>
        <v>1.2893034772770936E-3</v>
      </c>
      <c r="H907" s="34">
        <v>44323</v>
      </c>
      <c r="I907" s="36">
        <v>7.6857413602028302E-2</v>
      </c>
      <c r="J907" s="35">
        <v>3.2867174644865799E-2</v>
      </c>
      <c r="K907" s="42">
        <f>((1+Tabla_Dev[[#This Row],[TES_COP]])/(1+Tabla_Dev[[#This Row],[Curva_CO_USD]]))-1</f>
        <v>4.2590412433513247E-2</v>
      </c>
      <c r="L907" s="52">
        <f t="shared" si="45"/>
        <v>906</v>
      </c>
      <c r="M907" s="37">
        <f>Tabla_Dev[[#This Row],[Contador]]/SUM(Tabla_Dev[Contador])</f>
        <v>1.2893034772770936E-3</v>
      </c>
      <c r="O907" s="34">
        <v>44215</v>
      </c>
      <c r="P907" s="36">
        <v>3.430830735771484E-2</v>
      </c>
      <c r="Q907" s="2">
        <f t="shared" si="43"/>
        <v>906</v>
      </c>
      <c r="R907" s="3">
        <f>Tabla_Rf_cop_usd[[#This Row],[Contador]]/SUM(Tabla_Rf_cop_usd[Contador])</f>
        <v>1.1033696617185531E-3</v>
      </c>
    </row>
    <row r="908" spans="1:18">
      <c r="A908" s="34">
        <v>44326</v>
      </c>
      <c r="B908" s="35">
        <v>7.8718582427646094E-2</v>
      </c>
      <c r="C908" s="36">
        <v>3.3370004379588696E-2</v>
      </c>
      <c r="D908" s="36">
        <f>((1+Tabla_Inflacion[[#This Row],[TES_COP]])/(1+Tabla_Inflacion[[#This Row],[TES UVR]]))-1</f>
        <v>4.3884163325685011E-2</v>
      </c>
      <c r="E908" s="2">
        <f t="shared" si="44"/>
        <v>907</v>
      </c>
      <c r="F908" s="37">
        <f>Tabla_Inflacion[[#This Row],[Contador]]/SUM(Tabla_Inflacion[Contador])</f>
        <v>1.2907265495478188E-3</v>
      </c>
      <c r="H908" s="34">
        <v>44326</v>
      </c>
      <c r="I908" s="36">
        <v>7.8718582427646094E-2</v>
      </c>
      <c r="J908" s="35">
        <v>3.3370004379588696E-2</v>
      </c>
      <c r="K908" s="42">
        <f>((1+Tabla_Dev[[#This Row],[TES_COP]])/(1+Tabla_Dev[[#This Row],[Curva_CO_USD]]))-1</f>
        <v>4.3884163325685011E-2</v>
      </c>
      <c r="L908" s="52">
        <f t="shared" si="45"/>
        <v>907</v>
      </c>
      <c r="M908" s="37">
        <f>Tabla_Dev[[#This Row],[Contador]]/SUM(Tabla_Dev[Contador])</f>
        <v>1.2907265495478188E-3</v>
      </c>
      <c r="O908" s="34">
        <v>44216</v>
      </c>
      <c r="P908" s="36">
        <v>3.4330449992657996E-2</v>
      </c>
      <c r="Q908" s="2">
        <f t="shared" si="43"/>
        <v>907</v>
      </c>
      <c r="R908" s="3">
        <f>Tabla_Rf_cop_usd[[#This Row],[Contador]]/SUM(Tabla_Rf_cop_usd[Contador])</f>
        <v>1.1045875090272932E-3</v>
      </c>
    </row>
    <row r="909" spans="1:18">
      <c r="A909" s="34">
        <v>44327</v>
      </c>
      <c r="B909" s="35">
        <v>7.9839312952066394E-2</v>
      </c>
      <c r="C909" s="36">
        <v>3.4183668531066198E-2</v>
      </c>
      <c r="D909" s="36">
        <f>((1+Tabla_Inflacion[[#This Row],[TES_COP]])/(1+Tabla_Inflacion[[#This Row],[TES UVR]]))-1</f>
        <v>4.4146553276990685E-2</v>
      </c>
      <c r="E909" s="2">
        <f t="shared" si="44"/>
        <v>908</v>
      </c>
      <c r="F909" s="37">
        <f>Tabla_Inflacion[[#This Row],[Contador]]/SUM(Tabla_Inflacion[Contador])</f>
        <v>1.292149621818544E-3</v>
      </c>
      <c r="H909" s="34">
        <v>44327</v>
      </c>
      <c r="I909" s="36">
        <v>7.9839312952066394E-2</v>
      </c>
      <c r="J909" s="35">
        <v>3.4183668531066198E-2</v>
      </c>
      <c r="K909" s="42">
        <f>((1+Tabla_Dev[[#This Row],[TES_COP]])/(1+Tabla_Dev[[#This Row],[Curva_CO_USD]]))-1</f>
        <v>4.4146553276990685E-2</v>
      </c>
      <c r="L909" s="52">
        <f t="shared" si="45"/>
        <v>908</v>
      </c>
      <c r="M909" s="37">
        <f>Tabla_Dev[[#This Row],[Contador]]/SUM(Tabla_Dev[Contador])</f>
        <v>1.292149621818544E-3</v>
      </c>
      <c r="O909" s="34">
        <v>44217</v>
      </c>
      <c r="P909" s="36">
        <v>3.4367344906455211E-2</v>
      </c>
      <c r="Q909" s="2">
        <f t="shared" si="43"/>
        <v>908</v>
      </c>
      <c r="R909" s="3">
        <f>Tabla_Rf_cop_usd[[#This Row],[Contador]]/SUM(Tabla_Rf_cop_usd[Contador])</f>
        <v>1.1058053563360332E-3</v>
      </c>
    </row>
    <row r="910" spans="1:18">
      <c r="A910" s="34">
        <v>44328</v>
      </c>
      <c r="B910" s="35">
        <v>7.9999314942712493E-2</v>
      </c>
      <c r="C910" s="36">
        <v>3.3434927285681898E-2</v>
      </c>
      <c r="D910" s="36">
        <f>((1+Tabla_Inflacion[[#This Row],[TES_COP]])/(1+Tabla_Inflacion[[#This Row],[TES UVR]]))-1</f>
        <v>4.5057880692432217E-2</v>
      </c>
      <c r="E910" s="2">
        <f t="shared" si="44"/>
        <v>909</v>
      </c>
      <c r="F910" s="37">
        <f>Tabla_Inflacion[[#This Row],[Contador]]/SUM(Tabla_Inflacion[Contador])</f>
        <v>1.2935726940892693E-3</v>
      </c>
      <c r="H910" s="34">
        <v>44328</v>
      </c>
      <c r="I910" s="36">
        <v>7.9999314942712493E-2</v>
      </c>
      <c r="J910" s="35">
        <v>3.3434927285681898E-2</v>
      </c>
      <c r="K910" s="42">
        <f>((1+Tabla_Dev[[#This Row],[TES_COP]])/(1+Tabla_Dev[[#This Row],[Curva_CO_USD]]))-1</f>
        <v>4.5057880692432217E-2</v>
      </c>
      <c r="L910" s="52">
        <f t="shared" si="45"/>
        <v>909</v>
      </c>
      <c r="M910" s="37">
        <f>Tabla_Dev[[#This Row],[Contador]]/SUM(Tabla_Dev[Contador])</f>
        <v>1.2935726940892693E-3</v>
      </c>
      <c r="O910" s="34">
        <v>44218</v>
      </c>
      <c r="P910" s="36">
        <v>3.4352588362217107E-2</v>
      </c>
      <c r="Q910" s="2">
        <f t="shared" si="43"/>
        <v>909</v>
      </c>
      <c r="R910" s="3">
        <f>Tabla_Rf_cop_usd[[#This Row],[Contador]]/SUM(Tabla_Rf_cop_usd[Contador])</f>
        <v>1.1070232036447735E-3</v>
      </c>
    </row>
    <row r="911" spans="1:18">
      <c r="A911" s="34">
        <v>44329</v>
      </c>
      <c r="B911" s="35">
        <v>7.8259772655412396E-2</v>
      </c>
      <c r="C911" s="36">
        <v>3.2364816264139604E-2</v>
      </c>
      <c r="D911" s="36">
        <f>((1+Tabla_Inflacion[[#This Row],[TES_COP]])/(1+Tabla_Inflacion[[#This Row],[TES UVR]]))-1</f>
        <v>4.4456141538564475E-2</v>
      </c>
      <c r="E911" s="2">
        <f t="shared" si="44"/>
        <v>910</v>
      </c>
      <c r="F911" s="37">
        <f>Tabla_Inflacion[[#This Row],[Contador]]/SUM(Tabla_Inflacion[Contador])</f>
        <v>1.2949957663599945E-3</v>
      </c>
      <c r="H911" s="34">
        <v>44329</v>
      </c>
      <c r="I911" s="36">
        <v>7.8259772655412396E-2</v>
      </c>
      <c r="J911" s="35">
        <v>3.2364816264139604E-2</v>
      </c>
      <c r="K911" s="42">
        <f>((1+Tabla_Dev[[#This Row],[TES_COP]])/(1+Tabla_Dev[[#This Row],[Curva_CO_USD]]))-1</f>
        <v>4.4456141538564475E-2</v>
      </c>
      <c r="L911" s="52">
        <f t="shared" si="45"/>
        <v>910</v>
      </c>
      <c r="M911" s="37">
        <f>Tabla_Dev[[#This Row],[Contador]]/SUM(Tabla_Dev[Contador])</f>
        <v>1.2949957663599945E-3</v>
      </c>
      <c r="O911" s="34">
        <v>44221</v>
      </c>
      <c r="P911" s="36">
        <v>3.4175361877740063E-2</v>
      </c>
      <c r="Q911" s="2">
        <f t="shared" si="43"/>
        <v>910</v>
      </c>
      <c r="R911" s="3">
        <f>Tabla_Rf_cop_usd[[#This Row],[Contador]]/SUM(Tabla_Rf_cop_usd[Contador])</f>
        <v>1.1082410509535136E-3</v>
      </c>
    </row>
    <row r="912" spans="1:18">
      <c r="A912" s="34">
        <v>44330</v>
      </c>
      <c r="B912" s="35">
        <v>7.7558859185259205E-2</v>
      </c>
      <c r="C912" s="36">
        <v>3.2974448115997201E-2</v>
      </c>
      <c r="D912" s="36">
        <f>((1+Tabla_Inflacion[[#This Row],[TES_COP]])/(1+Tabla_Inflacion[[#This Row],[TES UVR]]))-1</f>
        <v>4.3161194500578093E-2</v>
      </c>
      <c r="E912" s="2">
        <f t="shared" si="44"/>
        <v>911</v>
      </c>
      <c r="F912" s="37">
        <f>Tabla_Inflacion[[#This Row],[Contador]]/SUM(Tabla_Inflacion[Contador])</f>
        <v>1.2964188386307199E-3</v>
      </c>
      <c r="H912" s="34">
        <v>44330</v>
      </c>
      <c r="I912" s="36">
        <v>7.7558859185259205E-2</v>
      </c>
      <c r="J912" s="35">
        <v>3.2974448115997201E-2</v>
      </c>
      <c r="K912" s="42">
        <f>((1+Tabla_Dev[[#This Row],[TES_COP]])/(1+Tabla_Dev[[#This Row],[Curva_CO_USD]]))-1</f>
        <v>4.3161194500578093E-2</v>
      </c>
      <c r="L912" s="52">
        <f t="shared" si="45"/>
        <v>911</v>
      </c>
      <c r="M912" s="37">
        <f>Tabla_Dev[[#This Row],[Contador]]/SUM(Tabla_Dev[Contador])</f>
        <v>1.2964188386307199E-3</v>
      </c>
      <c r="O912" s="34">
        <v>44222</v>
      </c>
      <c r="P912" s="36">
        <v>3.3975654804914379E-2</v>
      </c>
      <c r="Q912" s="2">
        <f t="shared" si="43"/>
        <v>911</v>
      </c>
      <c r="R912" s="3">
        <f>Tabla_Rf_cop_usd[[#This Row],[Contador]]/SUM(Tabla_Rf_cop_usd[Contador])</f>
        <v>1.1094588982622537E-3</v>
      </c>
    </row>
    <row r="913" spans="1:18">
      <c r="A913" s="34">
        <v>44334</v>
      </c>
      <c r="B913" s="35">
        <v>7.7266358918020306E-2</v>
      </c>
      <c r="C913" s="36">
        <v>3.2368930466078E-2</v>
      </c>
      <c r="D913" s="36">
        <f>((1+Tabla_Inflacion[[#This Row],[TES_COP]])/(1+Tabla_Inflacion[[#This Row],[TES UVR]]))-1</f>
        <v>4.3489712957239801E-2</v>
      </c>
      <c r="E913" s="2">
        <f t="shared" si="44"/>
        <v>912</v>
      </c>
      <c r="F913" s="37">
        <f>Tabla_Inflacion[[#This Row],[Contador]]/SUM(Tabla_Inflacion[Contador])</f>
        <v>1.2978419109014451E-3</v>
      </c>
      <c r="H913" s="34">
        <v>44334</v>
      </c>
      <c r="I913" s="36">
        <v>7.7266358918020306E-2</v>
      </c>
      <c r="J913" s="35">
        <v>3.2368930466078E-2</v>
      </c>
      <c r="K913" s="42">
        <f>((1+Tabla_Dev[[#This Row],[TES_COP]])/(1+Tabla_Dev[[#This Row],[Curva_CO_USD]]))-1</f>
        <v>4.3489712957239801E-2</v>
      </c>
      <c r="L913" s="52">
        <f t="shared" si="45"/>
        <v>912</v>
      </c>
      <c r="M913" s="37">
        <f>Tabla_Dev[[#This Row],[Contador]]/SUM(Tabla_Dev[Contador])</f>
        <v>1.2978419109014451E-3</v>
      </c>
      <c r="O913" s="34">
        <v>44223</v>
      </c>
      <c r="P913" s="36">
        <v>3.4049660867148335E-2</v>
      </c>
      <c r="Q913" s="2">
        <f t="shared" si="43"/>
        <v>912</v>
      </c>
      <c r="R913" s="3">
        <f>Tabla_Rf_cop_usd[[#This Row],[Contador]]/SUM(Tabla_Rf_cop_usd[Contador])</f>
        <v>1.1106767455709937E-3</v>
      </c>
    </row>
    <row r="914" spans="1:18">
      <c r="A914" s="34">
        <v>44335</v>
      </c>
      <c r="B914" s="35">
        <v>7.7906203788052408E-2</v>
      </c>
      <c r="C914" s="36">
        <v>3.2563805922284403E-2</v>
      </c>
      <c r="D914" s="36">
        <f>((1+Tabla_Inflacion[[#This Row],[TES_COP]])/(1+Tabla_Inflacion[[#This Row],[TES UVR]]))-1</f>
        <v>4.3912441638672695E-2</v>
      </c>
      <c r="E914" s="2">
        <f t="shared" si="44"/>
        <v>913</v>
      </c>
      <c r="F914" s="37">
        <f>Tabla_Inflacion[[#This Row],[Contador]]/SUM(Tabla_Inflacion[Contador])</f>
        <v>1.2992649831721705E-3</v>
      </c>
      <c r="H914" s="34">
        <v>44335</v>
      </c>
      <c r="I914" s="36">
        <v>7.7906203788052408E-2</v>
      </c>
      <c r="J914" s="35">
        <v>3.2563805922284403E-2</v>
      </c>
      <c r="K914" s="42">
        <f>((1+Tabla_Dev[[#This Row],[TES_COP]])/(1+Tabla_Dev[[#This Row],[Curva_CO_USD]]))-1</f>
        <v>4.3912441638672695E-2</v>
      </c>
      <c r="L914" s="52">
        <f t="shared" si="45"/>
        <v>913</v>
      </c>
      <c r="M914" s="37">
        <f>Tabla_Dev[[#This Row],[Contador]]/SUM(Tabla_Dev[Contador])</f>
        <v>1.2992649831721705E-3</v>
      </c>
      <c r="O914" s="34">
        <v>44224</v>
      </c>
      <c r="P914" s="36">
        <v>3.4145797538498002E-2</v>
      </c>
      <c r="Q914" s="2">
        <f t="shared" si="43"/>
        <v>913</v>
      </c>
      <c r="R914" s="3">
        <f>Tabla_Rf_cop_usd[[#This Row],[Contador]]/SUM(Tabla_Rf_cop_usd[Contador])</f>
        <v>1.111894592879734E-3</v>
      </c>
    </row>
    <row r="915" spans="1:18">
      <c r="A915" s="34">
        <v>44336</v>
      </c>
      <c r="B915" s="35">
        <v>7.8460852291281191E-2</v>
      </c>
      <c r="C915" s="36">
        <v>3.30797048791708E-2</v>
      </c>
      <c r="D915" s="36">
        <f>((1+Tabla_Inflacion[[#This Row],[TES_COP]])/(1+Tabla_Inflacion[[#This Row],[TES UVR]]))-1</f>
        <v>4.3928021427367181E-2</v>
      </c>
      <c r="E915" s="2">
        <f t="shared" si="44"/>
        <v>914</v>
      </c>
      <c r="F915" s="37">
        <f>Tabla_Inflacion[[#This Row],[Contador]]/SUM(Tabla_Inflacion[Contador])</f>
        <v>1.3006880554428956E-3</v>
      </c>
      <c r="H915" s="34">
        <v>44336</v>
      </c>
      <c r="I915" s="36">
        <v>7.8460852291281191E-2</v>
      </c>
      <c r="J915" s="35">
        <v>3.30797048791708E-2</v>
      </c>
      <c r="K915" s="42">
        <f>((1+Tabla_Dev[[#This Row],[TES_COP]])/(1+Tabla_Dev[[#This Row],[Curva_CO_USD]]))-1</f>
        <v>4.3928021427367181E-2</v>
      </c>
      <c r="L915" s="52">
        <f t="shared" si="45"/>
        <v>914</v>
      </c>
      <c r="M915" s="37">
        <f>Tabla_Dev[[#This Row],[Contador]]/SUM(Tabla_Dev[Contador])</f>
        <v>1.3006880554428956E-3</v>
      </c>
      <c r="O915" s="34">
        <v>44225</v>
      </c>
      <c r="P915" s="36">
        <v>3.4123619291101859E-2</v>
      </c>
      <c r="Q915" s="2">
        <f t="shared" si="43"/>
        <v>914</v>
      </c>
      <c r="R915" s="3">
        <f>Tabla_Rf_cop_usd[[#This Row],[Contador]]/SUM(Tabla_Rf_cop_usd[Contador])</f>
        <v>1.1131124401884741E-3</v>
      </c>
    </row>
    <row r="916" spans="1:18">
      <c r="A916" s="34">
        <v>44337</v>
      </c>
      <c r="B916" s="35">
        <v>7.9002265778027894E-2</v>
      </c>
      <c r="C916" s="36">
        <v>3.3848357522216502E-2</v>
      </c>
      <c r="D916" s="36">
        <f>((1+Tabla_Inflacion[[#This Row],[TES_COP]])/(1+Tabla_Inflacion[[#This Row],[TES UVR]]))-1</f>
        <v>4.3675562211105801E-2</v>
      </c>
      <c r="E916" s="2">
        <f t="shared" si="44"/>
        <v>915</v>
      </c>
      <c r="F916" s="37">
        <f>Tabla_Inflacion[[#This Row],[Contador]]/SUM(Tabla_Inflacion[Contador])</f>
        <v>1.302111127713621E-3</v>
      </c>
      <c r="H916" s="34">
        <v>44337</v>
      </c>
      <c r="I916" s="36">
        <v>7.9002265778027894E-2</v>
      </c>
      <c r="J916" s="35">
        <v>3.3848357522216502E-2</v>
      </c>
      <c r="K916" s="42">
        <f>((1+Tabla_Dev[[#This Row],[TES_COP]])/(1+Tabla_Dev[[#This Row],[Curva_CO_USD]]))-1</f>
        <v>4.3675562211105801E-2</v>
      </c>
      <c r="L916" s="52">
        <f t="shared" si="45"/>
        <v>915</v>
      </c>
      <c r="M916" s="37">
        <f>Tabla_Dev[[#This Row],[Contador]]/SUM(Tabla_Dev[Contador])</f>
        <v>1.302111127713621E-3</v>
      </c>
      <c r="O916" s="34">
        <v>44228</v>
      </c>
      <c r="P916" s="36">
        <v>3.4086646029863887E-2</v>
      </c>
      <c r="Q916" s="2">
        <f t="shared" si="43"/>
        <v>915</v>
      </c>
      <c r="R916" s="3">
        <f>Tabla_Rf_cop_usd[[#This Row],[Contador]]/SUM(Tabla_Rf_cop_usd[Contador])</f>
        <v>1.1143302874972142E-3</v>
      </c>
    </row>
    <row r="917" spans="1:18">
      <c r="A917" s="34">
        <v>44340</v>
      </c>
      <c r="B917" s="35">
        <v>7.9556830173755297E-2</v>
      </c>
      <c r="C917" s="36">
        <v>3.3001740839503101E-2</v>
      </c>
      <c r="D917" s="36">
        <f>((1+Tabla_Inflacion[[#This Row],[TES_COP]])/(1+Tabla_Inflacion[[#This Row],[TES UVR]]))-1</f>
        <v>4.5067774325740828E-2</v>
      </c>
      <c r="E917" s="2">
        <f t="shared" si="44"/>
        <v>916</v>
      </c>
      <c r="F917" s="37">
        <f>Tabla_Inflacion[[#This Row],[Contador]]/SUM(Tabla_Inflacion[Contador])</f>
        <v>1.3035341999843462E-3</v>
      </c>
      <c r="H917" s="34">
        <v>44340</v>
      </c>
      <c r="I917" s="36">
        <v>7.9556830173755297E-2</v>
      </c>
      <c r="J917" s="35">
        <v>3.3001740839503101E-2</v>
      </c>
      <c r="K917" s="42">
        <f>((1+Tabla_Dev[[#This Row],[TES_COP]])/(1+Tabla_Dev[[#This Row],[Curva_CO_USD]]))-1</f>
        <v>4.5067774325740828E-2</v>
      </c>
      <c r="L917" s="52">
        <f t="shared" si="45"/>
        <v>916</v>
      </c>
      <c r="M917" s="37">
        <f>Tabla_Dev[[#This Row],[Contador]]/SUM(Tabla_Dev[Contador])</f>
        <v>1.3035341999843462E-3</v>
      </c>
      <c r="O917" s="34">
        <v>44229</v>
      </c>
      <c r="P917" s="36">
        <v>3.3938633889189385E-2</v>
      </c>
      <c r="Q917" s="2">
        <f t="shared" si="43"/>
        <v>916</v>
      </c>
      <c r="R917" s="3">
        <f>Tabla_Rf_cop_usd[[#This Row],[Contador]]/SUM(Tabla_Rf_cop_usd[Contador])</f>
        <v>1.1155481348059542E-3</v>
      </c>
    </row>
    <row r="918" spans="1:18">
      <c r="A918" s="34">
        <v>44341</v>
      </c>
      <c r="B918" s="35">
        <v>7.8979076203511009E-2</v>
      </c>
      <c r="C918" s="36">
        <v>3.2829985869498202E-2</v>
      </c>
      <c r="D918" s="36">
        <f>((1+Tabla_Inflacion[[#This Row],[TES_COP]])/(1+Tabla_Inflacion[[#This Row],[TES UVR]]))-1</f>
        <v>4.4682175155053905E-2</v>
      </c>
      <c r="E918" s="2">
        <f t="shared" si="44"/>
        <v>917</v>
      </c>
      <c r="F918" s="37">
        <f>Tabla_Inflacion[[#This Row],[Contador]]/SUM(Tabla_Inflacion[Contador])</f>
        <v>1.3049572722550714E-3</v>
      </c>
      <c r="H918" s="34">
        <v>44341</v>
      </c>
      <c r="I918" s="36">
        <v>7.8979076203511009E-2</v>
      </c>
      <c r="J918" s="35">
        <v>3.2829985869498202E-2</v>
      </c>
      <c r="K918" s="42">
        <f>((1+Tabla_Dev[[#This Row],[TES_COP]])/(1+Tabla_Dev[[#This Row],[Curva_CO_USD]]))-1</f>
        <v>4.4682175155053905E-2</v>
      </c>
      <c r="L918" s="52">
        <f t="shared" si="45"/>
        <v>917</v>
      </c>
      <c r="M918" s="37">
        <f>Tabla_Dev[[#This Row],[Contador]]/SUM(Tabla_Dev[Contador])</f>
        <v>1.3049572722550714E-3</v>
      </c>
      <c r="O918" s="34">
        <v>44230</v>
      </c>
      <c r="P918" s="36">
        <v>3.4175361877740063E-2</v>
      </c>
      <c r="Q918" s="2">
        <f t="shared" si="43"/>
        <v>917</v>
      </c>
      <c r="R918" s="3">
        <f>Tabla_Rf_cop_usd[[#This Row],[Contador]]/SUM(Tabla_Rf_cop_usd[Contador])</f>
        <v>1.1167659821146945E-3</v>
      </c>
    </row>
    <row r="919" spans="1:18">
      <c r="A919" s="34">
        <v>44342</v>
      </c>
      <c r="B919" s="35">
        <v>7.8789753284016703E-2</v>
      </c>
      <c r="C919" s="36">
        <v>3.3088828876470598E-2</v>
      </c>
      <c r="D919" s="36">
        <f>((1+Tabla_Inflacion[[#This Row],[TES_COP]])/(1+Tabla_Inflacion[[#This Row],[TES UVR]]))-1</f>
        <v>4.4237168315185427E-2</v>
      </c>
      <c r="E919" s="2">
        <f t="shared" si="44"/>
        <v>918</v>
      </c>
      <c r="F919" s="37">
        <f>Tabla_Inflacion[[#This Row],[Contador]]/SUM(Tabla_Inflacion[Contador])</f>
        <v>1.3063803445257968E-3</v>
      </c>
      <c r="H919" s="34">
        <v>44342</v>
      </c>
      <c r="I919" s="36">
        <v>7.8789753284016703E-2</v>
      </c>
      <c r="J919" s="35">
        <v>3.3088828876470598E-2</v>
      </c>
      <c r="K919" s="42">
        <f>((1+Tabla_Dev[[#This Row],[TES_COP]])/(1+Tabla_Dev[[#This Row],[Curva_CO_USD]]))-1</f>
        <v>4.4237168315185427E-2</v>
      </c>
      <c r="L919" s="52">
        <f t="shared" si="45"/>
        <v>918</v>
      </c>
      <c r="M919" s="37">
        <f>Tabla_Dev[[#This Row],[Contador]]/SUM(Tabla_Dev[Contador])</f>
        <v>1.3063803445257968E-3</v>
      </c>
      <c r="O919" s="34">
        <v>44231</v>
      </c>
      <c r="P919" s="36">
        <v>3.4492699096172696E-2</v>
      </c>
      <c r="Q919" s="2">
        <f t="shared" si="43"/>
        <v>918</v>
      </c>
      <c r="R919" s="3">
        <f>Tabla_Rf_cop_usd[[#This Row],[Contador]]/SUM(Tabla_Rf_cop_usd[Contador])</f>
        <v>1.1179838294234346E-3</v>
      </c>
    </row>
    <row r="920" spans="1:18">
      <c r="A920" s="34">
        <v>44343</v>
      </c>
      <c r="B920" s="35">
        <v>7.8066950657574602E-2</v>
      </c>
      <c r="C920" s="36">
        <v>3.2428585318763102E-2</v>
      </c>
      <c r="D920" s="36">
        <f>((1+Tabla_Inflacion[[#This Row],[TES_COP]])/(1+Tabla_Inflacion[[#This Row],[TES UVR]]))-1</f>
        <v>4.4204864130840127E-2</v>
      </c>
      <c r="E920" s="2">
        <f t="shared" si="44"/>
        <v>919</v>
      </c>
      <c r="F920" s="37">
        <f>Tabla_Inflacion[[#This Row],[Contador]]/SUM(Tabla_Inflacion[Contador])</f>
        <v>1.307803416796522E-3</v>
      </c>
      <c r="H920" s="34">
        <v>44343</v>
      </c>
      <c r="I920" s="36">
        <v>7.8066950657574602E-2</v>
      </c>
      <c r="J920" s="35">
        <v>3.2428585318763102E-2</v>
      </c>
      <c r="K920" s="42">
        <f>((1+Tabla_Dev[[#This Row],[TES_COP]])/(1+Tabla_Dev[[#This Row],[Curva_CO_USD]]))-1</f>
        <v>4.4204864130840127E-2</v>
      </c>
      <c r="L920" s="52">
        <f t="shared" si="45"/>
        <v>919</v>
      </c>
      <c r="M920" s="37">
        <f>Tabla_Dev[[#This Row],[Contador]]/SUM(Tabla_Dev[Contador])</f>
        <v>1.307803416796522E-3</v>
      </c>
      <c r="O920" s="34">
        <v>44232</v>
      </c>
      <c r="P920" s="36">
        <v>3.4573737842686914E-2</v>
      </c>
      <c r="Q920" s="2">
        <f t="shared" si="43"/>
        <v>919</v>
      </c>
      <c r="R920" s="3">
        <f>Tabla_Rf_cop_usd[[#This Row],[Contador]]/SUM(Tabla_Rf_cop_usd[Contador])</f>
        <v>1.1192016767321746E-3</v>
      </c>
    </row>
    <row r="921" spans="1:18">
      <c r="A921" s="34">
        <v>44344</v>
      </c>
      <c r="B921" s="35">
        <v>7.7696117691539307E-2</v>
      </c>
      <c r="C921" s="36">
        <v>3.20735957056653E-2</v>
      </c>
      <c r="D921" s="36">
        <f>((1+Tabla_Inflacion[[#This Row],[TES_COP]])/(1+Tabla_Inflacion[[#This Row],[TES UVR]]))-1</f>
        <v>4.4204717740773614E-2</v>
      </c>
      <c r="E921" s="2">
        <f t="shared" si="44"/>
        <v>920</v>
      </c>
      <c r="F921" s="37">
        <f>Tabla_Inflacion[[#This Row],[Contador]]/SUM(Tabla_Inflacion[Contador])</f>
        <v>1.3092264890672473E-3</v>
      </c>
      <c r="H921" s="34">
        <v>44344</v>
      </c>
      <c r="I921" s="36">
        <v>7.7696117691539307E-2</v>
      </c>
      <c r="J921" s="35">
        <v>3.20735957056653E-2</v>
      </c>
      <c r="K921" s="42">
        <f>((1+Tabla_Dev[[#This Row],[TES_COP]])/(1+Tabla_Dev[[#This Row],[Curva_CO_USD]]))-1</f>
        <v>4.4204717740773614E-2</v>
      </c>
      <c r="L921" s="52">
        <f t="shared" si="45"/>
        <v>920</v>
      </c>
      <c r="M921" s="37">
        <f>Tabla_Dev[[#This Row],[Contador]]/SUM(Tabla_Dev[Contador])</f>
        <v>1.3092264890672473E-3</v>
      </c>
      <c r="O921" s="34">
        <v>44235</v>
      </c>
      <c r="P921" s="36">
        <v>3.4595829407244816E-2</v>
      </c>
      <c r="Q921" s="2">
        <f t="shared" si="43"/>
        <v>920</v>
      </c>
      <c r="R921" s="3">
        <f>Tabla_Rf_cop_usd[[#This Row],[Contador]]/SUM(Tabla_Rf_cop_usd[Contador])</f>
        <v>1.1204195240409147E-3</v>
      </c>
    </row>
    <row r="922" spans="1:18">
      <c r="A922" s="34">
        <v>44347</v>
      </c>
      <c r="B922" s="35">
        <v>7.7524794495963598E-2</v>
      </c>
      <c r="C922" s="36">
        <v>3.1554686358760201E-2</v>
      </c>
      <c r="D922" s="36">
        <f>((1+Tabla_Inflacion[[#This Row],[TES_COP]])/(1+Tabla_Inflacion[[#This Row],[TES UVR]]))-1</f>
        <v>4.4563907997424046E-2</v>
      </c>
      <c r="E922" s="2">
        <f t="shared" si="44"/>
        <v>921</v>
      </c>
      <c r="F922" s="37">
        <f>Tabla_Inflacion[[#This Row],[Contador]]/SUM(Tabla_Inflacion[Contador])</f>
        <v>1.3106495613379725E-3</v>
      </c>
      <c r="H922" s="34">
        <v>44347</v>
      </c>
      <c r="I922" s="36">
        <v>7.7524794495963598E-2</v>
      </c>
      <c r="J922" s="35">
        <v>3.1554686358760201E-2</v>
      </c>
      <c r="K922" s="42">
        <f>((1+Tabla_Dev[[#This Row],[TES_COP]])/(1+Tabla_Dev[[#This Row],[Curva_CO_USD]]))-1</f>
        <v>4.4563907997424046E-2</v>
      </c>
      <c r="L922" s="52">
        <f t="shared" si="45"/>
        <v>921</v>
      </c>
      <c r="M922" s="37">
        <f>Tabla_Dev[[#This Row],[Contador]]/SUM(Tabla_Dev[Contador])</f>
        <v>1.3106495613379725E-3</v>
      </c>
      <c r="O922" s="34">
        <v>44236</v>
      </c>
      <c r="P922" s="36">
        <v>3.4559007773995454E-2</v>
      </c>
      <c r="Q922" s="2">
        <f t="shared" si="43"/>
        <v>921</v>
      </c>
      <c r="R922" s="3">
        <f>Tabla_Rf_cop_usd[[#This Row],[Contador]]/SUM(Tabla_Rf_cop_usd[Contador])</f>
        <v>1.121637371349655E-3</v>
      </c>
    </row>
    <row r="923" spans="1:18">
      <c r="A923" s="34">
        <v>44348</v>
      </c>
      <c r="B923" s="35">
        <v>7.714960824069679E-2</v>
      </c>
      <c r="C923" s="36">
        <v>3.14097507191144E-2</v>
      </c>
      <c r="D923" s="36">
        <f>((1+Tabla_Inflacion[[#This Row],[TES_COP]])/(1+Tabla_Inflacion[[#This Row],[TES UVR]]))-1</f>
        <v>4.4346931459288585E-2</v>
      </c>
      <c r="E923" s="2">
        <f t="shared" si="44"/>
        <v>922</v>
      </c>
      <c r="F923" s="37">
        <f>Tabla_Inflacion[[#This Row],[Contador]]/SUM(Tabla_Inflacion[Contador])</f>
        <v>1.3120726336086979E-3</v>
      </c>
      <c r="H923" s="34">
        <v>44348</v>
      </c>
      <c r="I923" s="36">
        <v>7.714960824069679E-2</v>
      </c>
      <c r="J923" s="35">
        <v>3.14097507191144E-2</v>
      </c>
      <c r="K923" s="42">
        <f>((1+Tabla_Dev[[#This Row],[TES_COP]])/(1+Tabla_Dev[[#This Row],[Curva_CO_USD]]))-1</f>
        <v>4.4346931459288585E-2</v>
      </c>
      <c r="L923" s="52">
        <f t="shared" si="45"/>
        <v>922</v>
      </c>
      <c r="M923" s="37">
        <f>Tabla_Dev[[#This Row],[Contador]]/SUM(Tabla_Dev[Contador])</f>
        <v>1.3120726336086979E-3</v>
      </c>
      <c r="O923" s="34">
        <v>44237</v>
      </c>
      <c r="P923" s="36">
        <v>3.4463216289913445E-2</v>
      </c>
      <c r="Q923" s="2">
        <f t="shared" si="43"/>
        <v>922</v>
      </c>
      <c r="R923" s="3">
        <f>Tabla_Rf_cop_usd[[#This Row],[Contador]]/SUM(Tabla_Rf_cop_usd[Contador])</f>
        <v>1.1228552186583951E-3</v>
      </c>
    </row>
    <row r="924" spans="1:18">
      <c r="A924" s="34">
        <v>44349</v>
      </c>
      <c r="B924" s="35">
        <v>7.5909968285654092E-2</v>
      </c>
      <c r="C924" s="36">
        <v>3.0990070945745799E-2</v>
      </c>
      <c r="D924" s="36">
        <f>((1+Tabla_Inflacion[[#This Row],[TES_COP]])/(1+Tabla_Inflacion[[#This Row],[TES UVR]]))-1</f>
        <v>4.3569670170249486E-2</v>
      </c>
      <c r="E924" s="2">
        <f t="shared" si="44"/>
        <v>923</v>
      </c>
      <c r="F924" s="37">
        <f>Tabla_Inflacion[[#This Row],[Contador]]/SUM(Tabla_Inflacion[Contador])</f>
        <v>1.3134957058794231E-3</v>
      </c>
      <c r="H924" s="34">
        <v>44349</v>
      </c>
      <c r="I924" s="36">
        <v>7.5909968285654092E-2</v>
      </c>
      <c r="J924" s="35">
        <v>3.0990070945745799E-2</v>
      </c>
      <c r="K924" s="42">
        <f>((1+Tabla_Dev[[#This Row],[TES_COP]])/(1+Tabla_Dev[[#This Row],[Curva_CO_USD]]))-1</f>
        <v>4.3569670170249486E-2</v>
      </c>
      <c r="L924" s="52">
        <f t="shared" si="45"/>
        <v>923</v>
      </c>
      <c r="M924" s="37">
        <f>Tabla_Dev[[#This Row],[Contador]]/SUM(Tabla_Dev[Contador])</f>
        <v>1.3134957058794231E-3</v>
      </c>
      <c r="O924" s="34">
        <v>44238</v>
      </c>
      <c r="P924" s="36">
        <v>3.4352588362217107E-2</v>
      </c>
      <c r="Q924" s="2">
        <f t="shared" si="43"/>
        <v>923</v>
      </c>
      <c r="R924" s="3">
        <f>Tabla_Rf_cop_usd[[#This Row],[Contador]]/SUM(Tabla_Rf_cop_usd[Contador])</f>
        <v>1.1240730659671351E-3</v>
      </c>
    </row>
    <row r="925" spans="1:18">
      <c r="A925" s="34">
        <v>44350</v>
      </c>
      <c r="B925" s="35">
        <v>7.6104841067271903E-2</v>
      </c>
      <c r="C925" s="36">
        <v>3.1012115938772199E-2</v>
      </c>
      <c r="D925" s="36">
        <f>((1+Tabla_Inflacion[[#This Row],[TES_COP]])/(1+Tabla_Inflacion[[#This Row],[TES UVR]]))-1</f>
        <v>4.3736367818957511E-2</v>
      </c>
      <c r="E925" s="2">
        <f t="shared" si="44"/>
        <v>924</v>
      </c>
      <c r="F925" s="37">
        <f>Tabla_Inflacion[[#This Row],[Contador]]/SUM(Tabla_Inflacion[Contador])</f>
        <v>1.3149187781501483E-3</v>
      </c>
      <c r="H925" s="34">
        <v>44350</v>
      </c>
      <c r="I925" s="36">
        <v>7.6104841067271903E-2</v>
      </c>
      <c r="J925" s="35">
        <v>3.1012115938772199E-2</v>
      </c>
      <c r="K925" s="42">
        <f>((1+Tabla_Dev[[#This Row],[TES_COP]])/(1+Tabla_Dev[[#This Row],[Curva_CO_USD]]))-1</f>
        <v>4.3736367818957511E-2</v>
      </c>
      <c r="L925" s="52">
        <f t="shared" si="45"/>
        <v>924</v>
      </c>
      <c r="M925" s="37">
        <f>Tabla_Dev[[#This Row],[Contador]]/SUM(Tabla_Dev[Contador])</f>
        <v>1.3149187781501483E-3</v>
      </c>
      <c r="O925" s="34">
        <v>44239</v>
      </c>
      <c r="P925" s="36">
        <v>3.4514806239170248E-2</v>
      </c>
      <c r="Q925" s="2">
        <f t="shared" si="43"/>
        <v>924</v>
      </c>
      <c r="R925" s="3">
        <f>Tabla_Rf_cop_usd[[#This Row],[Contador]]/SUM(Tabla_Rf_cop_usd[Contador])</f>
        <v>1.1252909132758752E-3</v>
      </c>
    </row>
    <row r="926" spans="1:18">
      <c r="A926" s="34">
        <v>44351</v>
      </c>
      <c r="B926" s="35">
        <v>7.4466966991222197E-2</v>
      </c>
      <c r="C926" s="36">
        <v>3.0394030446849102E-2</v>
      </c>
      <c r="D926" s="36">
        <f>((1+Tabla_Inflacion[[#This Row],[TES_COP]])/(1+Tabla_Inflacion[[#This Row],[TES UVR]]))-1</f>
        <v>4.2772895845737846E-2</v>
      </c>
      <c r="E926" s="2">
        <f t="shared" si="44"/>
        <v>925</v>
      </c>
      <c r="F926" s="37">
        <f>Tabla_Inflacion[[#This Row],[Contador]]/SUM(Tabla_Inflacion[Contador])</f>
        <v>1.3163418504208736E-3</v>
      </c>
      <c r="H926" s="34">
        <v>44351</v>
      </c>
      <c r="I926" s="36">
        <v>7.4466966991222197E-2</v>
      </c>
      <c r="J926" s="35">
        <v>3.0394030446849102E-2</v>
      </c>
      <c r="K926" s="42">
        <f>((1+Tabla_Dev[[#This Row],[TES_COP]])/(1+Tabla_Dev[[#This Row],[Curva_CO_USD]]))-1</f>
        <v>4.2772895845737846E-2</v>
      </c>
      <c r="L926" s="52">
        <f t="shared" si="45"/>
        <v>925</v>
      </c>
      <c r="M926" s="37">
        <f>Tabla_Dev[[#This Row],[Contador]]/SUM(Tabla_Dev[Contador])</f>
        <v>1.3163418504208736E-3</v>
      </c>
      <c r="O926" s="34">
        <v>44242</v>
      </c>
      <c r="P926" s="36">
        <v>3.46326392498153E-2</v>
      </c>
      <c r="Q926" s="2">
        <f t="shared" si="43"/>
        <v>925</v>
      </c>
      <c r="R926" s="3">
        <f>Tabla_Rf_cop_usd[[#This Row],[Contador]]/SUM(Tabla_Rf_cop_usd[Contador])</f>
        <v>1.1265087605846155E-3</v>
      </c>
    </row>
    <row r="927" spans="1:18">
      <c r="A927" s="34">
        <v>44355</v>
      </c>
      <c r="B927" s="35">
        <v>7.3658928680472802E-2</v>
      </c>
      <c r="C927" s="36">
        <v>3.0488466487759699E-2</v>
      </c>
      <c r="D927" s="36">
        <f>((1+Tabla_Inflacion[[#This Row],[TES_COP]])/(1+Tabla_Inflacion[[#This Row],[TES UVR]]))-1</f>
        <v>4.1893202686539732E-2</v>
      </c>
      <c r="E927" s="2">
        <f t="shared" si="44"/>
        <v>926</v>
      </c>
      <c r="F927" s="37">
        <f>Tabla_Inflacion[[#This Row],[Contador]]/SUM(Tabla_Inflacion[Contador])</f>
        <v>1.3177649226915988E-3</v>
      </c>
      <c r="H927" s="34">
        <v>44355</v>
      </c>
      <c r="I927" s="36">
        <v>7.3658928680472802E-2</v>
      </c>
      <c r="J927" s="35">
        <v>3.0488466487759699E-2</v>
      </c>
      <c r="K927" s="42">
        <f>((1+Tabla_Dev[[#This Row],[TES_COP]])/(1+Tabla_Dev[[#This Row],[Curva_CO_USD]]))-1</f>
        <v>4.1893202686539732E-2</v>
      </c>
      <c r="L927" s="52">
        <f t="shared" si="45"/>
        <v>926</v>
      </c>
      <c r="M927" s="37">
        <f>Tabla_Dev[[#This Row],[Contador]]/SUM(Tabla_Dev[Contador])</f>
        <v>1.3177649226915988E-3</v>
      </c>
      <c r="O927" s="34">
        <v>44243</v>
      </c>
      <c r="P927" s="36">
        <v>3.5124757509121141E-2</v>
      </c>
      <c r="Q927" s="2">
        <f t="shared" si="43"/>
        <v>926</v>
      </c>
      <c r="R927" s="3">
        <f>Tabla_Rf_cop_usd[[#This Row],[Contador]]/SUM(Tabla_Rf_cop_usd[Contador])</f>
        <v>1.1277266078933556E-3</v>
      </c>
    </row>
    <row r="928" spans="1:18">
      <c r="A928" s="34">
        <v>44356</v>
      </c>
      <c r="B928" s="35">
        <v>7.2576574806452993E-2</v>
      </c>
      <c r="C928" s="36">
        <v>3.1222906095003902E-2</v>
      </c>
      <c r="D928" s="36">
        <f>((1+Tabla_Inflacion[[#This Row],[TES_COP]])/(1+Tabla_Inflacion[[#This Row],[TES UVR]]))-1</f>
        <v>4.0101580819267957E-2</v>
      </c>
      <c r="E928" s="2">
        <f t="shared" si="44"/>
        <v>927</v>
      </c>
      <c r="F928" s="37">
        <f>Tabla_Inflacion[[#This Row],[Contador]]/SUM(Tabla_Inflacion[Contador])</f>
        <v>1.3191879949623242E-3</v>
      </c>
      <c r="H928" s="34">
        <v>44356</v>
      </c>
      <c r="I928" s="36">
        <v>7.2576574806452993E-2</v>
      </c>
      <c r="J928" s="35">
        <v>3.1222906095003902E-2</v>
      </c>
      <c r="K928" s="42">
        <f>((1+Tabla_Dev[[#This Row],[TES_COP]])/(1+Tabla_Dev[[#This Row],[Curva_CO_USD]]))-1</f>
        <v>4.0101580819267957E-2</v>
      </c>
      <c r="L928" s="52">
        <f t="shared" si="45"/>
        <v>927</v>
      </c>
      <c r="M928" s="37">
        <f>Tabla_Dev[[#This Row],[Contador]]/SUM(Tabla_Dev[Contador])</f>
        <v>1.3191879949623242E-3</v>
      </c>
      <c r="O928" s="34">
        <v>44244</v>
      </c>
      <c r="P928" s="36">
        <v>3.5585582563465668E-2</v>
      </c>
      <c r="Q928" s="2">
        <f t="shared" si="43"/>
        <v>927</v>
      </c>
      <c r="R928" s="3">
        <f>Tabla_Rf_cop_usd[[#This Row],[Contador]]/SUM(Tabla_Rf_cop_usd[Contador])</f>
        <v>1.1289444552020956E-3</v>
      </c>
    </row>
    <row r="929" spans="1:18">
      <c r="A929" s="34">
        <v>44357</v>
      </c>
      <c r="B929" s="35">
        <v>7.3536337861967102E-2</v>
      </c>
      <c r="C929" s="36">
        <v>3.1614217761167997E-2</v>
      </c>
      <c r="D929" s="36">
        <f>((1+Tabla_Inflacion[[#This Row],[TES_COP]])/(1+Tabla_Inflacion[[#This Row],[TES UVR]]))-1</f>
        <v>4.0637400472997909E-2</v>
      </c>
      <c r="E929" s="2">
        <f t="shared" si="44"/>
        <v>928</v>
      </c>
      <c r="F929" s="37">
        <f>Tabla_Inflacion[[#This Row],[Contador]]/SUM(Tabla_Inflacion[Contador])</f>
        <v>1.3206110672330494E-3</v>
      </c>
      <c r="H929" s="34">
        <v>44357</v>
      </c>
      <c r="I929" s="36">
        <v>7.3536337861967102E-2</v>
      </c>
      <c r="J929" s="35">
        <v>3.1614217761167997E-2</v>
      </c>
      <c r="K929" s="42">
        <f>((1+Tabla_Dev[[#This Row],[TES_COP]])/(1+Tabla_Dev[[#This Row],[Curva_CO_USD]]))-1</f>
        <v>4.0637400472997909E-2</v>
      </c>
      <c r="L929" s="52">
        <f t="shared" si="45"/>
        <v>928</v>
      </c>
      <c r="M929" s="37">
        <f>Tabla_Dev[[#This Row],[Contador]]/SUM(Tabla_Dev[Contador])</f>
        <v>1.3206110672330494E-3</v>
      </c>
      <c r="O929" s="34">
        <v>44245</v>
      </c>
      <c r="P929" s="36">
        <v>3.5775227594670778E-2</v>
      </c>
      <c r="Q929" s="2">
        <f t="shared" si="43"/>
        <v>928</v>
      </c>
      <c r="R929" s="3">
        <f>Tabla_Rf_cop_usd[[#This Row],[Contador]]/SUM(Tabla_Rf_cop_usd[Contador])</f>
        <v>1.1301623025108357E-3</v>
      </c>
    </row>
    <row r="930" spans="1:18">
      <c r="A930" s="34">
        <v>44358</v>
      </c>
      <c r="B930" s="35">
        <v>7.4944147919571297E-2</v>
      </c>
      <c r="C930" s="36">
        <v>3.1104152232927999E-2</v>
      </c>
      <c r="D930" s="36">
        <f>((1+Tabla_Inflacion[[#This Row],[TES_COP]])/(1+Tabla_Inflacion[[#This Row],[TES UVR]]))-1</f>
        <v>4.2517524143128371E-2</v>
      </c>
      <c r="E930" s="2">
        <f t="shared" si="44"/>
        <v>929</v>
      </c>
      <c r="F930" s="37">
        <f>Tabla_Inflacion[[#This Row],[Contador]]/SUM(Tabla_Inflacion[Contador])</f>
        <v>1.3220341395037748E-3</v>
      </c>
      <c r="H930" s="34">
        <v>44358</v>
      </c>
      <c r="I930" s="36">
        <v>7.4944147919571297E-2</v>
      </c>
      <c r="J930" s="35">
        <v>3.1104152232927999E-2</v>
      </c>
      <c r="K930" s="42">
        <f>((1+Tabla_Dev[[#This Row],[TES_COP]])/(1+Tabla_Dev[[#This Row],[Curva_CO_USD]]))-1</f>
        <v>4.2517524143128371E-2</v>
      </c>
      <c r="L930" s="52">
        <f t="shared" si="45"/>
        <v>929</v>
      </c>
      <c r="M930" s="37">
        <f>Tabla_Dev[[#This Row],[Contador]]/SUM(Tabla_Dev[Contador])</f>
        <v>1.3220341395037748E-3</v>
      </c>
      <c r="O930" s="34">
        <v>44246</v>
      </c>
      <c r="P930" s="36">
        <v>3.6211681030115628E-2</v>
      </c>
      <c r="Q930" s="2">
        <f t="shared" si="43"/>
        <v>929</v>
      </c>
      <c r="R930" s="3">
        <f>Tabla_Rf_cop_usd[[#This Row],[Contador]]/SUM(Tabla_Rf_cop_usd[Contador])</f>
        <v>1.131380149819576E-3</v>
      </c>
    </row>
    <row r="931" spans="1:18">
      <c r="A931" s="34">
        <v>44362</v>
      </c>
      <c r="B931" s="35">
        <v>7.5828277800707403E-2</v>
      </c>
      <c r="C931" s="36">
        <v>3.1784379815915198E-2</v>
      </c>
      <c r="D931" s="36">
        <f>((1+Tabla_Inflacion[[#This Row],[TES_COP]])/(1+Tabla_Inflacion[[#This Row],[TES UVR]]))-1</f>
        <v>4.26871145235308E-2</v>
      </c>
      <c r="E931" s="2">
        <f t="shared" si="44"/>
        <v>930</v>
      </c>
      <c r="F931" s="37">
        <f>Tabla_Inflacion[[#This Row],[Contador]]/SUM(Tabla_Inflacion[Contador])</f>
        <v>1.3234572117745E-3</v>
      </c>
      <c r="H931" s="34">
        <v>44362</v>
      </c>
      <c r="I931" s="36">
        <v>7.5828277800707403E-2</v>
      </c>
      <c r="J931" s="35">
        <v>3.1784379815915198E-2</v>
      </c>
      <c r="K931" s="42">
        <f>((1+Tabla_Dev[[#This Row],[TES_COP]])/(1+Tabla_Dev[[#This Row],[Curva_CO_USD]]))-1</f>
        <v>4.26871145235308E-2</v>
      </c>
      <c r="L931" s="52">
        <f t="shared" si="45"/>
        <v>930</v>
      </c>
      <c r="M931" s="37">
        <f>Tabla_Dev[[#This Row],[Contador]]/SUM(Tabla_Dev[Contador])</f>
        <v>1.3234572117745E-3</v>
      </c>
      <c r="O931" s="34">
        <v>44249</v>
      </c>
      <c r="P931" s="36">
        <v>3.6870494044468183E-2</v>
      </c>
      <c r="Q931" s="2">
        <f t="shared" si="43"/>
        <v>930</v>
      </c>
      <c r="R931" s="3">
        <f>Tabla_Rf_cop_usd[[#This Row],[Contador]]/SUM(Tabla_Rf_cop_usd[Contador])</f>
        <v>1.1325979971283161E-3</v>
      </c>
    </row>
    <row r="932" spans="1:18">
      <c r="A932" s="34">
        <v>44363</v>
      </c>
      <c r="B932" s="35">
        <v>7.5201741388345594E-2</v>
      </c>
      <c r="C932" s="36">
        <v>3.1819281889501498E-2</v>
      </c>
      <c r="D932" s="36">
        <f>((1+Tabla_Inflacion[[#This Row],[TES_COP]])/(1+Tabla_Inflacion[[#This Row],[TES UVR]]))-1</f>
        <v>4.2044629578350978E-2</v>
      </c>
      <c r="E932" s="2">
        <f t="shared" si="44"/>
        <v>931</v>
      </c>
      <c r="F932" s="37">
        <f>Tabla_Inflacion[[#This Row],[Contador]]/SUM(Tabla_Inflacion[Contador])</f>
        <v>1.3248802840452253E-3</v>
      </c>
      <c r="H932" s="34">
        <v>44363</v>
      </c>
      <c r="I932" s="36">
        <v>7.5201741388345594E-2</v>
      </c>
      <c r="J932" s="35">
        <v>3.1819281889501498E-2</v>
      </c>
      <c r="K932" s="42">
        <f>((1+Tabla_Dev[[#This Row],[TES_COP]])/(1+Tabla_Dev[[#This Row],[Curva_CO_USD]]))-1</f>
        <v>4.2044629578350978E-2</v>
      </c>
      <c r="L932" s="52">
        <f t="shared" si="45"/>
        <v>931</v>
      </c>
      <c r="M932" s="37">
        <f>Tabla_Dev[[#This Row],[Contador]]/SUM(Tabla_Dev[Contador])</f>
        <v>1.3248802840452253E-3</v>
      </c>
      <c r="O932" s="34">
        <v>44250</v>
      </c>
      <c r="P932" s="36">
        <v>3.7324398260389247E-2</v>
      </c>
      <c r="Q932" s="2">
        <f t="shared" si="43"/>
        <v>931</v>
      </c>
      <c r="R932" s="3">
        <f>Tabla_Rf_cop_usd[[#This Row],[Contador]]/SUM(Tabla_Rf_cop_usd[Contador])</f>
        <v>1.1338158444370561E-3</v>
      </c>
    </row>
    <row r="933" spans="1:18">
      <c r="A933" s="34">
        <v>44364</v>
      </c>
      <c r="B933" s="35">
        <v>7.46723825317573E-2</v>
      </c>
      <c r="C933" s="36">
        <v>3.1569589994114702E-2</v>
      </c>
      <c r="D933" s="36">
        <f>((1+Tabla_Inflacion[[#This Row],[TES_COP]])/(1+Tabla_Inflacion[[#This Row],[TES UVR]]))-1</f>
        <v>4.1783698313449191E-2</v>
      </c>
      <c r="E933" s="2">
        <f t="shared" si="44"/>
        <v>932</v>
      </c>
      <c r="F933" s="37">
        <f>Tabla_Inflacion[[#This Row],[Contador]]/SUM(Tabla_Inflacion[Contador])</f>
        <v>1.3263033563159505E-3</v>
      </c>
      <c r="H933" s="34">
        <v>44364</v>
      </c>
      <c r="I933" s="36">
        <v>7.46723825317573E-2</v>
      </c>
      <c r="J933" s="35">
        <v>3.1569589994114702E-2</v>
      </c>
      <c r="K933" s="42">
        <f>((1+Tabla_Dev[[#This Row],[TES_COP]])/(1+Tabla_Dev[[#This Row],[Curva_CO_USD]]))-1</f>
        <v>4.1783698313449191E-2</v>
      </c>
      <c r="L933" s="52">
        <f t="shared" si="45"/>
        <v>932</v>
      </c>
      <c r="M933" s="37">
        <f>Tabla_Dev[[#This Row],[Contador]]/SUM(Tabla_Dev[Contador])</f>
        <v>1.3263033563159505E-3</v>
      </c>
      <c r="O933" s="34">
        <v>44251</v>
      </c>
      <c r="P933" s="36">
        <v>3.7876753551852937E-2</v>
      </c>
      <c r="Q933" s="2">
        <f t="shared" si="43"/>
        <v>932</v>
      </c>
      <c r="R933" s="3">
        <f>Tabla_Rf_cop_usd[[#This Row],[Contador]]/SUM(Tabla_Rf_cop_usd[Contador])</f>
        <v>1.1350336917457962E-3</v>
      </c>
    </row>
    <row r="934" spans="1:18">
      <c r="A934" s="34">
        <v>44365</v>
      </c>
      <c r="B934" s="35">
        <v>7.4830140419827301E-2</v>
      </c>
      <c r="C934" s="36">
        <v>3.1960582863596501E-2</v>
      </c>
      <c r="D934" s="36">
        <f>((1+Tabla_Inflacion[[#This Row],[TES_COP]])/(1+Tabla_Inflacion[[#This Row],[TES UVR]]))-1</f>
        <v>4.1541855636841873E-2</v>
      </c>
      <c r="E934" s="2">
        <f t="shared" si="44"/>
        <v>933</v>
      </c>
      <c r="F934" s="37">
        <f>Tabla_Inflacion[[#This Row],[Contador]]/SUM(Tabla_Inflacion[Contador])</f>
        <v>1.3277264285866757E-3</v>
      </c>
      <c r="H934" s="34">
        <v>44365</v>
      </c>
      <c r="I934" s="36">
        <v>7.4830140419827301E-2</v>
      </c>
      <c r="J934" s="35">
        <v>3.1960582863596501E-2</v>
      </c>
      <c r="K934" s="42">
        <f>((1+Tabla_Dev[[#This Row],[TES_COP]])/(1+Tabla_Dev[[#This Row],[Curva_CO_USD]]))-1</f>
        <v>4.1541855636841873E-2</v>
      </c>
      <c r="L934" s="52">
        <f t="shared" si="45"/>
        <v>933</v>
      </c>
      <c r="M934" s="37">
        <f>Tabla_Dev[[#This Row],[Contador]]/SUM(Tabla_Dev[Contador])</f>
        <v>1.3277264285866757E-3</v>
      </c>
      <c r="O934" s="34">
        <v>44252</v>
      </c>
      <c r="P934" s="36">
        <v>3.8994855123038574E-2</v>
      </c>
      <c r="Q934" s="2">
        <f t="shared" si="43"/>
        <v>933</v>
      </c>
      <c r="R934" s="3">
        <f>Tabla_Rf_cop_usd[[#This Row],[Contador]]/SUM(Tabla_Rf_cop_usd[Contador])</f>
        <v>1.1362515390545365E-3</v>
      </c>
    </row>
    <row r="935" spans="1:18">
      <c r="A935" s="34">
        <v>44368</v>
      </c>
      <c r="B935" s="35">
        <v>7.5770611881371894E-2</v>
      </c>
      <c r="C935" s="36">
        <v>3.2527909787319703E-2</v>
      </c>
      <c r="D935" s="36">
        <f>((1+Tabla_Inflacion[[#This Row],[TES_COP]])/(1+Tabla_Inflacion[[#This Row],[TES UVR]]))-1</f>
        <v>4.1880419583969708E-2</v>
      </c>
      <c r="E935" s="2">
        <f t="shared" si="44"/>
        <v>934</v>
      </c>
      <c r="F935" s="37">
        <f>Tabla_Inflacion[[#This Row],[Contador]]/SUM(Tabla_Inflacion[Contador])</f>
        <v>1.3291495008574011E-3</v>
      </c>
      <c r="H935" s="34">
        <v>44368</v>
      </c>
      <c r="I935" s="36">
        <v>7.5770611881371894E-2</v>
      </c>
      <c r="J935" s="35">
        <v>3.2527909787319703E-2</v>
      </c>
      <c r="K935" s="42">
        <f>((1+Tabla_Dev[[#This Row],[TES_COP]])/(1+Tabla_Dev[[#This Row],[Curva_CO_USD]]))-1</f>
        <v>4.1880419583969708E-2</v>
      </c>
      <c r="L935" s="52">
        <f t="shared" si="45"/>
        <v>934</v>
      </c>
      <c r="M935" s="37">
        <f>Tabla_Dev[[#This Row],[Contador]]/SUM(Tabla_Dev[Contador])</f>
        <v>1.3291495008574011E-3</v>
      </c>
      <c r="O935" s="34">
        <v>44253</v>
      </c>
      <c r="P935" s="36">
        <v>3.9518126138585075E-2</v>
      </c>
      <c r="Q935" s="2">
        <f t="shared" si="43"/>
        <v>934</v>
      </c>
      <c r="R935" s="3">
        <f>Tabla_Rf_cop_usd[[#This Row],[Contador]]/SUM(Tabla_Rf_cop_usd[Contador])</f>
        <v>1.1374693863632766E-3</v>
      </c>
    </row>
    <row r="936" spans="1:18">
      <c r="A936" s="34">
        <v>44369</v>
      </c>
      <c r="B936" s="35">
        <v>7.5530362913267104E-2</v>
      </c>
      <c r="C936" s="36">
        <v>3.27151707402615E-2</v>
      </c>
      <c r="D936" s="36">
        <f>((1+Tabla_Inflacion[[#This Row],[TES_COP]])/(1+Tabla_Inflacion[[#This Row],[TES UVR]]))-1</f>
        <v>4.1458858537262611E-2</v>
      </c>
      <c r="E936" s="2">
        <f t="shared" si="44"/>
        <v>935</v>
      </c>
      <c r="F936" s="37">
        <f>Tabla_Inflacion[[#This Row],[Contador]]/SUM(Tabla_Inflacion[Contador])</f>
        <v>1.3305725731281263E-3</v>
      </c>
      <c r="H936" s="34">
        <v>44369</v>
      </c>
      <c r="I936" s="36">
        <v>7.5530362913267104E-2</v>
      </c>
      <c r="J936" s="35">
        <v>3.27151707402615E-2</v>
      </c>
      <c r="K936" s="42">
        <f>((1+Tabla_Dev[[#This Row],[TES_COP]])/(1+Tabla_Dev[[#This Row],[Curva_CO_USD]]))-1</f>
        <v>4.1458858537262611E-2</v>
      </c>
      <c r="L936" s="52">
        <f t="shared" si="45"/>
        <v>935</v>
      </c>
      <c r="M936" s="37">
        <f>Tabla_Dev[[#This Row],[Contador]]/SUM(Tabla_Dev[Contador])</f>
        <v>1.3305725731281263E-3</v>
      </c>
      <c r="O936" s="34">
        <v>44256</v>
      </c>
      <c r="P936" s="36">
        <v>3.9532235744048405E-2</v>
      </c>
      <c r="Q936" s="2">
        <f t="shared" si="43"/>
        <v>935</v>
      </c>
      <c r="R936" s="3">
        <f>Tabla_Rf_cop_usd[[#This Row],[Contador]]/SUM(Tabla_Rf_cop_usd[Contador])</f>
        <v>1.1386872336720166E-3</v>
      </c>
    </row>
    <row r="937" spans="1:18">
      <c r="A937" s="34">
        <v>44370</v>
      </c>
      <c r="B937" s="35">
        <v>7.5126903443110307E-2</v>
      </c>
      <c r="C937" s="36">
        <v>3.2710309856305304E-2</v>
      </c>
      <c r="D937" s="36">
        <f>((1+Tabla_Inflacion[[#This Row],[TES_COP]])/(1+Tabla_Inflacion[[#This Row],[TES UVR]]))-1</f>
        <v>4.1073080400162887E-2</v>
      </c>
      <c r="E937" s="2">
        <f t="shared" si="44"/>
        <v>936</v>
      </c>
      <c r="F937" s="37">
        <f>Tabla_Inflacion[[#This Row],[Contador]]/SUM(Tabla_Inflacion[Contador])</f>
        <v>1.3319956453988516E-3</v>
      </c>
      <c r="H937" s="34">
        <v>44370</v>
      </c>
      <c r="I937" s="36">
        <v>7.5126903443110307E-2</v>
      </c>
      <c r="J937" s="35">
        <v>3.2710309856305304E-2</v>
      </c>
      <c r="K937" s="42">
        <f>((1+Tabla_Dev[[#This Row],[TES_COP]])/(1+Tabla_Dev[[#This Row],[Curva_CO_USD]]))-1</f>
        <v>4.1073080400162887E-2</v>
      </c>
      <c r="L937" s="52">
        <f t="shared" si="45"/>
        <v>936</v>
      </c>
      <c r="M937" s="37">
        <f>Tabla_Dev[[#This Row],[Contador]]/SUM(Tabla_Dev[Contador])</f>
        <v>1.3319956453988516E-3</v>
      </c>
      <c r="O937" s="34">
        <v>44257</v>
      </c>
      <c r="P937" s="36">
        <v>3.941931060831938E-2</v>
      </c>
      <c r="Q937" s="2">
        <f t="shared" si="43"/>
        <v>936</v>
      </c>
      <c r="R937" s="3">
        <f>Tabla_Rf_cop_usd[[#This Row],[Contador]]/SUM(Tabla_Rf_cop_usd[Contador])</f>
        <v>1.1399050809807567E-3</v>
      </c>
    </row>
    <row r="938" spans="1:18">
      <c r="A938" s="34">
        <v>44371</v>
      </c>
      <c r="B938" s="35">
        <v>7.5980908340071998E-2</v>
      </c>
      <c r="C938" s="36">
        <v>3.4138182083727299E-2</v>
      </c>
      <c r="D938" s="36">
        <f>((1+Tabla_Inflacion[[#This Row],[TES_COP]])/(1+Tabla_Inflacion[[#This Row],[TES UVR]]))-1</f>
        <v>4.0461446043926319E-2</v>
      </c>
      <c r="E938" s="2">
        <f t="shared" si="44"/>
        <v>937</v>
      </c>
      <c r="F938" s="37">
        <f>Tabla_Inflacion[[#This Row],[Contador]]/SUM(Tabla_Inflacion[Contador])</f>
        <v>1.3334187176695768E-3</v>
      </c>
      <c r="H938" s="34">
        <v>44371</v>
      </c>
      <c r="I938" s="36">
        <v>7.5980908340071998E-2</v>
      </c>
      <c r="J938" s="35">
        <v>3.4138182083727299E-2</v>
      </c>
      <c r="K938" s="42">
        <f>((1+Tabla_Dev[[#This Row],[TES_COP]])/(1+Tabla_Dev[[#This Row],[Curva_CO_USD]]))-1</f>
        <v>4.0461446043926319E-2</v>
      </c>
      <c r="L938" s="52">
        <f t="shared" si="45"/>
        <v>937</v>
      </c>
      <c r="M938" s="37">
        <f>Tabla_Dev[[#This Row],[Contador]]/SUM(Tabla_Dev[Contador])</f>
        <v>1.3334187176695768E-3</v>
      </c>
      <c r="O938" s="34">
        <v>44258</v>
      </c>
      <c r="P938" s="36">
        <v>3.9504014809296217E-2</v>
      </c>
      <c r="Q938" s="2">
        <f t="shared" si="43"/>
        <v>937</v>
      </c>
      <c r="R938" s="3">
        <f>Tabla_Rf_cop_usd[[#This Row],[Contador]]/SUM(Tabla_Rf_cop_usd[Contador])</f>
        <v>1.141122928289497E-3</v>
      </c>
    </row>
    <row r="939" spans="1:18">
      <c r="A939" s="34">
        <v>44372</v>
      </c>
      <c r="B939" s="35">
        <v>7.6586271771598199E-2</v>
      </c>
      <c r="C939" s="36">
        <v>3.3986756738700101E-2</v>
      </c>
      <c r="D939" s="36">
        <f>((1+Tabla_Inflacion[[#This Row],[TES_COP]])/(1+Tabla_Inflacion[[#This Row],[TES UVR]]))-1</f>
        <v>4.1199284957247784E-2</v>
      </c>
      <c r="E939" s="2">
        <f t="shared" si="44"/>
        <v>938</v>
      </c>
      <c r="F939" s="37">
        <f>Tabla_Inflacion[[#This Row],[Contador]]/SUM(Tabla_Inflacion[Contador])</f>
        <v>1.3348417899403022E-3</v>
      </c>
      <c r="H939" s="34">
        <v>44372</v>
      </c>
      <c r="I939" s="36">
        <v>7.6586271771598199E-2</v>
      </c>
      <c r="J939" s="35">
        <v>3.3986756738700101E-2</v>
      </c>
      <c r="K939" s="42">
        <f>((1+Tabla_Dev[[#This Row],[TES_COP]])/(1+Tabla_Dev[[#This Row],[Curva_CO_USD]]))-1</f>
        <v>4.1199284957247784E-2</v>
      </c>
      <c r="L939" s="52">
        <f t="shared" si="45"/>
        <v>938</v>
      </c>
      <c r="M939" s="37">
        <f>Tabla_Dev[[#This Row],[Contador]]/SUM(Tabla_Dev[Contador])</f>
        <v>1.3348417899403022E-3</v>
      </c>
      <c r="O939" s="34">
        <v>44259</v>
      </c>
      <c r="P939" s="36">
        <v>3.9842211834265395E-2</v>
      </c>
      <c r="Q939" s="2">
        <f t="shared" si="43"/>
        <v>938</v>
      </c>
      <c r="R939" s="3">
        <f>Tabla_Rf_cop_usd[[#This Row],[Contador]]/SUM(Tabla_Rf_cop_usd[Contador])</f>
        <v>1.142340775598237E-3</v>
      </c>
    </row>
    <row r="940" spans="1:18">
      <c r="A940" s="34">
        <v>44375</v>
      </c>
      <c r="B940" s="35">
        <v>7.6661812378950811E-2</v>
      </c>
      <c r="C940" s="36">
        <v>3.4126471587988198E-2</v>
      </c>
      <c r="D940" s="36">
        <f>((1+Tabla_Inflacion[[#This Row],[TES_COP]])/(1+Tabla_Inflacion[[#This Row],[TES UVR]]))-1</f>
        <v>4.1131662286573389E-2</v>
      </c>
      <c r="E940" s="2">
        <f t="shared" si="44"/>
        <v>939</v>
      </c>
      <c r="F940" s="37">
        <f>Tabla_Inflacion[[#This Row],[Contador]]/SUM(Tabla_Inflacion[Contador])</f>
        <v>1.3362648622110274E-3</v>
      </c>
      <c r="H940" s="34">
        <v>44375</v>
      </c>
      <c r="I940" s="36">
        <v>7.6661812378950811E-2</v>
      </c>
      <c r="J940" s="35">
        <v>3.4126471587988198E-2</v>
      </c>
      <c r="K940" s="42">
        <f>((1+Tabla_Dev[[#This Row],[TES_COP]])/(1+Tabla_Dev[[#This Row],[Curva_CO_USD]]))-1</f>
        <v>4.1131662286573389E-2</v>
      </c>
      <c r="L940" s="52">
        <f t="shared" si="45"/>
        <v>939</v>
      </c>
      <c r="M940" s="37">
        <f>Tabla_Dev[[#This Row],[Contador]]/SUM(Tabla_Dev[Contador])</f>
        <v>1.3362648622110274E-3</v>
      </c>
      <c r="O940" s="34">
        <v>44260</v>
      </c>
      <c r="P940" s="36">
        <v>4.0767182301935989E-2</v>
      </c>
      <c r="Q940" s="2">
        <f t="shared" si="43"/>
        <v>939</v>
      </c>
      <c r="R940" s="3">
        <f>Tabla_Rf_cop_usd[[#This Row],[Contador]]/SUM(Tabla_Rf_cop_usd[Contador])</f>
        <v>1.1435586229069771E-3</v>
      </c>
    </row>
    <row r="941" spans="1:18">
      <c r="A941" s="34">
        <v>44376</v>
      </c>
      <c r="B941" s="35">
        <v>7.533961917803729E-2</v>
      </c>
      <c r="C941" s="36">
        <v>3.35944826092845E-2</v>
      </c>
      <c r="D941" s="36">
        <f>((1+Tabla_Inflacion[[#This Row],[TES_COP]])/(1+Tabla_Inflacion[[#This Row],[TES UVR]]))-1</f>
        <v>4.0388312119631564E-2</v>
      </c>
      <c r="E941" s="2">
        <f t="shared" si="44"/>
        <v>940</v>
      </c>
      <c r="F941" s="37">
        <f>Tabla_Inflacion[[#This Row],[Contador]]/SUM(Tabla_Inflacion[Contador])</f>
        <v>1.3376879344817526E-3</v>
      </c>
      <c r="H941" s="34">
        <v>44376</v>
      </c>
      <c r="I941" s="36">
        <v>7.533961917803729E-2</v>
      </c>
      <c r="J941" s="35">
        <v>3.35944826092845E-2</v>
      </c>
      <c r="K941" s="42">
        <f>((1+Tabla_Dev[[#This Row],[TES_COP]])/(1+Tabla_Dev[[#This Row],[Curva_CO_USD]]))-1</f>
        <v>4.0388312119631564E-2</v>
      </c>
      <c r="L941" s="52">
        <f t="shared" si="45"/>
        <v>940</v>
      </c>
      <c r="M941" s="37">
        <f>Tabla_Dev[[#This Row],[Contador]]/SUM(Tabla_Dev[Contador])</f>
        <v>1.3376879344817526E-3</v>
      </c>
      <c r="O941" s="34">
        <v>44263</v>
      </c>
      <c r="P941" s="36">
        <v>4.1864703660255076E-2</v>
      </c>
      <c r="Q941" s="2">
        <f t="shared" si="43"/>
        <v>940</v>
      </c>
      <c r="R941" s="3">
        <f>Tabla_Rf_cop_usd[[#This Row],[Contador]]/SUM(Tabla_Rf_cop_usd[Contador])</f>
        <v>1.1447764702157174E-3</v>
      </c>
    </row>
    <row r="942" spans="1:18">
      <c r="A942" s="34">
        <v>44377</v>
      </c>
      <c r="B942" s="35">
        <v>7.5836140185042297E-2</v>
      </c>
      <c r="C942" s="36">
        <v>3.3878560092004802E-2</v>
      </c>
      <c r="D942" s="36">
        <f>((1+Tabla_Inflacion[[#This Row],[TES_COP]])/(1+Tabla_Inflacion[[#This Row],[TES UVR]]))-1</f>
        <v>4.0582696762087478E-2</v>
      </c>
      <c r="E942" s="2">
        <f t="shared" si="44"/>
        <v>941</v>
      </c>
      <c r="F942" s="37">
        <f>Tabla_Inflacion[[#This Row],[Contador]]/SUM(Tabla_Inflacion[Contador])</f>
        <v>1.339111006752478E-3</v>
      </c>
      <c r="H942" s="34">
        <v>44377</v>
      </c>
      <c r="I942" s="36">
        <v>7.5836140185042297E-2</v>
      </c>
      <c r="J942" s="35">
        <v>3.3878560092004802E-2</v>
      </c>
      <c r="K942" s="42">
        <f>((1+Tabla_Dev[[#This Row],[TES_COP]])/(1+Tabla_Dev[[#This Row],[Curva_CO_USD]]))-1</f>
        <v>4.0582696762087478E-2</v>
      </c>
      <c r="L942" s="52">
        <f t="shared" si="45"/>
        <v>941</v>
      </c>
      <c r="M942" s="37">
        <f>Tabla_Dev[[#This Row],[Contador]]/SUM(Tabla_Dev[Contador])</f>
        <v>1.339111006752478E-3</v>
      </c>
      <c r="O942" s="34">
        <v>44264</v>
      </c>
      <c r="P942" s="36">
        <v>4.2023605096776384E-2</v>
      </c>
      <c r="Q942" s="2">
        <f t="shared" si="43"/>
        <v>941</v>
      </c>
      <c r="R942" s="3">
        <f>Tabla_Rf_cop_usd[[#This Row],[Contador]]/SUM(Tabla_Rf_cop_usd[Contador])</f>
        <v>1.1459943175244575E-3</v>
      </c>
    </row>
    <row r="943" spans="1:18">
      <c r="A943" s="34">
        <v>44378</v>
      </c>
      <c r="B943" s="35">
        <v>7.5890265556075698E-2</v>
      </c>
      <c r="C943" s="36">
        <v>3.3587292343460202E-2</v>
      </c>
      <c r="D943" s="36">
        <f>((1+Tabla_Inflacion[[#This Row],[TES_COP]])/(1+Tabla_Inflacion[[#This Row],[TES UVR]]))-1</f>
        <v>4.0928302356254331E-2</v>
      </c>
      <c r="E943" s="2">
        <f t="shared" si="44"/>
        <v>942</v>
      </c>
      <c r="F943" s="37">
        <f>Tabla_Inflacion[[#This Row],[Contador]]/SUM(Tabla_Inflacion[Contador])</f>
        <v>1.3405340790232031E-3</v>
      </c>
      <c r="H943" s="34">
        <v>44378</v>
      </c>
      <c r="I943" s="36">
        <v>7.5890265556075698E-2</v>
      </c>
      <c r="J943" s="35">
        <v>3.3587292343460202E-2</v>
      </c>
      <c r="K943" s="42">
        <f>((1+Tabla_Dev[[#This Row],[TES_COP]])/(1+Tabla_Dev[[#This Row],[Curva_CO_USD]]))-1</f>
        <v>4.0928302356254331E-2</v>
      </c>
      <c r="L943" s="52">
        <f t="shared" si="45"/>
        <v>942</v>
      </c>
      <c r="M943" s="37">
        <f>Tabla_Dev[[#This Row],[Contador]]/SUM(Tabla_Dev[Contador])</f>
        <v>1.3405340790232031E-3</v>
      </c>
      <c r="O943" s="34">
        <v>44265</v>
      </c>
      <c r="P943" s="36">
        <v>4.1567040686026679E-2</v>
      </c>
      <c r="Q943" s="2">
        <f t="shared" si="43"/>
        <v>942</v>
      </c>
      <c r="R943" s="3">
        <f>Tabla_Rf_cop_usd[[#This Row],[Contador]]/SUM(Tabla_Rf_cop_usd[Contador])</f>
        <v>1.1472121648331975E-3</v>
      </c>
    </row>
    <row r="944" spans="1:18">
      <c r="A944" s="34">
        <v>44379</v>
      </c>
      <c r="B944" s="35">
        <v>7.5789738133084109E-2</v>
      </c>
      <c r="C944" s="36">
        <v>3.3635904624449903E-2</v>
      </c>
      <c r="D944" s="36">
        <f>((1+Tabla_Inflacion[[#This Row],[TES_COP]])/(1+Tabla_Inflacion[[#This Row],[TES UVR]]))-1</f>
        <v>4.0782090985848507E-2</v>
      </c>
      <c r="E944" s="2">
        <f t="shared" si="44"/>
        <v>943</v>
      </c>
      <c r="F944" s="37">
        <f>Tabla_Inflacion[[#This Row],[Contador]]/SUM(Tabla_Inflacion[Contador])</f>
        <v>1.3419571512939285E-3</v>
      </c>
      <c r="H944" s="34">
        <v>44379</v>
      </c>
      <c r="I944" s="36">
        <v>7.5789738133084109E-2</v>
      </c>
      <c r="J944" s="35">
        <v>3.3635904624449903E-2</v>
      </c>
      <c r="K944" s="42">
        <f>((1+Tabla_Dev[[#This Row],[TES_COP]])/(1+Tabla_Dev[[#This Row],[Curva_CO_USD]]))-1</f>
        <v>4.0782090985848507E-2</v>
      </c>
      <c r="L944" s="52">
        <f t="shared" si="45"/>
        <v>943</v>
      </c>
      <c r="M944" s="37">
        <f>Tabla_Dev[[#This Row],[Contador]]/SUM(Tabla_Dev[Contador])</f>
        <v>1.3419571512939285E-3</v>
      </c>
      <c r="O944" s="34">
        <v>44266</v>
      </c>
      <c r="P944" s="36">
        <v>4.0725298355826833E-2</v>
      </c>
      <c r="Q944" s="2">
        <f t="shared" si="43"/>
        <v>943</v>
      </c>
      <c r="R944" s="3">
        <f>Tabla_Rf_cop_usd[[#This Row],[Contador]]/SUM(Tabla_Rf_cop_usd[Contador])</f>
        <v>1.1484300121419376E-3</v>
      </c>
    </row>
    <row r="945" spans="1:18">
      <c r="A945" s="34">
        <v>44383</v>
      </c>
      <c r="B945" s="35">
        <v>7.5243847557721205E-2</v>
      </c>
      <c r="C945" s="36">
        <v>3.3596932331808597E-2</v>
      </c>
      <c r="D945" s="36">
        <f>((1+Tabla_Inflacion[[#This Row],[TES_COP]])/(1+Tabla_Inflacion[[#This Row],[TES UVR]]))-1</f>
        <v>4.0293187724499857E-2</v>
      </c>
      <c r="E945" s="2">
        <f t="shared" si="44"/>
        <v>944</v>
      </c>
      <c r="F945" s="37">
        <f>Tabla_Inflacion[[#This Row],[Contador]]/SUM(Tabla_Inflacion[Contador])</f>
        <v>1.3433802235646537E-3</v>
      </c>
      <c r="H945" s="34">
        <v>44383</v>
      </c>
      <c r="I945" s="36">
        <v>7.5243847557721205E-2</v>
      </c>
      <c r="J945" s="35">
        <v>3.3596932331808597E-2</v>
      </c>
      <c r="K945" s="42">
        <f>((1+Tabla_Dev[[#This Row],[TES_COP]])/(1+Tabla_Dev[[#This Row],[Curva_CO_USD]]))-1</f>
        <v>4.0293187724499857E-2</v>
      </c>
      <c r="L945" s="52">
        <f t="shared" si="45"/>
        <v>944</v>
      </c>
      <c r="M945" s="37">
        <f>Tabla_Dev[[#This Row],[Contador]]/SUM(Tabla_Dev[Contador])</f>
        <v>1.3433802235646537E-3</v>
      </c>
      <c r="O945" s="34">
        <v>44267</v>
      </c>
      <c r="P945" s="36">
        <v>4.0592565684648196E-2</v>
      </c>
      <c r="Q945" s="2">
        <f t="shared" si="43"/>
        <v>944</v>
      </c>
      <c r="R945" s="3">
        <f>Tabla_Rf_cop_usd[[#This Row],[Contador]]/SUM(Tabla_Rf_cop_usd[Contador])</f>
        <v>1.1496478594506779E-3</v>
      </c>
    </row>
    <row r="946" spans="1:18">
      <c r="A946" s="34">
        <v>44384</v>
      </c>
      <c r="B946" s="35">
        <v>7.5639003664501395E-2</v>
      </c>
      <c r="C946" s="36">
        <v>3.4397466023019303E-2</v>
      </c>
      <c r="D946" s="36">
        <f>((1+Tabla_Inflacion[[#This Row],[TES_COP]])/(1+Tabla_Inflacion[[#This Row],[TES UVR]]))-1</f>
        <v>3.9870106990927523E-2</v>
      </c>
      <c r="E946" s="2">
        <f t="shared" si="44"/>
        <v>945</v>
      </c>
      <c r="F946" s="37">
        <f>Tabla_Inflacion[[#This Row],[Contador]]/SUM(Tabla_Inflacion[Contador])</f>
        <v>1.3448032958353791E-3</v>
      </c>
      <c r="H946" s="34">
        <v>44384</v>
      </c>
      <c r="I946" s="36">
        <v>7.5639003664501395E-2</v>
      </c>
      <c r="J946" s="35">
        <v>3.4397466023019303E-2</v>
      </c>
      <c r="K946" s="42">
        <f>((1+Tabla_Dev[[#This Row],[TES_COP]])/(1+Tabla_Dev[[#This Row],[Curva_CO_USD]]))-1</f>
        <v>3.9870106990927523E-2</v>
      </c>
      <c r="L946" s="52">
        <f t="shared" si="45"/>
        <v>945</v>
      </c>
      <c r="M946" s="37">
        <f>Tabla_Dev[[#This Row],[Contador]]/SUM(Tabla_Dev[Contador])</f>
        <v>1.3448032958353791E-3</v>
      </c>
      <c r="O946" s="34">
        <v>44270</v>
      </c>
      <c r="P946" s="36">
        <v>4.0396681478510166E-2</v>
      </c>
      <c r="Q946" s="2">
        <f t="shared" si="43"/>
        <v>945</v>
      </c>
      <c r="R946" s="3">
        <f>Tabla_Rf_cop_usd[[#This Row],[Contador]]/SUM(Tabla_Rf_cop_usd[Contador])</f>
        <v>1.150865706759418E-3</v>
      </c>
    </row>
    <row r="947" spans="1:18">
      <c r="A947" s="34">
        <v>44385</v>
      </c>
      <c r="B947" s="35">
        <v>7.5512700859312207E-2</v>
      </c>
      <c r="C947" s="36">
        <v>3.4526546662742102E-2</v>
      </c>
      <c r="D947" s="36">
        <f>((1+Tabla_Inflacion[[#This Row],[TES_COP]])/(1+Tabla_Inflacion[[#This Row],[TES UVR]]))-1</f>
        <v>3.9618272077006189E-2</v>
      </c>
      <c r="E947" s="2">
        <f t="shared" si="44"/>
        <v>946</v>
      </c>
      <c r="F947" s="37">
        <f>Tabla_Inflacion[[#This Row],[Contador]]/SUM(Tabla_Inflacion[Contador])</f>
        <v>1.3462263681061043E-3</v>
      </c>
      <c r="H947" s="34">
        <v>44385</v>
      </c>
      <c r="I947" s="36">
        <v>7.5512700859312207E-2</v>
      </c>
      <c r="J947" s="35">
        <v>3.4526546662742102E-2</v>
      </c>
      <c r="K947" s="42">
        <f>((1+Tabla_Dev[[#This Row],[TES_COP]])/(1+Tabla_Dev[[#This Row],[Curva_CO_USD]]))-1</f>
        <v>3.9618272077006189E-2</v>
      </c>
      <c r="L947" s="52">
        <f t="shared" si="45"/>
        <v>946</v>
      </c>
      <c r="M947" s="37">
        <f>Tabla_Dev[[#This Row],[Contador]]/SUM(Tabla_Dev[Contador])</f>
        <v>1.3462263681061043E-3</v>
      </c>
      <c r="O947" s="34">
        <v>44271</v>
      </c>
      <c r="P947" s="36">
        <v>3.9954724527650587E-2</v>
      </c>
      <c r="Q947" s="2">
        <f t="shared" ref="Q947:Q1010" si="46">Q946+1</f>
        <v>946</v>
      </c>
      <c r="R947" s="3">
        <f>Tabla_Rf_cop_usd[[#This Row],[Contador]]/SUM(Tabla_Rf_cop_usd[Contador])</f>
        <v>1.152083554068158E-3</v>
      </c>
    </row>
    <row r="948" spans="1:18">
      <c r="A948" s="34">
        <v>44386</v>
      </c>
      <c r="B948" s="35">
        <v>7.4301276313395406E-2</v>
      </c>
      <c r="C948" s="36">
        <v>3.3919065230431603E-2</v>
      </c>
      <c r="D948" s="36">
        <f>((1+Tabla_Inflacion[[#This Row],[TES_COP]])/(1+Tabla_Inflacion[[#This Row],[TES UVR]]))-1</f>
        <v>3.9057419909326985E-2</v>
      </c>
      <c r="E948" s="2">
        <f t="shared" si="44"/>
        <v>947</v>
      </c>
      <c r="F948" s="37">
        <f>Tabla_Inflacion[[#This Row],[Contador]]/SUM(Tabla_Inflacion[Contador])</f>
        <v>1.3476494403768294E-3</v>
      </c>
      <c r="H948" s="34">
        <v>44386</v>
      </c>
      <c r="I948" s="36">
        <v>7.4301276313395406E-2</v>
      </c>
      <c r="J948" s="35">
        <v>3.3919065230431603E-2</v>
      </c>
      <c r="K948" s="42">
        <f>((1+Tabla_Dev[[#This Row],[TES_COP]])/(1+Tabla_Dev[[#This Row],[Curva_CO_USD]]))-1</f>
        <v>3.9057419909326985E-2</v>
      </c>
      <c r="L948" s="52">
        <f t="shared" si="45"/>
        <v>947</v>
      </c>
      <c r="M948" s="37">
        <f>Tabla_Dev[[#This Row],[Contador]]/SUM(Tabla_Dev[Contador])</f>
        <v>1.3476494403768294E-3</v>
      </c>
      <c r="O948" s="34">
        <v>44272</v>
      </c>
      <c r="P948" s="36">
        <v>4.0053083344981699E-2</v>
      </c>
      <c r="Q948" s="2">
        <f t="shared" si="46"/>
        <v>947</v>
      </c>
      <c r="R948" s="3">
        <f>Tabla_Rf_cop_usd[[#This Row],[Contador]]/SUM(Tabla_Rf_cop_usd[Contador])</f>
        <v>1.1533014013768981E-3</v>
      </c>
    </row>
    <row r="949" spans="1:18">
      <c r="A949" s="34">
        <v>44389</v>
      </c>
      <c r="B949" s="35">
        <v>7.4529344048002696E-2</v>
      </c>
      <c r="C949" s="36">
        <v>3.5031882782357603E-2</v>
      </c>
      <c r="D949" s="36">
        <f>((1+Tabla_Inflacion[[#This Row],[TES_COP]])/(1+Tabla_Inflacion[[#This Row],[TES UVR]]))-1</f>
        <v>3.8160622800786026E-2</v>
      </c>
      <c r="E949" s="2">
        <f t="shared" si="44"/>
        <v>948</v>
      </c>
      <c r="F949" s="37">
        <f>Tabla_Inflacion[[#This Row],[Contador]]/SUM(Tabla_Inflacion[Contador])</f>
        <v>1.3490725126475548E-3</v>
      </c>
      <c r="H949" s="34">
        <v>44389</v>
      </c>
      <c r="I949" s="36">
        <v>7.4529344048002696E-2</v>
      </c>
      <c r="J949" s="35">
        <v>3.5031882782357603E-2</v>
      </c>
      <c r="K949" s="42">
        <f>((1+Tabla_Dev[[#This Row],[TES_COP]])/(1+Tabla_Dev[[#This Row],[Curva_CO_USD]]))-1</f>
        <v>3.8160622800786026E-2</v>
      </c>
      <c r="L949" s="52">
        <f t="shared" si="45"/>
        <v>948</v>
      </c>
      <c r="M949" s="37">
        <f>Tabla_Dev[[#This Row],[Contador]]/SUM(Tabla_Dev[Contador])</f>
        <v>1.3490725126475548E-3</v>
      </c>
      <c r="O949" s="34">
        <v>44273</v>
      </c>
      <c r="P949" s="36">
        <v>3.9870350280682532E-2</v>
      </c>
      <c r="Q949" s="2">
        <f t="shared" si="46"/>
        <v>948</v>
      </c>
      <c r="R949" s="3">
        <f>Tabla_Rf_cop_usd[[#This Row],[Contador]]/SUM(Tabla_Rf_cop_usd[Contador])</f>
        <v>1.1545192486856384E-3</v>
      </c>
    </row>
    <row r="950" spans="1:18">
      <c r="A950" s="34">
        <v>44390</v>
      </c>
      <c r="B950" s="35">
        <v>7.48956182787721E-2</v>
      </c>
      <c r="C950" s="36">
        <v>3.3853066177691196E-2</v>
      </c>
      <c r="D950" s="36">
        <f>((1+Tabla_Inflacion[[#This Row],[TES_COP]])/(1+Tabla_Inflacion[[#This Row],[TES UVR]]))-1</f>
        <v>3.969863169514154E-2</v>
      </c>
      <c r="E950" s="2">
        <f t="shared" si="44"/>
        <v>949</v>
      </c>
      <c r="F950" s="37">
        <f>Tabla_Inflacion[[#This Row],[Contador]]/SUM(Tabla_Inflacion[Contador])</f>
        <v>1.35049558491828E-3</v>
      </c>
      <c r="H950" s="34">
        <v>44390</v>
      </c>
      <c r="I950" s="36">
        <v>7.48956182787721E-2</v>
      </c>
      <c r="J950" s="35">
        <v>3.3853066177691196E-2</v>
      </c>
      <c r="K950" s="42">
        <f>((1+Tabla_Dev[[#This Row],[TES_COP]])/(1+Tabla_Dev[[#This Row],[Curva_CO_USD]]))-1</f>
        <v>3.969863169514154E-2</v>
      </c>
      <c r="L950" s="52">
        <f t="shared" si="45"/>
        <v>949</v>
      </c>
      <c r="M950" s="37">
        <f>Tabla_Dev[[#This Row],[Contador]]/SUM(Tabla_Dev[Contador])</f>
        <v>1.35049558491828E-3</v>
      </c>
      <c r="O950" s="34">
        <v>44274</v>
      </c>
      <c r="P950" s="36">
        <v>3.9715503948983599E-2</v>
      </c>
      <c r="Q950" s="2">
        <f t="shared" si="46"/>
        <v>949</v>
      </c>
      <c r="R950" s="3">
        <f>Tabla_Rf_cop_usd[[#This Row],[Contador]]/SUM(Tabla_Rf_cop_usd[Contador])</f>
        <v>1.1557370959943785E-3</v>
      </c>
    </row>
    <row r="951" spans="1:18">
      <c r="A951" s="34">
        <v>44391</v>
      </c>
      <c r="B951" s="35">
        <v>7.5168422884007102E-2</v>
      </c>
      <c r="C951" s="36">
        <v>3.4038719896424499E-2</v>
      </c>
      <c r="D951" s="36">
        <f>((1+Tabla_Inflacion[[#This Row],[TES_COP]])/(1+Tabla_Inflacion[[#This Row],[TES UVR]]))-1</f>
        <v>3.9775786144354841E-2</v>
      </c>
      <c r="E951" s="2">
        <f t="shared" si="44"/>
        <v>950</v>
      </c>
      <c r="F951" s="37">
        <f>Tabla_Inflacion[[#This Row],[Contador]]/SUM(Tabla_Inflacion[Contador])</f>
        <v>1.3519186571890054E-3</v>
      </c>
      <c r="H951" s="34">
        <v>44391</v>
      </c>
      <c r="I951" s="36">
        <v>7.5168422884007102E-2</v>
      </c>
      <c r="J951" s="35">
        <v>3.4038719896424499E-2</v>
      </c>
      <c r="K951" s="42">
        <f>((1+Tabla_Dev[[#This Row],[TES_COP]])/(1+Tabla_Dev[[#This Row],[Curva_CO_USD]]))-1</f>
        <v>3.9775786144354841E-2</v>
      </c>
      <c r="L951" s="52">
        <f t="shared" si="45"/>
        <v>950</v>
      </c>
      <c r="M951" s="37">
        <f>Tabla_Dev[[#This Row],[Contador]]/SUM(Tabla_Dev[Contador])</f>
        <v>1.3519186571890054E-3</v>
      </c>
      <c r="O951" s="34">
        <v>44277</v>
      </c>
      <c r="P951" s="36">
        <v>3.9447552244992634E-2</v>
      </c>
      <c r="Q951" s="2">
        <f t="shared" si="46"/>
        <v>950</v>
      </c>
      <c r="R951" s="3">
        <f>Tabla_Rf_cop_usd[[#This Row],[Contador]]/SUM(Tabla_Rf_cop_usd[Contador])</f>
        <v>1.1569549433031185E-3</v>
      </c>
    </row>
    <row r="952" spans="1:18">
      <c r="A952" s="34">
        <v>44392</v>
      </c>
      <c r="B952" s="35">
        <v>7.478395388734041E-2</v>
      </c>
      <c r="C952" s="36">
        <v>3.4598771505051702E-2</v>
      </c>
      <c r="D952" s="36">
        <f>((1+Tabla_Inflacion[[#This Row],[TES_COP]])/(1+Tabla_Inflacion[[#This Row],[TES UVR]]))-1</f>
        <v>3.8841320412386082E-2</v>
      </c>
      <c r="E952" s="2">
        <f t="shared" si="44"/>
        <v>951</v>
      </c>
      <c r="F952" s="37">
        <f>Tabla_Inflacion[[#This Row],[Contador]]/SUM(Tabla_Inflacion[Contador])</f>
        <v>1.3533417294597306E-3</v>
      </c>
      <c r="H952" s="34">
        <v>44392</v>
      </c>
      <c r="I952" s="36">
        <v>7.478395388734041E-2</v>
      </c>
      <c r="J952" s="35">
        <v>3.4598771505051702E-2</v>
      </c>
      <c r="K952" s="42">
        <f>((1+Tabla_Dev[[#This Row],[TES_COP]])/(1+Tabla_Dev[[#This Row],[Curva_CO_USD]]))-1</f>
        <v>3.8841320412386082E-2</v>
      </c>
      <c r="L952" s="52">
        <f t="shared" si="45"/>
        <v>951</v>
      </c>
      <c r="M952" s="37">
        <f>Tabla_Dev[[#This Row],[Contador]]/SUM(Tabla_Dev[Contador])</f>
        <v>1.3533417294597306E-3</v>
      </c>
      <c r="O952" s="34">
        <v>44278</v>
      </c>
      <c r="P952" s="36">
        <v>3.9143592094405877E-2</v>
      </c>
      <c r="Q952" s="2">
        <f t="shared" si="46"/>
        <v>951</v>
      </c>
      <c r="R952" s="3">
        <f>Tabla_Rf_cop_usd[[#This Row],[Contador]]/SUM(Tabla_Rf_cop_usd[Contador])</f>
        <v>1.1581727906118586E-3</v>
      </c>
    </row>
    <row r="953" spans="1:18">
      <c r="A953" s="34">
        <v>44393</v>
      </c>
      <c r="B953" s="35">
        <v>7.5020618994574101E-2</v>
      </c>
      <c r="C953" s="36">
        <v>3.4432697959105502E-2</v>
      </c>
      <c r="D953" s="36">
        <f>((1+Tabla_Inflacion[[#This Row],[TES_COP]])/(1+Tabla_Inflacion[[#This Row],[TES UVR]]))-1</f>
        <v>3.9236889084758308E-2</v>
      </c>
      <c r="E953" s="2">
        <f t="shared" si="44"/>
        <v>952</v>
      </c>
      <c r="F953" s="37">
        <f>Tabla_Inflacion[[#This Row],[Contador]]/SUM(Tabla_Inflacion[Contador])</f>
        <v>1.354764801730456E-3</v>
      </c>
      <c r="H953" s="34">
        <v>44393</v>
      </c>
      <c r="I953" s="36">
        <v>7.5020618994574101E-2</v>
      </c>
      <c r="J953" s="35">
        <v>3.4432697959105502E-2</v>
      </c>
      <c r="K953" s="42">
        <f>((1+Tabla_Dev[[#This Row],[TES_COP]])/(1+Tabla_Dev[[#This Row],[Curva_CO_USD]]))-1</f>
        <v>3.9236889084758308E-2</v>
      </c>
      <c r="L953" s="52">
        <f t="shared" si="45"/>
        <v>952</v>
      </c>
      <c r="M953" s="37">
        <f>Tabla_Dev[[#This Row],[Contador]]/SUM(Tabla_Dev[Contador])</f>
        <v>1.354764801730456E-3</v>
      </c>
      <c r="O953" s="34">
        <v>44279</v>
      </c>
      <c r="P953" s="36">
        <v>3.9023200752129172E-2</v>
      </c>
      <c r="Q953" s="2">
        <f t="shared" si="46"/>
        <v>952</v>
      </c>
      <c r="R953" s="3">
        <f>Tabla_Rf_cop_usd[[#This Row],[Contador]]/SUM(Tabla_Rf_cop_usd[Contador])</f>
        <v>1.1593906379205989E-3</v>
      </c>
    </row>
    <row r="954" spans="1:18">
      <c r="A954" s="34">
        <v>44396</v>
      </c>
      <c r="B954" s="35">
        <v>7.4949501715441097E-2</v>
      </c>
      <c r="C954" s="36">
        <v>3.4600821029121903E-2</v>
      </c>
      <c r="D954" s="36">
        <f>((1+Tabla_Inflacion[[#This Row],[TES_COP]])/(1+Tabla_Inflacion[[#This Row],[TES UVR]]))-1</f>
        <v>3.8999273793523637E-2</v>
      </c>
      <c r="E954" s="2">
        <f t="shared" si="44"/>
        <v>953</v>
      </c>
      <c r="F954" s="37">
        <f>Tabla_Inflacion[[#This Row],[Contador]]/SUM(Tabla_Inflacion[Contador])</f>
        <v>1.3561878740011811E-3</v>
      </c>
      <c r="H954" s="34">
        <v>44396</v>
      </c>
      <c r="I954" s="36">
        <v>7.4949501715441097E-2</v>
      </c>
      <c r="J954" s="35">
        <v>3.4600821029121903E-2</v>
      </c>
      <c r="K954" s="42">
        <f>((1+Tabla_Dev[[#This Row],[TES_COP]])/(1+Tabla_Dev[[#This Row],[Curva_CO_USD]]))-1</f>
        <v>3.8999273793523637E-2</v>
      </c>
      <c r="L954" s="52">
        <f t="shared" si="45"/>
        <v>953</v>
      </c>
      <c r="M954" s="37">
        <f>Tabla_Dev[[#This Row],[Contador]]/SUM(Tabla_Dev[Contador])</f>
        <v>1.3561878740011811E-3</v>
      </c>
      <c r="O954" s="34">
        <v>44280</v>
      </c>
      <c r="P954" s="36">
        <v>3.9299206544544107E-2</v>
      </c>
      <c r="Q954" s="2">
        <f t="shared" si="46"/>
        <v>953</v>
      </c>
      <c r="R954" s="3">
        <f>Tabla_Rf_cop_usd[[#This Row],[Contador]]/SUM(Tabla_Rf_cop_usd[Contador])</f>
        <v>1.160608485229339E-3</v>
      </c>
    </row>
    <row r="955" spans="1:18">
      <c r="A955" s="34">
        <v>44398</v>
      </c>
      <c r="B955" s="35">
        <v>7.4958928938556602E-2</v>
      </c>
      <c r="C955" s="36">
        <v>3.61645895073434E-2</v>
      </c>
      <c r="D955" s="36">
        <f>((1+Tabla_Inflacion[[#This Row],[TES_COP]])/(1+Tabla_Inflacion[[#This Row],[TES UVR]]))-1</f>
        <v>3.7440325430980304E-2</v>
      </c>
      <c r="E955" s="2">
        <f t="shared" si="44"/>
        <v>954</v>
      </c>
      <c r="F955" s="37">
        <f>Tabla_Inflacion[[#This Row],[Contador]]/SUM(Tabla_Inflacion[Contador])</f>
        <v>1.3576109462719065E-3</v>
      </c>
      <c r="H955" s="34">
        <v>44398</v>
      </c>
      <c r="I955" s="36">
        <v>7.4958928938556602E-2</v>
      </c>
      <c r="J955" s="35">
        <v>3.61645895073434E-2</v>
      </c>
      <c r="K955" s="42">
        <f>((1+Tabla_Dev[[#This Row],[TES_COP]])/(1+Tabla_Dev[[#This Row],[Curva_CO_USD]]))-1</f>
        <v>3.7440325430980304E-2</v>
      </c>
      <c r="L955" s="52">
        <f t="shared" si="45"/>
        <v>954</v>
      </c>
      <c r="M955" s="37">
        <f>Tabla_Dev[[#This Row],[Contador]]/SUM(Tabla_Dev[Contador])</f>
        <v>1.3576109462719065E-3</v>
      </c>
      <c r="O955" s="34">
        <v>44281</v>
      </c>
      <c r="P955" s="36">
        <v>3.965914469436771E-2</v>
      </c>
      <c r="Q955" s="2">
        <f t="shared" si="46"/>
        <v>954</v>
      </c>
      <c r="R955" s="3">
        <f>Tabla_Rf_cop_usd[[#This Row],[Contador]]/SUM(Tabla_Rf_cop_usd[Contador])</f>
        <v>1.161826332538079E-3</v>
      </c>
    </row>
    <row r="956" spans="1:18">
      <c r="A956" s="34">
        <v>44399</v>
      </c>
      <c r="B956" s="35">
        <v>7.49069700363372E-2</v>
      </c>
      <c r="C956" s="36">
        <v>3.5751933593516201E-2</v>
      </c>
      <c r="D956" s="36">
        <f>((1+Tabla_Inflacion[[#This Row],[TES_COP]])/(1+Tabla_Inflacion[[#This Row],[TES UVR]]))-1</f>
        <v>3.78034886277967E-2</v>
      </c>
      <c r="E956" s="2">
        <f t="shared" si="44"/>
        <v>955</v>
      </c>
      <c r="F956" s="37">
        <f>Tabla_Inflacion[[#This Row],[Contador]]/SUM(Tabla_Inflacion[Contador])</f>
        <v>1.3590340185426317E-3</v>
      </c>
      <c r="H956" s="34">
        <v>44399</v>
      </c>
      <c r="I956" s="36">
        <v>7.49069700363372E-2</v>
      </c>
      <c r="J956" s="35">
        <v>3.5751933593516201E-2</v>
      </c>
      <c r="K956" s="42">
        <f>((1+Tabla_Dev[[#This Row],[TES_COP]])/(1+Tabla_Dev[[#This Row],[Curva_CO_USD]]))-1</f>
        <v>3.78034886277967E-2</v>
      </c>
      <c r="L956" s="52">
        <f t="shared" si="45"/>
        <v>955</v>
      </c>
      <c r="M956" s="37">
        <f>Tabla_Dev[[#This Row],[Contador]]/SUM(Tabla_Dev[Contador])</f>
        <v>1.3590340185426317E-3</v>
      </c>
      <c r="O956" s="34">
        <v>44284</v>
      </c>
      <c r="P956" s="36">
        <v>4.0081170494135732E-2</v>
      </c>
      <c r="Q956" s="2">
        <f t="shared" si="46"/>
        <v>955</v>
      </c>
      <c r="R956" s="3">
        <f>Tabla_Rf_cop_usd[[#This Row],[Contador]]/SUM(Tabla_Rf_cop_usd[Contador])</f>
        <v>1.1630441798468191E-3</v>
      </c>
    </row>
    <row r="957" spans="1:18">
      <c r="A957" s="34">
        <v>44400</v>
      </c>
      <c r="B957" s="35">
        <v>7.49382627302905E-2</v>
      </c>
      <c r="C957" s="36">
        <v>3.4487382324318604E-2</v>
      </c>
      <c r="D957" s="36">
        <f>((1+Tabla_Inflacion[[#This Row],[TES_COP]])/(1+Tabla_Inflacion[[#This Row],[TES UVR]]))-1</f>
        <v>3.9102342954716152E-2</v>
      </c>
      <c r="E957" s="2">
        <f t="shared" si="44"/>
        <v>956</v>
      </c>
      <c r="F957" s="37">
        <f>Tabla_Inflacion[[#This Row],[Contador]]/SUM(Tabla_Inflacion[Contador])</f>
        <v>1.3604570908133569E-3</v>
      </c>
      <c r="H957" s="34">
        <v>44400</v>
      </c>
      <c r="I957" s="36">
        <v>7.49382627302905E-2</v>
      </c>
      <c r="J957" s="35">
        <v>3.4487382324318604E-2</v>
      </c>
      <c r="K957" s="42">
        <f>((1+Tabla_Dev[[#This Row],[TES_COP]])/(1+Tabla_Dev[[#This Row],[Curva_CO_USD]]))-1</f>
        <v>3.9102342954716152E-2</v>
      </c>
      <c r="L957" s="52">
        <f t="shared" si="45"/>
        <v>956</v>
      </c>
      <c r="M957" s="37">
        <f>Tabla_Dev[[#This Row],[Contador]]/SUM(Tabla_Dev[Contador])</f>
        <v>1.3604570908133569E-3</v>
      </c>
      <c r="O957" s="34">
        <v>44285</v>
      </c>
      <c r="P957" s="36">
        <v>4.0382677040755155E-2</v>
      </c>
      <c r="Q957" s="2">
        <f t="shared" si="46"/>
        <v>956</v>
      </c>
      <c r="R957" s="3">
        <f>Tabla_Rf_cop_usd[[#This Row],[Contador]]/SUM(Tabla_Rf_cop_usd[Contador])</f>
        <v>1.1642620271555594E-3</v>
      </c>
    </row>
    <row r="958" spans="1:18">
      <c r="A958" s="34">
        <v>44403</v>
      </c>
      <c r="B958" s="35">
        <v>7.5861464854109995E-2</v>
      </c>
      <c r="C958" s="36">
        <v>3.4689610263889101E-2</v>
      </c>
      <c r="D958" s="36">
        <f>((1+Tabla_Inflacion[[#This Row],[TES_COP]])/(1+Tabla_Inflacion[[#This Row],[TES UVR]]))-1</f>
        <v>3.979150286405253E-2</v>
      </c>
      <c r="E958" s="2">
        <f t="shared" si="44"/>
        <v>957</v>
      </c>
      <c r="F958" s="37">
        <f>Tabla_Inflacion[[#This Row],[Contador]]/SUM(Tabla_Inflacion[Contador])</f>
        <v>1.3618801630840823E-3</v>
      </c>
      <c r="H958" s="34">
        <v>44403</v>
      </c>
      <c r="I958" s="36">
        <v>7.5861464854109995E-2</v>
      </c>
      <c r="J958" s="35">
        <v>3.4689610263889101E-2</v>
      </c>
      <c r="K958" s="42">
        <f>((1+Tabla_Dev[[#This Row],[TES_COP]])/(1+Tabla_Dev[[#This Row],[Curva_CO_USD]]))-1</f>
        <v>3.979150286405253E-2</v>
      </c>
      <c r="L958" s="52">
        <f t="shared" si="45"/>
        <v>957</v>
      </c>
      <c r="M958" s="37">
        <f>Tabla_Dev[[#This Row],[Contador]]/SUM(Tabla_Dev[Contador])</f>
        <v>1.3618801630840823E-3</v>
      </c>
      <c r="O958" s="34">
        <v>44286</v>
      </c>
      <c r="P958" s="36">
        <v>4.0165391007254136E-2</v>
      </c>
      <c r="Q958" s="2">
        <f t="shared" si="46"/>
        <v>957</v>
      </c>
      <c r="R958" s="3">
        <f>Tabla_Rf_cop_usd[[#This Row],[Contador]]/SUM(Tabla_Rf_cop_usd[Contador])</f>
        <v>1.1654798744642994E-3</v>
      </c>
    </row>
    <row r="959" spans="1:18">
      <c r="A959" s="34">
        <v>44404</v>
      </c>
      <c r="B959" s="35">
        <v>7.643155759992841E-2</v>
      </c>
      <c r="C959" s="36">
        <v>3.5039128186077503E-2</v>
      </c>
      <c r="D959" s="36">
        <f>((1+Tabla_Inflacion[[#This Row],[TES_COP]])/(1+Tabla_Inflacion[[#This Row],[TES UVR]]))-1</f>
        <v>3.9991173557266002E-2</v>
      </c>
      <c r="E959" s="2">
        <f t="shared" si="44"/>
        <v>958</v>
      </c>
      <c r="F959" s="37">
        <f>Tabla_Inflacion[[#This Row],[Contador]]/SUM(Tabla_Inflacion[Contador])</f>
        <v>1.3633032353548074E-3</v>
      </c>
      <c r="H959" s="34">
        <v>44404</v>
      </c>
      <c r="I959" s="36">
        <v>7.643155759992841E-2</v>
      </c>
      <c r="J959" s="35">
        <v>3.5039128186077503E-2</v>
      </c>
      <c r="K959" s="42">
        <f>((1+Tabla_Dev[[#This Row],[TES_COP]])/(1+Tabla_Dev[[#This Row],[Curva_CO_USD]]))-1</f>
        <v>3.9991173557266002E-2</v>
      </c>
      <c r="L959" s="52">
        <f t="shared" si="45"/>
        <v>958</v>
      </c>
      <c r="M959" s="37">
        <f>Tabla_Dev[[#This Row],[Contador]]/SUM(Tabla_Dev[Contador])</f>
        <v>1.3633032353548074E-3</v>
      </c>
      <c r="O959" s="34">
        <v>44287</v>
      </c>
      <c r="P959" s="36">
        <v>3.9405187199793135E-2</v>
      </c>
      <c r="Q959" s="2">
        <f t="shared" si="46"/>
        <v>958</v>
      </c>
      <c r="R959" s="3">
        <f>Tabla_Rf_cop_usd[[#This Row],[Contador]]/SUM(Tabla_Rf_cop_usd[Contador])</f>
        <v>1.1666977217730395E-3</v>
      </c>
    </row>
    <row r="960" spans="1:18">
      <c r="A960" s="34">
        <v>44405</v>
      </c>
      <c r="B960" s="35">
        <v>7.6744225109537698E-2</v>
      </c>
      <c r="C960" s="36">
        <v>3.4845942589261499E-2</v>
      </c>
      <c r="D960" s="36">
        <f>((1+Tabla_Inflacion[[#This Row],[TES_COP]])/(1+Tabla_Inflacion[[#This Row],[TES UVR]]))-1</f>
        <v>4.0487458853482483E-2</v>
      </c>
      <c r="E960" s="2">
        <f t="shared" si="44"/>
        <v>959</v>
      </c>
      <c r="F960" s="37">
        <f>Tabla_Inflacion[[#This Row],[Contador]]/SUM(Tabla_Inflacion[Contador])</f>
        <v>1.3647263076255328E-3</v>
      </c>
      <c r="H960" s="34">
        <v>44405</v>
      </c>
      <c r="I960" s="36">
        <v>7.6744225109537698E-2</v>
      </c>
      <c r="J960" s="35">
        <v>3.4845942589261499E-2</v>
      </c>
      <c r="K960" s="42">
        <f>((1+Tabla_Dev[[#This Row],[TES_COP]])/(1+Tabla_Dev[[#This Row],[Curva_CO_USD]]))-1</f>
        <v>4.0487458853482483E-2</v>
      </c>
      <c r="L960" s="52">
        <f t="shared" si="45"/>
        <v>959</v>
      </c>
      <c r="M960" s="37">
        <f>Tabla_Dev[[#This Row],[Contador]]/SUM(Tabla_Dev[Contador])</f>
        <v>1.3647263076255328E-3</v>
      </c>
      <c r="O960" s="34">
        <v>44291</v>
      </c>
      <c r="P960" s="36">
        <v>3.9256787033888241E-2</v>
      </c>
      <c r="Q960" s="2">
        <f t="shared" si="46"/>
        <v>959</v>
      </c>
      <c r="R960" s="3">
        <f>Tabla_Rf_cop_usd[[#This Row],[Contador]]/SUM(Tabla_Rf_cop_usd[Contador])</f>
        <v>1.1679155690817796E-3</v>
      </c>
    </row>
    <row r="961" spans="1:18">
      <c r="A961" s="34">
        <v>44406</v>
      </c>
      <c r="B961" s="35">
        <v>7.6279503430386697E-2</v>
      </c>
      <c r="C961" s="36">
        <v>3.5519898885599005E-2</v>
      </c>
      <c r="D961" s="36">
        <f>((1+Tabla_Inflacion[[#This Row],[TES_COP]])/(1+Tabla_Inflacion[[#This Row],[TES UVR]]))-1</f>
        <v>3.9361488454883631E-2</v>
      </c>
      <c r="E961" s="2">
        <f t="shared" si="44"/>
        <v>960</v>
      </c>
      <c r="F961" s="37">
        <f>Tabla_Inflacion[[#This Row],[Contador]]/SUM(Tabla_Inflacion[Contador])</f>
        <v>1.366149379896258E-3</v>
      </c>
      <c r="H961" s="34">
        <v>44406</v>
      </c>
      <c r="I961" s="36">
        <v>7.6279503430386697E-2</v>
      </c>
      <c r="J961" s="35">
        <v>3.5519898885599005E-2</v>
      </c>
      <c r="K961" s="42">
        <f>((1+Tabla_Dev[[#This Row],[TES_COP]])/(1+Tabla_Dev[[#This Row],[Curva_CO_USD]]))-1</f>
        <v>3.9361488454883631E-2</v>
      </c>
      <c r="L961" s="52">
        <f t="shared" si="45"/>
        <v>960</v>
      </c>
      <c r="M961" s="37">
        <f>Tabla_Dev[[#This Row],[Contador]]/SUM(Tabla_Dev[Contador])</f>
        <v>1.366149379896258E-3</v>
      </c>
      <c r="O961" s="34">
        <v>44292</v>
      </c>
      <c r="P961" s="36">
        <v>3.8647055089743976E-2</v>
      </c>
      <c r="Q961" s="2">
        <f t="shared" si="46"/>
        <v>960</v>
      </c>
      <c r="R961" s="3">
        <f>Tabla_Rf_cop_usd[[#This Row],[Contador]]/SUM(Tabla_Rf_cop_usd[Contador])</f>
        <v>1.1691334163905199E-3</v>
      </c>
    </row>
    <row r="962" spans="1:18">
      <c r="A962" s="34">
        <v>44407</v>
      </c>
      <c r="B962" s="35">
        <v>7.6008927857906403E-2</v>
      </c>
      <c r="C962" s="36">
        <v>3.5700029342941704E-2</v>
      </c>
      <c r="D962" s="36">
        <f>((1+Tabla_Inflacion[[#This Row],[TES_COP]])/(1+Tabla_Inflacion[[#This Row],[TES UVR]]))-1</f>
        <v>3.8919472214881567E-2</v>
      </c>
      <c r="E962" s="2">
        <f t="shared" si="44"/>
        <v>961</v>
      </c>
      <c r="F962" s="37">
        <f>Tabla_Inflacion[[#This Row],[Contador]]/SUM(Tabla_Inflacion[Contador])</f>
        <v>1.3675724521669834E-3</v>
      </c>
      <c r="H962" s="34">
        <v>44407</v>
      </c>
      <c r="I962" s="36">
        <v>7.6008927857906403E-2</v>
      </c>
      <c r="J962" s="35">
        <v>3.5700029342941704E-2</v>
      </c>
      <c r="K962" s="42">
        <f>((1+Tabla_Dev[[#This Row],[TES_COP]])/(1+Tabla_Dev[[#This Row],[Curva_CO_USD]]))-1</f>
        <v>3.8919472214881567E-2</v>
      </c>
      <c r="L962" s="52">
        <f t="shared" si="45"/>
        <v>961</v>
      </c>
      <c r="M962" s="37">
        <f>Tabla_Dev[[#This Row],[Contador]]/SUM(Tabla_Dev[Contador])</f>
        <v>1.3675724521669834E-3</v>
      </c>
      <c r="O962" s="34">
        <v>44293</v>
      </c>
      <c r="P962" s="36">
        <v>3.8725223926801E-2</v>
      </c>
      <c r="Q962" s="2">
        <f t="shared" si="46"/>
        <v>961</v>
      </c>
      <c r="R962" s="3">
        <f>Tabla_Rf_cop_usd[[#This Row],[Contador]]/SUM(Tabla_Rf_cop_usd[Contador])</f>
        <v>1.1703512636992599E-3</v>
      </c>
    </row>
    <row r="963" spans="1:18">
      <c r="A963" s="34">
        <v>44410</v>
      </c>
      <c r="B963" s="35">
        <v>7.5867965437420304E-2</v>
      </c>
      <c r="C963" s="36">
        <v>3.5665662266602699E-2</v>
      </c>
      <c r="D963" s="36">
        <f>((1+Tabla_Inflacion[[#This Row],[TES_COP]])/(1+Tabla_Inflacion[[#This Row],[TES UVR]]))-1</f>
        <v>3.8817839227027306E-2</v>
      </c>
      <c r="E963" s="2">
        <f t="shared" ref="E963:E1026" si="47">E962+1</f>
        <v>962</v>
      </c>
      <c r="F963" s="37">
        <f>Tabla_Inflacion[[#This Row],[Contador]]/SUM(Tabla_Inflacion[Contador])</f>
        <v>1.3689955244377086E-3</v>
      </c>
      <c r="H963" s="34">
        <v>44410</v>
      </c>
      <c r="I963" s="36">
        <v>7.5867965437420304E-2</v>
      </c>
      <c r="J963" s="35">
        <v>3.5665662266602699E-2</v>
      </c>
      <c r="K963" s="42">
        <f>((1+Tabla_Dev[[#This Row],[TES_COP]])/(1+Tabla_Dev[[#This Row],[Curva_CO_USD]]))-1</f>
        <v>3.8817839227027306E-2</v>
      </c>
      <c r="L963" s="52">
        <f t="shared" si="45"/>
        <v>962</v>
      </c>
      <c r="M963" s="37">
        <f>Tabla_Dev[[#This Row],[Contador]]/SUM(Tabla_Dev[Contador])</f>
        <v>1.3689955244377086E-3</v>
      </c>
      <c r="O963" s="34">
        <v>44294</v>
      </c>
      <c r="P963" s="36">
        <v>3.8782040754804958E-2</v>
      </c>
      <c r="Q963" s="2">
        <f t="shared" si="46"/>
        <v>962</v>
      </c>
      <c r="R963" s="3">
        <f>Tabla_Rf_cop_usd[[#This Row],[Contador]]/SUM(Tabla_Rf_cop_usd[Contador])</f>
        <v>1.171569111008E-3</v>
      </c>
    </row>
    <row r="964" spans="1:18">
      <c r="A964" s="34">
        <v>44411</v>
      </c>
      <c r="B964" s="35">
        <v>7.5882040198782599E-2</v>
      </c>
      <c r="C964" s="36">
        <v>3.5426030939041502E-2</v>
      </c>
      <c r="D964" s="36">
        <f>((1+Tabla_Inflacion[[#This Row],[TES_COP]])/(1+Tabla_Inflacion[[#This Row],[TES UVR]]))-1</f>
        <v>3.9071848737520121E-2</v>
      </c>
      <c r="E964" s="2">
        <f t="shared" si="47"/>
        <v>963</v>
      </c>
      <c r="F964" s="37">
        <f>Tabla_Inflacion[[#This Row],[Contador]]/SUM(Tabla_Inflacion[Contador])</f>
        <v>1.3704185967084337E-3</v>
      </c>
      <c r="H964" s="34">
        <v>44411</v>
      </c>
      <c r="I964" s="36">
        <v>7.5882040198782599E-2</v>
      </c>
      <c r="J964" s="35">
        <v>3.5426030939041502E-2</v>
      </c>
      <c r="K964" s="42">
        <f>((1+Tabla_Dev[[#This Row],[TES_COP]])/(1+Tabla_Dev[[#This Row],[Curva_CO_USD]]))-1</f>
        <v>3.9071848737520121E-2</v>
      </c>
      <c r="L964" s="52">
        <f t="shared" si="45"/>
        <v>963</v>
      </c>
      <c r="M964" s="37">
        <f>Tabla_Dev[[#This Row],[Contador]]/SUM(Tabla_Dev[Contador])</f>
        <v>1.3704185967084337E-3</v>
      </c>
      <c r="O964" s="34">
        <v>44295</v>
      </c>
      <c r="P964" s="36">
        <v>3.8803339856617658E-2</v>
      </c>
      <c r="Q964" s="2">
        <f t="shared" si="46"/>
        <v>963</v>
      </c>
      <c r="R964" s="3">
        <f>Tabla_Rf_cop_usd[[#This Row],[Contador]]/SUM(Tabla_Rf_cop_usd[Contador])</f>
        <v>1.1727869583167401E-3</v>
      </c>
    </row>
    <row r="965" spans="1:18">
      <c r="A965" s="34">
        <v>44412</v>
      </c>
      <c r="B965" s="35">
        <v>7.5822977157028792E-2</v>
      </c>
      <c r="C965" s="36">
        <v>3.51843313576597E-2</v>
      </c>
      <c r="D965" s="36">
        <f>((1+Tabla_Inflacion[[#This Row],[TES_COP]])/(1+Tabla_Inflacion[[#This Row],[TES UVR]]))-1</f>
        <v>3.9257400414929755E-2</v>
      </c>
      <c r="E965" s="2">
        <f t="shared" si="47"/>
        <v>964</v>
      </c>
      <c r="F965" s="37">
        <f>Tabla_Inflacion[[#This Row],[Contador]]/SUM(Tabla_Inflacion[Contador])</f>
        <v>1.3718416689791591E-3</v>
      </c>
      <c r="H965" s="34">
        <v>44412</v>
      </c>
      <c r="I965" s="36">
        <v>7.5822977157028792E-2</v>
      </c>
      <c r="J965" s="35">
        <v>3.51843313576597E-2</v>
      </c>
      <c r="K965" s="42">
        <f>((1+Tabla_Dev[[#This Row],[TES_COP]])/(1+Tabla_Dev[[#This Row],[Curva_CO_USD]]))-1</f>
        <v>3.9257400414929755E-2</v>
      </c>
      <c r="L965" s="52">
        <f t="shared" ref="L965:L1028" si="48">L964+1</f>
        <v>964</v>
      </c>
      <c r="M965" s="37">
        <f>Tabla_Dev[[#This Row],[Contador]]/SUM(Tabla_Dev[Contador])</f>
        <v>1.3718416689791591E-3</v>
      </c>
      <c r="O965" s="34">
        <v>44298</v>
      </c>
      <c r="P965" s="36">
        <v>3.8931051998798871E-2</v>
      </c>
      <c r="Q965" s="2">
        <f t="shared" si="46"/>
        <v>964</v>
      </c>
      <c r="R965" s="3">
        <f>Tabla_Rf_cop_usd[[#This Row],[Contador]]/SUM(Tabla_Rf_cop_usd[Contador])</f>
        <v>1.1740048056254804E-3</v>
      </c>
    </row>
    <row r="966" spans="1:18">
      <c r="A966" s="34">
        <v>44413</v>
      </c>
      <c r="B966" s="35">
        <v>7.6161677963376001E-2</v>
      </c>
      <c r="C966" s="36">
        <v>3.5089105379204996E-2</v>
      </c>
      <c r="D966" s="36">
        <f>((1+Tabla_Inflacion[[#This Row],[TES_COP]])/(1+Tabla_Inflacion[[#This Row],[TES UVR]]))-1</f>
        <v>3.9680228852494892E-2</v>
      </c>
      <c r="E966" s="2">
        <f t="shared" si="47"/>
        <v>965</v>
      </c>
      <c r="F966" s="37">
        <f>Tabla_Inflacion[[#This Row],[Contador]]/SUM(Tabla_Inflacion[Contador])</f>
        <v>1.3732647412498843E-3</v>
      </c>
      <c r="H966" s="34">
        <v>44413</v>
      </c>
      <c r="I966" s="36">
        <v>7.6161677963376001E-2</v>
      </c>
      <c r="J966" s="35">
        <v>3.5089105379204996E-2</v>
      </c>
      <c r="K966" s="42">
        <f>((1+Tabla_Dev[[#This Row],[TES_COP]])/(1+Tabla_Dev[[#This Row],[Curva_CO_USD]]))-1</f>
        <v>3.9680228852494892E-2</v>
      </c>
      <c r="L966" s="52">
        <f t="shared" si="48"/>
        <v>965</v>
      </c>
      <c r="M966" s="37">
        <f>Tabla_Dev[[#This Row],[Contador]]/SUM(Tabla_Dev[Contador])</f>
        <v>1.3732647412498843E-3</v>
      </c>
      <c r="O966" s="34">
        <v>44299</v>
      </c>
      <c r="P966" s="36">
        <v>3.886721359039802E-2</v>
      </c>
      <c r="Q966" s="2">
        <f t="shared" si="46"/>
        <v>965</v>
      </c>
      <c r="R966" s="3">
        <f>Tabla_Rf_cop_usd[[#This Row],[Contador]]/SUM(Tabla_Rf_cop_usd[Contador])</f>
        <v>1.1752226529342204E-3</v>
      </c>
    </row>
    <row r="967" spans="1:18">
      <c r="A967" s="34">
        <v>44414</v>
      </c>
      <c r="B967" s="35">
        <v>7.6804175793450002E-2</v>
      </c>
      <c r="C967" s="36">
        <v>3.4721436756761398E-2</v>
      </c>
      <c r="D967" s="36">
        <f>((1+Tabla_Inflacion[[#This Row],[TES_COP]])/(1+Tabla_Inflacion[[#This Row],[TES UVR]]))-1</f>
        <v>4.0670597459151026E-2</v>
      </c>
      <c r="E967" s="2">
        <f t="shared" si="47"/>
        <v>966</v>
      </c>
      <c r="F967" s="37">
        <f>Tabla_Inflacion[[#This Row],[Contador]]/SUM(Tabla_Inflacion[Contador])</f>
        <v>1.3746878135206097E-3</v>
      </c>
      <c r="H967" s="34">
        <v>44414</v>
      </c>
      <c r="I967" s="36">
        <v>7.6804175793450002E-2</v>
      </c>
      <c r="J967" s="35">
        <v>3.4721436756761398E-2</v>
      </c>
      <c r="K967" s="42">
        <f>((1+Tabla_Dev[[#This Row],[TES_COP]])/(1+Tabla_Dev[[#This Row],[Curva_CO_USD]]))-1</f>
        <v>4.0670597459151026E-2</v>
      </c>
      <c r="L967" s="52">
        <f t="shared" si="48"/>
        <v>966</v>
      </c>
      <c r="M967" s="37">
        <f>Tabla_Dev[[#This Row],[Contador]]/SUM(Tabla_Dev[Contador])</f>
        <v>1.3746878135206097E-3</v>
      </c>
      <c r="O967" s="34">
        <v>44300</v>
      </c>
      <c r="P967" s="36">
        <v>3.8703910403239394E-2</v>
      </c>
      <c r="Q967" s="2">
        <f t="shared" si="46"/>
        <v>966</v>
      </c>
      <c r="R967" s="3">
        <f>Tabla_Rf_cop_usd[[#This Row],[Contador]]/SUM(Tabla_Rf_cop_usd[Contador])</f>
        <v>1.1764405002429605E-3</v>
      </c>
    </row>
    <row r="968" spans="1:18">
      <c r="A968" s="34">
        <v>44417</v>
      </c>
      <c r="B968" s="35">
        <v>7.7867250061311705E-2</v>
      </c>
      <c r="C968" s="36">
        <v>3.5379071146373599E-2</v>
      </c>
      <c r="D968" s="36">
        <f>((1+Tabla_Inflacion[[#This Row],[TES_COP]])/(1+Tabla_Inflacion[[#This Row],[TES UVR]]))-1</f>
        <v>4.1036350935600208E-2</v>
      </c>
      <c r="E968" s="2">
        <f t="shared" si="47"/>
        <v>967</v>
      </c>
      <c r="F968" s="37">
        <f>Tabla_Inflacion[[#This Row],[Contador]]/SUM(Tabla_Inflacion[Contador])</f>
        <v>1.3761108857913349E-3</v>
      </c>
      <c r="H968" s="34">
        <v>44417</v>
      </c>
      <c r="I968" s="36">
        <v>7.7867250061311705E-2</v>
      </c>
      <c r="J968" s="35">
        <v>3.5379071146373599E-2</v>
      </c>
      <c r="K968" s="42">
        <f>((1+Tabla_Dev[[#This Row],[TES_COP]])/(1+Tabla_Dev[[#This Row],[Curva_CO_USD]]))-1</f>
        <v>4.1036350935600208E-2</v>
      </c>
      <c r="L968" s="52">
        <f t="shared" si="48"/>
        <v>967</v>
      </c>
      <c r="M968" s="37">
        <f>Tabla_Dev[[#This Row],[Contador]]/SUM(Tabla_Dev[Contador])</f>
        <v>1.3761108857913349E-3</v>
      </c>
      <c r="O968" s="34">
        <v>44301</v>
      </c>
      <c r="P968" s="36">
        <v>3.7905375160149912E-2</v>
      </c>
      <c r="Q968" s="2">
        <f t="shared" si="46"/>
        <v>967</v>
      </c>
      <c r="R968" s="3">
        <f>Tabla_Rf_cop_usd[[#This Row],[Contador]]/SUM(Tabla_Rf_cop_usd[Contador])</f>
        <v>1.1776583475517006E-3</v>
      </c>
    </row>
    <row r="969" spans="1:18">
      <c r="A969" s="34">
        <v>44418</v>
      </c>
      <c r="B969" s="35">
        <v>7.8028292333254701E-2</v>
      </c>
      <c r="C969" s="36">
        <v>3.5082528853583005E-2</v>
      </c>
      <c r="D969" s="36">
        <f>((1+Tabla_Inflacion[[#This Row],[TES_COP]])/(1+Tabla_Inflacion[[#This Row],[TES UVR]]))-1</f>
        <v>4.1490182939554421E-2</v>
      </c>
      <c r="E969" s="2">
        <f t="shared" si="47"/>
        <v>968</v>
      </c>
      <c r="F969" s="37">
        <f>Tabla_Inflacion[[#This Row],[Contador]]/SUM(Tabla_Inflacion[Contador])</f>
        <v>1.3775339580620603E-3</v>
      </c>
      <c r="H969" s="34">
        <v>44418</v>
      </c>
      <c r="I969" s="36">
        <v>7.8028292333254701E-2</v>
      </c>
      <c r="J969" s="35">
        <v>3.5082528853583005E-2</v>
      </c>
      <c r="K969" s="42">
        <f>((1+Tabla_Dev[[#This Row],[TES_COP]])/(1+Tabla_Dev[[#This Row],[Curva_CO_USD]]))-1</f>
        <v>4.1490182939554421E-2</v>
      </c>
      <c r="L969" s="52">
        <f t="shared" si="48"/>
        <v>968</v>
      </c>
      <c r="M969" s="37">
        <f>Tabla_Dev[[#This Row],[Contador]]/SUM(Tabla_Dev[Contador])</f>
        <v>1.3775339580620603E-3</v>
      </c>
      <c r="O969" s="34">
        <v>44302</v>
      </c>
      <c r="P969" s="36">
        <v>3.7597319929851825E-2</v>
      </c>
      <c r="Q969" s="2">
        <f t="shared" si="46"/>
        <v>968</v>
      </c>
      <c r="R969" s="3">
        <f>Tabla_Rf_cop_usd[[#This Row],[Contador]]/SUM(Tabla_Rf_cop_usd[Contador])</f>
        <v>1.1788761948604409E-3</v>
      </c>
    </row>
    <row r="970" spans="1:18">
      <c r="A970" s="34">
        <v>44419</v>
      </c>
      <c r="B970" s="35">
        <v>7.7784895776594795E-2</v>
      </c>
      <c r="C970" s="36">
        <v>3.5391060392665603E-2</v>
      </c>
      <c r="D970" s="36">
        <f>((1+Tabla_Inflacion[[#This Row],[TES_COP]])/(1+Tabla_Inflacion[[#This Row],[TES UVR]]))-1</f>
        <v>4.0944757015626054E-2</v>
      </c>
      <c r="E970" s="2">
        <f t="shared" si="47"/>
        <v>969</v>
      </c>
      <c r="F970" s="37">
        <f>Tabla_Inflacion[[#This Row],[Contador]]/SUM(Tabla_Inflacion[Contador])</f>
        <v>1.3789570303327854E-3</v>
      </c>
      <c r="H970" s="34">
        <v>44419</v>
      </c>
      <c r="I970" s="36">
        <v>7.7784895776594795E-2</v>
      </c>
      <c r="J970" s="35">
        <v>3.5391060392665603E-2</v>
      </c>
      <c r="K970" s="42">
        <f>((1+Tabla_Dev[[#This Row],[TES_COP]])/(1+Tabla_Dev[[#This Row],[Curva_CO_USD]]))-1</f>
        <v>4.0944757015626054E-2</v>
      </c>
      <c r="L970" s="52">
        <f t="shared" si="48"/>
        <v>969</v>
      </c>
      <c r="M970" s="37">
        <f>Tabla_Dev[[#This Row],[Contador]]/SUM(Tabla_Dev[Contador])</f>
        <v>1.3789570303327854E-3</v>
      </c>
      <c r="O970" s="34">
        <v>44305</v>
      </c>
      <c r="P970" s="36">
        <v>3.7912529452431176E-2</v>
      </c>
      <c r="Q970" s="2">
        <f t="shared" si="46"/>
        <v>969</v>
      </c>
      <c r="R970" s="3">
        <f>Tabla_Rf_cop_usd[[#This Row],[Contador]]/SUM(Tabla_Rf_cop_usd[Contador])</f>
        <v>1.1800940421691809E-3</v>
      </c>
    </row>
    <row r="971" spans="1:18">
      <c r="A971" s="34">
        <v>44420</v>
      </c>
      <c r="B971" s="35">
        <v>7.7611823336165106E-2</v>
      </c>
      <c r="C971" s="36">
        <v>3.5267530726341298E-2</v>
      </c>
      <c r="D971" s="36">
        <f>((1+Tabla_Inflacion[[#This Row],[TES_COP]])/(1+Tabla_Inflacion[[#This Row],[TES UVR]]))-1</f>
        <v>4.0901787560279512E-2</v>
      </c>
      <c r="E971" s="2">
        <f t="shared" si="47"/>
        <v>970</v>
      </c>
      <c r="F971" s="37">
        <f>Tabla_Inflacion[[#This Row],[Contador]]/SUM(Tabla_Inflacion[Contador])</f>
        <v>1.3803801026035108E-3</v>
      </c>
      <c r="H971" s="34">
        <v>44420</v>
      </c>
      <c r="I971" s="36">
        <v>7.7611823336165106E-2</v>
      </c>
      <c r="J971" s="35">
        <v>3.5267530726341298E-2</v>
      </c>
      <c r="K971" s="42">
        <f>((1+Tabla_Dev[[#This Row],[TES_COP]])/(1+Tabla_Dev[[#This Row],[Curva_CO_USD]]))-1</f>
        <v>4.0901787560279512E-2</v>
      </c>
      <c r="L971" s="52">
        <f t="shared" si="48"/>
        <v>970</v>
      </c>
      <c r="M971" s="37">
        <f>Tabla_Dev[[#This Row],[Contador]]/SUM(Tabla_Dev[Contador])</f>
        <v>1.3803801026035108E-3</v>
      </c>
      <c r="O971" s="34">
        <v>44306</v>
      </c>
      <c r="P971" s="36">
        <v>3.8291073302094025E-2</v>
      </c>
      <c r="Q971" s="2">
        <f t="shared" si="46"/>
        <v>970</v>
      </c>
      <c r="R971" s="3">
        <f>Tabla_Rf_cop_usd[[#This Row],[Contador]]/SUM(Tabla_Rf_cop_usd[Contador])</f>
        <v>1.181311889477921E-3</v>
      </c>
    </row>
    <row r="972" spans="1:18">
      <c r="A972" s="34">
        <v>44421</v>
      </c>
      <c r="B972" s="35">
        <v>7.6968577075073902E-2</v>
      </c>
      <c r="C972" s="36">
        <v>3.4979462130481198E-2</v>
      </c>
      <c r="D972" s="36">
        <f>((1+Tabla_Inflacion[[#This Row],[TES_COP]])/(1+Tabla_Inflacion[[#This Row],[TES UVR]]))-1</f>
        <v>4.0569998227944382E-2</v>
      </c>
      <c r="E972" s="2">
        <f t="shared" si="47"/>
        <v>971</v>
      </c>
      <c r="F972" s="37">
        <f>Tabla_Inflacion[[#This Row],[Contador]]/SUM(Tabla_Inflacion[Contador])</f>
        <v>1.381803174874236E-3</v>
      </c>
      <c r="H972" s="34">
        <v>44421</v>
      </c>
      <c r="I972" s="36">
        <v>7.6968577075073902E-2</v>
      </c>
      <c r="J972" s="35">
        <v>3.4979462130481198E-2</v>
      </c>
      <c r="K972" s="42">
        <f>((1+Tabla_Dev[[#This Row],[TES_COP]])/(1+Tabla_Dev[[#This Row],[Curva_CO_USD]]))-1</f>
        <v>4.0569998227944382E-2</v>
      </c>
      <c r="L972" s="52">
        <f t="shared" si="48"/>
        <v>971</v>
      </c>
      <c r="M972" s="37">
        <f>Tabla_Dev[[#This Row],[Contador]]/SUM(Tabla_Dev[Contador])</f>
        <v>1.381803174874236E-3</v>
      </c>
      <c r="O972" s="34">
        <v>44307</v>
      </c>
      <c r="P972" s="36">
        <v>3.844071944394778E-2</v>
      </c>
      <c r="Q972" s="2">
        <f t="shared" si="46"/>
        <v>971</v>
      </c>
      <c r="R972" s="3">
        <f>Tabla_Rf_cop_usd[[#This Row],[Contador]]/SUM(Tabla_Rf_cop_usd[Contador])</f>
        <v>1.1825297367866611E-3</v>
      </c>
    </row>
    <row r="973" spans="1:18">
      <c r="A973" s="34">
        <v>44425</v>
      </c>
      <c r="B973" s="35">
        <v>7.6693518171204303E-2</v>
      </c>
      <c r="C973" s="36">
        <v>3.4547267386665498E-2</v>
      </c>
      <c r="D973" s="36">
        <f>((1+Tabla_Inflacion[[#This Row],[TES_COP]])/(1+Tabla_Inflacion[[#This Row],[TES UVR]]))-1</f>
        <v>4.073883534679168E-2</v>
      </c>
      <c r="E973" s="2">
        <f t="shared" si="47"/>
        <v>972</v>
      </c>
      <c r="F973" s="37">
        <f>Tabla_Inflacion[[#This Row],[Contador]]/SUM(Tabla_Inflacion[Contador])</f>
        <v>1.3832262471449612E-3</v>
      </c>
      <c r="H973" s="34">
        <v>44425</v>
      </c>
      <c r="I973" s="36">
        <v>7.6693518171204303E-2</v>
      </c>
      <c r="J973" s="35">
        <v>3.4547267386665498E-2</v>
      </c>
      <c r="K973" s="42">
        <f>((1+Tabla_Dev[[#This Row],[TES_COP]])/(1+Tabla_Dev[[#This Row],[Curva_CO_USD]]))-1</f>
        <v>4.073883534679168E-2</v>
      </c>
      <c r="L973" s="52">
        <f t="shared" si="48"/>
        <v>972</v>
      </c>
      <c r="M973" s="37">
        <f>Tabla_Dev[[#This Row],[Contador]]/SUM(Tabla_Dev[Contador])</f>
        <v>1.3832262471449612E-3</v>
      </c>
      <c r="O973" s="34">
        <v>44308</v>
      </c>
      <c r="P973" s="36">
        <v>3.8618616925805815E-2</v>
      </c>
      <c r="Q973" s="2">
        <f t="shared" si="46"/>
        <v>972</v>
      </c>
      <c r="R973" s="3">
        <f>Tabla_Rf_cop_usd[[#This Row],[Contador]]/SUM(Tabla_Rf_cop_usd[Contador])</f>
        <v>1.1837475840954014E-3</v>
      </c>
    </row>
    <row r="974" spans="1:18">
      <c r="A974" s="34">
        <v>44426</v>
      </c>
      <c r="B974" s="35">
        <v>7.7199098658775306E-2</v>
      </c>
      <c r="C974" s="36">
        <v>3.4556209909882299E-2</v>
      </c>
      <c r="D974" s="36">
        <f>((1+Tabla_Inflacion[[#This Row],[TES_COP]])/(1+Tabla_Inflacion[[#This Row],[TES UVR]]))-1</f>
        <v>4.121853248805829E-2</v>
      </c>
      <c r="E974" s="2">
        <f t="shared" si="47"/>
        <v>973</v>
      </c>
      <c r="F974" s="37">
        <f>Tabla_Inflacion[[#This Row],[Contador]]/SUM(Tabla_Inflacion[Contador])</f>
        <v>1.3846493194156866E-3</v>
      </c>
      <c r="H974" s="34">
        <v>44426</v>
      </c>
      <c r="I974" s="36">
        <v>7.7199098658775306E-2</v>
      </c>
      <c r="J974" s="35">
        <v>3.4556209909882299E-2</v>
      </c>
      <c r="K974" s="42">
        <f>((1+Tabla_Dev[[#This Row],[TES_COP]])/(1+Tabla_Dev[[#This Row],[Curva_CO_USD]]))-1</f>
        <v>4.121853248805829E-2</v>
      </c>
      <c r="L974" s="52">
        <f t="shared" si="48"/>
        <v>973</v>
      </c>
      <c r="M974" s="37">
        <f>Tabla_Dev[[#This Row],[Contador]]/SUM(Tabla_Dev[Contador])</f>
        <v>1.3846493194156866E-3</v>
      </c>
      <c r="O974" s="34">
        <v>44309</v>
      </c>
      <c r="P974" s="36">
        <v>3.8760737721831307E-2</v>
      </c>
      <c r="Q974" s="2">
        <f t="shared" si="46"/>
        <v>973</v>
      </c>
      <c r="R974" s="3">
        <f>Tabla_Rf_cop_usd[[#This Row],[Contador]]/SUM(Tabla_Rf_cop_usd[Contador])</f>
        <v>1.1849654314041414E-3</v>
      </c>
    </row>
    <row r="975" spans="1:18">
      <c r="A975" s="34">
        <v>44427</v>
      </c>
      <c r="B975" s="35">
        <v>7.7466711651143105E-2</v>
      </c>
      <c r="C975" s="36">
        <v>3.5170155232987804E-2</v>
      </c>
      <c r="D975" s="36">
        <f>((1+Tabla_Inflacion[[#This Row],[TES_COP]])/(1+Tabla_Inflacion[[#This Row],[TES UVR]]))-1</f>
        <v>4.0859520731290511E-2</v>
      </c>
      <c r="E975" s="2">
        <f t="shared" si="47"/>
        <v>974</v>
      </c>
      <c r="F975" s="37">
        <f>Tabla_Inflacion[[#This Row],[Contador]]/SUM(Tabla_Inflacion[Contador])</f>
        <v>1.3860723916864117E-3</v>
      </c>
      <c r="H975" s="34">
        <v>44427</v>
      </c>
      <c r="I975" s="36">
        <v>7.7466711651143105E-2</v>
      </c>
      <c r="J975" s="35">
        <v>3.5170155232987804E-2</v>
      </c>
      <c r="K975" s="42">
        <f>((1+Tabla_Dev[[#This Row],[TES_COP]])/(1+Tabla_Dev[[#This Row],[Curva_CO_USD]]))-1</f>
        <v>4.0859520731290511E-2</v>
      </c>
      <c r="L975" s="52">
        <f t="shared" si="48"/>
        <v>974</v>
      </c>
      <c r="M975" s="37">
        <f>Tabla_Dev[[#This Row],[Contador]]/SUM(Tabla_Dev[Contador])</f>
        <v>1.3860723916864117E-3</v>
      </c>
      <c r="O975" s="34">
        <v>44312</v>
      </c>
      <c r="P975" s="36">
        <v>3.904445540757906E-2</v>
      </c>
      <c r="Q975" s="2">
        <f t="shared" si="46"/>
        <v>974</v>
      </c>
      <c r="R975" s="3">
        <f>Tabla_Rf_cop_usd[[#This Row],[Contador]]/SUM(Tabla_Rf_cop_usd[Contador])</f>
        <v>1.1861832787128815E-3</v>
      </c>
    </row>
    <row r="976" spans="1:18">
      <c r="A976" s="34">
        <v>44428</v>
      </c>
      <c r="B976" s="35">
        <v>7.7561597909718297E-2</v>
      </c>
      <c r="C976" s="36">
        <v>3.50938643886477E-2</v>
      </c>
      <c r="D976" s="36">
        <f>((1+Tabla_Inflacion[[#This Row],[TES_COP]])/(1+Tabla_Inflacion[[#This Row],[TES UVR]]))-1</f>
        <v>4.1027905760173011E-2</v>
      </c>
      <c r="E976" s="2">
        <f t="shared" si="47"/>
        <v>975</v>
      </c>
      <c r="F976" s="37">
        <f>Tabla_Inflacion[[#This Row],[Contador]]/SUM(Tabla_Inflacion[Contador])</f>
        <v>1.3874954639571371E-3</v>
      </c>
      <c r="H976" s="34">
        <v>44428</v>
      </c>
      <c r="I976" s="36">
        <v>7.7561597909718297E-2</v>
      </c>
      <c r="J976" s="35">
        <v>3.50938643886477E-2</v>
      </c>
      <c r="K976" s="42">
        <f>((1+Tabla_Dev[[#This Row],[TES_COP]])/(1+Tabla_Dev[[#This Row],[Curva_CO_USD]]))-1</f>
        <v>4.1027905760173011E-2</v>
      </c>
      <c r="L976" s="52">
        <f t="shared" si="48"/>
        <v>975</v>
      </c>
      <c r="M976" s="37">
        <f>Tabla_Dev[[#This Row],[Contador]]/SUM(Tabla_Dev[Contador])</f>
        <v>1.3874954639571371E-3</v>
      </c>
      <c r="O976" s="34">
        <v>44313</v>
      </c>
      <c r="P976" s="36">
        <v>3.9687327758681334E-2</v>
      </c>
      <c r="Q976" s="2">
        <f t="shared" si="46"/>
        <v>975</v>
      </c>
      <c r="R976" s="3">
        <f>Tabla_Rf_cop_usd[[#This Row],[Contador]]/SUM(Tabla_Rf_cop_usd[Contador])</f>
        <v>1.1874011260216216E-3</v>
      </c>
    </row>
    <row r="977" spans="1:18">
      <c r="A977" s="34">
        <v>44431</v>
      </c>
      <c r="B977" s="35">
        <v>7.7451928962916902E-2</v>
      </c>
      <c r="C977" s="36">
        <v>3.4584164342043103E-2</v>
      </c>
      <c r="D977" s="36">
        <f>((1+Tabla_Inflacion[[#This Row],[TES_COP]])/(1+Tabla_Inflacion[[#This Row],[TES UVR]]))-1</f>
        <v>4.1434777467463269E-2</v>
      </c>
      <c r="E977" s="2">
        <f t="shared" si="47"/>
        <v>976</v>
      </c>
      <c r="F977" s="37">
        <f>Tabla_Inflacion[[#This Row],[Contador]]/SUM(Tabla_Inflacion[Contador])</f>
        <v>1.3889185362278623E-3</v>
      </c>
      <c r="H977" s="34">
        <v>44431</v>
      </c>
      <c r="I977" s="36">
        <v>7.7451928962916902E-2</v>
      </c>
      <c r="J977" s="35">
        <v>3.4584164342043103E-2</v>
      </c>
      <c r="K977" s="42">
        <f>((1+Tabla_Dev[[#This Row],[TES_COP]])/(1+Tabla_Dev[[#This Row],[Curva_CO_USD]]))-1</f>
        <v>4.1434777467463269E-2</v>
      </c>
      <c r="L977" s="52">
        <f t="shared" si="48"/>
        <v>976</v>
      </c>
      <c r="M977" s="37">
        <f>Tabla_Dev[[#This Row],[Contador]]/SUM(Tabla_Dev[Contador])</f>
        <v>1.3889185362278623E-3</v>
      </c>
      <c r="O977" s="34">
        <v>44314</v>
      </c>
      <c r="P977" s="36">
        <v>3.989848187603906E-2</v>
      </c>
      <c r="Q977" s="2">
        <f t="shared" si="46"/>
        <v>976</v>
      </c>
      <c r="R977" s="3">
        <f>Tabla_Rf_cop_usd[[#This Row],[Contador]]/SUM(Tabla_Rf_cop_usd[Contador])</f>
        <v>1.1886189733303618E-3</v>
      </c>
    </row>
    <row r="978" spans="1:18">
      <c r="A978" s="34">
        <v>44432</v>
      </c>
      <c r="B978" s="35">
        <v>7.7228238422912404E-2</v>
      </c>
      <c r="C978" s="36">
        <v>3.4690328624615401E-2</v>
      </c>
      <c r="D978" s="36">
        <f>((1+Tabla_Inflacion[[#This Row],[TES_COP]])/(1+Tabla_Inflacion[[#This Row],[TES UVR]]))-1</f>
        <v>4.1111730361722332E-2</v>
      </c>
      <c r="E978" s="2">
        <f t="shared" si="47"/>
        <v>977</v>
      </c>
      <c r="F978" s="37">
        <f>Tabla_Inflacion[[#This Row],[Contador]]/SUM(Tabla_Inflacion[Contador])</f>
        <v>1.3903416084985877E-3</v>
      </c>
      <c r="H978" s="34">
        <v>44432</v>
      </c>
      <c r="I978" s="36">
        <v>7.7228238422912404E-2</v>
      </c>
      <c r="J978" s="35">
        <v>3.4690328624615401E-2</v>
      </c>
      <c r="K978" s="42">
        <f>((1+Tabla_Dev[[#This Row],[TES_COP]])/(1+Tabla_Dev[[#This Row],[Curva_CO_USD]]))-1</f>
        <v>4.1111730361722332E-2</v>
      </c>
      <c r="L978" s="52">
        <f t="shared" si="48"/>
        <v>977</v>
      </c>
      <c r="M978" s="37">
        <f>Tabla_Dev[[#This Row],[Contador]]/SUM(Tabla_Dev[Contador])</f>
        <v>1.3903416084985877E-3</v>
      </c>
      <c r="O978" s="34">
        <v>44315</v>
      </c>
      <c r="P978" s="36">
        <v>3.984924708834936E-2</v>
      </c>
      <c r="Q978" s="2">
        <f t="shared" si="46"/>
        <v>977</v>
      </c>
      <c r="R978" s="3">
        <f>Tabla_Rf_cop_usd[[#This Row],[Contador]]/SUM(Tabla_Rf_cop_usd[Contador])</f>
        <v>1.1898368206391019E-3</v>
      </c>
    </row>
    <row r="979" spans="1:18">
      <c r="A979" s="34">
        <v>44433</v>
      </c>
      <c r="B979" s="35">
        <v>7.7218462685414199E-2</v>
      </c>
      <c r="C979" s="36">
        <v>3.4316091489333803E-2</v>
      </c>
      <c r="D979" s="36">
        <f>((1+Tabla_Inflacion[[#This Row],[TES_COP]])/(1+Tabla_Inflacion[[#This Row],[TES UVR]]))-1</f>
        <v>4.1478974898576881E-2</v>
      </c>
      <c r="E979" s="2">
        <f t="shared" si="47"/>
        <v>978</v>
      </c>
      <c r="F979" s="37">
        <f>Tabla_Inflacion[[#This Row],[Contador]]/SUM(Tabla_Inflacion[Contador])</f>
        <v>1.3917646807693129E-3</v>
      </c>
      <c r="H979" s="34">
        <v>44433</v>
      </c>
      <c r="I979" s="36">
        <v>7.7218462685414199E-2</v>
      </c>
      <c r="J979" s="35">
        <v>3.4316091489333803E-2</v>
      </c>
      <c r="K979" s="42">
        <f>((1+Tabla_Dev[[#This Row],[TES_COP]])/(1+Tabla_Dev[[#This Row],[Curva_CO_USD]]))-1</f>
        <v>4.1478974898576881E-2</v>
      </c>
      <c r="L979" s="52">
        <f t="shared" si="48"/>
        <v>978</v>
      </c>
      <c r="M979" s="37">
        <f>Tabla_Dev[[#This Row],[Contador]]/SUM(Tabla_Dev[Contador])</f>
        <v>1.3917646807693129E-3</v>
      </c>
      <c r="O979" s="34">
        <v>44316</v>
      </c>
      <c r="P979" s="36">
        <v>3.9567502218888162E-2</v>
      </c>
      <c r="Q979" s="2">
        <f t="shared" si="46"/>
        <v>978</v>
      </c>
      <c r="R979" s="3">
        <f>Tabla_Rf_cop_usd[[#This Row],[Contador]]/SUM(Tabla_Rf_cop_usd[Contador])</f>
        <v>1.191054667947842E-3</v>
      </c>
    </row>
    <row r="980" spans="1:18">
      <c r="A980" s="34">
        <v>44434</v>
      </c>
      <c r="B980" s="35">
        <v>7.7265322581552096E-2</v>
      </c>
      <c r="C980" s="36">
        <v>3.3992292393175201E-2</v>
      </c>
      <c r="D980" s="36">
        <f>((1+Tabla_Inflacion[[#This Row],[TES_COP]])/(1+Tabla_Inflacion[[#This Row],[TES UVR]]))-1</f>
        <v>4.1850437867599011E-2</v>
      </c>
      <c r="E980" s="2">
        <f t="shared" si="47"/>
        <v>979</v>
      </c>
      <c r="F980" s="37">
        <f>Tabla_Inflacion[[#This Row],[Contador]]/SUM(Tabla_Inflacion[Contador])</f>
        <v>1.393187753040038E-3</v>
      </c>
      <c r="H980" s="34">
        <v>44434</v>
      </c>
      <c r="I980" s="36">
        <v>7.7265322581552096E-2</v>
      </c>
      <c r="J980" s="35">
        <v>3.3992292393175201E-2</v>
      </c>
      <c r="K980" s="42">
        <f>((1+Tabla_Dev[[#This Row],[TES_COP]])/(1+Tabla_Dev[[#This Row],[Curva_CO_USD]]))-1</f>
        <v>4.1850437867599011E-2</v>
      </c>
      <c r="L980" s="52">
        <f t="shared" si="48"/>
        <v>979</v>
      </c>
      <c r="M980" s="37">
        <f>Tabla_Dev[[#This Row],[Contador]]/SUM(Tabla_Dev[Contador])</f>
        <v>1.393187753040038E-3</v>
      </c>
      <c r="O980" s="34">
        <v>44319</v>
      </c>
      <c r="P980" s="36">
        <v>4.0046060490919633E-2</v>
      </c>
      <c r="Q980" s="2">
        <f t="shared" si="46"/>
        <v>979</v>
      </c>
      <c r="R980" s="3">
        <f>Tabla_Rf_cop_usd[[#This Row],[Contador]]/SUM(Tabla_Rf_cop_usd[Contador])</f>
        <v>1.1922725152565821E-3</v>
      </c>
    </row>
    <row r="981" spans="1:18">
      <c r="A981" s="34">
        <v>44435</v>
      </c>
      <c r="B981" s="35">
        <v>7.6743749104548509E-2</v>
      </c>
      <c r="C981" s="36">
        <v>3.4325878939672198E-2</v>
      </c>
      <c r="D981" s="36">
        <f>((1+Tabla_Inflacion[[#This Row],[TES_COP]])/(1+Tabla_Inflacion[[#This Row],[TES UVR]]))-1</f>
        <v>4.1010160364894688E-2</v>
      </c>
      <c r="E981" s="2">
        <f t="shared" si="47"/>
        <v>980</v>
      </c>
      <c r="F981" s="37">
        <f>Tabla_Inflacion[[#This Row],[Contador]]/SUM(Tabla_Inflacion[Contador])</f>
        <v>1.3946108253107634E-3</v>
      </c>
      <c r="H981" s="34">
        <v>44435</v>
      </c>
      <c r="I981" s="36">
        <v>7.6743749104548509E-2</v>
      </c>
      <c r="J981" s="35">
        <v>3.4325878939672198E-2</v>
      </c>
      <c r="K981" s="42">
        <f>((1+Tabla_Dev[[#This Row],[TES_COP]])/(1+Tabla_Dev[[#This Row],[Curva_CO_USD]]))-1</f>
        <v>4.1010160364894688E-2</v>
      </c>
      <c r="L981" s="52">
        <f t="shared" si="48"/>
        <v>980</v>
      </c>
      <c r="M981" s="37">
        <f>Tabla_Dev[[#This Row],[Contador]]/SUM(Tabla_Dev[Contador])</f>
        <v>1.3946108253107634E-3</v>
      </c>
      <c r="O981" s="34">
        <v>44320</v>
      </c>
      <c r="P981" s="36">
        <v>4.0312629391137111E-2</v>
      </c>
      <c r="Q981" s="2">
        <f t="shared" si="46"/>
        <v>980</v>
      </c>
      <c r="R981" s="3">
        <f>Tabla_Rf_cop_usd[[#This Row],[Contador]]/SUM(Tabla_Rf_cop_usd[Contador])</f>
        <v>1.1934903625653223E-3</v>
      </c>
    </row>
    <row r="982" spans="1:18">
      <c r="A982" s="34">
        <v>44438</v>
      </c>
      <c r="B982" s="35">
        <v>7.6475749812474E-2</v>
      </c>
      <c r="C982" s="36">
        <v>3.3937101728051901E-2</v>
      </c>
      <c r="D982" s="36">
        <f>((1+Tabla_Inflacion[[#This Row],[TES_COP]])/(1+Tabla_Inflacion[[#This Row],[TES UVR]]))-1</f>
        <v>4.1142394458353326E-2</v>
      </c>
      <c r="E982" s="2">
        <f t="shared" si="47"/>
        <v>981</v>
      </c>
      <c r="F982" s="37">
        <f>Tabla_Inflacion[[#This Row],[Contador]]/SUM(Tabla_Inflacion[Contador])</f>
        <v>1.3960338975814886E-3</v>
      </c>
      <c r="H982" s="34">
        <v>44438</v>
      </c>
      <c r="I982" s="36">
        <v>7.6475749812474E-2</v>
      </c>
      <c r="J982" s="35">
        <v>3.3937101728051901E-2</v>
      </c>
      <c r="K982" s="42">
        <f>((1+Tabla_Dev[[#This Row],[TES_COP]])/(1+Tabla_Dev[[#This Row],[Curva_CO_USD]]))-1</f>
        <v>4.1142394458353326E-2</v>
      </c>
      <c r="L982" s="52">
        <f t="shared" si="48"/>
        <v>981</v>
      </c>
      <c r="M982" s="37">
        <f>Tabla_Dev[[#This Row],[Contador]]/SUM(Tabla_Dev[Contador])</f>
        <v>1.3960338975814886E-3</v>
      </c>
      <c r="O982" s="34">
        <v>44321</v>
      </c>
      <c r="P982" s="36">
        <v>4.0529639091642755E-2</v>
      </c>
      <c r="Q982" s="2">
        <f t="shared" si="46"/>
        <v>981</v>
      </c>
      <c r="R982" s="3">
        <f>Tabla_Rf_cop_usd[[#This Row],[Contador]]/SUM(Tabla_Rf_cop_usd[Contador])</f>
        <v>1.1947082098740624E-3</v>
      </c>
    </row>
    <row r="983" spans="1:18">
      <c r="A983" s="34">
        <v>44439</v>
      </c>
      <c r="B983" s="35">
        <v>7.6018542955288607E-2</v>
      </c>
      <c r="C983" s="36">
        <v>3.3909785557973998E-2</v>
      </c>
      <c r="D983" s="36">
        <f>((1+Tabla_Inflacion[[#This Row],[TES_COP]])/(1+Tabla_Inflacion[[#This Row],[TES UVR]]))-1</f>
        <v>4.0727690157792429E-2</v>
      </c>
      <c r="E983" s="2">
        <f t="shared" si="47"/>
        <v>982</v>
      </c>
      <c r="F983" s="37">
        <f>Tabla_Inflacion[[#This Row],[Contador]]/SUM(Tabla_Inflacion[Contador])</f>
        <v>1.397456969852214E-3</v>
      </c>
      <c r="H983" s="34">
        <v>44439</v>
      </c>
      <c r="I983" s="36">
        <v>7.6018542955288607E-2</v>
      </c>
      <c r="J983" s="35">
        <v>3.3909785557973998E-2</v>
      </c>
      <c r="K983" s="42">
        <f>((1+Tabla_Dev[[#This Row],[TES_COP]])/(1+Tabla_Dev[[#This Row],[Curva_CO_USD]]))-1</f>
        <v>4.0727690157792429E-2</v>
      </c>
      <c r="L983" s="52">
        <f t="shared" si="48"/>
        <v>982</v>
      </c>
      <c r="M983" s="37">
        <f>Tabla_Dev[[#This Row],[Contador]]/SUM(Tabla_Dev[Contador])</f>
        <v>1.397456969852214E-3</v>
      </c>
      <c r="O983" s="34">
        <v>44322</v>
      </c>
      <c r="P983" s="36">
        <v>4.0158374974854638E-2</v>
      </c>
      <c r="Q983" s="2">
        <f t="shared" si="46"/>
        <v>982</v>
      </c>
      <c r="R983" s="3">
        <f>Tabla_Rf_cop_usd[[#This Row],[Contador]]/SUM(Tabla_Rf_cop_usd[Contador])</f>
        <v>1.1959260571828025E-3</v>
      </c>
    </row>
    <row r="984" spans="1:18">
      <c r="A984" s="34">
        <v>44440</v>
      </c>
      <c r="B984" s="35">
        <v>7.5699469787471593E-2</v>
      </c>
      <c r="C984" s="36">
        <v>3.4060951919175401E-2</v>
      </c>
      <c r="D984" s="36">
        <f>((1+Tabla_Inflacion[[#This Row],[TES_COP]])/(1+Tabla_Inflacion[[#This Row],[TES UVR]]))-1</f>
        <v>4.0266985994410254E-2</v>
      </c>
      <c r="E984" s="2">
        <f t="shared" si="47"/>
        <v>983</v>
      </c>
      <c r="F984" s="37">
        <f>Tabla_Inflacion[[#This Row],[Contador]]/SUM(Tabla_Inflacion[Contador])</f>
        <v>1.3988800421229392E-3</v>
      </c>
      <c r="H984" s="34">
        <v>44440</v>
      </c>
      <c r="I984" s="36">
        <v>7.5699469787471593E-2</v>
      </c>
      <c r="J984" s="35">
        <v>3.4060951919175401E-2</v>
      </c>
      <c r="K984" s="42">
        <f>((1+Tabla_Dev[[#This Row],[TES_COP]])/(1+Tabla_Dev[[#This Row],[Curva_CO_USD]]))-1</f>
        <v>4.0266985994410254E-2</v>
      </c>
      <c r="L984" s="52">
        <f t="shared" si="48"/>
        <v>983</v>
      </c>
      <c r="M984" s="37">
        <f>Tabla_Dev[[#This Row],[Contador]]/SUM(Tabla_Dev[Contador])</f>
        <v>1.3988800421229392E-3</v>
      </c>
      <c r="O984" s="34">
        <v>44323</v>
      </c>
      <c r="P984" s="36">
        <v>3.9398124847787708E-2</v>
      </c>
      <c r="Q984" s="2">
        <f t="shared" si="46"/>
        <v>983</v>
      </c>
      <c r="R984" s="3">
        <f>Tabla_Rf_cop_usd[[#This Row],[Contador]]/SUM(Tabla_Rf_cop_usd[Contador])</f>
        <v>1.1971439044915428E-3</v>
      </c>
    </row>
    <row r="985" spans="1:18">
      <c r="A985" s="34">
        <v>44441</v>
      </c>
      <c r="B985" s="35">
        <v>7.6152695047511001E-2</v>
      </c>
      <c r="C985" s="36">
        <v>3.3766202871543395E-2</v>
      </c>
      <c r="D985" s="36">
        <f>((1+Tabla_Inflacion[[#This Row],[TES_COP]])/(1+Tabla_Inflacion[[#This Row],[TES UVR]]))-1</f>
        <v>4.1002009988553301E-2</v>
      </c>
      <c r="E985" s="2">
        <f t="shared" si="47"/>
        <v>984</v>
      </c>
      <c r="F985" s="37">
        <f>Tabla_Inflacion[[#This Row],[Contador]]/SUM(Tabla_Inflacion[Contador])</f>
        <v>1.4003031143936646E-3</v>
      </c>
      <c r="H985" s="34">
        <v>44441</v>
      </c>
      <c r="I985" s="36">
        <v>7.6152695047511001E-2</v>
      </c>
      <c r="J985" s="35">
        <v>3.3766202871543395E-2</v>
      </c>
      <c r="K985" s="42">
        <f>((1+Tabla_Dev[[#This Row],[TES_COP]])/(1+Tabla_Dev[[#This Row],[Curva_CO_USD]]))-1</f>
        <v>4.1002009988553301E-2</v>
      </c>
      <c r="L985" s="52">
        <f t="shared" si="48"/>
        <v>984</v>
      </c>
      <c r="M985" s="37">
        <f>Tabla_Dev[[#This Row],[Contador]]/SUM(Tabla_Dev[Contador])</f>
        <v>1.4003031143936646E-3</v>
      </c>
      <c r="O985" s="34">
        <v>44326</v>
      </c>
      <c r="P985" s="36">
        <v>3.893814297649989E-2</v>
      </c>
      <c r="Q985" s="2">
        <f t="shared" si="46"/>
        <v>984</v>
      </c>
      <c r="R985" s="3">
        <f>Tabla_Rf_cop_usd[[#This Row],[Contador]]/SUM(Tabla_Rf_cop_usd[Contador])</f>
        <v>1.1983617518002828E-3</v>
      </c>
    </row>
    <row r="986" spans="1:18">
      <c r="A986" s="34">
        <v>44442</v>
      </c>
      <c r="B986" s="35">
        <v>7.6178847558622198E-2</v>
      </c>
      <c r="C986" s="36">
        <v>3.3658724168517902E-2</v>
      </c>
      <c r="D986" s="36">
        <f>((1+Tabla_Inflacion[[#This Row],[TES_COP]])/(1+Tabla_Inflacion[[#This Row],[TES UVR]]))-1</f>
        <v>4.1135553153007764E-2</v>
      </c>
      <c r="E986" s="2">
        <f t="shared" si="47"/>
        <v>985</v>
      </c>
      <c r="F986" s="37">
        <f>Tabla_Inflacion[[#This Row],[Contador]]/SUM(Tabla_Inflacion[Contador])</f>
        <v>1.4017261866643897E-3</v>
      </c>
      <c r="H986" s="34">
        <v>44442</v>
      </c>
      <c r="I986" s="36">
        <v>7.6178847558622198E-2</v>
      </c>
      <c r="J986" s="35">
        <v>3.3658724168517902E-2</v>
      </c>
      <c r="K986" s="42">
        <f>((1+Tabla_Dev[[#This Row],[TES_COP]])/(1+Tabla_Dev[[#This Row],[Curva_CO_USD]]))-1</f>
        <v>4.1135553153007764E-2</v>
      </c>
      <c r="L986" s="52">
        <f t="shared" si="48"/>
        <v>985</v>
      </c>
      <c r="M986" s="37">
        <f>Tabla_Dev[[#This Row],[Contador]]/SUM(Tabla_Dev[Contador])</f>
        <v>1.4017261866643897E-3</v>
      </c>
      <c r="O986" s="34">
        <v>44327</v>
      </c>
      <c r="P986" s="36">
        <v>3.9122355683544496E-2</v>
      </c>
      <c r="Q986" s="2">
        <f t="shared" si="46"/>
        <v>985</v>
      </c>
      <c r="R986" s="3">
        <f>Tabla_Rf_cop_usd[[#This Row],[Contador]]/SUM(Tabla_Rf_cop_usd[Contador])</f>
        <v>1.1995795991090229E-3</v>
      </c>
    </row>
    <row r="987" spans="1:18">
      <c r="A987" s="34">
        <v>44445</v>
      </c>
      <c r="B987" s="35">
        <v>7.6411775716881805E-2</v>
      </c>
      <c r="C987" s="36">
        <v>3.3249342569038901E-2</v>
      </c>
      <c r="D987" s="36">
        <f>((1+Tabla_Inflacion[[#This Row],[TES_COP]])/(1+Tabla_Inflacion[[#This Row],[TES UVR]]))-1</f>
        <v>4.1773492001964563E-2</v>
      </c>
      <c r="E987" s="2">
        <f t="shared" si="47"/>
        <v>986</v>
      </c>
      <c r="F987" s="37">
        <f>Tabla_Inflacion[[#This Row],[Contador]]/SUM(Tabla_Inflacion[Contador])</f>
        <v>1.4031492589351151E-3</v>
      </c>
      <c r="H987" s="34">
        <v>44445</v>
      </c>
      <c r="I987" s="36">
        <v>7.6411775716881805E-2</v>
      </c>
      <c r="J987" s="35">
        <v>3.3249342569038901E-2</v>
      </c>
      <c r="K987" s="42">
        <f>((1+Tabla_Dev[[#This Row],[TES_COP]])/(1+Tabla_Dev[[#This Row],[Curva_CO_USD]]))-1</f>
        <v>4.1773492001964563E-2</v>
      </c>
      <c r="L987" s="52">
        <f t="shared" si="48"/>
        <v>986</v>
      </c>
      <c r="M987" s="37">
        <f>Tabla_Dev[[#This Row],[Contador]]/SUM(Tabla_Dev[Contador])</f>
        <v>1.4031492589351151E-3</v>
      </c>
      <c r="O987" s="34">
        <v>44328</v>
      </c>
      <c r="P987" s="36">
        <v>3.982110350132495E-2</v>
      </c>
      <c r="Q987" s="2">
        <f t="shared" si="46"/>
        <v>986</v>
      </c>
      <c r="R987" s="3">
        <f>Tabla_Rf_cop_usd[[#This Row],[Contador]]/SUM(Tabla_Rf_cop_usd[Contador])</f>
        <v>1.200797446417763E-3</v>
      </c>
    </row>
    <row r="988" spans="1:18">
      <c r="A988" s="34">
        <v>44446</v>
      </c>
      <c r="B988" s="35">
        <v>7.7072576108556404E-2</v>
      </c>
      <c r="C988" s="36">
        <v>3.3568658293296402E-2</v>
      </c>
      <c r="D988" s="36">
        <f>((1+Tabla_Inflacion[[#This Row],[TES_COP]])/(1+Tabla_Inflacion[[#This Row],[TES UVR]]))-1</f>
        <v>4.2090980087473806E-2</v>
      </c>
      <c r="E988" s="2">
        <f t="shared" si="47"/>
        <v>987</v>
      </c>
      <c r="F988" s="37">
        <f>Tabla_Inflacion[[#This Row],[Contador]]/SUM(Tabla_Inflacion[Contador])</f>
        <v>1.4045723312058403E-3</v>
      </c>
      <c r="H988" s="34">
        <v>44446</v>
      </c>
      <c r="I988" s="36">
        <v>7.7072576108556404E-2</v>
      </c>
      <c r="J988" s="35">
        <v>3.3568658293296402E-2</v>
      </c>
      <c r="K988" s="42">
        <f>((1+Tabla_Dev[[#This Row],[TES_COP]])/(1+Tabla_Dev[[#This Row],[Curva_CO_USD]]))-1</f>
        <v>4.2090980087473806E-2</v>
      </c>
      <c r="L988" s="52">
        <f t="shared" si="48"/>
        <v>987</v>
      </c>
      <c r="M988" s="37">
        <f>Tabla_Dev[[#This Row],[Contador]]/SUM(Tabla_Dev[Contador])</f>
        <v>1.4045723312058403E-3</v>
      </c>
      <c r="O988" s="34">
        <v>44329</v>
      </c>
      <c r="P988" s="36">
        <v>3.9982835590938182E-2</v>
      </c>
      <c r="Q988" s="2">
        <f t="shared" si="46"/>
        <v>987</v>
      </c>
      <c r="R988" s="3">
        <f>Tabla_Rf_cop_usd[[#This Row],[Contador]]/SUM(Tabla_Rf_cop_usd[Contador])</f>
        <v>1.2020152937265033E-3</v>
      </c>
    </row>
    <row r="989" spans="1:18">
      <c r="A989" s="34">
        <v>44447</v>
      </c>
      <c r="B989" s="35">
        <v>7.6750688247828491E-2</v>
      </c>
      <c r="C989" s="36">
        <v>3.3865380772988798E-2</v>
      </c>
      <c r="D989" s="36">
        <f>((1+Tabla_Inflacion[[#This Row],[TES_COP]])/(1+Tabla_Inflacion[[#This Row],[TES UVR]]))-1</f>
        <v>4.1480552760917444E-2</v>
      </c>
      <c r="E989" s="2">
        <f t="shared" si="47"/>
        <v>988</v>
      </c>
      <c r="F989" s="37">
        <f>Tabla_Inflacion[[#This Row],[Contador]]/SUM(Tabla_Inflacion[Contador])</f>
        <v>1.4059954034765655E-3</v>
      </c>
      <c r="H989" s="34">
        <v>44447</v>
      </c>
      <c r="I989" s="36">
        <v>7.6750688247828491E-2</v>
      </c>
      <c r="J989" s="35">
        <v>3.3865380772988798E-2</v>
      </c>
      <c r="K989" s="42">
        <f>((1+Tabla_Dev[[#This Row],[TES_COP]])/(1+Tabla_Dev[[#This Row],[Curva_CO_USD]]))-1</f>
        <v>4.1480552760917444E-2</v>
      </c>
      <c r="L989" s="52">
        <f t="shared" si="48"/>
        <v>988</v>
      </c>
      <c r="M989" s="37">
        <f>Tabla_Dev[[#This Row],[Contador]]/SUM(Tabla_Dev[Contador])</f>
        <v>1.4059954034765655E-3</v>
      </c>
      <c r="O989" s="34">
        <v>44330</v>
      </c>
      <c r="P989" s="36">
        <v>3.9919576078666141E-2</v>
      </c>
      <c r="Q989" s="2">
        <f t="shared" si="46"/>
        <v>988</v>
      </c>
      <c r="R989" s="3">
        <f>Tabla_Rf_cop_usd[[#This Row],[Contador]]/SUM(Tabla_Rf_cop_usd[Contador])</f>
        <v>1.2032331410352433E-3</v>
      </c>
    </row>
    <row r="990" spans="1:18">
      <c r="A990" s="34">
        <v>44448</v>
      </c>
      <c r="B990" s="35">
        <v>7.7332141749049607E-2</v>
      </c>
      <c r="C990" s="36">
        <v>3.3902135684285899E-2</v>
      </c>
      <c r="D990" s="36">
        <f>((1+Tabla_Inflacion[[#This Row],[TES_COP]])/(1+Tabla_Inflacion[[#This Row],[TES UVR]]))-1</f>
        <v>4.200591580751456E-2</v>
      </c>
      <c r="E990" s="2">
        <f t="shared" si="47"/>
        <v>989</v>
      </c>
      <c r="F990" s="37">
        <f>Tabla_Inflacion[[#This Row],[Contador]]/SUM(Tabla_Inflacion[Contador])</f>
        <v>1.4074184757472909E-3</v>
      </c>
      <c r="H990" s="34">
        <v>44448</v>
      </c>
      <c r="I990" s="36">
        <v>7.7332141749049607E-2</v>
      </c>
      <c r="J990" s="35">
        <v>3.3902135684285899E-2</v>
      </c>
      <c r="K990" s="42">
        <f>((1+Tabla_Dev[[#This Row],[TES_COP]])/(1+Tabla_Dev[[#This Row],[Curva_CO_USD]]))-1</f>
        <v>4.200591580751456E-2</v>
      </c>
      <c r="L990" s="52">
        <f t="shared" si="48"/>
        <v>989</v>
      </c>
      <c r="M990" s="37">
        <f>Tabla_Dev[[#This Row],[Contador]]/SUM(Tabla_Dev[Contador])</f>
        <v>1.4074184757472909E-3</v>
      </c>
      <c r="O990" s="34">
        <v>44333</v>
      </c>
      <c r="P990" s="36">
        <v>3.9996888558489596E-2</v>
      </c>
      <c r="Q990" s="2">
        <f t="shared" si="46"/>
        <v>989</v>
      </c>
      <c r="R990" s="3">
        <f>Tabla_Rf_cop_usd[[#This Row],[Contador]]/SUM(Tabla_Rf_cop_usd[Contador])</f>
        <v>1.2044509883439834E-3</v>
      </c>
    </row>
    <row r="991" spans="1:18">
      <c r="A991" s="34">
        <v>44449</v>
      </c>
      <c r="B991" s="35">
        <v>7.7436051963417296E-2</v>
      </c>
      <c r="C991" s="36">
        <v>3.3967253896615299E-2</v>
      </c>
      <c r="D991" s="36">
        <f>((1+Tabla_Inflacion[[#This Row],[TES_COP]])/(1+Tabla_Inflacion[[#This Row],[TES UVR]]))-1</f>
        <v>4.2040787948540048E-2</v>
      </c>
      <c r="E991" s="2">
        <f t="shared" si="47"/>
        <v>990</v>
      </c>
      <c r="F991" s="37">
        <f>Tabla_Inflacion[[#This Row],[Contador]]/SUM(Tabla_Inflacion[Contador])</f>
        <v>1.408841548018016E-3</v>
      </c>
      <c r="H991" s="34">
        <v>44449</v>
      </c>
      <c r="I991" s="36">
        <v>7.7436051963417296E-2</v>
      </c>
      <c r="J991" s="35">
        <v>3.3967253896615299E-2</v>
      </c>
      <c r="K991" s="42">
        <f>((1+Tabla_Dev[[#This Row],[TES_COP]])/(1+Tabla_Dev[[#This Row],[Curva_CO_USD]]))-1</f>
        <v>4.2040787948540048E-2</v>
      </c>
      <c r="L991" s="52">
        <f t="shared" si="48"/>
        <v>990</v>
      </c>
      <c r="M991" s="37">
        <f>Tabla_Dev[[#This Row],[Contador]]/SUM(Tabla_Dev[Contador])</f>
        <v>1.408841548018016E-3</v>
      </c>
      <c r="O991" s="34">
        <v>44334</v>
      </c>
      <c r="P991" s="36">
        <v>3.992660662385572E-2</v>
      </c>
      <c r="Q991" s="2">
        <f t="shared" si="46"/>
        <v>990</v>
      </c>
      <c r="R991" s="3">
        <f>Tabla_Rf_cop_usd[[#This Row],[Contador]]/SUM(Tabla_Rf_cop_usd[Contador])</f>
        <v>1.2056688356527235E-3</v>
      </c>
    </row>
    <row r="992" spans="1:18">
      <c r="A992" s="34">
        <v>44452</v>
      </c>
      <c r="B992" s="35">
        <v>7.7720983148253903E-2</v>
      </c>
      <c r="C992" s="36">
        <v>3.3666752931369601E-2</v>
      </c>
      <c r="D992" s="36">
        <f>((1+Tabla_Inflacion[[#This Row],[TES_COP]])/(1+Tabla_Inflacion[[#This Row],[TES UVR]]))-1</f>
        <v>4.2619374273140886E-2</v>
      </c>
      <c r="E992" s="2">
        <f t="shared" si="47"/>
        <v>991</v>
      </c>
      <c r="F992" s="37">
        <f>Tabla_Inflacion[[#This Row],[Contador]]/SUM(Tabla_Inflacion[Contador])</f>
        <v>1.4102646202887414E-3</v>
      </c>
      <c r="H992" s="34">
        <v>44452</v>
      </c>
      <c r="I992" s="36">
        <v>7.7720983148253903E-2</v>
      </c>
      <c r="J992" s="35">
        <v>3.3666752931369601E-2</v>
      </c>
      <c r="K992" s="42">
        <f>((1+Tabla_Dev[[#This Row],[TES_COP]])/(1+Tabla_Dev[[#This Row],[Curva_CO_USD]]))-1</f>
        <v>4.2619374273140886E-2</v>
      </c>
      <c r="L992" s="52">
        <f t="shared" si="48"/>
        <v>991</v>
      </c>
      <c r="M992" s="37">
        <f>Tabla_Dev[[#This Row],[Contador]]/SUM(Tabla_Dev[Contador])</f>
        <v>1.4102646202887414E-3</v>
      </c>
      <c r="O992" s="34">
        <v>44335</v>
      </c>
      <c r="P992" s="36">
        <v>4.0186436549333848E-2</v>
      </c>
      <c r="Q992" s="2">
        <f t="shared" si="46"/>
        <v>991</v>
      </c>
      <c r="R992" s="3">
        <f>Tabla_Rf_cop_usd[[#This Row],[Contador]]/SUM(Tabla_Rf_cop_usd[Contador])</f>
        <v>1.2068866829614638E-3</v>
      </c>
    </row>
    <row r="993" spans="1:18">
      <c r="A993" s="34">
        <v>44453</v>
      </c>
      <c r="B993" s="35">
        <v>7.8161149503368804E-2</v>
      </c>
      <c r="C993" s="36">
        <v>3.3896823378747103E-2</v>
      </c>
      <c r="D993" s="36">
        <f>((1+Tabla_Inflacion[[#This Row],[TES_COP]])/(1+Tabla_Inflacion[[#This Row],[TES UVR]]))-1</f>
        <v>4.2813098100028091E-2</v>
      </c>
      <c r="E993" s="2">
        <f t="shared" si="47"/>
        <v>992</v>
      </c>
      <c r="F993" s="37">
        <f>Tabla_Inflacion[[#This Row],[Contador]]/SUM(Tabla_Inflacion[Contador])</f>
        <v>1.4116876925594666E-3</v>
      </c>
      <c r="H993" s="34">
        <v>44453</v>
      </c>
      <c r="I993" s="36">
        <v>7.8161149503368804E-2</v>
      </c>
      <c r="J993" s="35">
        <v>3.3896823378747103E-2</v>
      </c>
      <c r="K993" s="42">
        <f>((1+Tabla_Dev[[#This Row],[TES_COP]])/(1+Tabla_Dev[[#This Row],[Curva_CO_USD]]))-1</f>
        <v>4.2813098100028091E-2</v>
      </c>
      <c r="L993" s="52">
        <f t="shared" si="48"/>
        <v>992</v>
      </c>
      <c r="M993" s="37">
        <f>Tabla_Dev[[#This Row],[Contador]]/SUM(Tabla_Dev[Contador])</f>
        <v>1.4116876925594666E-3</v>
      </c>
      <c r="O993" s="34">
        <v>44336</v>
      </c>
      <c r="P993" s="36">
        <v>4.0550618428292218E-2</v>
      </c>
      <c r="Q993" s="2">
        <f t="shared" si="46"/>
        <v>992</v>
      </c>
      <c r="R993" s="3">
        <f>Tabla_Rf_cop_usd[[#This Row],[Contador]]/SUM(Tabla_Rf_cop_usd[Contador])</f>
        <v>1.2081045302702038E-3</v>
      </c>
    </row>
    <row r="994" spans="1:18">
      <c r="A994" s="34">
        <v>44454</v>
      </c>
      <c r="B994" s="35">
        <v>7.8011721643907198E-2</v>
      </c>
      <c r="C994" s="36">
        <v>3.4027324197883499E-2</v>
      </c>
      <c r="D994" s="36">
        <f>((1+Tabla_Inflacion[[#This Row],[TES_COP]])/(1+Tabla_Inflacion[[#This Row],[TES UVR]]))-1</f>
        <v>4.2536977908338436E-2</v>
      </c>
      <c r="E994" s="2">
        <f t="shared" si="47"/>
        <v>993</v>
      </c>
      <c r="F994" s="37">
        <f>Tabla_Inflacion[[#This Row],[Contador]]/SUM(Tabla_Inflacion[Contador])</f>
        <v>1.413110764830192E-3</v>
      </c>
      <c r="H994" s="34">
        <v>44454</v>
      </c>
      <c r="I994" s="36">
        <v>7.8011721643907198E-2</v>
      </c>
      <c r="J994" s="35">
        <v>3.4027324197883499E-2</v>
      </c>
      <c r="K994" s="42">
        <f>((1+Tabla_Dev[[#This Row],[TES_COP]])/(1+Tabla_Dev[[#This Row],[Curva_CO_USD]]))-1</f>
        <v>4.2536977908338436E-2</v>
      </c>
      <c r="L994" s="52">
        <f t="shared" si="48"/>
        <v>993</v>
      </c>
      <c r="M994" s="37">
        <f>Tabla_Dev[[#This Row],[Contador]]/SUM(Tabla_Dev[Contador])</f>
        <v>1.413110764830192E-3</v>
      </c>
      <c r="O994" s="34">
        <v>44337</v>
      </c>
      <c r="P994" s="36">
        <v>4.0732280067091065E-2</v>
      </c>
      <c r="Q994" s="2">
        <f t="shared" si="46"/>
        <v>993</v>
      </c>
      <c r="R994" s="3">
        <f>Tabla_Rf_cop_usd[[#This Row],[Contador]]/SUM(Tabla_Rf_cop_usd[Contador])</f>
        <v>1.2093223775789439E-3</v>
      </c>
    </row>
    <row r="995" spans="1:18">
      <c r="A995" s="34">
        <v>44455</v>
      </c>
      <c r="B995" s="35">
        <v>7.9430776046989199E-2</v>
      </c>
      <c r="C995" s="36">
        <v>3.3947701598739201E-2</v>
      </c>
      <c r="D995" s="36">
        <f>((1+Tabla_Inflacion[[#This Row],[TES_COP]])/(1+Tabla_Inflacion[[#This Row],[TES UVR]]))-1</f>
        <v>4.3989724410549824E-2</v>
      </c>
      <c r="E995" s="2">
        <f t="shared" si="47"/>
        <v>994</v>
      </c>
      <c r="F995" s="37">
        <f>Tabla_Inflacion[[#This Row],[Contador]]/SUM(Tabla_Inflacion[Contador])</f>
        <v>1.4145338371009172E-3</v>
      </c>
      <c r="H995" s="34">
        <v>44455</v>
      </c>
      <c r="I995" s="36">
        <v>7.9430776046989199E-2</v>
      </c>
      <c r="J995" s="35">
        <v>3.3947701598739201E-2</v>
      </c>
      <c r="K995" s="42">
        <f>((1+Tabla_Dev[[#This Row],[TES_COP]])/(1+Tabla_Dev[[#This Row],[Curva_CO_USD]]))-1</f>
        <v>4.3989724410549824E-2</v>
      </c>
      <c r="L995" s="52">
        <f t="shared" si="48"/>
        <v>994</v>
      </c>
      <c r="M995" s="37">
        <f>Tabla_Dev[[#This Row],[Contador]]/SUM(Tabla_Dev[Contador])</f>
        <v>1.4145338371009172E-3</v>
      </c>
      <c r="O995" s="34">
        <v>44340</v>
      </c>
      <c r="P995" s="36">
        <v>4.0823003976263594E-2</v>
      </c>
      <c r="Q995" s="2">
        <f t="shared" si="46"/>
        <v>994</v>
      </c>
      <c r="R995" s="3">
        <f>Tabla_Rf_cop_usd[[#This Row],[Contador]]/SUM(Tabla_Rf_cop_usd[Contador])</f>
        <v>1.210540224887684E-3</v>
      </c>
    </row>
    <row r="996" spans="1:18">
      <c r="A996" s="34">
        <v>44456</v>
      </c>
      <c r="B996" s="35">
        <v>7.9790312850232303E-2</v>
      </c>
      <c r="C996" s="36">
        <v>3.4579319815507298E-2</v>
      </c>
      <c r="D996" s="36">
        <f>((1+Tabla_Inflacion[[#This Row],[TES_COP]])/(1+Tabla_Inflacion[[#This Row],[TES UVR]]))-1</f>
        <v>4.3699880877946962E-2</v>
      </c>
      <c r="E996" s="2">
        <f t="shared" si="47"/>
        <v>995</v>
      </c>
      <c r="F996" s="37">
        <f>Tabla_Inflacion[[#This Row],[Contador]]/SUM(Tabla_Inflacion[Contador])</f>
        <v>1.4159569093716423E-3</v>
      </c>
      <c r="H996" s="34">
        <v>44456</v>
      </c>
      <c r="I996" s="36">
        <v>7.9790312850232303E-2</v>
      </c>
      <c r="J996" s="35">
        <v>3.4579319815507298E-2</v>
      </c>
      <c r="K996" s="42">
        <f>((1+Tabla_Dev[[#This Row],[TES_COP]])/(1+Tabla_Dev[[#This Row],[Curva_CO_USD]]))-1</f>
        <v>4.3699880877946962E-2</v>
      </c>
      <c r="L996" s="52">
        <f t="shared" si="48"/>
        <v>995</v>
      </c>
      <c r="M996" s="37">
        <f>Tabla_Dev[[#This Row],[Contador]]/SUM(Tabla_Dev[Contador])</f>
        <v>1.4159569093716423E-3</v>
      </c>
      <c r="O996" s="34">
        <v>44341</v>
      </c>
      <c r="P996" s="36">
        <v>4.1206050391706661E-2</v>
      </c>
      <c r="Q996" s="2">
        <f t="shared" si="46"/>
        <v>995</v>
      </c>
      <c r="R996" s="3">
        <f>Tabla_Rf_cop_usd[[#This Row],[Contador]]/SUM(Tabla_Rf_cop_usd[Contador])</f>
        <v>1.2117580721964242E-3</v>
      </c>
    </row>
    <row r="997" spans="1:18">
      <c r="A997" s="34">
        <v>44459</v>
      </c>
      <c r="B997" s="35">
        <v>8.0932784861834695E-2</v>
      </c>
      <c r="C997" s="36">
        <v>3.4971468113129102E-2</v>
      </c>
      <c r="D997" s="36">
        <f>((1+Tabla_Inflacion[[#This Row],[TES_COP]])/(1+Tabla_Inflacion[[#This Row],[TES UVR]]))-1</f>
        <v>4.4408293527645082E-2</v>
      </c>
      <c r="E997" s="2">
        <f t="shared" si="47"/>
        <v>996</v>
      </c>
      <c r="F997" s="37">
        <f>Tabla_Inflacion[[#This Row],[Contador]]/SUM(Tabla_Inflacion[Contador])</f>
        <v>1.4173799816423677E-3</v>
      </c>
      <c r="H997" s="34">
        <v>44459</v>
      </c>
      <c r="I997" s="36">
        <v>8.0932784861834695E-2</v>
      </c>
      <c r="J997" s="35">
        <v>3.4971468113129102E-2</v>
      </c>
      <c r="K997" s="42">
        <f>((1+Tabla_Dev[[#This Row],[TES_COP]])/(1+Tabla_Dev[[#This Row],[Curva_CO_USD]]))-1</f>
        <v>4.4408293527645082E-2</v>
      </c>
      <c r="L997" s="52">
        <f t="shared" si="48"/>
        <v>996</v>
      </c>
      <c r="M997" s="37">
        <f>Tabla_Dev[[#This Row],[Contador]]/SUM(Tabla_Dev[Contador])</f>
        <v>1.4173799816423677E-3</v>
      </c>
      <c r="O997" s="34">
        <v>44342</v>
      </c>
      <c r="P997" s="36">
        <v>4.1261660719769111E-2</v>
      </c>
      <c r="Q997" s="2">
        <f t="shared" si="46"/>
        <v>996</v>
      </c>
      <c r="R997" s="3">
        <f>Tabla_Rf_cop_usd[[#This Row],[Contador]]/SUM(Tabla_Rf_cop_usd[Contador])</f>
        <v>1.2129759195051643E-3</v>
      </c>
    </row>
    <row r="998" spans="1:18">
      <c r="A998" s="34">
        <v>44460</v>
      </c>
      <c r="B998" s="35">
        <v>8.0756599697845904E-2</v>
      </c>
      <c r="C998" s="36">
        <v>3.49034189239266E-2</v>
      </c>
      <c r="D998" s="36">
        <f>((1+Tabla_Inflacion[[#This Row],[TES_COP]])/(1+Tabla_Inflacion[[#This Row],[TES UVR]]))-1</f>
        <v>4.4306724603921488E-2</v>
      </c>
      <c r="E998" s="2">
        <f t="shared" si="47"/>
        <v>997</v>
      </c>
      <c r="F998" s="37">
        <f>Tabla_Inflacion[[#This Row],[Contador]]/SUM(Tabla_Inflacion[Contador])</f>
        <v>1.4188030539130929E-3</v>
      </c>
      <c r="H998" s="34">
        <v>44460</v>
      </c>
      <c r="I998" s="36">
        <v>8.0756599697845904E-2</v>
      </c>
      <c r="J998" s="35">
        <v>3.49034189239266E-2</v>
      </c>
      <c r="K998" s="42">
        <f>((1+Tabla_Dev[[#This Row],[TES_COP]])/(1+Tabla_Dev[[#This Row],[Curva_CO_USD]]))-1</f>
        <v>4.4306724603921488E-2</v>
      </c>
      <c r="L998" s="52">
        <f t="shared" si="48"/>
        <v>997</v>
      </c>
      <c r="M998" s="37">
        <f>Tabla_Dev[[#This Row],[Contador]]/SUM(Tabla_Dev[Contador])</f>
        <v>1.4188030539130929E-3</v>
      </c>
      <c r="O998" s="34">
        <v>44343</v>
      </c>
      <c r="P998" s="36">
        <v>4.1442209913106209E-2</v>
      </c>
      <c r="Q998" s="2">
        <f t="shared" si="46"/>
        <v>997</v>
      </c>
      <c r="R998" s="3">
        <f>Tabla_Rf_cop_usd[[#This Row],[Contador]]/SUM(Tabla_Rf_cop_usd[Contador])</f>
        <v>1.2141937668139044E-3</v>
      </c>
    </row>
    <row r="999" spans="1:18">
      <c r="A999" s="34">
        <v>44461</v>
      </c>
      <c r="B999" s="35">
        <v>8.06569577126105E-2</v>
      </c>
      <c r="C999" s="36">
        <v>3.44711746127968E-2</v>
      </c>
      <c r="D999" s="36">
        <f>((1+Tabla_Inflacion[[#This Row],[TES_COP]])/(1+Tabla_Inflacion[[#This Row],[TES UVR]]))-1</f>
        <v>4.4646756945258437E-2</v>
      </c>
      <c r="E999" s="2">
        <f t="shared" si="47"/>
        <v>998</v>
      </c>
      <c r="F999" s="37">
        <f>Tabla_Inflacion[[#This Row],[Contador]]/SUM(Tabla_Inflacion[Contador])</f>
        <v>1.4202261261838183E-3</v>
      </c>
      <c r="H999" s="34">
        <v>44461</v>
      </c>
      <c r="I999" s="36">
        <v>8.06569577126105E-2</v>
      </c>
      <c r="J999" s="35">
        <v>3.44711746127968E-2</v>
      </c>
      <c r="K999" s="42">
        <f>((1+Tabla_Dev[[#This Row],[TES_COP]])/(1+Tabla_Dev[[#This Row],[Curva_CO_USD]]))-1</f>
        <v>4.4646756945258437E-2</v>
      </c>
      <c r="L999" s="52">
        <f t="shared" si="48"/>
        <v>998</v>
      </c>
      <c r="M999" s="37">
        <f>Tabla_Dev[[#This Row],[Contador]]/SUM(Tabla_Dev[Contador])</f>
        <v>1.4202261261838183E-3</v>
      </c>
      <c r="O999" s="34">
        <v>44344</v>
      </c>
      <c r="P999" s="36">
        <v>4.1310297839751486E-2</v>
      </c>
      <c r="Q999" s="2">
        <f t="shared" si="46"/>
        <v>998</v>
      </c>
      <c r="R999" s="3">
        <f>Tabla_Rf_cop_usd[[#This Row],[Contador]]/SUM(Tabla_Rf_cop_usd[Contador])</f>
        <v>1.2154116141226445E-3</v>
      </c>
    </row>
    <row r="1000" spans="1:18">
      <c r="A1000" s="34">
        <v>44462</v>
      </c>
      <c r="B1000" s="35">
        <v>8.1434785913711491E-2</v>
      </c>
      <c r="C1000" s="36">
        <v>3.5640130843143901E-2</v>
      </c>
      <c r="D1000" s="36">
        <f>((1+Tabla_Inflacion[[#This Row],[TES_COP]])/(1+Tabla_Inflacion[[#This Row],[TES UVR]]))-1</f>
        <v>4.4218694995224572E-2</v>
      </c>
      <c r="E1000" s="2">
        <f t="shared" si="47"/>
        <v>999</v>
      </c>
      <c r="F1000" s="37">
        <f>Tabla_Inflacion[[#This Row],[Contador]]/SUM(Tabla_Inflacion[Contador])</f>
        <v>1.4216491984545435E-3</v>
      </c>
      <c r="H1000" s="34">
        <v>44462</v>
      </c>
      <c r="I1000" s="36">
        <v>8.1434785913711491E-2</v>
      </c>
      <c r="J1000" s="35">
        <v>3.5640130843143901E-2</v>
      </c>
      <c r="K1000" s="42">
        <f>((1+Tabla_Dev[[#This Row],[TES_COP]])/(1+Tabla_Dev[[#This Row],[Curva_CO_USD]]))-1</f>
        <v>4.4218694995224572E-2</v>
      </c>
      <c r="L1000" s="52">
        <f t="shared" si="48"/>
        <v>999</v>
      </c>
      <c r="M1000" s="37">
        <f>Tabla_Dev[[#This Row],[Contador]]/SUM(Tabla_Dev[Contador])</f>
        <v>1.4216491984545435E-3</v>
      </c>
      <c r="O1000" s="34">
        <v>44347</v>
      </c>
      <c r="P1000" s="36">
        <v>4.1261660719769111E-2</v>
      </c>
      <c r="Q1000" s="2">
        <f t="shared" si="46"/>
        <v>999</v>
      </c>
      <c r="R1000" s="3">
        <f>Tabla_Rf_cop_usd[[#This Row],[Contador]]/SUM(Tabla_Rf_cop_usd[Contador])</f>
        <v>1.2166294614313847E-3</v>
      </c>
    </row>
    <row r="1001" spans="1:18">
      <c r="A1001" s="34">
        <v>44463</v>
      </c>
      <c r="B1001" s="35">
        <v>8.1843509802126402E-2</v>
      </c>
      <c r="C1001" s="36">
        <v>3.55886270098267E-2</v>
      </c>
      <c r="D1001" s="36">
        <f>((1+Tabla_Inflacion[[#This Row],[TES_COP]])/(1+Tabla_Inflacion[[#This Row],[TES UVR]]))-1</f>
        <v>4.4665305881020245E-2</v>
      </c>
      <c r="E1001" s="2">
        <f t="shared" si="47"/>
        <v>1000</v>
      </c>
      <c r="F1001" s="37">
        <f>Tabla_Inflacion[[#This Row],[Contador]]/SUM(Tabla_Inflacion[Contador])</f>
        <v>1.4230722707252689E-3</v>
      </c>
      <c r="H1001" s="34">
        <v>44463</v>
      </c>
      <c r="I1001" s="36">
        <v>8.1843509802126402E-2</v>
      </c>
      <c r="J1001" s="35">
        <v>3.55886270098267E-2</v>
      </c>
      <c r="K1001" s="42">
        <f>((1+Tabla_Dev[[#This Row],[TES_COP]])/(1+Tabla_Dev[[#This Row],[Curva_CO_USD]]))-1</f>
        <v>4.4665305881020245E-2</v>
      </c>
      <c r="L1001" s="52">
        <f t="shared" si="48"/>
        <v>1000</v>
      </c>
      <c r="M1001" s="37">
        <f>Tabla_Dev[[#This Row],[Contador]]/SUM(Tabla_Dev[Contador])</f>
        <v>1.4230722707252689E-3</v>
      </c>
      <c r="O1001" s="34">
        <v>44348</v>
      </c>
      <c r="P1001" s="36">
        <v>4.1178235200390878E-2</v>
      </c>
      <c r="Q1001" s="2">
        <f t="shared" si="46"/>
        <v>1000</v>
      </c>
      <c r="R1001" s="3">
        <f>Tabla_Rf_cop_usd[[#This Row],[Contador]]/SUM(Tabla_Rf_cop_usd[Contador])</f>
        <v>1.2178473087401248E-3</v>
      </c>
    </row>
    <row r="1002" spans="1:18">
      <c r="A1002" s="34">
        <v>44466</v>
      </c>
      <c r="B1002" s="35">
        <v>8.1686680782927304E-2</v>
      </c>
      <c r="C1002" s="36">
        <v>3.54529259736589E-2</v>
      </c>
      <c r="D1002" s="36">
        <f>((1+Tabla_Inflacion[[#This Row],[TES_COP]])/(1+Tabla_Inflacion[[#This Row],[TES UVR]]))-1</f>
        <v>4.4650754901091938E-2</v>
      </c>
      <c r="E1002" s="2">
        <f t="shared" si="47"/>
        <v>1001</v>
      </c>
      <c r="F1002" s="37">
        <f>Tabla_Inflacion[[#This Row],[Contador]]/SUM(Tabla_Inflacion[Contador])</f>
        <v>1.424495342995994E-3</v>
      </c>
      <c r="H1002" s="34">
        <v>44466</v>
      </c>
      <c r="I1002" s="36">
        <v>8.1686680782927304E-2</v>
      </c>
      <c r="J1002" s="35">
        <v>3.54529259736589E-2</v>
      </c>
      <c r="K1002" s="42">
        <f>((1+Tabla_Dev[[#This Row],[TES_COP]])/(1+Tabla_Dev[[#This Row],[Curva_CO_USD]]))-1</f>
        <v>4.4650754901091938E-2</v>
      </c>
      <c r="L1002" s="52">
        <f t="shared" si="48"/>
        <v>1001</v>
      </c>
      <c r="M1002" s="37">
        <f>Tabla_Dev[[#This Row],[Contador]]/SUM(Tabla_Dev[Contador])</f>
        <v>1.424495342995994E-3</v>
      </c>
      <c r="O1002" s="34">
        <v>44349</v>
      </c>
      <c r="P1002" s="36">
        <v>4.0962440396395516E-2</v>
      </c>
      <c r="Q1002" s="2">
        <f t="shared" si="46"/>
        <v>1001</v>
      </c>
      <c r="R1002" s="3">
        <f>Tabla_Rf_cop_usd[[#This Row],[Contador]]/SUM(Tabla_Rf_cop_usd[Contador])</f>
        <v>1.2190651560488649E-3</v>
      </c>
    </row>
    <row r="1003" spans="1:18">
      <c r="A1003" s="34">
        <v>44467</v>
      </c>
      <c r="B1003" s="35">
        <v>8.1489452469320198E-2</v>
      </c>
      <c r="C1003" s="36">
        <v>3.5348986483678901E-2</v>
      </c>
      <c r="D1003" s="36">
        <f>((1+Tabla_Inflacion[[#This Row],[TES_COP]])/(1+Tabla_Inflacion[[#This Row],[TES UVR]]))-1</f>
        <v>4.4565133677627378E-2</v>
      </c>
      <c r="E1003" s="2">
        <f t="shared" si="47"/>
        <v>1002</v>
      </c>
      <c r="F1003" s="37">
        <f>Tabla_Inflacion[[#This Row],[Contador]]/SUM(Tabla_Inflacion[Contador])</f>
        <v>1.4259184152667194E-3</v>
      </c>
      <c r="H1003" s="34">
        <v>44467</v>
      </c>
      <c r="I1003" s="36">
        <v>8.1489452469320198E-2</v>
      </c>
      <c r="J1003" s="35">
        <v>3.5348986483678901E-2</v>
      </c>
      <c r="K1003" s="42">
        <f>((1+Tabla_Dev[[#This Row],[TES_COP]])/(1+Tabla_Dev[[#This Row],[Curva_CO_USD]]))-1</f>
        <v>4.4565133677627378E-2</v>
      </c>
      <c r="L1003" s="52">
        <f t="shared" si="48"/>
        <v>1002</v>
      </c>
      <c r="M1003" s="37">
        <f>Tabla_Dev[[#This Row],[Contador]]/SUM(Tabla_Dev[Contador])</f>
        <v>1.4259184152667194E-3</v>
      </c>
      <c r="O1003" s="34">
        <v>44350</v>
      </c>
      <c r="P1003" s="36">
        <v>4.0941535647093685E-2</v>
      </c>
      <c r="Q1003" s="2">
        <f t="shared" si="46"/>
        <v>1002</v>
      </c>
      <c r="R1003" s="3">
        <f>Tabla_Rf_cop_usd[[#This Row],[Contador]]/SUM(Tabla_Rf_cop_usd[Contador])</f>
        <v>1.220283003357605E-3</v>
      </c>
    </row>
    <row r="1004" spans="1:18">
      <c r="A1004" s="34">
        <v>44468</v>
      </c>
      <c r="B1004" s="35">
        <v>8.0650746301703505E-2</v>
      </c>
      <c r="C1004" s="36">
        <v>3.4935832483338002E-2</v>
      </c>
      <c r="D1004" s="36">
        <f>((1+Tabla_Inflacion[[#This Row],[TES_COP]])/(1+Tabla_Inflacion[[#This Row],[TES UVR]]))-1</f>
        <v>4.4171737400058975E-2</v>
      </c>
      <c r="E1004" s="2">
        <f t="shared" si="47"/>
        <v>1003</v>
      </c>
      <c r="F1004" s="37">
        <f>Tabla_Inflacion[[#This Row],[Contador]]/SUM(Tabla_Inflacion[Contador])</f>
        <v>1.4273414875374446E-3</v>
      </c>
      <c r="H1004" s="34">
        <v>44468</v>
      </c>
      <c r="I1004" s="36">
        <v>8.0650746301703505E-2</v>
      </c>
      <c r="J1004" s="35">
        <v>3.4935832483338002E-2</v>
      </c>
      <c r="K1004" s="42">
        <f>((1+Tabla_Dev[[#This Row],[TES_COP]])/(1+Tabla_Dev[[#This Row],[Curva_CO_USD]]))-1</f>
        <v>4.4171737400058975E-2</v>
      </c>
      <c r="L1004" s="52">
        <f t="shared" si="48"/>
        <v>1003</v>
      </c>
      <c r="M1004" s="37">
        <f>Tabla_Dev[[#This Row],[Contador]]/SUM(Tabla_Dev[Contador])</f>
        <v>1.4273414875374446E-3</v>
      </c>
      <c r="O1004" s="34">
        <v>44351</v>
      </c>
      <c r="P1004" s="36">
        <v>4.0445683654531939E-2</v>
      </c>
      <c r="Q1004" s="2">
        <f t="shared" si="46"/>
        <v>1003</v>
      </c>
      <c r="R1004" s="3">
        <f>Tabla_Rf_cop_usd[[#This Row],[Contador]]/SUM(Tabla_Rf_cop_usd[Contador])</f>
        <v>1.2215008506663452E-3</v>
      </c>
    </row>
    <row r="1005" spans="1:18">
      <c r="A1005" s="34">
        <v>44469</v>
      </c>
      <c r="B1005" s="35">
        <v>8.0532484299378593E-2</v>
      </c>
      <c r="C1005" s="36">
        <v>3.4811039310747999E-2</v>
      </c>
      <c r="D1005" s="36">
        <f>((1+Tabla_Inflacion[[#This Row],[TES_COP]])/(1+Tabla_Inflacion[[#This Row],[TES UVR]]))-1</f>
        <v>4.4183375758229504E-2</v>
      </c>
      <c r="E1005" s="2">
        <f t="shared" si="47"/>
        <v>1004</v>
      </c>
      <c r="F1005" s="37">
        <f>Tabla_Inflacion[[#This Row],[Contador]]/SUM(Tabla_Inflacion[Contador])</f>
        <v>1.4287645598081698E-3</v>
      </c>
      <c r="H1005" s="34">
        <v>44469</v>
      </c>
      <c r="I1005" s="36">
        <v>8.0532484299378593E-2</v>
      </c>
      <c r="J1005" s="35">
        <v>3.4811039310747999E-2</v>
      </c>
      <c r="K1005" s="42">
        <f>((1+Tabla_Dev[[#This Row],[TES_COP]])/(1+Tabla_Dev[[#This Row],[Curva_CO_USD]]))-1</f>
        <v>4.4183375758229504E-2</v>
      </c>
      <c r="L1005" s="52">
        <f t="shared" si="48"/>
        <v>1004</v>
      </c>
      <c r="M1005" s="37">
        <f>Tabla_Dev[[#This Row],[Contador]]/SUM(Tabla_Dev[Contador])</f>
        <v>1.4287645598081698E-3</v>
      </c>
      <c r="O1005" s="34">
        <v>44354</v>
      </c>
      <c r="P1005" s="36">
        <v>4.0046060490919633E-2</v>
      </c>
      <c r="Q1005" s="2">
        <f t="shared" si="46"/>
        <v>1004</v>
      </c>
      <c r="R1005" s="3">
        <f>Tabla_Rf_cop_usd[[#This Row],[Contador]]/SUM(Tabla_Rf_cop_usd[Contador])</f>
        <v>1.2227186979750853E-3</v>
      </c>
    </row>
    <row r="1006" spans="1:18">
      <c r="A1006" s="34">
        <v>44470</v>
      </c>
      <c r="B1006" s="35">
        <v>8.02413320906262E-2</v>
      </c>
      <c r="C1006" s="36">
        <v>3.4597448697146399E-2</v>
      </c>
      <c r="D1006" s="36">
        <f>((1+Tabla_Inflacion[[#This Row],[TES_COP]])/(1+Tabla_Inflacion[[#This Row],[TES UVR]]))-1</f>
        <v>4.411752943230085E-2</v>
      </c>
      <c r="E1006" s="2">
        <f t="shared" si="47"/>
        <v>1005</v>
      </c>
      <c r="F1006" s="37">
        <f>Tabla_Inflacion[[#This Row],[Contador]]/SUM(Tabla_Inflacion[Contador])</f>
        <v>1.4301876320788952E-3</v>
      </c>
      <c r="H1006" s="34">
        <v>44470</v>
      </c>
      <c r="I1006" s="36">
        <v>8.02413320906262E-2</v>
      </c>
      <c r="J1006" s="35">
        <v>3.4597448697146399E-2</v>
      </c>
      <c r="K1006" s="42">
        <f>((1+Tabla_Dev[[#This Row],[TES_COP]])/(1+Tabla_Dev[[#This Row],[Curva_CO_USD]]))-1</f>
        <v>4.411752943230085E-2</v>
      </c>
      <c r="L1006" s="52">
        <f t="shared" si="48"/>
        <v>1005</v>
      </c>
      <c r="M1006" s="37">
        <f>Tabla_Dev[[#This Row],[Contador]]/SUM(Tabla_Dev[Contador])</f>
        <v>1.4301876320788952E-3</v>
      </c>
      <c r="O1006" s="34">
        <v>44355</v>
      </c>
      <c r="P1006" s="36">
        <v>3.9729589467486282E-2</v>
      </c>
      <c r="Q1006" s="2">
        <f t="shared" si="46"/>
        <v>1005</v>
      </c>
      <c r="R1006" s="3">
        <f>Tabla_Rf_cop_usd[[#This Row],[Contador]]/SUM(Tabla_Rf_cop_usd[Contador])</f>
        <v>1.2239365452838254E-3</v>
      </c>
    </row>
    <row r="1007" spans="1:18">
      <c r="A1007" s="34">
        <v>44473</v>
      </c>
      <c r="B1007" s="35">
        <v>8.0953040775563909E-2</v>
      </c>
      <c r="C1007" s="36">
        <v>3.4714570547469299E-2</v>
      </c>
      <c r="D1007" s="36">
        <f>((1+Tabla_Inflacion[[#This Row],[TES_COP]])/(1+Tabla_Inflacion[[#This Row],[TES UVR]]))-1</f>
        <v>4.4687174167876709E-2</v>
      </c>
      <c r="E1007" s="2">
        <f t="shared" si="47"/>
        <v>1006</v>
      </c>
      <c r="F1007" s="37">
        <f>Tabla_Inflacion[[#This Row],[Contador]]/SUM(Tabla_Inflacion[Contador])</f>
        <v>1.4316107043496203E-3</v>
      </c>
      <c r="H1007" s="34">
        <v>44473</v>
      </c>
      <c r="I1007" s="36">
        <v>8.0953040775563909E-2</v>
      </c>
      <c r="J1007" s="35">
        <v>3.4714570547469299E-2</v>
      </c>
      <c r="K1007" s="42">
        <f>((1+Tabla_Dev[[#This Row],[TES_COP]])/(1+Tabla_Dev[[#This Row],[Curva_CO_USD]]))-1</f>
        <v>4.4687174167876709E-2</v>
      </c>
      <c r="L1007" s="52">
        <f t="shared" si="48"/>
        <v>1006</v>
      </c>
      <c r="M1007" s="37">
        <f>Tabla_Dev[[#This Row],[Contador]]/SUM(Tabla_Dev[Contador])</f>
        <v>1.4316107043496203E-3</v>
      </c>
      <c r="O1007" s="34">
        <v>44356</v>
      </c>
      <c r="P1007" s="36">
        <v>3.9023200752129172E-2</v>
      </c>
      <c r="Q1007" s="2">
        <f t="shared" si="46"/>
        <v>1006</v>
      </c>
      <c r="R1007" s="3">
        <f>Tabla_Rf_cop_usd[[#This Row],[Contador]]/SUM(Tabla_Rf_cop_usd[Contador])</f>
        <v>1.2251543925925654E-3</v>
      </c>
    </row>
    <row r="1008" spans="1:18">
      <c r="A1008" s="34">
        <v>44474</v>
      </c>
      <c r="B1008" s="35">
        <v>8.1401951312706999E-2</v>
      </c>
      <c r="C1008" s="36">
        <v>3.5290271635241101E-2</v>
      </c>
      <c r="D1008" s="36">
        <f>((1+Tabla_Inflacion[[#This Row],[TES_COP]])/(1+Tabla_Inflacion[[#This Row],[TES UVR]]))-1</f>
        <v>4.4539856058564586E-2</v>
      </c>
      <c r="E1008" s="2">
        <f t="shared" si="47"/>
        <v>1007</v>
      </c>
      <c r="F1008" s="37">
        <f>Tabla_Inflacion[[#This Row],[Contador]]/SUM(Tabla_Inflacion[Contador])</f>
        <v>1.4330337766203457E-3</v>
      </c>
      <c r="H1008" s="34">
        <v>44474</v>
      </c>
      <c r="I1008" s="36">
        <v>8.1401951312706999E-2</v>
      </c>
      <c r="J1008" s="35">
        <v>3.5290271635241101E-2</v>
      </c>
      <c r="K1008" s="42">
        <f>((1+Tabla_Dev[[#This Row],[TES_COP]])/(1+Tabla_Dev[[#This Row],[Curva_CO_USD]]))-1</f>
        <v>4.4539856058564586E-2</v>
      </c>
      <c r="L1008" s="52">
        <f t="shared" si="48"/>
        <v>1007</v>
      </c>
      <c r="M1008" s="37">
        <f>Tabla_Dev[[#This Row],[Contador]]/SUM(Tabla_Dev[Contador])</f>
        <v>1.4330337766203457E-3</v>
      </c>
      <c r="O1008" s="34">
        <v>44357</v>
      </c>
      <c r="P1008" s="36">
        <v>3.8604395215444676E-2</v>
      </c>
      <c r="Q1008" s="2">
        <f t="shared" si="46"/>
        <v>1007</v>
      </c>
      <c r="R1008" s="3">
        <f>Tabla_Rf_cop_usd[[#This Row],[Contador]]/SUM(Tabla_Rf_cop_usd[Contador])</f>
        <v>1.2263722399013057E-3</v>
      </c>
    </row>
    <row r="1009" spans="1:18">
      <c r="A1009" s="34">
        <v>44475</v>
      </c>
      <c r="B1009" s="35">
        <v>8.0775817176245698E-2</v>
      </c>
      <c r="C1009" s="36">
        <v>3.4950546628216998E-2</v>
      </c>
      <c r="D1009" s="36">
        <f>((1+Tabla_Inflacion[[#This Row],[TES_COP]])/(1+Tabla_Inflacion[[#This Row],[TES UVR]]))-1</f>
        <v>4.4277739354139811E-2</v>
      </c>
      <c r="E1009" s="2">
        <f t="shared" si="47"/>
        <v>1008</v>
      </c>
      <c r="F1009" s="37">
        <f>Tabla_Inflacion[[#This Row],[Contador]]/SUM(Tabla_Inflacion[Contador])</f>
        <v>1.4344568488910709E-3</v>
      </c>
      <c r="H1009" s="34">
        <v>44475</v>
      </c>
      <c r="I1009" s="36">
        <v>8.0775817176245698E-2</v>
      </c>
      <c r="J1009" s="35">
        <v>3.4950546628216998E-2</v>
      </c>
      <c r="K1009" s="42">
        <f>((1+Tabla_Dev[[#This Row],[TES_COP]])/(1+Tabla_Dev[[#This Row],[Curva_CO_USD]]))-1</f>
        <v>4.4277739354139811E-2</v>
      </c>
      <c r="L1009" s="52">
        <f t="shared" si="48"/>
        <v>1008</v>
      </c>
      <c r="M1009" s="37">
        <f>Tabla_Dev[[#This Row],[Contador]]/SUM(Tabla_Dev[Contador])</f>
        <v>1.4344568488910709E-3</v>
      </c>
      <c r="O1009" s="34">
        <v>44358</v>
      </c>
      <c r="P1009" s="36">
        <v>3.8376609148818019E-2</v>
      </c>
      <c r="Q1009" s="2">
        <f t="shared" si="46"/>
        <v>1008</v>
      </c>
      <c r="R1009" s="3">
        <f>Tabla_Rf_cop_usd[[#This Row],[Contador]]/SUM(Tabla_Rf_cop_usd[Contador])</f>
        <v>1.2275900872100458E-3</v>
      </c>
    </row>
    <row r="1010" spans="1:18">
      <c r="A1010" s="34">
        <v>44476</v>
      </c>
      <c r="B1010" s="35">
        <v>8.0283426100433791E-2</v>
      </c>
      <c r="C1010" s="36">
        <v>3.4579881399045102E-2</v>
      </c>
      <c r="D1010" s="36">
        <f>((1+Tabla_Inflacion[[#This Row],[TES_COP]])/(1+Tabla_Inflacion[[#This Row],[TES UVR]]))-1</f>
        <v>4.4175945737108924E-2</v>
      </c>
      <c r="E1010" s="2">
        <f t="shared" si="47"/>
        <v>1009</v>
      </c>
      <c r="F1010" s="37">
        <f>Tabla_Inflacion[[#This Row],[Contador]]/SUM(Tabla_Inflacion[Contador])</f>
        <v>1.4358799211617963E-3</v>
      </c>
      <c r="H1010" s="34">
        <v>44476</v>
      </c>
      <c r="I1010" s="36">
        <v>8.0283426100433791E-2</v>
      </c>
      <c r="J1010" s="35">
        <v>3.4579881399045102E-2</v>
      </c>
      <c r="K1010" s="42">
        <f>((1+Tabla_Dev[[#This Row],[TES_COP]])/(1+Tabla_Dev[[#This Row],[Curva_CO_USD]]))-1</f>
        <v>4.4175945737108924E-2</v>
      </c>
      <c r="L1010" s="52">
        <f t="shared" si="48"/>
        <v>1009</v>
      </c>
      <c r="M1010" s="37">
        <f>Tabla_Dev[[#This Row],[Contador]]/SUM(Tabla_Dev[Contador])</f>
        <v>1.4358799211617963E-3</v>
      </c>
      <c r="O1010" s="34">
        <v>44361</v>
      </c>
      <c r="P1010" s="36">
        <v>3.8682592942895111E-2</v>
      </c>
      <c r="Q1010" s="2">
        <f t="shared" si="46"/>
        <v>1009</v>
      </c>
      <c r="R1010" s="3">
        <f>Tabla_Rf_cop_usd[[#This Row],[Contador]]/SUM(Tabla_Rf_cop_usd[Contador])</f>
        <v>1.2288079345187859E-3</v>
      </c>
    </row>
    <row r="1011" spans="1:18">
      <c r="A1011" s="34">
        <v>44477</v>
      </c>
      <c r="B1011" s="35">
        <v>8.0744829997835194E-2</v>
      </c>
      <c r="C1011" s="36">
        <v>3.4805945516103401E-2</v>
      </c>
      <c r="D1011" s="36">
        <f>((1+Tabla_Inflacion[[#This Row],[TES_COP]])/(1+Tabla_Inflacion[[#This Row],[TES UVR]]))-1</f>
        <v>4.4393719113026586E-2</v>
      </c>
      <c r="E1011" s="2">
        <f t="shared" si="47"/>
        <v>1010</v>
      </c>
      <c r="F1011" s="37">
        <f>Tabla_Inflacion[[#This Row],[Contador]]/SUM(Tabla_Inflacion[Contador])</f>
        <v>1.4373029934325215E-3</v>
      </c>
      <c r="H1011" s="34">
        <v>44477</v>
      </c>
      <c r="I1011" s="36">
        <v>8.0744829997835194E-2</v>
      </c>
      <c r="J1011" s="35">
        <v>3.4805945516103401E-2</v>
      </c>
      <c r="K1011" s="42">
        <f>((1+Tabla_Dev[[#This Row],[TES_COP]])/(1+Tabla_Dev[[#This Row],[Curva_CO_USD]]))-1</f>
        <v>4.4393719113026586E-2</v>
      </c>
      <c r="L1011" s="52">
        <f t="shared" si="48"/>
        <v>1010</v>
      </c>
      <c r="M1011" s="37">
        <f>Tabla_Dev[[#This Row],[Contador]]/SUM(Tabla_Dev[Contador])</f>
        <v>1.4373029934325215E-3</v>
      </c>
      <c r="O1011" s="34">
        <v>44362</v>
      </c>
      <c r="P1011" s="36">
        <v>3.8952323625307761E-2</v>
      </c>
      <c r="Q1011" s="2">
        <f t="shared" ref="Q1011:Q1074" si="49">Q1010+1</f>
        <v>1010</v>
      </c>
      <c r="R1011" s="3">
        <f>Tabla_Rf_cop_usd[[#This Row],[Contador]]/SUM(Tabla_Rf_cop_usd[Contador])</f>
        <v>1.2300257818275259E-3</v>
      </c>
    </row>
    <row r="1012" spans="1:18">
      <c r="A1012" s="34">
        <v>44480</v>
      </c>
      <c r="B1012" s="35">
        <v>8.0908514196883399E-2</v>
      </c>
      <c r="C1012" s="36">
        <v>3.4267630138395899E-2</v>
      </c>
      <c r="D1012" s="36">
        <f>((1+Tabla_Inflacion[[#This Row],[TES_COP]])/(1+Tabla_Inflacion[[#This Row],[TES UVR]]))-1</f>
        <v>4.5095565885830302E-2</v>
      </c>
      <c r="E1012" s="2">
        <f t="shared" si="47"/>
        <v>1011</v>
      </c>
      <c r="F1012" s="37">
        <f>Tabla_Inflacion[[#This Row],[Contador]]/SUM(Tabla_Inflacion[Contador])</f>
        <v>1.4387260657032466E-3</v>
      </c>
      <c r="H1012" s="34">
        <v>44480</v>
      </c>
      <c r="I1012" s="36">
        <v>8.0908514196883399E-2</v>
      </c>
      <c r="J1012" s="35">
        <v>3.4267630138395899E-2</v>
      </c>
      <c r="K1012" s="42">
        <f>((1+Tabla_Dev[[#This Row],[TES_COP]])/(1+Tabla_Dev[[#This Row],[Curva_CO_USD]]))-1</f>
        <v>4.5095565885830302E-2</v>
      </c>
      <c r="L1012" s="52">
        <f t="shared" si="48"/>
        <v>1011</v>
      </c>
      <c r="M1012" s="37">
        <f>Tabla_Dev[[#This Row],[Contador]]/SUM(Tabla_Dev[Contador])</f>
        <v>1.4387260657032466E-3</v>
      </c>
      <c r="O1012" s="34">
        <v>44363</v>
      </c>
      <c r="P1012" s="36">
        <v>3.9270928602256783E-2</v>
      </c>
      <c r="Q1012" s="2">
        <f t="shared" si="49"/>
        <v>1011</v>
      </c>
      <c r="R1012" s="3">
        <f>Tabla_Rf_cop_usd[[#This Row],[Contador]]/SUM(Tabla_Rf_cop_usd[Contador])</f>
        <v>1.2312436291362662E-3</v>
      </c>
    </row>
    <row r="1013" spans="1:18">
      <c r="A1013" s="34">
        <v>44481</v>
      </c>
      <c r="B1013" s="35">
        <v>8.0538654538428692E-2</v>
      </c>
      <c r="C1013" s="36">
        <v>3.4553460887435695E-2</v>
      </c>
      <c r="D1013" s="36">
        <f>((1+Tabla_Inflacion[[#This Row],[TES_COP]])/(1+Tabla_Inflacion[[#This Row],[TES UVR]]))-1</f>
        <v>4.4449315950813473E-2</v>
      </c>
      <c r="E1013" s="2">
        <f t="shared" si="47"/>
        <v>1012</v>
      </c>
      <c r="F1013" s="37">
        <f>Tabla_Inflacion[[#This Row],[Contador]]/SUM(Tabla_Inflacion[Contador])</f>
        <v>1.440149137973972E-3</v>
      </c>
      <c r="H1013" s="34">
        <v>44481</v>
      </c>
      <c r="I1013" s="36">
        <v>8.0538654538428692E-2</v>
      </c>
      <c r="J1013" s="35">
        <v>3.4553460887435695E-2</v>
      </c>
      <c r="K1013" s="42">
        <f>((1+Tabla_Dev[[#This Row],[TES_COP]])/(1+Tabla_Dev[[#This Row],[Curva_CO_USD]]))-1</f>
        <v>4.4449315950813473E-2</v>
      </c>
      <c r="L1013" s="52">
        <f t="shared" si="48"/>
        <v>1012</v>
      </c>
      <c r="M1013" s="37">
        <f>Tabla_Dev[[#This Row],[Contador]]/SUM(Tabla_Dev[Contador])</f>
        <v>1.440149137973972E-3</v>
      </c>
      <c r="O1013" s="34">
        <v>44364</v>
      </c>
      <c r="P1013" s="36">
        <v>3.9376935200132079E-2</v>
      </c>
      <c r="Q1013" s="2">
        <f t="shared" si="49"/>
        <v>1012</v>
      </c>
      <c r="R1013" s="3">
        <f>Tabla_Rf_cop_usd[[#This Row],[Contador]]/SUM(Tabla_Rf_cop_usd[Contador])</f>
        <v>1.2324614764450063E-3</v>
      </c>
    </row>
    <row r="1014" spans="1:18">
      <c r="A1014" s="34">
        <v>44482</v>
      </c>
      <c r="B1014" s="35">
        <v>8.0511017291015299E-2</v>
      </c>
      <c r="C1014" s="36">
        <v>3.4623734972235296E-2</v>
      </c>
      <c r="D1014" s="36">
        <f>((1+Tabla_Inflacion[[#This Row],[TES_COP]])/(1+Tabla_Inflacion[[#This Row],[TES UVR]]))-1</f>
        <v>4.4351662123826463E-2</v>
      </c>
      <c r="E1014" s="2">
        <f t="shared" si="47"/>
        <v>1013</v>
      </c>
      <c r="F1014" s="37">
        <f>Tabla_Inflacion[[#This Row],[Contador]]/SUM(Tabla_Inflacion[Contador])</f>
        <v>1.4415722102446972E-3</v>
      </c>
      <c r="H1014" s="34">
        <v>44482</v>
      </c>
      <c r="I1014" s="36">
        <v>8.0511017291015299E-2</v>
      </c>
      <c r="J1014" s="35">
        <v>3.4623734972235296E-2</v>
      </c>
      <c r="K1014" s="42">
        <f>((1+Tabla_Dev[[#This Row],[TES_COP]])/(1+Tabla_Dev[[#This Row],[Curva_CO_USD]]))-1</f>
        <v>4.4351662123826463E-2</v>
      </c>
      <c r="L1014" s="52">
        <f t="shared" si="48"/>
        <v>1013</v>
      </c>
      <c r="M1014" s="37">
        <f>Tabla_Dev[[#This Row],[Contador]]/SUM(Tabla_Dev[Contador])</f>
        <v>1.4415722102446972E-3</v>
      </c>
      <c r="O1014" s="34">
        <v>44365</v>
      </c>
      <c r="P1014" s="36">
        <v>3.9638002882932177E-2</v>
      </c>
      <c r="Q1014" s="2">
        <f t="shared" si="49"/>
        <v>1013</v>
      </c>
      <c r="R1014" s="3">
        <f>Tabla_Rf_cop_usd[[#This Row],[Contador]]/SUM(Tabla_Rf_cop_usd[Contador])</f>
        <v>1.2336793237537464E-3</v>
      </c>
    </row>
    <row r="1015" spans="1:18">
      <c r="A1015" s="34">
        <v>44483</v>
      </c>
      <c r="B1015" s="35">
        <v>8.0570164272633596E-2</v>
      </c>
      <c r="C1015" s="36">
        <v>3.4566646494815598E-2</v>
      </c>
      <c r="D1015" s="36">
        <f>((1+Tabla_Inflacion[[#This Row],[TES_COP]])/(1+Tabla_Inflacion[[#This Row],[TES UVR]]))-1</f>
        <v>4.4466461328210416E-2</v>
      </c>
      <c r="E1015" s="2">
        <f t="shared" si="47"/>
        <v>1014</v>
      </c>
      <c r="F1015" s="37">
        <f>Tabla_Inflacion[[#This Row],[Contador]]/SUM(Tabla_Inflacion[Contador])</f>
        <v>1.4429952825154226E-3</v>
      </c>
      <c r="H1015" s="34">
        <v>44483</v>
      </c>
      <c r="I1015" s="36">
        <v>8.0570164272633596E-2</v>
      </c>
      <c r="J1015" s="35">
        <v>3.4566646494815598E-2</v>
      </c>
      <c r="K1015" s="42">
        <f>((1+Tabla_Dev[[#This Row],[TES_COP]])/(1+Tabla_Dev[[#This Row],[Curva_CO_USD]]))-1</f>
        <v>4.4466461328210416E-2</v>
      </c>
      <c r="L1015" s="52">
        <f t="shared" si="48"/>
        <v>1014</v>
      </c>
      <c r="M1015" s="37">
        <f>Tabla_Dev[[#This Row],[Contador]]/SUM(Tabla_Dev[Contador])</f>
        <v>1.4429952825154226E-3</v>
      </c>
      <c r="O1015" s="34">
        <v>44368</v>
      </c>
      <c r="P1015" s="36">
        <v>3.9996888558489596E-2</v>
      </c>
      <c r="Q1015" s="2">
        <f t="shared" si="49"/>
        <v>1014</v>
      </c>
      <c r="R1015" s="3">
        <f>Tabla_Rf_cop_usd[[#This Row],[Contador]]/SUM(Tabla_Rf_cop_usd[Contador])</f>
        <v>1.2348971710624864E-3</v>
      </c>
    </row>
    <row r="1016" spans="1:18">
      <c r="A1016" s="34">
        <v>44484</v>
      </c>
      <c r="B1016" s="35">
        <v>8.09369701823794E-2</v>
      </c>
      <c r="C1016" s="36">
        <v>3.49530363012336E-2</v>
      </c>
      <c r="D1016" s="36">
        <f>((1+Tabla_Inflacion[[#This Row],[TES_COP]])/(1+Tabla_Inflacion[[#This Row],[TES UVR]]))-1</f>
        <v>4.4430937702724771E-2</v>
      </c>
      <c r="E1016" s="2">
        <f t="shared" si="47"/>
        <v>1015</v>
      </c>
      <c r="F1016" s="37">
        <f>Tabla_Inflacion[[#This Row],[Contador]]/SUM(Tabla_Inflacion[Contador])</f>
        <v>1.4444183547861478E-3</v>
      </c>
      <c r="H1016" s="34">
        <v>44484</v>
      </c>
      <c r="I1016" s="36">
        <v>8.09369701823794E-2</v>
      </c>
      <c r="J1016" s="35">
        <v>3.49530363012336E-2</v>
      </c>
      <c r="K1016" s="42">
        <f>((1+Tabla_Dev[[#This Row],[TES_COP]])/(1+Tabla_Dev[[#This Row],[Curva_CO_USD]]))-1</f>
        <v>4.4430937702724771E-2</v>
      </c>
      <c r="L1016" s="52">
        <f t="shared" si="48"/>
        <v>1015</v>
      </c>
      <c r="M1016" s="37">
        <f>Tabla_Dev[[#This Row],[Contador]]/SUM(Tabla_Dev[Contador])</f>
        <v>1.4444183547861478E-3</v>
      </c>
      <c r="O1016" s="34">
        <v>44369</v>
      </c>
      <c r="P1016" s="36">
        <v>4.0291606816182934E-2</v>
      </c>
      <c r="Q1016" s="2">
        <f t="shared" si="49"/>
        <v>1015</v>
      </c>
      <c r="R1016" s="3">
        <f>Tabla_Rf_cop_usd[[#This Row],[Contador]]/SUM(Tabla_Rf_cop_usd[Contador])</f>
        <v>1.2361150183712267E-3</v>
      </c>
    </row>
    <row r="1017" spans="1:18">
      <c r="A1017" s="34">
        <v>44488</v>
      </c>
      <c r="B1017" s="35">
        <v>8.1372391019708404E-2</v>
      </c>
      <c r="C1017" s="36">
        <v>3.4758492258252401E-2</v>
      </c>
      <c r="D1017" s="36">
        <f>((1+Tabla_Inflacion[[#This Row],[TES_COP]])/(1+Tabla_Inflacion[[#This Row],[TES UVR]]))-1</f>
        <v>4.5048094903503477E-2</v>
      </c>
      <c r="E1017" s="2">
        <f t="shared" si="47"/>
        <v>1016</v>
      </c>
      <c r="F1017" s="37">
        <f>Tabla_Inflacion[[#This Row],[Contador]]/SUM(Tabla_Inflacion[Contador])</f>
        <v>1.4458414270568732E-3</v>
      </c>
      <c r="H1017" s="34">
        <v>44488</v>
      </c>
      <c r="I1017" s="36">
        <v>8.1372391019708404E-2</v>
      </c>
      <c r="J1017" s="35">
        <v>3.4758492258252401E-2</v>
      </c>
      <c r="K1017" s="42">
        <f>((1+Tabla_Dev[[#This Row],[TES_COP]])/(1+Tabla_Dev[[#This Row],[Curva_CO_USD]]))-1</f>
        <v>4.5048094903503477E-2</v>
      </c>
      <c r="L1017" s="52">
        <f t="shared" si="48"/>
        <v>1016</v>
      </c>
      <c r="M1017" s="37">
        <f>Tabla_Dev[[#This Row],[Contador]]/SUM(Tabla_Dev[Contador])</f>
        <v>1.4458414270568732E-3</v>
      </c>
      <c r="O1017" s="34">
        <v>44370</v>
      </c>
      <c r="P1017" s="36">
        <v>4.0445683654531939E-2</v>
      </c>
      <c r="Q1017" s="2">
        <f t="shared" si="49"/>
        <v>1016</v>
      </c>
      <c r="R1017" s="3">
        <f>Tabla_Rf_cop_usd[[#This Row],[Contador]]/SUM(Tabla_Rf_cop_usd[Contador])</f>
        <v>1.2373328656799668E-3</v>
      </c>
    </row>
    <row r="1018" spans="1:18">
      <c r="A1018" s="34">
        <v>44489</v>
      </c>
      <c r="B1018" s="35">
        <v>8.1378048966980601E-2</v>
      </c>
      <c r="C1018" s="36">
        <v>3.4667630420136597E-2</v>
      </c>
      <c r="D1018" s="36">
        <f>((1+Tabla_Inflacion[[#This Row],[TES_COP]])/(1+Tabla_Inflacion[[#This Row],[TES UVR]]))-1</f>
        <v>4.5145336698971583E-2</v>
      </c>
      <c r="E1018" s="2">
        <f t="shared" si="47"/>
        <v>1017</v>
      </c>
      <c r="F1018" s="37">
        <f>Tabla_Inflacion[[#This Row],[Contador]]/SUM(Tabla_Inflacion[Contador])</f>
        <v>1.4472644993275983E-3</v>
      </c>
      <c r="H1018" s="34">
        <v>44489</v>
      </c>
      <c r="I1018" s="36">
        <v>8.1378048966980601E-2</v>
      </c>
      <c r="J1018" s="35">
        <v>3.4667630420136597E-2</v>
      </c>
      <c r="K1018" s="42">
        <f>((1+Tabla_Dev[[#This Row],[TES_COP]])/(1+Tabla_Dev[[#This Row],[Curva_CO_USD]]))-1</f>
        <v>4.5145336698971583E-2</v>
      </c>
      <c r="L1018" s="52">
        <f t="shared" si="48"/>
        <v>1017</v>
      </c>
      <c r="M1018" s="37">
        <f>Tabla_Dev[[#This Row],[Contador]]/SUM(Tabla_Dev[Contador])</f>
        <v>1.4472644993275983E-3</v>
      </c>
      <c r="O1018" s="34">
        <v>44371</v>
      </c>
      <c r="P1018" s="36">
        <v>4.041068421988836E-2</v>
      </c>
      <c r="Q1018" s="2">
        <f t="shared" si="49"/>
        <v>1017</v>
      </c>
      <c r="R1018" s="3">
        <f>Tabla_Rf_cop_usd[[#This Row],[Contador]]/SUM(Tabla_Rf_cop_usd[Contador])</f>
        <v>1.2385507129887069E-3</v>
      </c>
    </row>
    <row r="1019" spans="1:18">
      <c r="A1019" s="34">
        <v>44490</v>
      </c>
      <c r="B1019" s="35">
        <v>8.1581231284259509E-2</v>
      </c>
      <c r="C1019" s="36">
        <v>3.4987259682847098E-2</v>
      </c>
      <c r="D1019" s="36">
        <f>((1+Tabla_Inflacion[[#This Row],[TES_COP]])/(1+Tabla_Inflacion[[#This Row],[TES UVR]]))-1</f>
        <v>4.5018884208961385E-2</v>
      </c>
      <c r="E1019" s="2">
        <f t="shared" si="47"/>
        <v>1018</v>
      </c>
      <c r="F1019" s="37">
        <f>Tabla_Inflacion[[#This Row],[Contador]]/SUM(Tabla_Inflacion[Contador])</f>
        <v>1.4486875715983235E-3</v>
      </c>
      <c r="H1019" s="34">
        <v>44490</v>
      </c>
      <c r="I1019" s="36">
        <v>8.1581231284259509E-2</v>
      </c>
      <c r="J1019" s="35">
        <v>3.4987259682847098E-2</v>
      </c>
      <c r="K1019" s="42">
        <f>((1+Tabla_Dev[[#This Row],[TES_COP]])/(1+Tabla_Dev[[#This Row],[Curva_CO_USD]]))-1</f>
        <v>4.5018884208961385E-2</v>
      </c>
      <c r="L1019" s="52">
        <f t="shared" si="48"/>
        <v>1018</v>
      </c>
      <c r="M1019" s="37">
        <f>Tabla_Dev[[#This Row],[Contador]]/SUM(Tabla_Dev[Contador])</f>
        <v>1.4486875715983235E-3</v>
      </c>
      <c r="O1019" s="34">
        <v>44372</v>
      </c>
      <c r="P1019" s="36">
        <v>4.0221503939011249E-2</v>
      </c>
      <c r="Q1019" s="2">
        <f t="shared" si="49"/>
        <v>1018</v>
      </c>
      <c r="R1019" s="3">
        <f>Tabla_Rf_cop_usd[[#This Row],[Contador]]/SUM(Tabla_Rf_cop_usd[Contador])</f>
        <v>1.2397685602974469E-3</v>
      </c>
    </row>
    <row r="1020" spans="1:18">
      <c r="A1020" s="34">
        <v>44491</v>
      </c>
      <c r="B1020" s="35">
        <v>8.2863580500378703E-2</v>
      </c>
      <c r="C1020" s="36">
        <v>3.4965482496664799E-2</v>
      </c>
      <c r="D1020" s="36">
        <f>((1+Tabla_Inflacion[[#This Row],[TES_COP]])/(1+Tabla_Inflacion[[#This Row],[TES UVR]]))-1</f>
        <v>4.6279899005103653E-2</v>
      </c>
      <c r="E1020" s="2">
        <f t="shared" si="47"/>
        <v>1019</v>
      </c>
      <c r="F1020" s="37">
        <f>Tabla_Inflacion[[#This Row],[Contador]]/SUM(Tabla_Inflacion[Contador])</f>
        <v>1.4501106438690489E-3</v>
      </c>
      <c r="H1020" s="34">
        <v>44491</v>
      </c>
      <c r="I1020" s="36">
        <v>8.2863580500378703E-2</v>
      </c>
      <c r="J1020" s="35">
        <v>3.4965482496664799E-2</v>
      </c>
      <c r="K1020" s="42">
        <f>((1+Tabla_Dev[[#This Row],[TES_COP]])/(1+Tabla_Dev[[#This Row],[Curva_CO_USD]]))-1</f>
        <v>4.6279899005103653E-2</v>
      </c>
      <c r="L1020" s="52">
        <f t="shared" si="48"/>
        <v>1019</v>
      </c>
      <c r="M1020" s="37">
        <f>Tabla_Dev[[#This Row],[Contador]]/SUM(Tabla_Dev[Contador])</f>
        <v>1.4501106438690489E-3</v>
      </c>
      <c r="O1020" s="34">
        <v>44375</v>
      </c>
      <c r="P1020" s="36">
        <v>3.982814004080848E-2</v>
      </c>
      <c r="Q1020" s="2">
        <f t="shared" si="49"/>
        <v>1019</v>
      </c>
      <c r="R1020" s="3">
        <f>Tabla_Rf_cop_usd[[#This Row],[Contador]]/SUM(Tabla_Rf_cop_usd[Contador])</f>
        <v>1.2409864076061872E-3</v>
      </c>
    </row>
    <row r="1021" spans="1:18">
      <c r="A1021" s="34">
        <v>44494</v>
      </c>
      <c r="B1021" s="35">
        <v>8.2792526497950991E-2</v>
      </c>
      <c r="C1021" s="36">
        <v>3.49906023637696E-2</v>
      </c>
      <c r="D1021" s="36">
        <f>((1+Tabla_Inflacion[[#This Row],[TES_COP]])/(1+Tabla_Inflacion[[#This Row],[TES UVR]]))-1</f>
        <v>4.6185853306308866E-2</v>
      </c>
      <c r="E1021" s="2">
        <f t="shared" si="47"/>
        <v>1020</v>
      </c>
      <c r="F1021" s="37">
        <f>Tabla_Inflacion[[#This Row],[Contador]]/SUM(Tabla_Inflacion[Contador])</f>
        <v>1.4515337161397741E-3</v>
      </c>
      <c r="H1021" s="34">
        <v>44494</v>
      </c>
      <c r="I1021" s="36">
        <v>8.2792526497950991E-2</v>
      </c>
      <c r="J1021" s="35">
        <v>3.49906023637696E-2</v>
      </c>
      <c r="K1021" s="42">
        <f>((1+Tabla_Dev[[#This Row],[TES_COP]])/(1+Tabla_Dev[[#This Row],[Curva_CO_USD]]))-1</f>
        <v>4.6185853306308866E-2</v>
      </c>
      <c r="L1021" s="52">
        <f t="shared" si="48"/>
        <v>1020</v>
      </c>
      <c r="M1021" s="37">
        <f>Tabla_Dev[[#This Row],[Contador]]/SUM(Tabla_Dev[Contador])</f>
        <v>1.4515337161397741E-3</v>
      </c>
      <c r="O1021" s="34">
        <v>44376</v>
      </c>
      <c r="P1021" s="36">
        <v>3.9609807780575768E-2</v>
      </c>
      <c r="Q1021" s="2">
        <f t="shared" si="49"/>
        <v>1020</v>
      </c>
      <c r="R1021" s="3">
        <f>Tabla_Rf_cop_usd[[#This Row],[Contador]]/SUM(Tabla_Rf_cop_usd[Contador])</f>
        <v>1.2422042549149273E-3</v>
      </c>
    </row>
    <row r="1022" spans="1:18">
      <c r="A1022" s="34">
        <v>44495</v>
      </c>
      <c r="B1022" s="35">
        <v>8.3332466072894407E-2</v>
      </c>
      <c r="C1022" s="36">
        <v>3.4951916262840499E-2</v>
      </c>
      <c r="D1022" s="36">
        <f>((1+Tabla_Inflacion[[#This Row],[TES_COP]])/(1+Tabla_Inflacion[[#This Row],[TES UVR]]))-1</f>
        <v>4.6746664313404684E-2</v>
      </c>
      <c r="E1022" s="2">
        <f t="shared" si="47"/>
        <v>1021</v>
      </c>
      <c r="F1022" s="37">
        <f>Tabla_Inflacion[[#This Row],[Contador]]/SUM(Tabla_Inflacion[Contador])</f>
        <v>1.4529567884104995E-3</v>
      </c>
      <c r="H1022" s="34">
        <v>44495</v>
      </c>
      <c r="I1022" s="36">
        <v>8.3332466072894407E-2</v>
      </c>
      <c r="J1022" s="35">
        <v>3.4951916262840499E-2</v>
      </c>
      <c r="K1022" s="42">
        <f>((1+Tabla_Dev[[#This Row],[TES_COP]])/(1+Tabla_Dev[[#This Row],[Curva_CO_USD]]))-1</f>
        <v>4.6746664313404684E-2</v>
      </c>
      <c r="L1022" s="52">
        <f t="shared" si="48"/>
        <v>1021</v>
      </c>
      <c r="M1022" s="37">
        <f>Tabla_Dev[[#This Row],[Contador]]/SUM(Tabla_Dev[Contador])</f>
        <v>1.4529567884104995E-3</v>
      </c>
      <c r="O1022" s="34">
        <v>44377</v>
      </c>
      <c r="P1022" s="36">
        <v>3.9454611575240328E-2</v>
      </c>
      <c r="Q1022" s="2">
        <f t="shared" si="49"/>
        <v>1021</v>
      </c>
      <c r="R1022" s="3">
        <f>Tabla_Rf_cop_usd[[#This Row],[Contador]]/SUM(Tabla_Rf_cop_usd[Contador])</f>
        <v>1.2434221022236674E-3</v>
      </c>
    </row>
    <row r="1023" spans="1:18">
      <c r="A1023" s="34">
        <v>44496</v>
      </c>
      <c r="B1023" s="35">
        <v>8.4006116713574108E-2</v>
      </c>
      <c r="C1023" s="36">
        <v>3.5082623300406304E-2</v>
      </c>
      <c r="D1023" s="36">
        <f>((1+Tabla_Inflacion[[#This Row],[TES_COP]])/(1+Tabla_Inflacion[[#This Row],[TES UVR]]))-1</f>
        <v>4.7265302606639414E-2</v>
      </c>
      <c r="E1023" s="2">
        <f t="shared" si="47"/>
        <v>1022</v>
      </c>
      <c r="F1023" s="37">
        <f>Tabla_Inflacion[[#This Row],[Contador]]/SUM(Tabla_Inflacion[Contador])</f>
        <v>1.4543798606812246E-3</v>
      </c>
      <c r="H1023" s="34">
        <v>44496</v>
      </c>
      <c r="I1023" s="36">
        <v>8.4006116713574108E-2</v>
      </c>
      <c r="J1023" s="35">
        <v>3.5082623300406304E-2</v>
      </c>
      <c r="K1023" s="42">
        <f>((1+Tabla_Dev[[#This Row],[TES_COP]])/(1+Tabla_Dev[[#This Row],[Curva_CO_USD]]))-1</f>
        <v>4.7265302606639414E-2</v>
      </c>
      <c r="L1023" s="52">
        <f t="shared" si="48"/>
        <v>1022</v>
      </c>
      <c r="M1023" s="37">
        <f>Tabla_Dev[[#This Row],[Contador]]/SUM(Tabla_Dev[Contador])</f>
        <v>1.4543798606812246E-3</v>
      </c>
      <c r="O1023" s="34">
        <v>44378</v>
      </c>
      <c r="P1023" s="36">
        <v>3.9666191105078186E-2</v>
      </c>
      <c r="Q1023" s="2">
        <f t="shared" si="49"/>
        <v>1022</v>
      </c>
      <c r="R1023" s="3">
        <f>Tabla_Rf_cop_usd[[#This Row],[Contador]]/SUM(Tabla_Rf_cop_usd[Contador])</f>
        <v>1.2446399495324074E-3</v>
      </c>
    </row>
    <row r="1024" spans="1:18">
      <c r="A1024" s="34">
        <v>44497</v>
      </c>
      <c r="B1024" s="35">
        <v>8.4450591599347313E-2</v>
      </c>
      <c r="C1024" s="36">
        <v>3.5071950552251999E-2</v>
      </c>
      <c r="D1024" s="36">
        <f>((1+Tabla_Inflacion[[#This Row],[TES_COP]])/(1+Tabla_Inflacion[[#This Row],[TES UVR]]))-1</f>
        <v>4.7705515564159251E-2</v>
      </c>
      <c r="E1024" s="2">
        <f t="shared" si="47"/>
        <v>1023</v>
      </c>
      <c r="F1024" s="37">
        <f>Tabla_Inflacion[[#This Row],[Contador]]/SUM(Tabla_Inflacion[Contador])</f>
        <v>1.45580293295195E-3</v>
      </c>
      <c r="H1024" s="34">
        <v>44497</v>
      </c>
      <c r="I1024" s="36">
        <v>8.4450591599347313E-2</v>
      </c>
      <c r="J1024" s="35">
        <v>3.5071950552251999E-2</v>
      </c>
      <c r="K1024" s="42">
        <f>((1+Tabla_Dev[[#This Row],[TES_COP]])/(1+Tabla_Dev[[#This Row],[Curva_CO_USD]]))-1</f>
        <v>4.7705515564159251E-2</v>
      </c>
      <c r="L1024" s="52">
        <f t="shared" si="48"/>
        <v>1023</v>
      </c>
      <c r="M1024" s="37">
        <f>Tabla_Dev[[#This Row],[Contador]]/SUM(Tabla_Dev[Contador])</f>
        <v>1.45580293295195E-3</v>
      </c>
      <c r="O1024" s="34">
        <v>44379</v>
      </c>
      <c r="P1024" s="36">
        <v>3.9919576078666141E-2</v>
      </c>
      <c r="Q1024" s="2">
        <f t="shared" si="49"/>
        <v>1023</v>
      </c>
      <c r="R1024" s="3">
        <f>Tabla_Rf_cop_usd[[#This Row],[Contador]]/SUM(Tabla_Rf_cop_usd[Contador])</f>
        <v>1.2458577968411477E-3</v>
      </c>
    </row>
    <row r="1025" spans="1:18">
      <c r="A1025" s="34">
        <v>44498</v>
      </c>
      <c r="B1025" s="35">
        <v>8.4044294466708094E-2</v>
      </c>
      <c r="C1025" s="36">
        <v>3.4703535847407097E-2</v>
      </c>
      <c r="D1025" s="36">
        <f>((1+Tabla_Inflacion[[#This Row],[TES_COP]])/(1+Tabla_Inflacion[[#This Row],[TES UVR]]))-1</f>
        <v>4.7685889638805268E-2</v>
      </c>
      <c r="E1025" s="2">
        <f t="shared" si="47"/>
        <v>1024</v>
      </c>
      <c r="F1025" s="37">
        <f>Tabla_Inflacion[[#This Row],[Contador]]/SUM(Tabla_Inflacion[Contador])</f>
        <v>1.4572260052226752E-3</v>
      </c>
      <c r="H1025" s="34">
        <v>44498</v>
      </c>
      <c r="I1025" s="36">
        <v>8.4044294466708094E-2</v>
      </c>
      <c r="J1025" s="35">
        <v>3.4703535847407097E-2</v>
      </c>
      <c r="K1025" s="42">
        <f>((1+Tabla_Dev[[#This Row],[TES_COP]])/(1+Tabla_Dev[[#This Row],[Curva_CO_USD]]))-1</f>
        <v>4.7685889638805268E-2</v>
      </c>
      <c r="L1025" s="52">
        <f t="shared" si="48"/>
        <v>1024</v>
      </c>
      <c r="M1025" s="37">
        <f>Tabla_Dev[[#This Row],[Contador]]/SUM(Tabla_Dev[Contador])</f>
        <v>1.4572260052226752E-3</v>
      </c>
      <c r="O1025" s="34">
        <v>44382</v>
      </c>
      <c r="P1025" s="36">
        <v>4.0017964805935335E-2</v>
      </c>
      <c r="Q1025" s="2">
        <f t="shared" si="49"/>
        <v>1024</v>
      </c>
      <c r="R1025" s="3">
        <f>Tabla_Rf_cop_usd[[#This Row],[Contador]]/SUM(Tabla_Rf_cop_usd[Contador])</f>
        <v>1.2470756441498878E-3</v>
      </c>
    </row>
    <row r="1026" spans="1:18">
      <c r="A1026" s="34">
        <v>44502</v>
      </c>
      <c r="B1026" s="35">
        <v>8.2433934128173098E-2</v>
      </c>
      <c r="C1026" s="36">
        <v>3.4981046442175902E-2</v>
      </c>
      <c r="D1026" s="36">
        <f>((1+Tabla_Inflacion[[#This Row],[TES_COP]])/(1+Tabla_Inflacion[[#This Row],[TES UVR]]))-1</f>
        <v>4.5849040278679531E-2</v>
      </c>
      <c r="E1026" s="2">
        <f t="shared" si="47"/>
        <v>1025</v>
      </c>
      <c r="F1026" s="37">
        <f>Tabla_Inflacion[[#This Row],[Contador]]/SUM(Tabla_Inflacion[Contador])</f>
        <v>1.4586490774934006E-3</v>
      </c>
      <c r="H1026" s="34">
        <v>44502</v>
      </c>
      <c r="I1026" s="36">
        <v>8.2433934128173098E-2</v>
      </c>
      <c r="J1026" s="35">
        <v>3.4981046442175902E-2</v>
      </c>
      <c r="K1026" s="42">
        <f>((1+Tabla_Dev[[#This Row],[TES_COP]])/(1+Tabla_Dev[[#This Row],[Curva_CO_USD]]))-1</f>
        <v>4.5849040278679531E-2</v>
      </c>
      <c r="L1026" s="52">
        <f t="shared" si="48"/>
        <v>1025</v>
      </c>
      <c r="M1026" s="37">
        <f>Tabla_Dev[[#This Row],[Contador]]/SUM(Tabla_Dev[Contador])</f>
        <v>1.4586490774934006E-3</v>
      </c>
      <c r="O1026" s="34">
        <v>44383</v>
      </c>
      <c r="P1026" s="36">
        <v>3.9919576078666141E-2</v>
      </c>
      <c r="Q1026" s="2">
        <f t="shared" si="49"/>
        <v>1025</v>
      </c>
      <c r="R1026" s="3">
        <f>Tabla_Rf_cop_usd[[#This Row],[Contador]]/SUM(Tabla_Rf_cop_usd[Contador])</f>
        <v>1.2482934914586278E-3</v>
      </c>
    </row>
    <row r="1027" spans="1:18">
      <c r="A1027" s="34">
        <v>44503</v>
      </c>
      <c r="B1027" s="35">
        <v>8.2776506111247303E-2</v>
      </c>
      <c r="C1027" s="36">
        <v>3.5474664111184204E-2</v>
      </c>
      <c r="D1027" s="36">
        <f>((1+Tabla_Inflacion[[#This Row],[TES_COP]])/(1+Tabla_Inflacion[[#This Row],[TES UVR]]))-1</f>
        <v>4.5681312773273142E-2</v>
      </c>
      <c r="E1027" s="2">
        <f t="shared" ref="E1027:E1090" si="50">E1026+1</f>
        <v>1026</v>
      </c>
      <c r="F1027" s="37">
        <f>Tabla_Inflacion[[#This Row],[Contador]]/SUM(Tabla_Inflacion[Contador])</f>
        <v>1.4600721497641258E-3</v>
      </c>
      <c r="H1027" s="34">
        <v>44503</v>
      </c>
      <c r="I1027" s="36">
        <v>8.2776506111247303E-2</v>
      </c>
      <c r="J1027" s="35">
        <v>3.5474664111184204E-2</v>
      </c>
      <c r="K1027" s="42">
        <f>((1+Tabla_Dev[[#This Row],[TES_COP]])/(1+Tabla_Dev[[#This Row],[Curva_CO_USD]]))-1</f>
        <v>4.5681312773273142E-2</v>
      </c>
      <c r="L1027" s="52">
        <f t="shared" si="48"/>
        <v>1026</v>
      </c>
      <c r="M1027" s="37">
        <f>Tabla_Dev[[#This Row],[Contador]]/SUM(Tabla_Dev[Contador])</f>
        <v>1.4600721497641258E-3</v>
      </c>
      <c r="O1027" s="34">
        <v>44384</v>
      </c>
      <c r="P1027" s="36">
        <v>3.965914469436771E-2</v>
      </c>
      <c r="Q1027" s="2">
        <f t="shared" si="49"/>
        <v>1026</v>
      </c>
      <c r="R1027" s="3">
        <f>Tabla_Rf_cop_usd[[#This Row],[Contador]]/SUM(Tabla_Rf_cop_usd[Contador])</f>
        <v>1.2495113387673681E-3</v>
      </c>
    </row>
    <row r="1028" spans="1:18">
      <c r="A1028" s="34">
        <v>44504</v>
      </c>
      <c r="B1028" s="35">
        <v>8.3472208336402204E-2</v>
      </c>
      <c r="C1028" s="36">
        <v>3.5995309709367602E-2</v>
      </c>
      <c r="D1028" s="36">
        <f>((1+Tabla_Inflacion[[#This Row],[TES_COP]])/(1+Tabla_Inflacion[[#This Row],[TES UVR]]))-1</f>
        <v>4.5827329701283448E-2</v>
      </c>
      <c r="E1028" s="2">
        <f t="shared" si="50"/>
        <v>1027</v>
      </c>
      <c r="F1028" s="37">
        <f>Tabla_Inflacion[[#This Row],[Contador]]/SUM(Tabla_Inflacion[Contador])</f>
        <v>1.4614952220348509E-3</v>
      </c>
      <c r="H1028" s="34">
        <v>44504</v>
      </c>
      <c r="I1028" s="36">
        <v>8.3472208336402204E-2</v>
      </c>
      <c r="J1028" s="35">
        <v>3.5995309709367602E-2</v>
      </c>
      <c r="K1028" s="42">
        <f>((1+Tabla_Dev[[#This Row],[TES_COP]])/(1+Tabla_Dev[[#This Row],[Curva_CO_USD]]))-1</f>
        <v>4.5827329701283448E-2</v>
      </c>
      <c r="L1028" s="52">
        <f t="shared" si="48"/>
        <v>1027</v>
      </c>
      <c r="M1028" s="37">
        <f>Tabla_Dev[[#This Row],[Contador]]/SUM(Tabla_Dev[Contador])</f>
        <v>1.4614952220348509E-3</v>
      </c>
      <c r="O1028" s="34">
        <v>44385</v>
      </c>
      <c r="P1028" s="36">
        <v>3.936987112018131E-2</v>
      </c>
      <c r="Q1028" s="2">
        <f t="shared" si="49"/>
        <v>1027</v>
      </c>
      <c r="R1028" s="3">
        <f>Tabla_Rf_cop_usd[[#This Row],[Contador]]/SUM(Tabla_Rf_cop_usd[Contador])</f>
        <v>1.2507291860761082E-3</v>
      </c>
    </row>
    <row r="1029" spans="1:18">
      <c r="A1029" s="34">
        <v>44505</v>
      </c>
      <c r="B1029" s="35">
        <v>8.3373351946003496E-2</v>
      </c>
      <c r="C1029" s="36">
        <v>3.6079459098874098E-2</v>
      </c>
      <c r="D1029" s="36">
        <f>((1+Tabla_Inflacion[[#This Row],[TES_COP]])/(1+Tabla_Inflacion[[#This Row],[TES UVR]]))-1</f>
        <v>4.5646974690785935E-2</v>
      </c>
      <c r="E1029" s="2">
        <f t="shared" si="50"/>
        <v>1028</v>
      </c>
      <c r="F1029" s="37">
        <f>Tabla_Inflacion[[#This Row],[Contador]]/SUM(Tabla_Inflacion[Contador])</f>
        <v>1.4629182943055763E-3</v>
      </c>
      <c r="H1029" s="34">
        <v>44505</v>
      </c>
      <c r="I1029" s="36">
        <v>8.3373351946003496E-2</v>
      </c>
      <c r="J1029" s="35">
        <v>3.6079459098874098E-2</v>
      </c>
      <c r="K1029" s="42">
        <f>((1+Tabla_Dev[[#This Row],[TES_COP]])/(1+Tabla_Dev[[#This Row],[Curva_CO_USD]]))-1</f>
        <v>4.5646974690785935E-2</v>
      </c>
      <c r="L1029" s="52">
        <f t="shared" ref="L1029:L1092" si="51">L1028+1</f>
        <v>1028</v>
      </c>
      <c r="M1029" s="37">
        <f>Tabla_Dev[[#This Row],[Contador]]/SUM(Tabla_Dev[Contador])</f>
        <v>1.4629182943055763E-3</v>
      </c>
      <c r="O1029" s="34">
        <v>44386</v>
      </c>
      <c r="P1029" s="36">
        <v>3.9673237085997126E-2</v>
      </c>
      <c r="Q1029" s="2">
        <f t="shared" si="49"/>
        <v>1028</v>
      </c>
      <c r="R1029" s="3">
        <f>Tabla_Rf_cop_usd[[#This Row],[Contador]]/SUM(Tabla_Rf_cop_usd[Contador])</f>
        <v>1.2519470333848483E-3</v>
      </c>
    </row>
    <row r="1030" spans="1:18">
      <c r="A1030" s="34">
        <v>44508</v>
      </c>
      <c r="B1030" s="35">
        <v>8.2790588780976893E-2</v>
      </c>
      <c r="C1030" s="36">
        <v>3.57501138048478E-2</v>
      </c>
      <c r="D1030" s="36">
        <f>((1+Tabla_Inflacion[[#This Row],[TES_COP]])/(1+Tabla_Inflacion[[#This Row],[TES UVR]]))-1</f>
        <v>4.5416818544508963E-2</v>
      </c>
      <c r="E1030" s="2">
        <f t="shared" si="50"/>
        <v>1029</v>
      </c>
      <c r="F1030" s="37">
        <f>Tabla_Inflacion[[#This Row],[Contador]]/SUM(Tabla_Inflacion[Contador])</f>
        <v>1.4643413665763015E-3</v>
      </c>
      <c r="H1030" s="34">
        <v>44508</v>
      </c>
      <c r="I1030" s="36">
        <v>8.2790588780976893E-2</v>
      </c>
      <c r="J1030" s="35">
        <v>3.57501138048478E-2</v>
      </c>
      <c r="K1030" s="42">
        <f>((1+Tabla_Dev[[#This Row],[TES_COP]])/(1+Tabla_Dev[[#This Row],[Curva_CO_USD]]))-1</f>
        <v>4.5416818544508963E-2</v>
      </c>
      <c r="L1030" s="52">
        <f t="shared" si="51"/>
        <v>1029</v>
      </c>
      <c r="M1030" s="37">
        <f>Tabla_Dev[[#This Row],[Contador]]/SUM(Tabla_Dev[Contador])</f>
        <v>1.4643413665763015E-3</v>
      </c>
      <c r="O1030" s="34">
        <v>44389</v>
      </c>
      <c r="P1030" s="36">
        <v>4.0221503939011249E-2</v>
      </c>
      <c r="Q1030" s="2">
        <f t="shared" si="49"/>
        <v>1029</v>
      </c>
      <c r="R1030" s="3">
        <f>Tabla_Rf_cop_usd[[#This Row],[Contador]]/SUM(Tabla_Rf_cop_usd[Contador])</f>
        <v>1.2531648806935883E-3</v>
      </c>
    </row>
    <row r="1031" spans="1:18">
      <c r="A1031" s="34">
        <v>44509</v>
      </c>
      <c r="B1031" s="35">
        <v>8.3084087438272003E-2</v>
      </c>
      <c r="C1031" s="36">
        <v>3.6197555126515901E-2</v>
      </c>
      <c r="D1031" s="36">
        <f>((1+Tabla_Inflacion[[#This Row],[TES_COP]])/(1+Tabla_Inflacion[[#This Row],[TES UVR]]))-1</f>
        <v>4.5248642095118141E-2</v>
      </c>
      <c r="E1031" s="2">
        <f t="shared" si="50"/>
        <v>1030</v>
      </c>
      <c r="F1031" s="37">
        <f>Tabla_Inflacion[[#This Row],[Contador]]/SUM(Tabla_Inflacion[Contador])</f>
        <v>1.4657644388470269E-3</v>
      </c>
      <c r="H1031" s="34">
        <v>44509</v>
      </c>
      <c r="I1031" s="36">
        <v>8.3084087438272003E-2</v>
      </c>
      <c r="J1031" s="35">
        <v>3.6197555126515901E-2</v>
      </c>
      <c r="K1031" s="42">
        <f>((1+Tabla_Dev[[#This Row],[TES_COP]])/(1+Tabla_Dev[[#This Row],[Curva_CO_USD]]))-1</f>
        <v>4.5248642095118141E-2</v>
      </c>
      <c r="L1031" s="52">
        <f t="shared" si="51"/>
        <v>1030</v>
      </c>
      <c r="M1031" s="37">
        <f>Tabla_Dev[[#This Row],[Contador]]/SUM(Tabla_Dev[Contador])</f>
        <v>1.4657644388470269E-3</v>
      </c>
      <c r="O1031" s="34">
        <v>44390</v>
      </c>
      <c r="P1031" s="36">
        <v>4.0927597048166398E-2</v>
      </c>
      <c r="Q1031" s="2">
        <f t="shared" si="49"/>
        <v>1030</v>
      </c>
      <c r="R1031" s="3">
        <f>Tabla_Rf_cop_usd[[#This Row],[Contador]]/SUM(Tabla_Rf_cop_usd[Contador])</f>
        <v>1.2543827280023286E-3</v>
      </c>
    </row>
    <row r="1032" spans="1:18">
      <c r="A1032" s="34">
        <v>44510</v>
      </c>
      <c r="B1032" s="35">
        <v>8.2719450130460392E-2</v>
      </c>
      <c r="C1032" s="36">
        <v>3.57438385925112E-2</v>
      </c>
      <c r="D1032" s="36">
        <f>((1+Tabla_Inflacion[[#This Row],[TES_COP]])/(1+Tabla_Inflacion[[#This Row],[TES UVR]]))-1</f>
        <v>4.5354468728276531E-2</v>
      </c>
      <c r="E1032" s="2">
        <f t="shared" si="50"/>
        <v>1031</v>
      </c>
      <c r="F1032" s="37">
        <f>Tabla_Inflacion[[#This Row],[Contador]]/SUM(Tabla_Inflacion[Contador])</f>
        <v>1.4671875111177521E-3</v>
      </c>
      <c r="H1032" s="34">
        <v>44510</v>
      </c>
      <c r="I1032" s="36">
        <v>8.2719450130460392E-2</v>
      </c>
      <c r="J1032" s="35">
        <v>3.57438385925112E-2</v>
      </c>
      <c r="K1032" s="42">
        <f>((1+Tabla_Dev[[#This Row],[TES_COP]])/(1+Tabla_Dev[[#This Row],[Curva_CO_USD]]))-1</f>
        <v>4.5354468728276531E-2</v>
      </c>
      <c r="L1032" s="52">
        <f t="shared" si="51"/>
        <v>1031</v>
      </c>
      <c r="M1032" s="37">
        <f>Tabla_Dev[[#This Row],[Contador]]/SUM(Tabla_Dev[Contador])</f>
        <v>1.4671875111177521E-3</v>
      </c>
      <c r="O1032" s="34">
        <v>44391</v>
      </c>
      <c r="P1032" s="36">
        <v>4.0934566557605079E-2</v>
      </c>
      <c r="Q1032" s="2">
        <f t="shared" si="49"/>
        <v>1031</v>
      </c>
      <c r="R1032" s="3">
        <f>Tabla_Rf_cop_usd[[#This Row],[Contador]]/SUM(Tabla_Rf_cop_usd[Contador])</f>
        <v>1.2556005753110687E-3</v>
      </c>
    </row>
    <row r="1033" spans="1:18">
      <c r="A1033" s="34">
        <v>44511</v>
      </c>
      <c r="B1033" s="35">
        <v>8.2807378620618793E-2</v>
      </c>
      <c r="C1033" s="36">
        <v>3.60141626425933E-2</v>
      </c>
      <c r="D1033" s="36">
        <f>((1+Tabla_Inflacion[[#This Row],[TES_COP]])/(1+Tabla_Inflacion[[#This Row],[TES UVR]]))-1</f>
        <v>4.5166579440061305E-2</v>
      </c>
      <c r="E1033" s="2">
        <f t="shared" si="50"/>
        <v>1032</v>
      </c>
      <c r="F1033" s="37">
        <f>Tabla_Inflacion[[#This Row],[Contador]]/SUM(Tabla_Inflacion[Contador])</f>
        <v>1.4686105833884775E-3</v>
      </c>
      <c r="H1033" s="34">
        <v>44511</v>
      </c>
      <c r="I1033" s="36">
        <v>8.2807378620618793E-2</v>
      </c>
      <c r="J1033" s="35">
        <v>3.60141626425933E-2</v>
      </c>
      <c r="K1033" s="42">
        <f>((1+Tabla_Dev[[#This Row],[TES_COP]])/(1+Tabla_Dev[[#This Row],[Curva_CO_USD]]))-1</f>
        <v>4.5166579440061305E-2</v>
      </c>
      <c r="L1033" s="52">
        <f t="shared" si="51"/>
        <v>1032</v>
      </c>
      <c r="M1033" s="37">
        <f>Tabla_Dev[[#This Row],[Contador]]/SUM(Tabla_Dev[Contador])</f>
        <v>1.4686105833884775E-3</v>
      </c>
      <c r="O1033" s="34">
        <v>44392</v>
      </c>
      <c r="P1033" s="36">
        <v>4.050166071960426E-2</v>
      </c>
      <c r="Q1033" s="2">
        <f t="shared" si="49"/>
        <v>1032</v>
      </c>
      <c r="R1033" s="3">
        <f>Tabla_Rf_cop_usd[[#This Row],[Contador]]/SUM(Tabla_Rf_cop_usd[Contador])</f>
        <v>1.2568184226198088E-3</v>
      </c>
    </row>
    <row r="1034" spans="1:18">
      <c r="A1034" s="34">
        <v>44512</v>
      </c>
      <c r="B1034" s="35">
        <v>8.42662899633662E-2</v>
      </c>
      <c r="C1034" s="36">
        <v>3.6569835462994901E-2</v>
      </c>
      <c r="D1034" s="36">
        <f>((1+Tabla_Inflacion[[#This Row],[TES_COP]])/(1+Tabla_Inflacion[[#This Row],[TES UVR]]))-1</f>
        <v>4.6013739613662619E-2</v>
      </c>
      <c r="E1034" s="2">
        <f t="shared" si="50"/>
        <v>1033</v>
      </c>
      <c r="F1034" s="37">
        <f>Tabla_Inflacion[[#This Row],[Contador]]/SUM(Tabla_Inflacion[Contador])</f>
        <v>1.4700336556592026E-3</v>
      </c>
      <c r="H1034" s="34">
        <v>44512</v>
      </c>
      <c r="I1034" s="36">
        <v>8.42662899633662E-2</v>
      </c>
      <c r="J1034" s="35">
        <v>3.6569835462994901E-2</v>
      </c>
      <c r="K1034" s="42">
        <f>((1+Tabla_Dev[[#This Row],[TES_COP]])/(1+Tabla_Dev[[#This Row],[Curva_CO_USD]]))-1</f>
        <v>4.6013739613662619E-2</v>
      </c>
      <c r="L1034" s="52">
        <f t="shared" si="51"/>
        <v>1033</v>
      </c>
      <c r="M1034" s="37">
        <f>Tabla_Dev[[#This Row],[Contador]]/SUM(Tabla_Dev[Contador])</f>
        <v>1.4700336556592026E-3</v>
      </c>
      <c r="O1034" s="34">
        <v>44393</v>
      </c>
      <c r="P1034" s="36">
        <v>4.0053083344981699E-2</v>
      </c>
      <c r="Q1034" s="2">
        <f t="shared" si="49"/>
        <v>1033</v>
      </c>
      <c r="R1034" s="3">
        <f>Tabla_Rf_cop_usd[[#This Row],[Contador]]/SUM(Tabla_Rf_cop_usd[Contador])</f>
        <v>1.2580362699285488E-3</v>
      </c>
    </row>
    <row r="1035" spans="1:18">
      <c r="A1035" s="34">
        <v>44516</v>
      </c>
      <c r="B1035" s="35">
        <v>8.5940501279283807E-2</v>
      </c>
      <c r="C1035" s="36">
        <v>3.7483723986876098E-2</v>
      </c>
      <c r="D1035" s="36">
        <f>((1+Tabla_Inflacion[[#This Row],[TES_COP]])/(1+Tabla_Inflacion[[#This Row],[TES UVR]]))-1</f>
        <v>4.6706060222512447E-2</v>
      </c>
      <c r="E1035" s="2">
        <f t="shared" si="50"/>
        <v>1034</v>
      </c>
      <c r="F1035" s="37">
        <f>Tabla_Inflacion[[#This Row],[Contador]]/SUM(Tabla_Inflacion[Contador])</f>
        <v>1.4714567279299278E-3</v>
      </c>
      <c r="H1035" s="34">
        <v>44516</v>
      </c>
      <c r="I1035" s="36">
        <v>8.5940501279283807E-2</v>
      </c>
      <c r="J1035" s="35">
        <v>3.7483723986876098E-2</v>
      </c>
      <c r="K1035" s="42">
        <f>((1+Tabla_Dev[[#This Row],[TES_COP]])/(1+Tabla_Dev[[#This Row],[Curva_CO_USD]]))-1</f>
        <v>4.6706060222512447E-2</v>
      </c>
      <c r="L1035" s="52">
        <f t="shared" si="51"/>
        <v>1034</v>
      </c>
      <c r="M1035" s="37">
        <f>Tabla_Dev[[#This Row],[Contador]]/SUM(Tabla_Dev[Contador])</f>
        <v>1.4714567279299278E-3</v>
      </c>
      <c r="O1035" s="34">
        <v>44396</v>
      </c>
      <c r="P1035" s="36">
        <v>3.9454611575240328E-2</v>
      </c>
      <c r="Q1035" s="2">
        <f t="shared" si="49"/>
        <v>1034</v>
      </c>
      <c r="R1035" s="3">
        <f>Tabla_Rf_cop_usd[[#This Row],[Contador]]/SUM(Tabla_Rf_cop_usd[Contador])</f>
        <v>1.2592541172372891E-3</v>
      </c>
    </row>
    <row r="1036" spans="1:18">
      <c r="A1036" s="34">
        <v>44517</v>
      </c>
      <c r="B1036" s="35">
        <v>8.5679490940129902E-2</v>
      </c>
      <c r="C1036" s="36">
        <v>3.72343849341795E-2</v>
      </c>
      <c r="D1036" s="36">
        <f>((1+Tabla_Inflacion[[#This Row],[TES_COP]])/(1+Tabla_Inflacion[[#This Row],[TES UVR]]))-1</f>
        <v>4.6706035501344001E-2</v>
      </c>
      <c r="E1036" s="2">
        <f t="shared" si="50"/>
        <v>1035</v>
      </c>
      <c r="F1036" s="37">
        <f>Tabla_Inflacion[[#This Row],[Contador]]/SUM(Tabla_Inflacion[Contador])</f>
        <v>1.4728798002006532E-3</v>
      </c>
      <c r="H1036" s="34">
        <v>44517</v>
      </c>
      <c r="I1036" s="36">
        <v>8.5679490940129902E-2</v>
      </c>
      <c r="J1036" s="35">
        <v>3.72343849341795E-2</v>
      </c>
      <c r="K1036" s="42">
        <f>((1+Tabla_Dev[[#This Row],[TES_COP]])/(1+Tabla_Dev[[#This Row],[Curva_CO_USD]]))-1</f>
        <v>4.6706035501344001E-2</v>
      </c>
      <c r="L1036" s="52">
        <f t="shared" si="51"/>
        <v>1035</v>
      </c>
      <c r="M1036" s="37">
        <f>Tabla_Dev[[#This Row],[Contador]]/SUM(Tabla_Dev[Contador])</f>
        <v>1.4728798002006532E-3</v>
      </c>
      <c r="O1036" s="34">
        <v>44397</v>
      </c>
      <c r="P1036" s="36">
        <v>3.9313342919358174E-2</v>
      </c>
      <c r="Q1036" s="2">
        <f t="shared" si="49"/>
        <v>1035</v>
      </c>
      <c r="R1036" s="3">
        <f>Tabla_Rf_cop_usd[[#This Row],[Contador]]/SUM(Tabla_Rf_cop_usd[Contador])</f>
        <v>1.2604719645460292E-3</v>
      </c>
    </row>
    <row r="1037" spans="1:18">
      <c r="A1037" s="34">
        <v>44518</v>
      </c>
      <c r="B1037" s="35">
        <v>8.4456375675881309E-2</v>
      </c>
      <c r="C1037" s="36">
        <v>3.6529092353685705E-2</v>
      </c>
      <c r="D1037" s="36">
        <f>((1+Tabla_Inflacion[[#This Row],[TES_COP]])/(1+Tabla_Inflacion[[#This Row],[TES UVR]]))-1</f>
        <v>4.6238242298983989E-2</v>
      </c>
      <c r="E1037" s="2">
        <f t="shared" si="50"/>
        <v>1036</v>
      </c>
      <c r="F1037" s="37">
        <f>Tabla_Inflacion[[#This Row],[Contador]]/SUM(Tabla_Inflacion[Contador])</f>
        <v>1.4743028724713784E-3</v>
      </c>
      <c r="H1037" s="34">
        <v>44518</v>
      </c>
      <c r="I1037" s="36">
        <v>8.4456375675881309E-2</v>
      </c>
      <c r="J1037" s="35">
        <v>3.6529092353685705E-2</v>
      </c>
      <c r="K1037" s="42">
        <f>((1+Tabla_Dev[[#This Row],[TES_COP]])/(1+Tabla_Dev[[#This Row],[Curva_CO_USD]]))-1</f>
        <v>4.6238242298983989E-2</v>
      </c>
      <c r="L1037" s="52">
        <f t="shared" si="51"/>
        <v>1036</v>
      </c>
      <c r="M1037" s="37">
        <f>Tabla_Dev[[#This Row],[Contador]]/SUM(Tabla_Dev[Contador])</f>
        <v>1.4743028724713784E-3</v>
      </c>
      <c r="O1037" s="34">
        <v>44398</v>
      </c>
      <c r="P1037" s="36">
        <v>3.9792953057072866E-2</v>
      </c>
      <c r="Q1037" s="2">
        <f t="shared" si="49"/>
        <v>1036</v>
      </c>
      <c r="R1037" s="3">
        <f>Tabla_Rf_cop_usd[[#This Row],[Contador]]/SUM(Tabla_Rf_cop_usd[Contador])</f>
        <v>1.2616898118547693E-3</v>
      </c>
    </row>
    <row r="1038" spans="1:18">
      <c r="A1038" s="34">
        <v>44519</v>
      </c>
      <c r="B1038" s="35">
        <v>8.4398425040203187E-2</v>
      </c>
      <c r="C1038" s="36">
        <v>3.71307187669409E-2</v>
      </c>
      <c r="D1038" s="36">
        <f>((1+Tabla_Inflacion[[#This Row],[TES_COP]])/(1+Tabla_Inflacion[[#This Row],[TES UVR]]))-1</f>
        <v>4.5575456803998105E-2</v>
      </c>
      <c r="E1038" s="2">
        <f t="shared" si="50"/>
        <v>1037</v>
      </c>
      <c r="F1038" s="37">
        <f>Tabla_Inflacion[[#This Row],[Contador]]/SUM(Tabla_Inflacion[Contador])</f>
        <v>1.4757259447421038E-3</v>
      </c>
      <c r="H1038" s="34">
        <v>44519</v>
      </c>
      <c r="I1038" s="36">
        <v>8.4398425040203187E-2</v>
      </c>
      <c r="J1038" s="35">
        <v>3.71307187669409E-2</v>
      </c>
      <c r="K1038" s="42">
        <f>((1+Tabla_Dev[[#This Row],[TES_COP]])/(1+Tabla_Dev[[#This Row],[Curva_CO_USD]]))-1</f>
        <v>4.5575456803998105E-2</v>
      </c>
      <c r="L1038" s="52">
        <f t="shared" si="51"/>
        <v>1037</v>
      </c>
      <c r="M1038" s="37">
        <f>Tabla_Dev[[#This Row],[Contador]]/SUM(Tabla_Dev[Contador])</f>
        <v>1.4757259447421038E-3</v>
      </c>
      <c r="O1038" s="34">
        <v>44399</v>
      </c>
      <c r="P1038" s="36">
        <v>4.0060105772279586E-2</v>
      </c>
      <c r="Q1038" s="2">
        <f t="shared" si="49"/>
        <v>1037</v>
      </c>
      <c r="R1038" s="3">
        <f>Tabla_Rf_cop_usd[[#This Row],[Contador]]/SUM(Tabla_Rf_cop_usd[Contador])</f>
        <v>1.2629076591635093E-3</v>
      </c>
    </row>
    <row r="1039" spans="1:18">
      <c r="A1039" s="34">
        <v>44522</v>
      </c>
      <c r="B1039" s="35">
        <v>8.6082110807588291E-2</v>
      </c>
      <c r="C1039" s="36">
        <v>3.7598833348528801E-2</v>
      </c>
      <c r="D1039" s="36">
        <f>((1+Tabla_Inflacion[[#This Row],[TES_COP]])/(1+Tabla_Inflacion[[#This Row],[TES UVR]]))-1</f>
        <v>4.6726418631943378E-2</v>
      </c>
      <c r="E1039" s="2">
        <f t="shared" si="50"/>
        <v>1038</v>
      </c>
      <c r="F1039" s="37">
        <f>Tabla_Inflacion[[#This Row],[Contador]]/SUM(Tabla_Inflacion[Contador])</f>
        <v>1.4771490170128289E-3</v>
      </c>
      <c r="H1039" s="34">
        <v>44522</v>
      </c>
      <c r="I1039" s="36">
        <v>8.6082110807588291E-2</v>
      </c>
      <c r="J1039" s="35">
        <v>3.7598833348528801E-2</v>
      </c>
      <c r="K1039" s="42">
        <f>((1+Tabla_Dev[[#This Row],[TES_COP]])/(1+Tabla_Dev[[#This Row],[Curva_CO_USD]]))-1</f>
        <v>4.6726418631943378E-2</v>
      </c>
      <c r="L1039" s="52">
        <f t="shared" si="51"/>
        <v>1038</v>
      </c>
      <c r="M1039" s="37">
        <f>Tabla_Dev[[#This Row],[Contador]]/SUM(Tabla_Dev[Contador])</f>
        <v>1.4771490170128289E-3</v>
      </c>
      <c r="O1039" s="34">
        <v>44400</v>
      </c>
      <c r="P1039" s="36">
        <v>4.0312629391137111E-2</v>
      </c>
      <c r="Q1039" s="2">
        <f t="shared" si="49"/>
        <v>1038</v>
      </c>
      <c r="R1039" s="3">
        <f>Tabla_Rf_cop_usd[[#This Row],[Contador]]/SUM(Tabla_Rf_cop_usd[Contador])</f>
        <v>1.2641255064722496E-3</v>
      </c>
    </row>
    <row r="1040" spans="1:18">
      <c r="A1040" s="34">
        <v>44523</v>
      </c>
      <c r="B1040" s="35">
        <v>8.76473716785372E-2</v>
      </c>
      <c r="C1040" s="36">
        <v>3.8659948554264204E-2</v>
      </c>
      <c r="D1040" s="36">
        <f>((1+Tabla_Inflacion[[#This Row],[TES_COP]])/(1+Tabla_Inflacion[[#This Row],[TES UVR]]))-1</f>
        <v>4.7164062879732516E-2</v>
      </c>
      <c r="E1040" s="2">
        <f t="shared" si="50"/>
        <v>1039</v>
      </c>
      <c r="F1040" s="37">
        <f>Tabla_Inflacion[[#This Row],[Contador]]/SUM(Tabla_Inflacion[Contador])</f>
        <v>1.4785720892835543E-3</v>
      </c>
      <c r="H1040" s="34">
        <v>44523</v>
      </c>
      <c r="I1040" s="36">
        <v>8.76473716785372E-2</v>
      </c>
      <c r="J1040" s="35">
        <v>3.8659948554264204E-2</v>
      </c>
      <c r="K1040" s="42">
        <f>((1+Tabla_Dev[[#This Row],[TES_COP]])/(1+Tabla_Dev[[#This Row],[Curva_CO_USD]]))-1</f>
        <v>4.7164062879732516E-2</v>
      </c>
      <c r="L1040" s="52">
        <f t="shared" si="51"/>
        <v>1039</v>
      </c>
      <c r="M1040" s="37">
        <f>Tabla_Dev[[#This Row],[Contador]]/SUM(Tabla_Dev[Contador])</f>
        <v>1.4785720892835543E-3</v>
      </c>
      <c r="O1040" s="34">
        <v>44403</v>
      </c>
      <c r="P1040" s="36">
        <v>4.0606544722218807E-2</v>
      </c>
      <c r="Q1040" s="2">
        <f t="shared" si="49"/>
        <v>1039</v>
      </c>
      <c r="R1040" s="3">
        <f>Tabla_Rf_cop_usd[[#This Row],[Contador]]/SUM(Tabla_Rf_cop_usd[Contador])</f>
        <v>1.2653433537809897E-3</v>
      </c>
    </row>
    <row r="1041" spans="1:18">
      <c r="A1041" s="34">
        <v>44524</v>
      </c>
      <c r="B1041" s="35">
        <v>8.9104762953516103E-2</v>
      </c>
      <c r="C1041" s="36">
        <v>3.78644932104263E-2</v>
      </c>
      <c r="D1041" s="36">
        <f>((1+Tabla_Inflacion[[#This Row],[TES_COP]])/(1+Tabla_Inflacion[[#This Row],[TES UVR]]))-1</f>
        <v>4.9370866888979181E-2</v>
      </c>
      <c r="E1041" s="2">
        <f t="shared" si="50"/>
        <v>1040</v>
      </c>
      <c r="F1041" s="37">
        <f>Tabla_Inflacion[[#This Row],[Contador]]/SUM(Tabla_Inflacion[Contador])</f>
        <v>1.4799951615542795E-3</v>
      </c>
      <c r="H1041" s="34">
        <v>44524</v>
      </c>
      <c r="I1041" s="36">
        <v>8.9104762953516103E-2</v>
      </c>
      <c r="J1041" s="35">
        <v>3.78644932104263E-2</v>
      </c>
      <c r="K1041" s="42">
        <f>((1+Tabla_Dev[[#This Row],[TES_COP]])/(1+Tabla_Dev[[#This Row],[Curva_CO_USD]]))-1</f>
        <v>4.9370866888979181E-2</v>
      </c>
      <c r="L1041" s="52">
        <f t="shared" si="51"/>
        <v>1040</v>
      </c>
      <c r="M1041" s="37">
        <f>Tabla_Dev[[#This Row],[Contador]]/SUM(Tabla_Dev[Contador])</f>
        <v>1.4799951615542795E-3</v>
      </c>
      <c r="O1041" s="34">
        <v>44404</v>
      </c>
      <c r="P1041" s="36">
        <v>4.0969407806619396E-2</v>
      </c>
      <c r="Q1041" s="2">
        <f t="shared" si="49"/>
        <v>1040</v>
      </c>
      <c r="R1041" s="3">
        <f>Tabla_Rf_cop_usd[[#This Row],[Contador]]/SUM(Tabla_Rf_cop_usd[Contador])</f>
        <v>1.2665612010897298E-3</v>
      </c>
    </row>
    <row r="1042" spans="1:18">
      <c r="A1042" s="34">
        <v>44525</v>
      </c>
      <c r="B1042" s="35">
        <v>8.8946627811906098E-2</v>
      </c>
      <c r="C1042" s="36">
        <v>3.7815739367300004E-2</v>
      </c>
      <c r="D1042" s="36">
        <f>((1+Tabla_Inflacion[[#This Row],[TES_COP]])/(1+Tabla_Inflacion[[#This Row],[TES UVR]]))-1</f>
        <v>4.9267790519131882E-2</v>
      </c>
      <c r="E1042" s="2">
        <f t="shared" si="50"/>
        <v>1041</v>
      </c>
      <c r="F1042" s="37">
        <f>Tabla_Inflacion[[#This Row],[Contador]]/SUM(Tabla_Inflacion[Contador])</f>
        <v>1.4814182338250049E-3</v>
      </c>
      <c r="H1042" s="34">
        <v>44525</v>
      </c>
      <c r="I1042" s="36">
        <v>8.8946627811906098E-2</v>
      </c>
      <c r="J1042" s="35">
        <v>3.7815739367300004E-2</v>
      </c>
      <c r="K1042" s="42">
        <f>((1+Tabla_Dev[[#This Row],[TES_COP]])/(1+Tabla_Dev[[#This Row],[Curva_CO_USD]]))-1</f>
        <v>4.9267790519131882E-2</v>
      </c>
      <c r="L1042" s="52">
        <f t="shared" si="51"/>
        <v>1041</v>
      </c>
      <c r="M1042" s="37">
        <f>Tabla_Dev[[#This Row],[Contador]]/SUM(Tabla_Dev[Contador])</f>
        <v>1.4814182338250049E-3</v>
      </c>
      <c r="O1042" s="34">
        <v>44405</v>
      </c>
      <c r="P1042" s="36">
        <v>4.1358914522809709E-2</v>
      </c>
      <c r="Q1042" s="2">
        <f t="shared" si="49"/>
        <v>1041</v>
      </c>
      <c r="R1042" s="3">
        <f>Tabla_Rf_cop_usd[[#This Row],[Contador]]/SUM(Tabla_Rf_cop_usd[Contador])</f>
        <v>1.2677790483984698E-3</v>
      </c>
    </row>
    <row r="1043" spans="1:18">
      <c r="A1043" s="34">
        <v>44526</v>
      </c>
      <c r="B1043" s="35">
        <v>8.8776061406210485E-2</v>
      </c>
      <c r="C1043" s="36">
        <v>3.7907242731916299E-2</v>
      </c>
      <c r="D1043" s="36">
        <f>((1+Tabla_Inflacion[[#This Row],[TES_COP]])/(1+Tabla_Inflacion[[#This Row],[TES UVR]]))-1</f>
        <v>4.9010948743743565E-2</v>
      </c>
      <c r="E1043" s="2">
        <f t="shared" si="50"/>
        <v>1042</v>
      </c>
      <c r="F1043" s="37">
        <f>Tabla_Inflacion[[#This Row],[Contador]]/SUM(Tabla_Inflacion[Contador])</f>
        <v>1.4828413060957301E-3</v>
      </c>
      <c r="H1043" s="34">
        <v>44526</v>
      </c>
      <c r="I1043" s="36">
        <v>8.8776061406210485E-2</v>
      </c>
      <c r="J1043" s="35">
        <v>3.7907242731916299E-2</v>
      </c>
      <c r="K1043" s="42">
        <f>((1+Tabla_Dev[[#This Row],[TES_COP]])/(1+Tabla_Dev[[#This Row],[Curva_CO_USD]]))-1</f>
        <v>4.9010948743743565E-2</v>
      </c>
      <c r="L1043" s="52">
        <f t="shared" si="51"/>
        <v>1042</v>
      </c>
      <c r="M1043" s="37">
        <f>Tabla_Dev[[#This Row],[Contador]]/SUM(Tabla_Dev[Contador])</f>
        <v>1.4828413060957301E-3</v>
      </c>
      <c r="O1043" s="34">
        <v>44406</v>
      </c>
      <c r="P1043" s="36">
        <v>4.1129542517220674E-2</v>
      </c>
      <c r="Q1043" s="2">
        <f t="shared" si="49"/>
        <v>1042</v>
      </c>
      <c r="R1043" s="3">
        <f>Tabla_Rf_cop_usd[[#This Row],[Contador]]/SUM(Tabla_Rf_cop_usd[Contador])</f>
        <v>1.2689968957072101E-3</v>
      </c>
    </row>
    <row r="1044" spans="1:18">
      <c r="A1044" s="34">
        <v>44529</v>
      </c>
      <c r="B1044" s="35">
        <v>8.8916844633825112E-2</v>
      </c>
      <c r="C1044" s="36">
        <v>3.78784867361689E-2</v>
      </c>
      <c r="D1044" s="36">
        <f>((1+Tabla_Inflacion[[#This Row],[TES_COP]])/(1+Tabla_Inflacion[[#This Row],[TES UVR]]))-1</f>
        <v>4.9175658374187137E-2</v>
      </c>
      <c r="E1044" s="2">
        <f t="shared" si="50"/>
        <v>1043</v>
      </c>
      <c r="F1044" s="37">
        <f>Tabla_Inflacion[[#This Row],[Contador]]/SUM(Tabla_Inflacion[Contador])</f>
        <v>1.4842643783664553E-3</v>
      </c>
      <c r="H1044" s="34">
        <v>44529</v>
      </c>
      <c r="I1044" s="36">
        <v>8.8916844633825112E-2</v>
      </c>
      <c r="J1044" s="35">
        <v>3.78784867361689E-2</v>
      </c>
      <c r="K1044" s="42">
        <f>((1+Tabla_Dev[[#This Row],[TES_COP]])/(1+Tabla_Dev[[#This Row],[Curva_CO_USD]]))-1</f>
        <v>4.9175658374187137E-2</v>
      </c>
      <c r="L1044" s="52">
        <f t="shared" si="51"/>
        <v>1043</v>
      </c>
      <c r="M1044" s="37">
        <f>Tabla_Dev[[#This Row],[Contador]]/SUM(Tabla_Dev[Contador])</f>
        <v>1.4842643783664553E-3</v>
      </c>
      <c r="O1044" s="34">
        <v>44407</v>
      </c>
      <c r="P1044" s="36">
        <v>4.0788118587594901E-2</v>
      </c>
      <c r="Q1044" s="2">
        <f t="shared" si="49"/>
        <v>1043</v>
      </c>
      <c r="R1044" s="3">
        <f>Tabla_Rf_cop_usd[[#This Row],[Contador]]/SUM(Tabla_Rf_cop_usd[Contador])</f>
        <v>1.2702147430159502E-3</v>
      </c>
    </row>
    <row r="1045" spans="1:18">
      <c r="A1045" s="34">
        <v>44530</v>
      </c>
      <c r="B1045" s="35">
        <v>8.8025551288575199E-2</v>
      </c>
      <c r="C1045" s="36">
        <v>3.7643848851110599E-2</v>
      </c>
      <c r="D1045" s="36">
        <f>((1+Tabla_Inflacion[[#This Row],[TES_COP]])/(1+Tabla_Inflacion[[#This Row],[TES UVR]]))-1</f>
        <v>4.8553945068192439E-2</v>
      </c>
      <c r="E1045" s="2">
        <f t="shared" si="50"/>
        <v>1044</v>
      </c>
      <c r="F1045" s="37">
        <f>Tabla_Inflacion[[#This Row],[Contador]]/SUM(Tabla_Inflacion[Contador])</f>
        <v>1.4856874506371806E-3</v>
      </c>
      <c r="H1045" s="34">
        <v>44530</v>
      </c>
      <c r="I1045" s="36">
        <v>8.8025551288575199E-2</v>
      </c>
      <c r="J1045" s="35">
        <v>3.7643848851110599E-2</v>
      </c>
      <c r="K1045" s="42">
        <f>((1+Tabla_Dev[[#This Row],[TES_COP]])/(1+Tabla_Dev[[#This Row],[Curva_CO_USD]]))-1</f>
        <v>4.8553945068192439E-2</v>
      </c>
      <c r="L1045" s="52">
        <f t="shared" si="51"/>
        <v>1044</v>
      </c>
      <c r="M1045" s="37">
        <f>Tabla_Dev[[#This Row],[Contador]]/SUM(Tabla_Dev[Contador])</f>
        <v>1.4856874506371806E-3</v>
      </c>
      <c r="O1045" s="34">
        <v>44410</v>
      </c>
      <c r="P1045" s="36">
        <v>4.0312629391137111E-2</v>
      </c>
      <c r="Q1045" s="2">
        <f t="shared" si="49"/>
        <v>1044</v>
      </c>
      <c r="R1045" s="3">
        <f>Tabla_Rf_cop_usd[[#This Row],[Contador]]/SUM(Tabla_Rf_cop_usd[Contador])</f>
        <v>1.2714325903246902E-3</v>
      </c>
    </row>
    <row r="1046" spans="1:18">
      <c r="A1046" s="34">
        <v>44531</v>
      </c>
      <c r="B1046" s="35">
        <v>8.6944285485727996E-2</v>
      </c>
      <c r="C1046" s="36">
        <v>3.7142839541541801E-2</v>
      </c>
      <c r="D1046" s="36">
        <f>((1+Tabla_Inflacion[[#This Row],[TES_COP]])/(1+Tabla_Inflacion[[#This Row],[TES UVR]]))-1</f>
        <v>4.8017923901591431E-2</v>
      </c>
      <c r="E1046" s="2">
        <f t="shared" si="50"/>
        <v>1045</v>
      </c>
      <c r="F1046" s="37">
        <f>Tabla_Inflacion[[#This Row],[Contador]]/SUM(Tabla_Inflacion[Contador])</f>
        <v>1.4871105229079058E-3</v>
      </c>
      <c r="H1046" s="34">
        <v>44531</v>
      </c>
      <c r="I1046" s="36">
        <v>8.6944285485727996E-2</v>
      </c>
      <c r="J1046" s="35">
        <v>3.7142839541541801E-2</v>
      </c>
      <c r="K1046" s="42">
        <f>((1+Tabla_Dev[[#This Row],[TES_COP]])/(1+Tabla_Dev[[#This Row],[Curva_CO_USD]]))-1</f>
        <v>4.8017923901591431E-2</v>
      </c>
      <c r="L1046" s="52">
        <f t="shared" si="51"/>
        <v>1045</v>
      </c>
      <c r="M1046" s="37">
        <f>Tabla_Dev[[#This Row],[Contador]]/SUM(Tabla_Dev[Contador])</f>
        <v>1.4871105229079058E-3</v>
      </c>
      <c r="O1046" s="34">
        <v>44411</v>
      </c>
      <c r="P1046" s="36">
        <v>4.0095211509222795E-2</v>
      </c>
      <c r="Q1046" s="2">
        <f t="shared" si="49"/>
        <v>1045</v>
      </c>
      <c r="R1046" s="3">
        <f>Tabla_Rf_cop_usd[[#This Row],[Contador]]/SUM(Tabla_Rf_cop_usd[Contador])</f>
        <v>1.2726504376334303E-3</v>
      </c>
    </row>
    <row r="1047" spans="1:18">
      <c r="A1047" s="34">
        <v>44532</v>
      </c>
      <c r="B1047" s="35">
        <v>8.5559245804981504E-2</v>
      </c>
      <c r="C1047" s="36">
        <v>3.6395658928085002E-2</v>
      </c>
      <c r="D1047" s="36">
        <f>((1+Tabla_Inflacion[[#This Row],[TES_COP]])/(1+Tabla_Inflacion[[#This Row],[TES UVR]]))-1</f>
        <v>4.7437082984065126E-2</v>
      </c>
      <c r="E1047" s="2">
        <f t="shared" si="50"/>
        <v>1046</v>
      </c>
      <c r="F1047" s="37">
        <f>Tabla_Inflacion[[#This Row],[Contador]]/SUM(Tabla_Inflacion[Contador])</f>
        <v>1.4885335951786312E-3</v>
      </c>
      <c r="H1047" s="34">
        <v>44532</v>
      </c>
      <c r="I1047" s="36">
        <v>8.5559245804981504E-2</v>
      </c>
      <c r="J1047" s="35">
        <v>3.6395658928085002E-2</v>
      </c>
      <c r="K1047" s="42">
        <f>((1+Tabla_Dev[[#This Row],[TES_COP]])/(1+Tabla_Dev[[#This Row],[Curva_CO_USD]]))-1</f>
        <v>4.7437082984065126E-2</v>
      </c>
      <c r="L1047" s="52">
        <f t="shared" si="51"/>
        <v>1046</v>
      </c>
      <c r="M1047" s="37">
        <f>Tabla_Dev[[#This Row],[Contador]]/SUM(Tabla_Dev[Contador])</f>
        <v>1.4885335951786312E-3</v>
      </c>
      <c r="O1047" s="34">
        <v>44412</v>
      </c>
      <c r="P1047" s="36">
        <v>4.0081170494135732E-2</v>
      </c>
      <c r="Q1047" s="2">
        <f t="shared" si="49"/>
        <v>1046</v>
      </c>
      <c r="R1047" s="3">
        <f>Tabla_Rf_cop_usd[[#This Row],[Contador]]/SUM(Tabla_Rf_cop_usd[Contador])</f>
        <v>1.2738682849421706E-3</v>
      </c>
    </row>
    <row r="1048" spans="1:18">
      <c r="A1048" s="34">
        <v>44533</v>
      </c>
      <c r="B1048" s="35">
        <v>8.5475870262634798E-2</v>
      </c>
      <c r="C1048" s="36">
        <v>3.6829636842453703E-2</v>
      </c>
      <c r="D1048" s="36">
        <f>((1+Tabla_Inflacion[[#This Row],[TES_COP]])/(1+Tabla_Inflacion[[#This Row],[TES UVR]]))-1</f>
        <v>4.691825126481497E-2</v>
      </c>
      <c r="E1048" s="2">
        <f t="shared" si="50"/>
        <v>1047</v>
      </c>
      <c r="F1048" s="37">
        <f>Tabla_Inflacion[[#This Row],[Contador]]/SUM(Tabla_Inflacion[Contador])</f>
        <v>1.4899566674493564E-3</v>
      </c>
      <c r="H1048" s="34">
        <v>44533</v>
      </c>
      <c r="I1048" s="36">
        <v>8.5475870262634798E-2</v>
      </c>
      <c r="J1048" s="35">
        <v>3.6829636842453703E-2</v>
      </c>
      <c r="K1048" s="42">
        <f>((1+Tabla_Dev[[#This Row],[TES_COP]])/(1+Tabla_Dev[[#This Row],[Curva_CO_USD]]))-1</f>
        <v>4.691825126481497E-2</v>
      </c>
      <c r="L1048" s="52">
        <f t="shared" si="51"/>
        <v>1047</v>
      </c>
      <c r="M1048" s="37">
        <f>Tabla_Dev[[#This Row],[Contador]]/SUM(Tabla_Dev[Contador])</f>
        <v>1.4899566674493564E-3</v>
      </c>
      <c r="O1048" s="34">
        <v>44413</v>
      </c>
      <c r="P1048" s="36">
        <v>4.0165391007254136E-2</v>
      </c>
      <c r="Q1048" s="2">
        <f t="shared" si="49"/>
        <v>1047</v>
      </c>
      <c r="R1048" s="3">
        <f>Tabla_Rf_cop_usd[[#This Row],[Contador]]/SUM(Tabla_Rf_cop_usd[Contador])</f>
        <v>1.2750861322509107E-3</v>
      </c>
    </row>
    <row r="1049" spans="1:18">
      <c r="A1049" s="34">
        <v>44536</v>
      </c>
      <c r="B1049" s="35">
        <v>8.5263301885768111E-2</v>
      </c>
      <c r="C1049" s="36">
        <v>3.5655129877523201E-2</v>
      </c>
      <c r="D1049" s="36">
        <f>((1+Tabla_Inflacion[[#This Row],[TES_COP]])/(1+Tabla_Inflacion[[#This Row],[TES UVR]]))-1</f>
        <v>4.7900281258792754E-2</v>
      </c>
      <c r="E1049" s="2">
        <f t="shared" si="50"/>
        <v>1048</v>
      </c>
      <c r="F1049" s="37">
        <f>Tabla_Inflacion[[#This Row],[Contador]]/SUM(Tabla_Inflacion[Contador])</f>
        <v>1.4913797397200818E-3</v>
      </c>
      <c r="H1049" s="34">
        <v>44536</v>
      </c>
      <c r="I1049" s="36">
        <v>8.5263301885768111E-2</v>
      </c>
      <c r="J1049" s="35">
        <v>3.5655129877523201E-2</v>
      </c>
      <c r="K1049" s="42">
        <f>((1+Tabla_Dev[[#This Row],[TES_COP]])/(1+Tabla_Dev[[#This Row],[Curva_CO_USD]]))-1</f>
        <v>4.7900281258792754E-2</v>
      </c>
      <c r="L1049" s="52">
        <f t="shared" si="51"/>
        <v>1048</v>
      </c>
      <c r="M1049" s="37">
        <f>Tabla_Dev[[#This Row],[Contador]]/SUM(Tabla_Dev[Contador])</f>
        <v>1.4913797397200818E-3</v>
      </c>
      <c r="O1049" s="34">
        <v>44414</v>
      </c>
      <c r="P1049" s="36">
        <v>4.0550618428292218E-2</v>
      </c>
      <c r="Q1049" s="2">
        <f t="shared" si="49"/>
        <v>1048</v>
      </c>
      <c r="R1049" s="3">
        <f>Tabla_Rf_cop_usd[[#This Row],[Contador]]/SUM(Tabla_Rf_cop_usd[Contador])</f>
        <v>1.2763039795596507E-3</v>
      </c>
    </row>
    <row r="1050" spans="1:18">
      <c r="A1050" s="34">
        <v>44537</v>
      </c>
      <c r="B1050" s="35">
        <v>8.4790903862565409E-2</v>
      </c>
      <c r="C1050" s="36">
        <v>3.5637407566342698E-2</v>
      </c>
      <c r="D1050" s="36">
        <f>((1+Tabla_Inflacion[[#This Row],[TES_COP]])/(1+Tabla_Inflacion[[#This Row],[TES UVR]]))-1</f>
        <v>4.7462071123646643E-2</v>
      </c>
      <c r="E1050" s="2">
        <f t="shared" si="50"/>
        <v>1049</v>
      </c>
      <c r="F1050" s="37">
        <f>Tabla_Inflacion[[#This Row],[Contador]]/SUM(Tabla_Inflacion[Contador])</f>
        <v>1.4928028119908069E-3</v>
      </c>
      <c r="H1050" s="34">
        <v>44537</v>
      </c>
      <c r="I1050" s="36">
        <v>8.4790903862565409E-2</v>
      </c>
      <c r="J1050" s="35">
        <v>3.5637407566342698E-2</v>
      </c>
      <c r="K1050" s="42">
        <f>((1+Tabla_Dev[[#This Row],[TES_COP]])/(1+Tabla_Dev[[#This Row],[Curva_CO_USD]]))-1</f>
        <v>4.7462071123646643E-2</v>
      </c>
      <c r="L1050" s="52">
        <f t="shared" si="51"/>
        <v>1049</v>
      </c>
      <c r="M1050" s="37">
        <f>Tabla_Dev[[#This Row],[Contador]]/SUM(Tabla_Dev[Contador])</f>
        <v>1.4928028119908069E-3</v>
      </c>
      <c r="O1050" s="34">
        <v>44417</v>
      </c>
      <c r="P1050" s="36">
        <v>4.0983341368072024E-2</v>
      </c>
      <c r="Q1050" s="2">
        <f t="shared" si="49"/>
        <v>1049</v>
      </c>
      <c r="R1050" s="3">
        <f>Tabla_Rf_cop_usd[[#This Row],[Contador]]/SUM(Tabla_Rf_cop_usd[Contador])</f>
        <v>1.2775218268683908E-3</v>
      </c>
    </row>
    <row r="1051" spans="1:18">
      <c r="A1051" s="34">
        <v>44539</v>
      </c>
      <c r="B1051" s="35">
        <v>8.3579724123849897E-2</v>
      </c>
      <c r="C1051" s="36">
        <v>3.4883655226427696E-2</v>
      </c>
      <c r="D1051" s="36">
        <f>((1+Tabla_Inflacion[[#This Row],[TES_COP]])/(1+Tabla_Inflacion[[#This Row],[TES UVR]]))-1</f>
        <v>4.7054631360244681E-2</v>
      </c>
      <c r="E1051" s="2">
        <f t="shared" si="50"/>
        <v>1050</v>
      </c>
      <c r="F1051" s="37">
        <f>Tabla_Inflacion[[#This Row],[Contador]]/SUM(Tabla_Inflacion[Contador])</f>
        <v>1.4942258842615321E-3</v>
      </c>
      <c r="H1051" s="34">
        <v>44539</v>
      </c>
      <c r="I1051" s="36">
        <v>8.3579724123849897E-2</v>
      </c>
      <c r="J1051" s="35">
        <v>3.4883655226427696E-2</v>
      </c>
      <c r="K1051" s="42">
        <f>((1+Tabla_Dev[[#This Row],[TES_COP]])/(1+Tabla_Dev[[#This Row],[Curva_CO_USD]]))-1</f>
        <v>4.7054631360244681E-2</v>
      </c>
      <c r="L1051" s="52">
        <f t="shared" si="51"/>
        <v>1050</v>
      </c>
      <c r="M1051" s="37">
        <f>Tabla_Dev[[#This Row],[Contador]]/SUM(Tabla_Dev[Contador])</f>
        <v>1.4942258842615321E-3</v>
      </c>
      <c r="O1051" s="34">
        <v>44418</v>
      </c>
      <c r="P1051" s="36">
        <v>4.1358914522809709E-2</v>
      </c>
      <c r="Q1051" s="2">
        <f t="shared" si="49"/>
        <v>1050</v>
      </c>
      <c r="R1051" s="3">
        <f>Tabla_Rf_cop_usd[[#This Row],[Contador]]/SUM(Tabla_Rf_cop_usd[Contador])</f>
        <v>1.2787396741771311E-3</v>
      </c>
    </row>
    <row r="1052" spans="1:18">
      <c r="A1052" s="34">
        <v>44540</v>
      </c>
      <c r="B1052" s="35">
        <v>8.3154552729593906E-2</v>
      </c>
      <c r="C1052" s="36">
        <v>3.49196799945218E-2</v>
      </c>
      <c r="D1052" s="36">
        <f>((1+Tabla_Inflacion[[#This Row],[TES_COP]])/(1+Tabla_Inflacion[[#This Row],[TES UVR]]))-1</f>
        <v>4.6607358684422229E-2</v>
      </c>
      <c r="E1052" s="2">
        <f t="shared" si="50"/>
        <v>1051</v>
      </c>
      <c r="F1052" s="37">
        <f>Tabla_Inflacion[[#This Row],[Contador]]/SUM(Tabla_Inflacion[Contador])</f>
        <v>1.4956489565322575E-3</v>
      </c>
      <c r="H1052" s="34">
        <v>44540</v>
      </c>
      <c r="I1052" s="36">
        <v>8.3154552729593906E-2</v>
      </c>
      <c r="J1052" s="35">
        <v>3.49196799945218E-2</v>
      </c>
      <c r="K1052" s="42">
        <f>((1+Tabla_Dev[[#This Row],[TES_COP]])/(1+Tabla_Dev[[#This Row],[Curva_CO_USD]]))-1</f>
        <v>4.6607358684422229E-2</v>
      </c>
      <c r="L1052" s="52">
        <f t="shared" si="51"/>
        <v>1051</v>
      </c>
      <c r="M1052" s="37">
        <f>Tabla_Dev[[#This Row],[Contador]]/SUM(Tabla_Dev[Contador])</f>
        <v>1.4956489565322575E-3</v>
      </c>
      <c r="O1052" s="34">
        <v>44419</v>
      </c>
      <c r="P1052" s="36">
        <v>4.1650186458793037E-2</v>
      </c>
      <c r="Q1052" s="2">
        <f t="shared" si="49"/>
        <v>1051</v>
      </c>
      <c r="R1052" s="3">
        <f>Tabla_Rf_cop_usd[[#This Row],[Contador]]/SUM(Tabla_Rf_cop_usd[Contador])</f>
        <v>1.2799575214858712E-3</v>
      </c>
    </row>
    <row r="1053" spans="1:18">
      <c r="A1053" s="34">
        <v>44543</v>
      </c>
      <c r="B1053" s="35">
        <v>8.4475058039830811E-2</v>
      </c>
      <c r="C1053" s="36">
        <v>3.4703703251845804E-2</v>
      </c>
      <c r="D1053" s="36">
        <f>((1+Tabla_Inflacion[[#This Row],[TES_COP]])/(1+Tabla_Inflacion[[#This Row],[TES UVR]]))-1</f>
        <v>4.8102036004669335E-2</v>
      </c>
      <c r="E1053" s="2">
        <f t="shared" si="50"/>
        <v>1052</v>
      </c>
      <c r="F1053" s="37">
        <f>Tabla_Inflacion[[#This Row],[Contador]]/SUM(Tabla_Inflacion[Contador])</f>
        <v>1.4970720288029827E-3</v>
      </c>
      <c r="H1053" s="34">
        <v>44543</v>
      </c>
      <c r="I1053" s="36">
        <v>8.4475058039830811E-2</v>
      </c>
      <c r="J1053" s="35">
        <v>3.4703703251845804E-2</v>
      </c>
      <c r="K1053" s="42">
        <f>((1+Tabla_Dev[[#This Row],[TES_COP]])/(1+Tabla_Dev[[#This Row],[Curva_CO_USD]]))-1</f>
        <v>4.8102036004669335E-2</v>
      </c>
      <c r="L1053" s="52">
        <f t="shared" si="51"/>
        <v>1052</v>
      </c>
      <c r="M1053" s="37">
        <f>Tabla_Dev[[#This Row],[Contador]]/SUM(Tabla_Dev[Contador])</f>
        <v>1.4970720288029827E-3</v>
      </c>
      <c r="O1053" s="34">
        <v>44420</v>
      </c>
      <c r="P1053" s="36">
        <v>4.1747114427342025E-2</v>
      </c>
      <c r="Q1053" s="2">
        <f t="shared" si="49"/>
        <v>1052</v>
      </c>
      <c r="R1053" s="3">
        <f>Tabla_Rf_cop_usd[[#This Row],[Contador]]/SUM(Tabla_Rf_cop_usd[Contador])</f>
        <v>1.2811753687946112E-3</v>
      </c>
    </row>
    <row r="1054" spans="1:18">
      <c r="A1054" s="34">
        <v>44544</v>
      </c>
      <c r="B1054" s="35">
        <v>8.5336388567646498E-2</v>
      </c>
      <c r="C1054" s="36">
        <v>3.5445280460656398E-2</v>
      </c>
      <c r="D1054" s="36">
        <f>((1+Tabla_Inflacion[[#This Row],[TES_COP]])/(1+Tabla_Inflacion[[#This Row],[TES UVR]]))-1</f>
        <v>4.8183239663610378E-2</v>
      </c>
      <c r="E1054" s="2">
        <f t="shared" si="50"/>
        <v>1053</v>
      </c>
      <c r="F1054" s="37">
        <f>Tabla_Inflacion[[#This Row],[Contador]]/SUM(Tabla_Inflacion[Contador])</f>
        <v>1.4984951010737081E-3</v>
      </c>
      <c r="H1054" s="34">
        <v>44544</v>
      </c>
      <c r="I1054" s="36">
        <v>8.5336388567646498E-2</v>
      </c>
      <c r="J1054" s="35">
        <v>3.5445280460656398E-2</v>
      </c>
      <c r="K1054" s="42">
        <f>((1+Tabla_Dev[[#This Row],[TES_COP]])/(1+Tabla_Dev[[#This Row],[Curva_CO_USD]]))-1</f>
        <v>4.8183239663610378E-2</v>
      </c>
      <c r="L1054" s="52">
        <f t="shared" si="51"/>
        <v>1053</v>
      </c>
      <c r="M1054" s="37">
        <f>Tabla_Dev[[#This Row],[Contador]]/SUM(Tabla_Dev[Contador])</f>
        <v>1.4984951010737081E-3</v>
      </c>
      <c r="O1054" s="34">
        <v>44421</v>
      </c>
      <c r="P1054" s="36">
        <v>4.1511576965960639E-2</v>
      </c>
      <c r="Q1054" s="2">
        <f t="shared" si="49"/>
        <v>1053</v>
      </c>
      <c r="R1054" s="3">
        <f>Tabla_Rf_cop_usd[[#This Row],[Contador]]/SUM(Tabla_Rf_cop_usd[Contador])</f>
        <v>1.2823932161033513E-3</v>
      </c>
    </row>
    <row r="1055" spans="1:18">
      <c r="A1055" s="34">
        <v>44545</v>
      </c>
      <c r="B1055" s="35">
        <v>8.565495828795211E-2</v>
      </c>
      <c r="C1055" s="36">
        <v>3.5421728490679198E-2</v>
      </c>
      <c r="D1055" s="36">
        <f>((1+Tabla_Inflacion[[#This Row],[TES_COP]])/(1+Tabla_Inflacion[[#This Row],[TES UVR]]))-1</f>
        <v>4.8514753375416442E-2</v>
      </c>
      <c r="E1055" s="2">
        <f t="shared" si="50"/>
        <v>1054</v>
      </c>
      <c r="F1055" s="37">
        <f>Tabla_Inflacion[[#This Row],[Contador]]/SUM(Tabla_Inflacion[Contador])</f>
        <v>1.4999181733444332E-3</v>
      </c>
      <c r="H1055" s="34">
        <v>44545</v>
      </c>
      <c r="I1055" s="36">
        <v>8.565495828795211E-2</v>
      </c>
      <c r="J1055" s="35">
        <v>3.5421728490679198E-2</v>
      </c>
      <c r="K1055" s="42">
        <f>((1+Tabla_Dev[[#This Row],[TES_COP]])/(1+Tabla_Dev[[#This Row],[Curva_CO_USD]]))-1</f>
        <v>4.8514753375416442E-2</v>
      </c>
      <c r="L1055" s="52">
        <f t="shared" si="51"/>
        <v>1054</v>
      </c>
      <c r="M1055" s="37">
        <f>Tabla_Dev[[#This Row],[Contador]]/SUM(Tabla_Dev[Contador])</f>
        <v>1.4999181733444332E-3</v>
      </c>
      <c r="O1055" s="34">
        <v>44424</v>
      </c>
      <c r="P1055" s="36">
        <v>4.1317244331005698E-2</v>
      </c>
      <c r="Q1055" s="2">
        <f t="shared" si="49"/>
        <v>1054</v>
      </c>
      <c r="R1055" s="3">
        <f>Tabla_Rf_cop_usd[[#This Row],[Contador]]/SUM(Tabla_Rf_cop_usd[Contador])</f>
        <v>1.2836110634120916E-3</v>
      </c>
    </row>
    <row r="1056" spans="1:18">
      <c r="A1056" s="34">
        <v>44546</v>
      </c>
      <c r="B1056" s="35">
        <v>8.4952653055231905E-2</v>
      </c>
      <c r="C1056" s="36">
        <v>3.4383482373485104E-2</v>
      </c>
      <c r="D1056" s="36">
        <f>((1+Tabla_Inflacion[[#This Row],[TES_COP]])/(1+Tabla_Inflacion[[#This Row],[TES UVR]]))-1</f>
        <v>4.8888223317053781E-2</v>
      </c>
      <c r="E1056" s="2">
        <f t="shared" si="50"/>
        <v>1055</v>
      </c>
      <c r="F1056" s="37">
        <f>Tabla_Inflacion[[#This Row],[Contador]]/SUM(Tabla_Inflacion[Contador])</f>
        <v>1.5013412456151586E-3</v>
      </c>
      <c r="H1056" s="34">
        <v>44546</v>
      </c>
      <c r="I1056" s="36">
        <v>8.4952653055231905E-2</v>
      </c>
      <c r="J1056" s="35">
        <v>3.4383482373485104E-2</v>
      </c>
      <c r="K1056" s="42">
        <f>((1+Tabla_Dev[[#This Row],[TES_COP]])/(1+Tabla_Dev[[#This Row],[Curva_CO_USD]]))-1</f>
        <v>4.8888223317053781E-2</v>
      </c>
      <c r="L1056" s="52">
        <f t="shared" si="51"/>
        <v>1055</v>
      </c>
      <c r="M1056" s="37">
        <f>Tabla_Dev[[#This Row],[Contador]]/SUM(Tabla_Dev[Contador])</f>
        <v>1.5013412456151586E-3</v>
      </c>
      <c r="O1056" s="34">
        <v>44425</v>
      </c>
      <c r="P1056" s="36">
        <v>4.1303350931417127E-2</v>
      </c>
      <c r="Q1056" s="2">
        <f t="shared" si="49"/>
        <v>1055</v>
      </c>
      <c r="R1056" s="3">
        <f>Tabla_Rf_cop_usd[[#This Row],[Contador]]/SUM(Tabla_Rf_cop_usd[Contador])</f>
        <v>1.2848289107208317E-3</v>
      </c>
    </row>
    <row r="1057" spans="1:18">
      <c r="A1057" s="34">
        <v>44547</v>
      </c>
      <c r="B1057" s="35">
        <v>8.3444199590873597E-2</v>
      </c>
      <c r="C1057" s="36">
        <v>3.4125486575991099E-2</v>
      </c>
      <c r="D1057" s="36">
        <f>((1+Tabla_Inflacion[[#This Row],[TES_COP]])/(1+Tabla_Inflacion[[#This Row],[TES UVR]]))-1</f>
        <v>4.7691226698393985E-2</v>
      </c>
      <c r="E1057" s="2">
        <f t="shared" si="50"/>
        <v>1056</v>
      </c>
      <c r="F1057" s="37">
        <f>Tabla_Inflacion[[#This Row],[Contador]]/SUM(Tabla_Inflacion[Contador])</f>
        <v>1.5027643178858838E-3</v>
      </c>
      <c r="H1057" s="34">
        <v>44547</v>
      </c>
      <c r="I1057" s="36">
        <v>8.3444199590873597E-2</v>
      </c>
      <c r="J1057" s="35">
        <v>3.4125486575991099E-2</v>
      </c>
      <c r="K1057" s="42">
        <f>((1+Tabla_Dev[[#This Row],[TES_COP]])/(1+Tabla_Dev[[#This Row],[Curva_CO_USD]]))-1</f>
        <v>4.7691226698393985E-2</v>
      </c>
      <c r="L1057" s="52">
        <f t="shared" si="51"/>
        <v>1056</v>
      </c>
      <c r="M1057" s="37">
        <f>Tabla_Dev[[#This Row],[Contador]]/SUM(Tabla_Dev[Contador])</f>
        <v>1.5027643178858838E-3</v>
      </c>
      <c r="O1057" s="34">
        <v>44426</v>
      </c>
      <c r="P1057" s="36">
        <v>4.1178235200390878E-2</v>
      </c>
      <c r="Q1057" s="2">
        <f t="shared" si="49"/>
        <v>1056</v>
      </c>
      <c r="R1057" s="3">
        <f>Tabla_Rf_cop_usd[[#This Row],[Contador]]/SUM(Tabla_Rf_cop_usd[Contador])</f>
        <v>1.2860467580295717E-3</v>
      </c>
    </row>
    <row r="1058" spans="1:18">
      <c r="A1058" s="34">
        <v>44550</v>
      </c>
      <c r="B1058" s="35">
        <v>8.3261499107996906E-2</v>
      </c>
      <c r="C1058" s="36">
        <v>3.3564486487483197E-2</v>
      </c>
      <c r="D1058" s="36">
        <f>((1+Tabla_Inflacion[[#This Row],[TES_COP]])/(1+Tabla_Inflacion[[#This Row],[TES UVR]]))-1</f>
        <v>4.8083127149043836E-2</v>
      </c>
      <c r="E1058" s="2">
        <f t="shared" si="50"/>
        <v>1057</v>
      </c>
      <c r="F1058" s="37">
        <f>Tabla_Inflacion[[#This Row],[Contador]]/SUM(Tabla_Inflacion[Contador])</f>
        <v>1.5041873901566092E-3</v>
      </c>
      <c r="H1058" s="34">
        <v>44550</v>
      </c>
      <c r="I1058" s="36">
        <v>8.3261499107996906E-2</v>
      </c>
      <c r="J1058" s="35">
        <v>3.3564486487483197E-2</v>
      </c>
      <c r="K1058" s="42">
        <f>((1+Tabla_Dev[[#This Row],[TES_COP]])/(1+Tabla_Dev[[#This Row],[Curva_CO_USD]]))-1</f>
        <v>4.8083127149043836E-2</v>
      </c>
      <c r="L1058" s="52">
        <f t="shared" si="51"/>
        <v>1057</v>
      </c>
      <c r="M1058" s="37">
        <f>Tabla_Dev[[#This Row],[Contador]]/SUM(Tabla_Dev[Contador])</f>
        <v>1.5041873901566092E-3</v>
      </c>
      <c r="O1058" s="34">
        <v>44427</v>
      </c>
      <c r="P1058" s="36">
        <v>4.1240809979079751E-2</v>
      </c>
      <c r="Q1058" s="2">
        <f t="shared" si="49"/>
        <v>1057</v>
      </c>
      <c r="R1058" s="3">
        <f>Tabla_Rf_cop_usd[[#This Row],[Contador]]/SUM(Tabla_Rf_cop_usd[Contador])</f>
        <v>1.2872646053383118E-3</v>
      </c>
    </row>
    <row r="1059" spans="1:18">
      <c r="A1059" s="34">
        <v>44551</v>
      </c>
      <c r="B1059" s="35">
        <v>8.3901937409497099E-2</v>
      </c>
      <c r="C1059" s="36">
        <v>3.3469672671948399E-2</v>
      </c>
      <c r="D1059" s="36">
        <f>((1+Tabla_Inflacion[[#This Row],[TES_COP]])/(1+Tabla_Inflacion[[#This Row],[TES UVR]]))-1</f>
        <v>4.8798978887460098E-2</v>
      </c>
      <c r="E1059" s="2">
        <f t="shared" si="50"/>
        <v>1058</v>
      </c>
      <c r="F1059" s="37">
        <f>Tabla_Inflacion[[#This Row],[Contador]]/SUM(Tabla_Inflacion[Contador])</f>
        <v>1.5056104624273344E-3</v>
      </c>
      <c r="H1059" s="34">
        <v>44551</v>
      </c>
      <c r="I1059" s="36">
        <v>8.3901937409497099E-2</v>
      </c>
      <c r="J1059" s="35">
        <v>3.3469672671948399E-2</v>
      </c>
      <c r="K1059" s="42">
        <f>((1+Tabla_Dev[[#This Row],[TES_COP]])/(1+Tabla_Dev[[#This Row],[Curva_CO_USD]]))-1</f>
        <v>4.8798978887460098E-2</v>
      </c>
      <c r="L1059" s="52">
        <f t="shared" si="51"/>
        <v>1058</v>
      </c>
      <c r="M1059" s="37">
        <f>Tabla_Dev[[#This Row],[Contador]]/SUM(Tabla_Dev[Contador])</f>
        <v>1.5056104624273344E-3</v>
      </c>
      <c r="O1059" s="34">
        <v>44428</v>
      </c>
      <c r="P1059" s="36">
        <v>4.1372801252499203E-2</v>
      </c>
      <c r="Q1059" s="2">
        <f t="shared" si="49"/>
        <v>1058</v>
      </c>
      <c r="R1059" s="3">
        <f>Tabla_Rf_cop_usd[[#This Row],[Contador]]/SUM(Tabla_Rf_cop_usd[Contador])</f>
        <v>1.2884824526470521E-3</v>
      </c>
    </row>
    <row r="1060" spans="1:18">
      <c r="A1060" s="34">
        <v>44552</v>
      </c>
      <c r="B1060" s="35">
        <v>8.4114144081328501E-2</v>
      </c>
      <c r="C1060" s="36">
        <v>3.4165599998030399E-2</v>
      </c>
      <c r="D1060" s="36">
        <f>((1+Tabla_Inflacion[[#This Row],[TES_COP]])/(1+Tabla_Inflacion[[#This Row],[TES UVR]]))-1</f>
        <v>4.8298400259487728E-2</v>
      </c>
      <c r="E1060" s="2">
        <f t="shared" si="50"/>
        <v>1059</v>
      </c>
      <c r="F1060" s="37">
        <f>Tabla_Inflacion[[#This Row],[Contador]]/SUM(Tabla_Inflacion[Contador])</f>
        <v>1.5070335346980596E-3</v>
      </c>
      <c r="H1060" s="38">
        <v>44552</v>
      </c>
      <c r="I1060" s="40">
        <v>8.4114144081328501E-2</v>
      </c>
      <c r="J1060" s="39">
        <v>3.4165599998030399E-2</v>
      </c>
      <c r="K1060" s="42">
        <f>((1+Tabla_Dev[[#This Row],[TES_COP]])/(1+Tabla_Dev[[#This Row],[Curva_CO_USD]]))-1</f>
        <v>4.8298400259487728E-2</v>
      </c>
      <c r="L1060" s="52">
        <f t="shared" si="51"/>
        <v>1059</v>
      </c>
      <c r="M1060" s="104">
        <f>Tabla_Dev[[#This Row],[Contador]]/SUM(Tabla_Dev[Contador])</f>
        <v>1.5070335346980596E-3</v>
      </c>
      <c r="O1060" s="34">
        <v>44431</v>
      </c>
      <c r="P1060" s="36">
        <v>4.1428331511290661E-2</v>
      </c>
      <c r="Q1060" s="2">
        <f t="shared" si="49"/>
        <v>1059</v>
      </c>
      <c r="R1060" s="3">
        <f>Tabla_Rf_cop_usd[[#This Row],[Contador]]/SUM(Tabla_Rf_cop_usd[Contador])</f>
        <v>1.2897002999557922E-3</v>
      </c>
    </row>
    <row r="1061" spans="1:18">
      <c r="A1061" s="34">
        <v>44557</v>
      </c>
      <c r="B1061" s="35">
        <v>8.3883528856533107E-2</v>
      </c>
      <c r="C1061" s="36">
        <v>3.4104812248200604E-2</v>
      </c>
      <c r="D1061" s="36">
        <f>((1+Tabla_Inflacion[[#This Row],[TES_COP]])/(1+Tabla_Inflacion[[#This Row],[TES UVR]]))-1</f>
        <v>4.8137012823788128E-2</v>
      </c>
      <c r="E1061" s="2">
        <f t="shared" si="50"/>
        <v>1060</v>
      </c>
      <c r="F1061" s="37">
        <f>Tabla_Inflacion[[#This Row],[Contador]]/SUM(Tabla_Inflacion[Contador])</f>
        <v>1.5084566069687849E-3</v>
      </c>
      <c r="H1061" s="34">
        <v>44557</v>
      </c>
      <c r="I1061" s="36">
        <v>8.3883528856533107E-2</v>
      </c>
      <c r="J1061" s="35">
        <v>3.4104812248200604E-2</v>
      </c>
      <c r="K1061" s="42">
        <f>((1+Tabla_Dev[[#This Row],[TES_COP]])/(1+Tabla_Dev[[#This Row],[Curva_CO_USD]]))-1</f>
        <v>4.8137012823788128E-2</v>
      </c>
      <c r="L1061" s="52">
        <f t="shared" si="51"/>
        <v>1060</v>
      </c>
      <c r="M1061" s="37">
        <f>Tabla_Dev[[#This Row],[Contador]]/SUM(Tabla_Dev[Contador])</f>
        <v>1.5084566069687849E-3</v>
      </c>
      <c r="O1061" s="34">
        <v>44432</v>
      </c>
      <c r="P1061" s="36">
        <v>4.1282507703405358E-2</v>
      </c>
      <c r="Q1061" s="2">
        <f t="shared" si="49"/>
        <v>1060</v>
      </c>
      <c r="R1061" s="3">
        <f>Tabla_Rf_cop_usd[[#This Row],[Contador]]/SUM(Tabla_Rf_cop_usd[Contador])</f>
        <v>1.2909181472645322E-3</v>
      </c>
    </row>
    <row r="1062" spans="1:18">
      <c r="A1062" s="34">
        <v>44558</v>
      </c>
      <c r="B1062" s="35">
        <v>8.4462802542878301E-2</v>
      </c>
      <c r="C1062" s="36">
        <v>3.3698858583550102E-2</v>
      </c>
      <c r="D1062" s="36">
        <f>((1+Tabla_Inflacion[[#This Row],[TES_COP]])/(1+Tabla_Inflacion[[#This Row],[TES UVR]]))-1</f>
        <v>4.9109025842292819E-2</v>
      </c>
      <c r="E1062" s="2">
        <f t="shared" si="50"/>
        <v>1061</v>
      </c>
      <c r="F1062" s="37">
        <f>Tabla_Inflacion[[#This Row],[Contador]]/SUM(Tabla_Inflacion[Contador])</f>
        <v>1.5098796792395101E-3</v>
      </c>
      <c r="H1062" s="34">
        <v>44558</v>
      </c>
      <c r="I1062" s="36">
        <v>8.4462802542878301E-2</v>
      </c>
      <c r="J1062" s="35">
        <v>3.3698858583550102E-2</v>
      </c>
      <c r="K1062" s="42">
        <f>((1+Tabla_Dev[[#This Row],[TES_COP]])/(1+Tabla_Dev[[#This Row],[Curva_CO_USD]]))-1</f>
        <v>4.9109025842292819E-2</v>
      </c>
      <c r="L1062" s="52">
        <f t="shared" si="51"/>
        <v>1061</v>
      </c>
      <c r="M1062" s="37">
        <f>Tabla_Dev[[#This Row],[Contador]]/SUM(Tabla_Dev[Contador])</f>
        <v>1.5098796792395101E-3</v>
      </c>
      <c r="O1062" s="34">
        <v>44433</v>
      </c>
      <c r="P1062" s="36">
        <v>4.1136499869765419E-2</v>
      </c>
      <c r="Q1062" s="2">
        <f t="shared" si="49"/>
        <v>1061</v>
      </c>
      <c r="R1062" s="3">
        <f>Tabla_Rf_cop_usd[[#This Row],[Contador]]/SUM(Tabla_Rf_cop_usd[Contador])</f>
        <v>1.2921359945732723E-3</v>
      </c>
    </row>
    <row r="1063" spans="1:18">
      <c r="A1063" s="34">
        <v>44559</v>
      </c>
      <c r="B1063" s="35">
        <v>8.520263565531129E-2</v>
      </c>
      <c r="C1063" s="36">
        <v>3.5145336033805104E-2</v>
      </c>
      <c r="D1063" s="36">
        <f>((1+Tabla_Inflacion[[#This Row],[TES_COP]])/(1+Tabla_Inflacion[[#This Row],[TES UVR]]))-1</f>
        <v>4.8357750239500064E-2</v>
      </c>
      <c r="E1063" s="2">
        <f t="shared" si="50"/>
        <v>1062</v>
      </c>
      <c r="F1063" s="37">
        <f>Tabla_Inflacion[[#This Row],[Contador]]/SUM(Tabla_Inflacion[Contador])</f>
        <v>1.5113027515102355E-3</v>
      </c>
      <c r="H1063" s="34">
        <v>44559</v>
      </c>
      <c r="I1063" s="36">
        <v>8.520263565531129E-2</v>
      </c>
      <c r="J1063" s="35">
        <v>3.5145336033805104E-2</v>
      </c>
      <c r="K1063" s="42">
        <f>((1+Tabla_Dev[[#This Row],[TES_COP]])/(1+Tabla_Dev[[#This Row],[Curva_CO_USD]]))-1</f>
        <v>4.8357750239500064E-2</v>
      </c>
      <c r="L1063" s="52">
        <f t="shared" si="51"/>
        <v>1062</v>
      </c>
      <c r="M1063" s="37">
        <f>Tabla_Dev[[#This Row],[Contador]]/SUM(Tabla_Dev[Contador])</f>
        <v>1.5113027515102355E-3</v>
      </c>
      <c r="O1063" s="34">
        <v>44434</v>
      </c>
      <c r="P1063" s="36">
        <v>4.097637479716032E-2</v>
      </c>
      <c r="Q1063" s="2">
        <f t="shared" si="49"/>
        <v>1062</v>
      </c>
      <c r="R1063" s="3">
        <f>Tabla_Rf_cop_usd[[#This Row],[Contador]]/SUM(Tabla_Rf_cop_usd[Contador])</f>
        <v>1.2933538418820126E-3</v>
      </c>
    </row>
    <row r="1064" spans="1:18">
      <c r="A1064" s="34">
        <v>44560</v>
      </c>
      <c r="B1064" s="35">
        <v>8.4612896193349302E-2</v>
      </c>
      <c r="C1064" s="36">
        <v>3.6027793123270299E-2</v>
      </c>
      <c r="D1064" s="36">
        <f>((1+Tabla_Inflacion[[#This Row],[TES_COP]])/(1+Tabla_Inflacion[[#This Row],[TES UVR]]))-1</f>
        <v>4.6895559552134758E-2</v>
      </c>
      <c r="E1064" s="2">
        <f t="shared" si="50"/>
        <v>1063</v>
      </c>
      <c r="F1064" s="37">
        <f>Tabla_Inflacion[[#This Row],[Contador]]/SUM(Tabla_Inflacion[Contador])</f>
        <v>1.5127258237809607E-3</v>
      </c>
      <c r="H1064" s="34">
        <v>44560</v>
      </c>
      <c r="I1064" s="36">
        <v>8.4612896193349302E-2</v>
      </c>
      <c r="J1064" s="35">
        <v>3.6027793123270299E-2</v>
      </c>
      <c r="K1064" s="42">
        <f>((1+Tabla_Dev[[#This Row],[TES_COP]])/(1+Tabla_Dev[[#This Row],[Curva_CO_USD]]))-1</f>
        <v>4.6895559552134758E-2</v>
      </c>
      <c r="L1064" s="52">
        <f t="shared" si="51"/>
        <v>1063</v>
      </c>
      <c r="M1064" s="37">
        <f>Tabla_Dev[[#This Row],[Contador]]/SUM(Tabla_Dev[Contador])</f>
        <v>1.5127258237809607E-3</v>
      </c>
      <c r="O1064" s="34">
        <v>44435</v>
      </c>
      <c r="P1064" s="36">
        <v>4.0648471697325439E-2</v>
      </c>
      <c r="Q1064" s="2">
        <f t="shared" si="49"/>
        <v>1063</v>
      </c>
      <c r="R1064" s="3">
        <f>Tabla_Rf_cop_usd[[#This Row],[Contador]]/SUM(Tabla_Rf_cop_usd[Contador])</f>
        <v>1.2945716891907526E-3</v>
      </c>
    </row>
    <row r="1065" spans="1:18">
      <c r="A1065" s="34">
        <v>44564</v>
      </c>
      <c r="B1065" s="35">
        <v>8.6300696940387292E-2</v>
      </c>
      <c r="C1065" s="36">
        <v>3.5855874217860698E-2</v>
      </c>
      <c r="D1065" s="36">
        <f>((1+Tabla_Inflacion[[#This Row],[TES_COP]])/(1+Tabla_Inflacion[[#This Row],[TES UVR]]))-1</f>
        <v>4.869868866710414E-2</v>
      </c>
      <c r="E1065" s="2">
        <f t="shared" si="50"/>
        <v>1064</v>
      </c>
      <c r="F1065" s="37">
        <f>Tabla_Inflacion[[#This Row],[Contador]]/SUM(Tabla_Inflacion[Contador])</f>
        <v>1.5141488960516861E-3</v>
      </c>
      <c r="H1065" s="34">
        <v>44564</v>
      </c>
      <c r="I1065" s="36">
        <v>8.6300696940387292E-2</v>
      </c>
      <c r="J1065" s="35">
        <v>3.5855874217860698E-2</v>
      </c>
      <c r="K1065" s="42">
        <f>((1+Tabla_Dev[[#This Row],[TES_COP]])/(1+Tabla_Dev[[#This Row],[Curva_CO_USD]]))-1</f>
        <v>4.869868866710414E-2</v>
      </c>
      <c r="L1065" s="52">
        <f t="shared" si="51"/>
        <v>1064</v>
      </c>
      <c r="M1065" s="37">
        <f>Tabla_Dev[[#This Row],[Contador]]/SUM(Tabla_Dev[Contador])</f>
        <v>1.5141488960516861E-3</v>
      </c>
      <c r="O1065" s="34">
        <v>44438</v>
      </c>
      <c r="P1065" s="36">
        <v>4.0305622290970566E-2</v>
      </c>
      <c r="Q1065" s="2">
        <f t="shared" si="49"/>
        <v>1064</v>
      </c>
      <c r="R1065" s="3">
        <f>Tabla_Rf_cop_usd[[#This Row],[Contador]]/SUM(Tabla_Rf_cop_usd[Contador])</f>
        <v>1.2957895364994927E-3</v>
      </c>
    </row>
    <row r="1066" spans="1:18">
      <c r="A1066" s="34">
        <v>44565</v>
      </c>
      <c r="B1066" s="35">
        <v>8.7221817212843597E-2</v>
      </c>
      <c r="C1066" s="36">
        <v>3.7412684548330202E-2</v>
      </c>
      <c r="D1066" s="36">
        <f>((1+Tabla_Inflacion[[#This Row],[TES_COP]])/(1+Tabla_Inflacion[[#This Row],[TES UVR]]))-1</f>
        <v>4.8012843303722796E-2</v>
      </c>
      <c r="E1066" s="2">
        <f t="shared" si="50"/>
        <v>1065</v>
      </c>
      <c r="F1066" s="37">
        <f>Tabla_Inflacion[[#This Row],[Contador]]/SUM(Tabla_Inflacion[Contador])</f>
        <v>1.5155719683224112E-3</v>
      </c>
      <c r="H1066" s="34">
        <v>44565</v>
      </c>
      <c r="I1066" s="36">
        <v>8.7221817212843597E-2</v>
      </c>
      <c r="J1066" s="35">
        <v>3.7412684548330202E-2</v>
      </c>
      <c r="K1066" s="42">
        <f>((1+Tabla_Dev[[#This Row],[TES_COP]])/(1+Tabla_Dev[[#This Row],[Curva_CO_USD]]))-1</f>
        <v>4.8012843303722796E-2</v>
      </c>
      <c r="L1066" s="52">
        <f t="shared" si="51"/>
        <v>1065</v>
      </c>
      <c r="M1066" s="37">
        <f>Tabla_Dev[[#This Row],[Contador]]/SUM(Tabla_Dev[Contador])</f>
        <v>1.5155719683224112E-3</v>
      </c>
      <c r="O1066" s="34">
        <v>44439</v>
      </c>
      <c r="P1066" s="36">
        <v>4.0487668994109605E-2</v>
      </c>
      <c r="Q1066" s="2">
        <f t="shared" si="49"/>
        <v>1065</v>
      </c>
      <c r="R1066" s="3">
        <f>Tabla_Rf_cop_usd[[#This Row],[Contador]]/SUM(Tabla_Rf_cop_usd[Contador])</f>
        <v>1.2970073838082328E-3</v>
      </c>
    </row>
    <row r="1067" spans="1:18">
      <c r="A1067" s="34">
        <v>44566</v>
      </c>
      <c r="B1067" s="35">
        <v>8.7533058576965986E-2</v>
      </c>
      <c r="C1067" s="36">
        <v>3.6532438126185805E-2</v>
      </c>
      <c r="D1067" s="36">
        <f>((1+Tabla_Inflacion[[#This Row],[TES_COP]])/(1+Tabla_Inflacion[[#This Row],[TES UVR]]))-1</f>
        <v>4.9203110848105913E-2</v>
      </c>
      <c r="E1067" s="2">
        <f t="shared" si="50"/>
        <v>1066</v>
      </c>
      <c r="F1067" s="37">
        <f>Tabla_Inflacion[[#This Row],[Contador]]/SUM(Tabla_Inflacion[Contador])</f>
        <v>1.5169950405931364E-3</v>
      </c>
      <c r="H1067" s="34">
        <v>44566</v>
      </c>
      <c r="I1067" s="36">
        <v>8.7533058576965986E-2</v>
      </c>
      <c r="J1067" s="35">
        <v>3.6532438126185805E-2</v>
      </c>
      <c r="K1067" s="42">
        <f>((1+Tabla_Dev[[#This Row],[TES_COP]])/(1+Tabla_Dev[[#This Row],[Curva_CO_USD]]))-1</f>
        <v>4.9203110848105913E-2</v>
      </c>
      <c r="L1067" s="52">
        <f t="shared" si="51"/>
        <v>1066</v>
      </c>
      <c r="M1067" s="37">
        <f>Tabla_Dev[[#This Row],[Contador]]/SUM(Tabla_Dev[Contador])</f>
        <v>1.5169950405931364E-3</v>
      </c>
      <c r="O1067" s="34">
        <v>44440</v>
      </c>
      <c r="P1067" s="36">
        <v>4.0473675575054546E-2</v>
      </c>
      <c r="Q1067" s="2">
        <f t="shared" si="49"/>
        <v>1066</v>
      </c>
      <c r="R1067" s="3">
        <f>Tabla_Rf_cop_usd[[#This Row],[Contador]]/SUM(Tabla_Rf_cop_usd[Contador])</f>
        <v>1.2982252311169731E-3</v>
      </c>
    </row>
    <row r="1068" spans="1:18">
      <c r="A1068" s="34">
        <v>44567</v>
      </c>
      <c r="B1068" s="35">
        <v>8.949810986750821E-2</v>
      </c>
      <c r="C1068" s="36">
        <v>3.6419809537179298E-2</v>
      </c>
      <c r="D1068" s="36">
        <f>((1+Tabla_Inflacion[[#This Row],[TES_COP]])/(1+Tabla_Inflacion[[#This Row],[TES UVR]]))-1</f>
        <v>5.1213127964074179E-2</v>
      </c>
      <c r="E1068" s="2">
        <f t="shared" si="50"/>
        <v>1067</v>
      </c>
      <c r="F1068" s="37">
        <f>Tabla_Inflacion[[#This Row],[Contador]]/SUM(Tabla_Inflacion[Contador])</f>
        <v>1.5184181128638618E-3</v>
      </c>
      <c r="H1068" s="34">
        <v>44567</v>
      </c>
      <c r="I1068" s="36">
        <v>8.949810986750821E-2</v>
      </c>
      <c r="J1068" s="35">
        <v>3.6419809537179298E-2</v>
      </c>
      <c r="K1068" s="42">
        <f>((1+Tabla_Dev[[#This Row],[TES_COP]])/(1+Tabla_Dev[[#This Row],[Curva_CO_USD]]))-1</f>
        <v>5.1213127964074179E-2</v>
      </c>
      <c r="L1068" s="52">
        <f t="shared" si="51"/>
        <v>1067</v>
      </c>
      <c r="M1068" s="37">
        <f>Tabla_Dev[[#This Row],[Contador]]/SUM(Tabla_Dev[Contador])</f>
        <v>1.5184181128638618E-3</v>
      </c>
      <c r="O1068" s="34">
        <v>44441</v>
      </c>
      <c r="P1068" s="36">
        <v>4.0382677040755155E-2</v>
      </c>
      <c r="Q1068" s="2">
        <f t="shared" si="49"/>
        <v>1067</v>
      </c>
      <c r="R1068" s="3">
        <f>Tabla_Rf_cop_usd[[#This Row],[Contador]]/SUM(Tabla_Rf_cop_usd[Contador])</f>
        <v>1.2994430784257131E-3</v>
      </c>
    </row>
    <row r="1069" spans="1:18">
      <c r="A1069" s="34">
        <v>44568</v>
      </c>
      <c r="B1069" s="35">
        <v>9.0988565135678795E-2</v>
      </c>
      <c r="C1069" s="36">
        <v>3.71876467697074E-2</v>
      </c>
      <c r="D1069" s="36">
        <f>((1+Tabla_Inflacion[[#This Row],[TES_COP]])/(1+Tabla_Inflacion[[#This Row],[TES UVR]]))-1</f>
        <v>5.1871923594089209E-2</v>
      </c>
      <c r="E1069" s="2">
        <f t="shared" si="50"/>
        <v>1068</v>
      </c>
      <c r="F1069" s="37">
        <f>Tabla_Inflacion[[#This Row],[Contador]]/SUM(Tabla_Inflacion[Contador])</f>
        <v>1.519841185134587E-3</v>
      </c>
      <c r="H1069" s="34">
        <v>44568</v>
      </c>
      <c r="I1069" s="36">
        <v>9.0988565135678795E-2</v>
      </c>
      <c r="J1069" s="35">
        <v>3.71876467697074E-2</v>
      </c>
      <c r="K1069" s="42">
        <f>((1+Tabla_Dev[[#This Row],[TES_COP]])/(1+Tabla_Dev[[#This Row],[Curva_CO_USD]]))-1</f>
        <v>5.1871923594089209E-2</v>
      </c>
      <c r="L1069" s="52">
        <f t="shared" si="51"/>
        <v>1068</v>
      </c>
      <c r="M1069" s="37">
        <f>Tabla_Dev[[#This Row],[Contador]]/SUM(Tabla_Dev[Contador])</f>
        <v>1.519841185134587E-3</v>
      </c>
      <c r="O1069" s="34">
        <v>44442</v>
      </c>
      <c r="P1069" s="36">
        <v>4.0508655947401717E-2</v>
      </c>
      <c r="Q1069" s="2">
        <f t="shared" si="49"/>
        <v>1068</v>
      </c>
      <c r="R1069" s="3">
        <f>Tabla_Rf_cop_usd[[#This Row],[Contador]]/SUM(Tabla_Rf_cop_usd[Contador])</f>
        <v>1.3006609257344532E-3</v>
      </c>
    </row>
    <row r="1070" spans="1:18">
      <c r="A1070" s="34">
        <v>44572</v>
      </c>
      <c r="B1070" s="35">
        <v>9.2525231455144588E-2</v>
      </c>
      <c r="C1070" s="36">
        <v>3.7273416404195896E-2</v>
      </c>
      <c r="D1070" s="36">
        <f>((1+Tabla_Inflacion[[#This Row],[TES_COP]])/(1+Tabla_Inflacion[[#This Row],[TES UVR]]))-1</f>
        <v>5.3266394546660711E-2</v>
      </c>
      <c r="E1070" s="2">
        <f t="shared" si="50"/>
        <v>1069</v>
      </c>
      <c r="F1070" s="37">
        <f>Tabla_Inflacion[[#This Row],[Contador]]/SUM(Tabla_Inflacion[Contador])</f>
        <v>1.5212642574053124E-3</v>
      </c>
      <c r="H1070" s="34">
        <v>44572</v>
      </c>
      <c r="I1070" s="36">
        <v>9.2525231455144588E-2</v>
      </c>
      <c r="J1070" s="35">
        <v>3.7273416404195896E-2</v>
      </c>
      <c r="K1070" s="42">
        <f>((1+Tabla_Dev[[#This Row],[TES_COP]])/(1+Tabla_Dev[[#This Row],[Curva_CO_USD]]))-1</f>
        <v>5.3266394546660711E-2</v>
      </c>
      <c r="L1070" s="52">
        <f t="shared" si="51"/>
        <v>1069</v>
      </c>
      <c r="M1070" s="37">
        <f>Tabla_Dev[[#This Row],[Contador]]/SUM(Tabla_Dev[Contador])</f>
        <v>1.5212642574053124E-3</v>
      </c>
      <c r="O1070" s="34">
        <v>44445</v>
      </c>
      <c r="P1070" s="36">
        <v>4.0578584956758146E-2</v>
      </c>
      <c r="Q1070" s="2">
        <f t="shared" si="49"/>
        <v>1069</v>
      </c>
      <c r="R1070" s="3">
        <f>Tabla_Rf_cop_usd[[#This Row],[Contador]]/SUM(Tabla_Rf_cop_usd[Contador])</f>
        <v>1.3018787730431935E-3</v>
      </c>
    </row>
    <row r="1071" spans="1:18">
      <c r="A1071" s="34">
        <v>44573</v>
      </c>
      <c r="B1071" s="35">
        <v>9.2068346370247495E-2</v>
      </c>
      <c r="C1071" s="36">
        <v>3.7111017945191199E-2</v>
      </c>
      <c r="D1071" s="36">
        <f>((1+Tabla_Inflacion[[#This Row],[TES_COP]])/(1+Tabla_Inflacion[[#This Row],[TES UVR]]))-1</f>
        <v>5.299078640003474E-2</v>
      </c>
      <c r="E1071" s="2">
        <f t="shared" si="50"/>
        <v>1070</v>
      </c>
      <c r="F1071" s="37">
        <f>Tabla_Inflacion[[#This Row],[Contador]]/SUM(Tabla_Inflacion[Contador])</f>
        <v>1.5226873296760376E-3</v>
      </c>
      <c r="H1071" s="34">
        <v>44573</v>
      </c>
      <c r="I1071" s="36">
        <v>9.2068346370247495E-2</v>
      </c>
      <c r="J1071" s="35">
        <v>3.7111017945191199E-2</v>
      </c>
      <c r="K1071" s="42">
        <f>((1+Tabla_Dev[[#This Row],[TES_COP]])/(1+Tabla_Dev[[#This Row],[Curva_CO_USD]]))-1</f>
        <v>5.299078640003474E-2</v>
      </c>
      <c r="L1071" s="52">
        <f t="shared" si="51"/>
        <v>1070</v>
      </c>
      <c r="M1071" s="37">
        <f>Tabla_Dev[[#This Row],[Contador]]/SUM(Tabla_Dev[Contador])</f>
        <v>1.5226873296760376E-3</v>
      </c>
      <c r="O1071" s="34">
        <v>44446</v>
      </c>
      <c r="P1071" s="36">
        <v>4.0823003976263594E-2</v>
      </c>
      <c r="Q1071" s="2">
        <f t="shared" si="49"/>
        <v>1070</v>
      </c>
      <c r="R1071" s="3">
        <f>Tabla_Rf_cop_usd[[#This Row],[Contador]]/SUM(Tabla_Rf_cop_usd[Contador])</f>
        <v>1.3030966203519336E-3</v>
      </c>
    </row>
    <row r="1072" spans="1:18">
      <c r="A1072" s="34">
        <v>44574</v>
      </c>
      <c r="B1072" s="35">
        <v>9.2746189049704206E-2</v>
      </c>
      <c r="C1072" s="36">
        <v>3.7348846375411998E-2</v>
      </c>
      <c r="D1072" s="36">
        <f>((1+Tabla_Inflacion[[#This Row],[TES_COP]])/(1+Tabla_Inflacion[[#This Row],[TES UVR]]))-1</f>
        <v>5.3402809351796643E-2</v>
      </c>
      <c r="E1072" s="2">
        <f t="shared" si="50"/>
        <v>1071</v>
      </c>
      <c r="F1072" s="37">
        <f>Tabla_Inflacion[[#This Row],[Contador]]/SUM(Tabla_Inflacion[Contador])</f>
        <v>1.5241104019467629E-3</v>
      </c>
      <c r="H1072" s="34">
        <v>44574</v>
      </c>
      <c r="I1072" s="36">
        <v>9.2746189049704206E-2</v>
      </c>
      <c r="J1072" s="35">
        <v>3.7348846375411998E-2</v>
      </c>
      <c r="K1072" s="42">
        <f>((1+Tabla_Dev[[#This Row],[TES_COP]])/(1+Tabla_Dev[[#This Row],[Curva_CO_USD]]))-1</f>
        <v>5.3402809351796643E-2</v>
      </c>
      <c r="L1072" s="52">
        <f t="shared" si="51"/>
        <v>1071</v>
      </c>
      <c r="M1072" s="37">
        <f>Tabla_Dev[[#This Row],[Contador]]/SUM(Tabla_Dev[Contador])</f>
        <v>1.5241104019467629E-3</v>
      </c>
      <c r="O1072" s="34">
        <v>44447</v>
      </c>
      <c r="P1072" s="36">
        <v>4.0899714809846222E-2</v>
      </c>
      <c r="Q1072" s="2">
        <f t="shared" si="49"/>
        <v>1071</v>
      </c>
      <c r="R1072" s="3">
        <f>Tabla_Rf_cop_usd[[#This Row],[Contador]]/SUM(Tabla_Rf_cop_usd[Contador])</f>
        <v>1.3043144676606736E-3</v>
      </c>
    </row>
    <row r="1073" spans="1:18">
      <c r="A1073" s="34">
        <v>44575</v>
      </c>
      <c r="B1073" s="35">
        <v>9.2720723137345293E-2</v>
      </c>
      <c r="C1073" s="36">
        <v>3.7191126846837098E-2</v>
      </c>
      <c r="D1073" s="36">
        <f>((1+Tabla_Inflacion[[#This Row],[TES_COP]])/(1+Tabla_Inflacion[[#This Row],[TES UVR]]))-1</f>
        <v>5.353844132790031E-2</v>
      </c>
      <c r="E1073" s="2">
        <f t="shared" si="50"/>
        <v>1072</v>
      </c>
      <c r="F1073" s="37">
        <f>Tabla_Inflacion[[#This Row],[Contador]]/SUM(Tabla_Inflacion[Contador])</f>
        <v>1.5255334742174881E-3</v>
      </c>
      <c r="H1073" s="34">
        <v>44575</v>
      </c>
      <c r="I1073" s="36">
        <v>9.2720723137345293E-2</v>
      </c>
      <c r="J1073" s="35">
        <v>3.7191126846837098E-2</v>
      </c>
      <c r="K1073" s="42">
        <f>((1+Tabla_Dev[[#This Row],[TES_COP]])/(1+Tabla_Dev[[#This Row],[Curva_CO_USD]]))-1</f>
        <v>5.353844132790031E-2</v>
      </c>
      <c r="L1073" s="52">
        <f t="shared" si="51"/>
        <v>1072</v>
      </c>
      <c r="M1073" s="37">
        <f>Tabla_Dev[[#This Row],[Contador]]/SUM(Tabla_Dev[Contador])</f>
        <v>1.5255334742174881E-3</v>
      </c>
      <c r="O1073" s="34">
        <v>44448</v>
      </c>
      <c r="P1073" s="36">
        <v>4.0781140246854086E-2</v>
      </c>
      <c r="Q1073" s="2">
        <f t="shared" si="49"/>
        <v>1072</v>
      </c>
      <c r="R1073" s="3">
        <f>Tabla_Rf_cop_usd[[#This Row],[Contador]]/SUM(Tabla_Rf_cop_usd[Contador])</f>
        <v>1.3055323149694137E-3</v>
      </c>
    </row>
    <row r="1074" spans="1:18">
      <c r="A1074" s="34">
        <v>44578</v>
      </c>
      <c r="B1074" s="35">
        <v>9.4000696644916101E-2</v>
      </c>
      <c r="C1074" s="36">
        <v>3.7394527209946904E-2</v>
      </c>
      <c r="D1074" s="36">
        <f>((1+Tabla_Inflacion[[#This Row],[TES_COP]])/(1+Tabla_Inflacion[[#This Row],[TES UVR]]))-1</f>
        <v>5.4565710489345109E-2</v>
      </c>
      <c r="E1074" s="2">
        <f t="shared" si="50"/>
        <v>1073</v>
      </c>
      <c r="F1074" s="37">
        <f>Tabla_Inflacion[[#This Row],[Contador]]/SUM(Tabla_Inflacion[Contador])</f>
        <v>1.5269565464882135E-3</v>
      </c>
      <c r="H1074" s="34">
        <v>44578</v>
      </c>
      <c r="I1074" s="36">
        <v>9.4000696644916101E-2</v>
      </c>
      <c r="J1074" s="35">
        <v>3.7394527209946904E-2</v>
      </c>
      <c r="K1074" s="42">
        <f>((1+Tabla_Dev[[#This Row],[TES_COP]])/(1+Tabla_Dev[[#This Row],[Curva_CO_USD]]))-1</f>
        <v>5.4565710489345109E-2</v>
      </c>
      <c r="L1074" s="52">
        <f t="shared" si="51"/>
        <v>1073</v>
      </c>
      <c r="M1074" s="37">
        <f>Tabla_Dev[[#This Row],[Contador]]/SUM(Tabla_Dev[Contador])</f>
        <v>1.5269565464882135E-3</v>
      </c>
      <c r="O1074" s="34">
        <v>44449</v>
      </c>
      <c r="P1074" s="36">
        <v>4.0823003976263594E-2</v>
      </c>
      <c r="Q1074" s="2">
        <f t="shared" si="49"/>
        <v>1073</v>
      </c>
      <c r="R1074" s="3">
        <f>Tabla_Rf_cop_usd[[#This Row],[Contador]]/SUM(Tabla_Rf_cop_usd[Contador])</f>
        <v>1.306750162278154E-3</v>
      </c>
    </row>
    <row r="1075" spans="1:18">
      <c r="A1075" s="34">
        <v>44579</v>
      </c>
      <c r="B1075" s="35">
        <v>9.5773430530805809E-2</v>
      </c>
      <c r="C1075" s="36">
        <v>3.7845366627919201E-2</v>
      </c>
      <c r="D1075" s="36">
        <f>((1+Tabla_Inflacion[[#This Row],[TES_COP]])/(1+Tabla_Inflacion[[#This Row],[TES UVR]]))-1</f>
        <v>5.5815698335775821E-2</v>
      </c>
      <c r="E1075" s="2">
        <f t="shared" si="50"/>
        <v>1074</v>
      </c>
      <c r="F1075" s="37">
        <f>Tabla_Inflacion[[#This Row],[Contador]]/SUM(Tabla_Inflacion[Contador])</f>
        <v>1.5283796187589387E-3</v>
      </c>
      <c r="H1075" s="34">
        <v>44579</v>
      </c>
      <c r="I1075" s="36">
        <v>9.5773430530805809E-2</v>
      </c>
      <c r="J1075" s="35">
        <v>3.7845366627919201E-2</v>
      </c>
      <c r="K1075" s="42">
        <f>((1+Tabla_Dev[[#This Row],[TES_COP]])/(1+Tabla_Dev[[#This Row],[Curva_CO_USD]]))-1</f>
        <v>5.5815698335775821E-2</v>
      </c>
      <c r="L1075" s="52">
        <f t="shared" si="51"/>
        <v>1074</v>
      </c>
      <c r="M1075" s="37">
        <f>Tabla_Dev[[#This Row],[Contador]]/SUM(Tabla_Dev[Contador])</f>
        <v>1.5283796187589387E-3</v>
      </c>
      <c r="O1075" s="34">
        <v>44452</v>
      </c>
      <c r="P1075" s="36">
        <v>4.0913656769226536E-2</v>
      </c>
      <c r="Q1075" s="2">
        <f t="shared" ref="Q1075:Q1138" si="52">Q1074+1</f>
        <v>1074</v>
      </c>
      <c r="R1075" s="3">
        <f>Tabla_Rf_cop_usd[[#This Row],[Contador]]/SUM(Tabla_Rf_cop_usd[Contador])</f>
        <v>1.3079680095868941E-3</v>
      </c>
    </row>
    <row r="1076" spans="1:18">
      <c r="A1076" s="34">
        <v>44580</v>
      </c>
      <c r="B1076" s="35">
        <v>9.5803042714955294E-2</v>
      </c>
      <c r="C1076" s="36">
        <v>3.7381157333234702E-2</v>
      </c>
      <c r="D1076" s="36">
        <f>((1+Tabla_Inflacion[[#This Row],[TES_COP]])/(1+Tabla_Inflacion[[#This Row],[TES UVR]]))-1</f>
        <v>5.6316701887957787E-2</v>
      </c>
      <c r="E1076" s="2">
        <f t="shared" si="50"/>
        <v>1075</v>
      </c>
      <c r="F1076" s="37">
        <f>Tabla_Inflacion[[#This Row],[Contador]]/SUM(Tabla_Inflacion[Contador])</f>
        <v>1.5298026910296639E-3</v>
      </c>
      <c r="H1076" s="34">
        <v>44580</v>
      </c>
      <c r="I1076" s="36">
        <v>9.5803042714955294E-2</v>
      </c>
      <c r="J1076" s="35">
        <v>3.7381157333234702E-2</v>
      </c>
      <c r="K1076" s="42">
        <f>((1+Tabla_Dev[[#This Row],[TES_COP]])/(1+Tabla_Dev[[#This Row],[Curva_CO_USD]]))-1</f>
        <v>5.6316701887957787E-2</v>
      </c>
      <c r="L1076" s="52">
        <f t="shared" si="51"/>
        <v>1075</v>
      </c>
      <c r="M1076" s="37">
        <f>Tabla_Dev[[#This Row],[Contador]]/SUM(Tabla_Dev[Contador])</f>
        <v>1.5298026910296639E-3</v>
      </c>
      <c r="O1076" s="34">
        <v>44453</v>
      </c>
      <c r="P1076" s="36">
        <v>4.0878798719014675E-2</v>
      </c>
      <c r="Q1076" s="2">
        <f t="shared" si="52"/>
        <v>1075</v>
      </c>
      <c r="R1076" s="3">
        <f>Tabla_Rf_cop_usd[[#This Row],[Contador]]/SUM(Tabla_Rf_cop_usd[Contador])</f>
        <v>1.3091858568956341E-3</v>
      </c>
    </row>
    <row r="1077" spans="1:18">
      <c r="A1077" s="34">
        <v>44581</v>
      </c>
      <c r="B1077" s="35">
        <v>9.4595352323286405E-2</v>
      </c>
      <c r="C1077" s="36">
        <v>3.7056169269701698E-2</v>
      </c>
      <c r="D1077" s="36">
        <f>((1+Tabla_Inflacion[[#This Row],[TES_COP]])/(1+Tabla_Inflacion[[#This Row],[TES UVR]]))-1</f>
        <v>5.5483188624299684E-2</v>
      </c>
      <c r="E1077" s="2">
        <f t="shared" si="50"/>
        <v>1076</v>
      </c>
      <c r="F1077" s="37">
        <f>Tabla_Inflacion[[#This Row],[Contador]]/SUM(Tabla_Inflacion[Contador])</f>
        <v>1.5312257633003892E-3</v>
      </c>
      <c r="H1077" s="34">
        <v>44581</v>
      </c>
      <c r="I1077" s="36">
        <v>9.4595352323286405E-2</v>
      </c>
      <c r="J1077" s="35">
        <v>3.7056169269701698E-2</v>
      </c>
      <c r="K1077" s="42">
        <f>((1+Tabla_Dev[[#This Row],[TES_COP]])/(1+Tabla_Dev[[#This Row],[Curva_CO_USD]]))-1</f>
        <v>5.5483188624299684E-2</v>
      </c>
      <c r="L1077" s="52">
        <f t="shared" si="51"/>
        <v>1076</v>
      </c>
      <c r="M1077" s="37">
        <f>Tabla_Dev[[#This Row],[Contador]]/SUM(Tabla_Dev[Contador])</f>
        <v>1.5312257633003892E-3</v>
      </c>
      <c r="O1077" s="34">
        <v>44454</v>
      </c>
      <c r="P1077" s="36">
        <v>4.0781140246854086E-2</v>
      </c>
      <c r="Q1077" s="2">
        <f t="shared" si="52"/>
        <v>1076</v>
      </c>
      <c r="R1077" s="3">
        <f>Tabla_Rf_cop_usd[[#This Row],[Contador]]/SUM(Tabla_Rf_cop_usd[Contador])</f>
        <v>1.3104037042043742E-3</v>
      </c>
    </row>
    <row r="1078" spans="1:18">
      <c r="A1078" s="34">
        <v>44582</v>
      </c>
      <c r="B1078" s="35">
        <v>9.3246572933024907E-2</v>
      </c>
      <c r="C1078" s="36">
        <v>3.6901743143129301E-2</v>
      </c>
      <c r="D1078" s="36">
        <f>((1+Tabla_Inflacion[[#This Row],[TES_COP]])/(1+Tabla_Inflacion[[#This Row],[TES UVR]]))-1</f>
        <v>5.4339603691955674E-2</v>
      </c>
      <c r="E1078" s="2">
        <f t="shared" si="50"/>
        <v>1077</v>
      </c>
      <c r="F1078" s="37">
        <f>Tabla_Inflacion[[#This Row],[Contador]]/SUM(Tabla_Inflacion[Contador])</f>
        <v>1.5326488355711144E-3</v>
      </c>
      <c r="H1078" s="34">
        <v>44582</v>
      </c>
      <c r="I1078" s="36">
        <v>9.3246572933024907E-2</v>
      </c>
      <c r="J1078" s="35">
        <v>3.6901743143129301E-2</v>
      </c>
      <c r="K1078" s="42">
        <f>((1+Tabla_Dev[[#This Row],[TES_COP]])/(1+Tabla_Dev[[#This Row],[Curva_CO_USD]]))-1</f>
        <v>5.4339603691955674E-2</v>
      </c>
      <c r="L1078" s="52">
        <f t="shared" si="51"/>
        <v>1077</v>
      </c>
      <c r="M1078" s="37">
        <f>Tabla_Dev[[#This Row],[Contador]]/SUM(Tabla_Dev[Contador])</f>
        <v>1.5326488355711144E-3</v>
      </c>
      <c r="O1078" s="34">
        <v>44455</v>
      </c>
      <c r="P1078" s="36">
        <v>4.0941535647093685E-2</v>
      </c>
      <c r="Q1078" s="2">
        <f t="shared" si="52"/>
        <v>1077</v>
      </c>
      <c r="R1078" s="3">
        <f>Tabla_Rf_cop_usd[[#This Row],[Contador]]/SUM(Tabla_Rf_cop_usd[Contador])</f>
        <v>1.3116215515131145E-3</v>
      </c>
    </row>
    <row r="1079" spans="1:18">
      <c r="A1079" s="34">
        <v>44585</v>
      </c>
      <c r="B1079" s="35">
        <v>9.4371860969501911E-2</v>
      </c>
      <c r="C1079" s="36">
        <v>3.7480796728919297E-2</v>
      </c>
      <c r="D1079" s="36">
        <f>((1+Tabla_Inflacion[[#This Row],[TES_COP]])/(1+Tabla_Inflacion[[#This Row],[TES UVR]]))-1</f>
        <v>5.4835775678889531E-2</v>
      </c>
      <c r="E1079" s="2">
        <f t="shared" si="50"/>
        <v>1078</v>
      </c>
      <c r="F1079" s="37">
        <f>Tabla_Inflacion[[#This Row],[Contador]]/SUM(Tabla_Inflacion[Contador])</f>
        <v>1.5340719078418398E-3</v>
      </c>
      <c r="H1079" s="34">
        <v>44585</v>
      </c>
      <c r="I1079" s="36">
        <v>9.4371860969501911E-2</v>
      </c>
      <c r="J1079" s="35">
        <v>3.7480796728919297E-2</v>
      </c>
      <c r="K1079" s="42">
        <f>((1+Tabla_Dev[[#This Row],[TES_COP]])/(1+Tabla_Dev[[#This Row],[Curva_CO_USD]]))-1</f>
        <v>5.4835775678889531E-2</v>
      </c>
      <c r="L1079" s="52">
        <f t="shared" si="51"/>
        <v>1078</v>
      </c>
      <c r="M1079" s="37">
        <f>Tabla_Dev[[#This Row],[Contador]]/SUM(Tabla_Dev[Contador])</f>
        <v>1.5340719078418398E-3</v>
      </c>
      <c r="O1079" s="34">
        <v>44456</v>
      </c>
      <c r="P1079" s="36">
        <v>4.1178235200390878E-2</v>
      </c>
      <c r="Q1079" s="2">
        <f t="shared" si="52"/>
        <v>1078</v>
      </c>
      <c r="R1079" s="3">
        <f>Tabla_Rf_cop_usd[[#This Row],[Contador]]/SUM(Tabla_Rf_cop_usd[Contador])</f>
        <v>1.3128393988218546E-3</v>
      </c>
    </row>
    <row r="1080" spans="1:18">
      <c r="A1080" s="34">
        <v>44586</v>
      </c>
      <c r="B1080" s="35">
        <v>9.4479697791718401E-2</v>
      </c>
      <c r="C1080" s="36">
        <v>3.7456023421701901E-2</v>
      </c>
      <c r="D1080" s="36">
        <f>((1+Tabla_Inflacion[[#This Row],[TES_COP]])/(1+Tabla_Inflacion[[#This Row],[TES UVR]]))-1</f>
        <v>5.4964907507060401E-2</v>
      </c>
      <c r="E1080" s="2">
        <f t="shared" si="50"/>
        <v>1079</v>
      </c>
      <c r="F1080" s="37">
        <f>Tabla_Inflacion[[#This Row],[Contador]]/SUM(Tabla_Inflacion[Contador])</f>
        <v>1.535494980112565E-3</v>
      </c>
      <c r="H1080" s="34">
        <v>44586</v>
      </c>
      <c r="I1080" s="36">
        <v>9.4479697791718401E-2</v>
      </c>
      <c r="J1080" s="35">
        <v>3.7456023421701901E-2</v>
      </c>
      <c r="K1080" s="42">
        <f>((1+Tabla_Dev[[#This Row],[TES_COP]])/(1+Tabla_Dev[[#This Row],[Curva_CO_USD]]))-1</f>
        <v>5.4964907507060401E-2</v>
      </c>
      <c r="L1080" s="52">
        <f t="shared" si="51"/>
        <v>1079</v>
      </c>
      <c r="M1080" s="37">
        <f>Tabla_Dev[[#This Row],[Contador]]/SUM(Tabla_Dev[Contador])</f>
        <v>1.535494980112565E-3</v>
      </c>
      <c r="O1080" s="34">
        <v>44459</v>
      </c>
      <c r="P1080" s="36">
        <v>4.1615549645786176E-2</v>
      </c>
      <c r="Q1080" s="2">
        <f t="shared" si="52"/>
        <v>1079</v>
      </c>
      <c r="R1080" s="3">
        <f>Tabla_Rf_cop_usd[[#This Row],[Contador]]/SUM(Tabla_Rf_cop_usd[Contador])</f>
        <v>1.3140572461305946E-3</v>
      </c>
    </row>
    <row r="1081" spans="1:18">
      <c r="A1081" s="34">
        <v>44587</v>
      </c>
      <c r="B1081" s="35">
        <v>9.3744779769422901E-2</v>
      </c>
      <c r="C1081" s="36">
        <v>3.7373636985608999E-2</v>
      </c>
      <c r="D1081" s="36">
        <f>((1+Tabla_Inflacion[[#This Row],[TES_COP]])/(1+Tabla_Inflacion[[#This Row],[TES UVR]]))-1</f>
        <v>5.4340250006368551E-2</v>
      </c>
      <c r="E1081" s="2">
        <f t="shared" si="50"/>
        <v>1080</v>
      </c>
      <c r="F1081" s="37">
        <f>Tabla_Inflacion[[#This Row],[Contador]]/SUM(Tabla_Inflacion[Contador])</f>
        <v>1.5369180523832904E-3</v>
      </c>
      <c r="H1081" s="34">
        <v>44587</v>
      </c>
      <c r="I1081" s="36">
        <v>9.3744779769422901E-2</v>
      </c>
      <c r="J1081" s="35">
        <v>3.7373636985608999E-2</v>
      </c>
      <c r="K1081" s="42">
        <f>((1+Tabla_Dev[[#This Row],[TES_COP]])/(1+Tabla_Dev[[#This Row],[Curva_CO_USD]]))-1</f>
        <v>5.4340250006368551E-2</v>
      </c>
      <c r="L1081" s="52">
        <f t="shared" si="51"/>
        <v>1080</v>
      </c>
      <c r="M1081" s="37">
        <f>Tabla_Dev[[#This Row],[Contador]]/SUM(Tabla_Dev[Contador])</f>
        <v>1.5369180523832904E-3</v>
      </c>
      <c r="O1081" s="34">
        <v>44460</v>
      </c>
      <c r="P1081" s="36">
        <v>4.1726350980453963E-2</v>
      </c>
      <c r="Q1081" s="2">
        <f t="shared" si="52"/>
        <v>1080</v>
      </c>
      <c r="R1081" s="3">
        <f>Tabla_Rf_cop_usd[[#This Row],[Contador]]/SUM(Tabla_Rf_cop_usd[Contador])</f>
        <v>1.3152750934393347E-3</v>
      </c>
    </row>
    <row r="1082" spans="1:18">
      <c r="A1082" s="34">
        <v>44588</v>
      </c>
      <c r="B1082" s="35">
        <v>9.4485908421104603E-2</v>
      </c>
      <c r="C1082" s="36">
        <v>3.7418292802138299E-2</v>
      </c>
      <c r="D1082" s="36">
        <f>((1+Tabla_Inflacion[[#This Row],[TES_COP]])/(1+Tabla_Inflacion[[#This Row],[TES UVR]]))-1</f>
        <v>5.5009262912477652E-2</v>
      </c>
      <c r="E1082" s="2">
        <f t="shared" si="50"/>
        <v>1081</v>
      </c>
      <c r="F1082" s="37">
        <f>Tabla_Inflacion[[#This Row],[Contador]]/SUM(Tabla_Inflacion[Contador])</f>
        <v>1.5383411246540156E-3</v>
      </c>
      <c r="H1082" s="34">
        <v>44588</v>
      </c>
      <c r="I1082" s="36">
        <v>9.4485908421104603E-2</v>
      </c>
      <c r="J1082" s="35">
        <v>3.7418292802138299E-2</v>
      </c>
      <c r="K1082" s="42">
        <f>((1+Tabla_Dev[[#This Row],[TES_COP]])/(1+Tabla_Dev[[#This Row],[Curva_CO_USD]]))-1</f>
        <v>5.5009262912477652E-2</v>
      </c>
      <c r="L1082" s="52">
        <f t="shared" si="51"/>
        <v>1081</v>
      </c>
      <c r="M1082" s="37">
        <f>Tabla_Dev[[#This Row],[Contador]]/SUM(Tabla_Dev[Contador])</f>
        <v>1.5383411246540156E-3</v>
      </c>
      <c r="O1082" s="34">
        <v>44461</v>
      </c>
      <c r="P1082" s="36">
        <v>4.1843961296996302E-2</v>
      </c>
      <c r="Q1082" s="2">
        <f t="shared" si="52"/>
        <v>1081</v>
      </c>
      <c r="R1082" s="3">
        <f>Tabla_Rf_cop_usd[[#This Row],[Contador]]/SUM(Tabla_Rf_cop_usd[Contador])</f>
        <v>1.316492940748075E-3</v>
      </c>
    </row>
    <row r="1083" spans="1:18">
      <c r="A1083" s="34">
        <v>44589</v>
      </c>
      <c r="B1083" s="35">
        <v>9.4659862525132199E-2</v>
      </c>
      <c r="C1083" s="36">
        <v>3.7509597576930301E-2</v>
      </c>
      <c r="D1083" s="36">
        <f>((1+Tabla_Inflacion[[#This Row],[TES_COP]])/(1+Tabla_Inflacion[[#This Row],[TES UVR]]))-1</f>
        <v>5.5084083156121677E-2</v>
      </c>
      <c r="E1083" s="2">
        <f t="shared" si="50"/>
        <v>1082</v>
      </c>
      <c r="F1083" s="37">
        <f>Tabla_Inflacion[[#This Row],[Contador]]/SUM(Tabla_Inflacion[Contador])</f>
        <v>1.5397641969247407E-3</v>
      </c>
      <c r="H1083" s="34">
        <v>44589</v>
      </c>
      <c r="I1083" s="36">
        <v>9.4659862525132199E-2</v>
      </c>
      <c r="J1083" s="35">
        <v>3.7509597576930301E-2</v>
      </c>
      <c r="K1083" s="42">
        <f>((1+Tabla_Dev[[#This Row],[TES_COP]])/(1+Tabla_Dev[[#This Row],[Curva_CO_USD]]))-1</f>
        <v>5.5084083156121677E-2</v>
      </c>
      <c r="L1083" s="52">
        <f t="shared" si="51"/>
        <v>1082</v>
      </c>
      <c r="M1083" s="37">
        <f>Tabla_Dev[[#This Row],[Contador]]/SUM(Tabla_Dev[Contador])</f>
        <v>1.5397641969247407E-3</v>
      </c>
      <c r="O1083" s="34">
        <v>44462</v>
      </c>
      <c r="P1083" s="36">
        <v>4.2223648746406717E-2</v>
      </c>
      <c r="Q1083" s="2">
        <f t="shared" si="52"/>
        <v>1082</v>
      </c>
      <c r="R1083" s="3">
        <f>Tabla_Rf_cop_usd[[#This Row],[Contador]]/SUM(Tabla_Rf_cop_usd[Contador])</f>
        <v>1.317710788056815E-3</v>
      </c>
    </row>
    <row r="1084" spans="1:18">
      <c r="A1084" s="34">
        <v>44592</v>
      </c>
      <c r="B1084" s="35">
        <v>9.4272194290879893E-2</v>
      </c>
      <c r="C1084" s="36">
        <v>3.7437959019515299E-2</v>
      </c>
      <c r="D1084" s="36">
        <f>((1+Tabla_Inflacion[[#This Row],[TES_COP]])/(1+Tabla_Inflacion[[#This Row],[TES UVR]]))-1</f>
        <v>5.4783261762543223E-2</v>
      </c>
      <c r="E1084" s="2">
        <f t="shared" si="50"/>
        <v>1083</v>
      </c>
      <c r="F1084" s="37">
        <f>Tabla_Inflacion[[#This Row],[Contador]]/SUM(Tabla_Inflacion[Contador])</f>
        <v>1.5411872691954661E-3</v>
      </c>
      <c r="H1084" s="34">
        <v>44592</v>
      </c>
      <c r="I1084" s="36">
        <v>9.4272194290879893E-2</v>
      </c>
      <c r="J1084" s="35">
        <v>3.7437959019515299E-2</v>
      </c>
      <c r="K1084" s="42">
        <f>((1+Tabla_Dev[[#This Row],[TES_COP]])/(1+Tabla_Dev[[#This Row],[Curva_CO_USD]]))-1</f>
        <v>5.4783261762543223E-2</v>
      </c>
      <c r="L1084" s="52">
        <f t="shared" si="51"/>
        <v>1083</v>
      </c>
      <c r="M1084" s="37">
        <f>Tabla_Dev[[#This Row],[Contador]]/SUM(Tabla_Dev[Contador])</f>
        <v>1.5411872691954661E-3</v>
      </c>
      <c r="O1084" s="34">
        <v>44463</v>
      </c>
      <c r="P1084" s="36">
        <v>4.2972462186084526E-2</v>
      </c>
      <c r="Q1084" s="2">
        <f t="shared" si="52"/>
        <v>1083</v>
      </c>
      <c r="R1084" s="3">
        <f>Tabla_Rf_cop_usd[[#This Row],[Contador]]/SUM(Tabla_Rf_cop_usd[Contador])</f>
        <v>1.3189286353655551E-3</v>
      </c>
    </row>
    <row r="1085" spans="1:18">
      <c r="A1085" s="34">
        <v>44593</v>
      </c>
      <c r="B1085" s="35">
        <v>9.2572965274956703E-2</v>
      </c>
      <c r="C1085" s="36">
        <v>3.67694469831596E-2</v>
      </c>
      <c r="D1085" s="36">
        <f>((1+Tabla_Inflacion[[#This Row],[TES_COP]])/(1+Tabla_Inflacion[[#This Row],[TES UVR]]))-1</f>
        <v>5.3824423987586467E-2</v>
      </c>
      <c r="E1085" s="2">
        <f t="shared" si="50"/>
        <v>1084</v>
      </c>
      <c r="F1085" s="37">
        <f>Tabla_Inflacion[[#This Row],[Contador]]/SUM(Tabla_Inflacion[Contador])</f>
        <v>1.5426103414661913E-3</v>
      </c>
      <c r="H1085" s="34">
        <v>44593</v>
      </c>
      <c r="I1085" s="36">
        <v>9.2572965274956703E-2</v>
      </c>
      <c r="J1085" s="35">
        <v>3.67694469831596E-2</v>
      </c>
      <c r="K1085" s="42">
        <f>((1+Tabla_Dev[[#This Row],[TES_COP]])/(1+Tabla_Dev[[#This Row],[Curva_CO_USD]]))-1</f>
        <v>5.3824423987586467E-2</v>
      </c>
      <c r="L1085" s="52">
        <f t="shared" si="51"/>
        <v>1084</v>
      </c>
      <c r="M1085" s="37">
        <f>Tabla_Dev[[#This Row],[Contador]]/SUM(Tabla_Dev[Contador])</f>
        <v>1.5426103414661913E-3</v>
      </c>
      <c r="O1085" s="34">
        <v>44466</v>
      </c>
      <c r="P1085" s="36">
        <v>4.3559872982688264E-2</v>
      </c>
      <c r="Q1085" s="2">
        <f t="shared" si="52"/>
        <v>1084</v>
      </c>
      <c r="R1085" s="3">
        <f>Tabla_Rf_cop_usd[[#This Row],[Contador]]/SUM(Tabla_Rf_cop_usd[Contador])</f>
        <v>1.3201464826742952E-3</v>
      </c>
    </row>
    <row r="1086" spans="1:18">
      <c r="A1086" s="34">
        <v>44594</v>
      </c>
      <c r="B1086" s="35">
        <v>9.1703556798102909E-2</v>
      </c>
      <c r="C1086" s="36">
        <v>3.6088990733662098E-2</v>
      </c>
      <c r="D1086" s="36">
        <f>((1+Tabla_Inflacion[[#This Row],[TES_COP]])/(1+Tabla_Inflacion[[#This Row],[TES UVR]]))-1</f>
        <v>5.3677402773153249E-2</v>
      </c>
      <c r="E1086" s="2">
        <f t="shared" si="50"/>
        <v>1085</v>
      </c>
      <c r="F1086" s="37">
        <f>Tabla_Inflacion[[#This Row],[Contador]]/SUM(Tabla_Inflacion[Contador])</f>
        <v>1.5440334137369167E-3</v>
      </c>
      <c r="H1086" s="34">
        <v>44594</v>
      </c>
      <c r="I1086" s="36">
        <v>9.1703556798102909E-2</v>
      </c>
      <c r="J1086" s="35">
        <v>3.6088990733662098E-2</v>
      </c>
      <c r="K1086" s="42">
        <f>((1+Tabla_Dev[[#This Row],[TES_COP]])/(1+Tabla_Dev[[#This Row],[Curva_CO_USD]]))-1</f>
        <v>5.3677402773153249E-2</v>
      </c>
      <c r="L1086" s="52">
        <f t="shared" si="51"/>
        <v>1085</v>
      </c>
      <c r="M1086" s="37">
        <f>Tabla_Dev[[#This Row],[Contador]]/SUM(Tabla_Dev[Contador])</f>
        <v>1.5440334137369167E-3</v>
      </c>
      <c r="O1086" s="38">
        <v>44467</v>
      </c>
      <c r="P1086" s="40">
        <v>4.4611122491644117E-2</v>
      </c>
      <c r="Q1086" s="2">
        <f t="shared" si="52"/>
        <v>1085</v>
      </c>
      <c r="R1086" s="3">
        <f>Tabla_Rf_cop_usd[[#This Row],[Contador]]/SUM(Tabla_Rf_cop_usd[Contador])</f>
        <v>1.3213643299830355E-3</v>
      </c>
    </row>
    <row r="1087" spans="1:18">
      <c r="A1087" s="34">
        <v>44595</v>
      </c>
      <c r="B1087" s="35">
        <v>9.2510921951898695E-2</v>
      </c>
      <c r="C1087" s="36">
        <v>3.6241806203637997E-2</v>
      </c>
      <c r="D1087" s="36">
        <f>((1+Tabla_Inflacion[[#This Row],[TES_COP]])/(1+Tabla_Inflacion[[#This Row],[TES UVR]]))-1</f>
        <v>5.4301144203405149E-2</v>
      </c>
      <c r="E1087" s="2">
        <f t="shared" si="50"/>
        <v>1086</v>
      </c>
      <c r="F1087" s="37">
        <f>Tabla_Inflacion[[#This Row],[Contador]]/SUM(Tabla_Inflacion[Contador])</f>
        <v>1.5454564860076419E-3</v>
      </c>
      <c r="H1087" s="34">
        <v>44595</v>
      </c>
      <c r="I1087" s="36">
        <v>9.2510921951898695E-2</v>
      </c>
      <c r="J1087" s="35">
        <v>3.6241806203637997E-2</v>
      </c>
      <c r="K1087" s="42">
        <f>((1+Tabla_Dev[[#This Row],[TES_COP]])/(1+Tabla_Dev[[#This Row],[Curva_CO_USD]]))-1</f>
        <v>5.4301144203405149E-2</v>
      </c>
      <c r="L1087" s="52">
        <f t="shared" si="51"/>
        <v>1086</v>
      </c>
      <c r="M1087" s="37">
        <f>Tabla_Dev[[#This Row],[Contador]]/SUM(Tabla_Dev[Contador])</f>
        <v>1.5454564860076419E-3</v>
      </c>
      <c r="O1087" s="34">
        <v>44468</v>
      </c>
      <c r="P1087" s="36">
        <v>4.5190314818992716E-2</v>
      </c>
      <c r="Q1087" s="2">
        <f t="shared" si="52"/>
        <v>1086</v>
      </c>
      <c r="R1087" s="3">
        <f>Tabla_Rf_cop_usd[[#This Row],[Contador]]/SUM(Tabla_Rf_cop_usd[Contador])</f>
        <v>1.3225821772917755E-3</v>
      </c>
    </row>
    <row r="1088" spans="1:18">
      <c r="A1088" s="34">
        <v>44596</v>
      </c>
      <c r="B1088" s="35">
        <v>9.1577559718831913E-2</v>
      </c>
      <c r="C1088" s="36">
        <v>3.56606123757379E-2</v>
      </c>
      <c r="D1088" s="36">
        <f>((1+Tabla_Inflacion[[#This Row],[TES_COP]])/(1+Tabla_Inflacion[[#This Row],[TES UVR]]))-1</f>
        <v>5.3991574725260838E-2</v>
      </c>
      <c r="E1088" s="2">
        <f t="shared" si="50"/>
        <v>1087</v>
      </c>
      <c r="F1088" s="37">
        <f>Tabla_Inflacion[[#This Row],[Contador]]/SUM(Tabla_Inflacion[Contador])</f>
        <v>1.5468795582783672E-3</v>
      </c>
      <c r="H1088" s="34">
        <v>44596</v>
      </c>
      <c r="I1088" s="36">
        <v>9.1577559718831913E-2</v>
      </c>
      <c r="J1088" s="35">
        <v>3.56606123757379E-2</v>
      </c>
      <c r="K1088" s="42">
        <f>((1+Tabla_Dev[[#This Row],[TES_COP]])/(1+Tabla_Dev[[#This Row],[Curva_CO_USD]]))-1</f>
        <v>5.3991574725260838E-2</v>
      </c>
      <c r="L1088" s="52">
        <f t="shared" si="51"/>
        <v>1087</v>
      </c>
      <c r="M1088" s="37">
        <f>Tabla_Dev[[#This Row],[Contador]]/SUM(Tabla_Dev[Contador])</f>
        <v>1.5468795582783672E-3</v>
      </c>
      <c r="O1088" s="34">
        <v>44469</v>
      </c>
      <c r="P1088" s="36">
        <v>4.5552522791568517E-2</v>
      </c>
      <c r="Q1088" s="2">
        <f t="shared" si="52"/>
        <v>1087</v>
      </c>
      <c r="R1088" s="3">
        <f>Tabla_Rf_cop_usd[[#This Row],[Contador]]/SUM(Tabla_Rf_cop_usd[Contador])</f>
        <v>1.3238000246005156E-3</v>
      </c>
    </row>
    <row r="1089" spans="1:18">
      <c r="A1089" s="34">
        <v>44599</v>
      </c>
      <c r="B1089" s="35">
        <v>9.1201593292959696E-2</v>
      </c>
      <c r="C1089" s="36">
        <v>3.4828462785452097E-2</v>
      </c>
      <c r="D1089" s="36">
        <f>((1+Tabla_Inflacion[[#This Row],[TES_COP]])/(1+Tabla_Inflacion[[#This Row],[TES UVR]]))-1</f>
        <v>5.4475821389535328E-2</v>
      </c>
      <c r="E1089" s="2">
        <f t="shared" si="50"/>
        <v>1088</v>
      </c>
      <c r="F1089" s="37">
        <f>Tabla_Inflacion[[#This Row],[Contador]]/SUM(Tabla_Inflacion[Contador])</f>
        <v>1.5483026305490924E-3</v>
      </c>
      <c r="H1089" s="34">
        <v>44599</v>
      </c>
      <c r="I1089" s="36">
        <v>9.1201593292959696E-2</v>
      </c>
      <c r="J1089" s="35">
        <v>3.4828462785452097E-2</v>
      </c>
      <c r="K1089" s="42">
        <f>((1+Tabla_Dev[[#This Row],[TES_COP]])/(1+Tabla_Dev[[#This Row],[Curva_CO_USD]]))-1</f>
        <v>5.4475821389535328E-2</v>
      </c>
      <c r="L1089" s="52">
        <f t="shared" si="51"/>
        <v>1088</v>
      </c>
      <c r="M1089" s="37">
        <f>Tabla_Dev[[#This Row],[Contador]]/SUM(Tabla_Dev[Contador])</f>
        <v>1.5483026305490924E-3</v>
      </c>
      <c r="O1089" s="34">
        <v>44470</v>
      </c>
      <c r="P1089" s="36">
        <v>4.5411798318579777E-2</v>
      </c>
      <c r="Q1089" s="2">
        <f t="shared" si="52"/>
        <v>1088</v>
      </c>
      <c r="R1089" s="3">
        <f>Tabla_Rf_cop_usd[[#This Row],[Contador]]/SUM(Tabla_Rf_cop_usd[Contador])</f>
        <v>1.3250178719092557E-3</v>
      </c>
    </row>
    <row r="1090" spans="1:18">
      <c r="A1090" s="34">
        <v>44600</v>
      </c>
      <c r="B1090" s="35">
        <v>9.2580051063370195E-2</v>
      </c>
      <c r="C1090" s="36">
        <v>3.4929189468399097E-2</v>
      </c>
      <c r="D1090" s="36">
        <f>((1+Tabla_Inflacion[[#This Row],[TES_COP]])/(1+Tabla_Inflacion[[#This Row],[TES UVR]]))-1</f>
        <v>5.5705126671114602E-2</v>
      </c>
      <c r="E1090" s="2">
        <f t="shared" si="50"/>
        <v>1089</v>
      </c>
      <c r="F1090" s="37">
        <f>Tabla_Inflacion[[#This Row],[Contador]]/SUM(Tabla_Inflacion[Contador])</f>
        <v>1.5497257028198178E-3</v>
      </c>
      <c r="H1090" s="34">
        <v>44600</v>
      </c>
      <c r="I1090" s="36">
        <v>9.2580051063370195E-2</v>
      </c>
      <c r="J1090" s="35">
        <v>3.4929189468399097E-2</v>
      </c>
      <c r="K1090" s="42">
        <f>((1+Tabla_Dev[[#This Row],[TES_COP]])/(1+Tabla_Dev[[#This Row],[Curva_CO_USD]]))-1</f>
        <v>5.5705126671114602E-2</v>
      </c>
      <c r="L1090" s="52">
        <f t="shared" si="51"/>
        <v>1089</v>
      </c>
      <c r="M1090" s="37">
        <f>Tabla_Dev[[#This Row],[Contador]]/SUM(Tabla_Dev[Contador])</f>
        <v>1.5497257028198178E-3</v>
      </c>
      <c r="O1090" s="34">
        <v>44473</v>
      </c>
      <c r="P1090" s="36">
        <v>4.5458725420793655E-2</v>
      </c>
      <c r="Q1090" s="2">
        <f t="shared" si="52"/>
        <v>1089</v>
      </c>
      <c r="R1090" s="3">
        <f>Tabla_Rf_cop_usd[[#This Row],[Contador]]/SUM(Tabla_Rf_cop_usd[Contador])</f>
        <v>1.326235719217996E-3</v>
      </c>
    </row>
    <row r="1091" spans="1:18">
      <c r="A1091" s="34">
        <v>44601</v>
      </c>
      <c r="B1091" s="35">
        <v>9.3146188869309907E-2</v>
      </c>
      <c r="C1091" s="36">
        <v>3.5271331143179499E-2</v>
      </c>
      <c r="D1091" s="36">
        <f>((1+Tabla_Inflacion[[#This Row],[TES_COP]])/(1+Tabla_Inflacion[[#This Row],[TES UVR]]))-1</f>
        <v>5.5903081622305839E-2</v>
      </c>
      <c r="E1091" s="2">
        <f t="shared" ref="E1091:E1154" si="53">E1090+1</f>
        <v>1090</v>
      </c>
      <c r="F1091" s="37">
        <f>Tabla_Inflacion[[#This Row],[Contador]]/SUM(Tabla_Inflacion[Contador])</f>
        <v>1.551148775090543E-3</v>
      </c>
      <c r="H1091" s="34">
        <v>44601</v>
      </c>
      <c r="I1091" s="36">
        <v>9.3146188869309907E-2</v>
      </c>
      <c r="J1091" s="35">
        <v>3.5271331143179499E-2</v>
      </c>
      <c r="K1091" s="42">
        <f>((1+Tabla_Dev[[#This Row],[TES_COP]])/(1+Tabla_Dev[[#This Row],[Curva_CO_USD]]))-1</f>
        <v>5.5903081622305839E-2</v>
      </c>
      <c r="L1091" s="52">
        <f t="shared" si="51"/>
        <v>1090</v>
      </c>
      <c r="M1091" s="37">
        <f>Tabla_Dev[[#This Row],[Contador]]/SUM(Tabla_Dev[Contador])</f>
        <v>1.551148775090543E-3</v>
      </c>
      <c r="O1091" s="34">
        <v>44474</v>
      </c>
      <c r="P1091" s="36">
        <v>4.5472129682976536E-2</v>
      </c>
      <c r="Q1091" s="2">
        <f t="shared" si="52"/>
        <v>1090</v>
      </c>
      <c r="R1091" s="3">
        <f>Tabla_Rf_cop_usd[[#This Row],[Contador]]/SUM(Tabla_Rf_cop_usd[Contador])</f>
        <v>1.327453566526736E-3</v>
      </c>
    </row>
    <row r="1092" spans="1:18">
      <c r="A1092" s="34">
        <v>44602</v>
      </c>
      <c r="B1092" s="35">
        <v>9.3697849943180408E-2</v>
      </c>
      <c r="C1092" s="36">
        <v>3.6057111096492699E-2</v>
      </c>
      <c r="D1092" s="36">
        <f>((1+Tabla_Inflacion[[#This Row],[TES_COP]])/(1+Tabla_Inflacion[[#This Row],[TES UVR]]))-1</f>
        <v>5.5634711860318875E-2</v>
      </c>
      <c r="E1092" s="2">
        <f t="shared" si="53"/>
        <v>1091</v>
      </c>
      <c r="F1092" s="37">
        <f>Tabla_Inflacion[[#This Row],[Contador]]/SUM(Tabla_Inflacion[Contador])</f>
        <v>1.5525718473612682E-3</v>
      </c>
      <c r="H1092" s="34">
        <v>44602</v>
      </c>
      <c r="I1092" s="36">
        <v>9.3697849943180408E-2</v>
      </c>
      <c r="J1092" s="35">
        <v>3.6057111096492699E-2</v>
      </c>
      <c r="K1092" s="42">
        <f>((1+Tabla_Dev[[#This Row],[TES_COP]])/(1+Tabla_Dev[[#This Row],[Curva_CO_USD]]))-1</f>
        <v>5.5634711860318875E-2</v>
      </c>
      <c r="L1092" s="52">
        <f t="shared" si="51"/>
        <v>1091</v>
      </c>
      <c r="M1092" s="37">
        <f>Tabla_Dev[[#This Row],[Contador]]/SUM(Tabla_Dev[Contador])</f>
        <v>1.5525718473612682E-3</v>
      </c>
      <c r="O1092" s="34">
        <v>44475</v>
      </c>
      <c r="P1092" s="36">
        <v>4.5478831234085915E-2</v>
      </c>
      <c r="Q1092" s="2">
        <f t="shared" si="52"/>
        <v>1091</v>
      </c>
      <c r="R1092" s="3">
        <f>Tabla_Rf_cop_usd[[#This Row],[Contador]]/SUM(Tabla_Rf_cop_usd[Contador])</f>
        <v>1.3286714138354761E-3</v>
      </c>
    </row>
    <row r="1093" spans="1:18">
      <c r="A1093" s="34">
        <v>44603</v>
      </c>
      <c r="B1093" s="35">
        <v>9.3433839490518297E-2</v>
      </c>
      <c r="C1093" s="36">
        <v>3.6215530562290099E-2</v>
      </c>
      <c r="D1093" s="36">
        <f>((1+Tabla_Inflacion[[#This Row],[TES_COP]])/(1+Tabla_Inflacion[[#This Row],[TES UVR]]))-1</f>
        <v>5.5218540198079813E-2</v>
      </c>
      <c r="E1093" s="2">
        <f t="shared" si="53"/>
        <v>1092</v>
      </c>
      <c r="F1093" s="37">
        <f>Tabla_Inflacion[[#This Row],[Contador]]/SUM(Tabla_Inflacion[Contador])</f>
        <v>1.5539949196319936E-3</v>
      </c>
      <c r="H1093" s="34">
        <v>44603</v>
      </c>
      <c r="I1093" s="36">
        <v>9.3433839490518297E-2</v>
      </c>
      <c r="J1093" s="35">
        <v>3.6215530562290099E-2</v>
      </c>
      <c r="K1093" s="42">
        <f>((1+Tabla_Dev[[#This Row],[TES_COP]])/(1+Tabla_Dev[[#This Row],[Curva_CO_USD]]))-1</f>
        <v>5.5218540198079813E-2</v>
      </c>
      <c r="L1093" s="52">
        <f t="shared" ref="L1093:L1156" si="54">L1092+1</f>
        <v>1092</v>
      </c>
      <c r="M1093" s="37">
        <f>Tabla_Dev[[#This Row],[Contador]]/SUM(Tabla_Dev[Contador])</f>
        <v>1.5539949196319936E-3</v>
      </c>
      <c r="O1093" s="34">
        <v>44476</v>
      </c>
      <c r="P1093" s="36">
        <v>4.5338017403889541E-2</v>
      </c>
      <c r="Q1093" s="2">
        <f t="shared" si="52"/>
        <v>1092</v>
      </c>
      <c r="R1093" s="3">
        <f>Tabla_Rf_cop_usd[[#This Row],[Contador]]/SUM(Tabla_Rf_cop_usd[Contador])</f>
        <v>1.3298892611442162E-3</v>
      </c>
    </row>
    <row r="1094" spans="1:18">
      <c r="A1094" s="34">
        <v>44606</v>
      </c>
      <c r="B1094" s="35">
        <v>9.4893127357530804E-2</v>
      </c>
      <c r="C1094" s="36">
        <v>3.6863264825233999E-2</v>
      </c>
      <c r="D1094" s="36">
        <f>((1+Tabla_Inflacion[[#This Row],[TES_COP]])/(1+Tabla_Inflacion[[#This Row],[TES UVR]]))-1</f>
        <v>5.5966745568980958E-2</v>
      </c>
      <c r="E1094" s="2">
        <f t="shared" si="53"/>
        <v>1093</v>
      </c>
      <c r="F1094" s="37">
        <f>Tabla_Inflacion[[#This Row],[Contador]]/SUM(Tabla_Inflacion[Contador])</f>
        <v>1.5554179919027187E-3</v>
      </c>
      <c r="H1094" s="34">
        <v>44606</v>
      </c>
      <c r="I1094" s="36">
        <v>9.4893127357530804E-2</v>
      </c>
      <c r="J1094" s="35">
        <v>3.6863264825233999E-2</v>
      </c>
      <c r="K1094" s="42">
        <f>((1+Tabla_Dev[[#This Row],[TES_COP]])/(1+Tabla_Dev[[#This Row],[Curva_CO_USD]]))-1</f>
        <v>5.5966745568980958E-2</v>
      </c>
      <c r="L1094" s="52">
        <f t="shared" si="54"/>
        <v>1093</v>
      </c>
      <c r="M1094" s="37">
        <f>Tabla_Dev[[#This Row],[Contador]]/SUM(Tabla_Dev[Contador])</f>
        <v>1.5554179919027187E-3</v>
      </c>
      <c r="O1094" s="34">
        <v>44477</v>
      </c>
      <c r="P1094" s="36">
        <v>4.5223900086701185E-2</v>
      </c>
      <c r="Q1094" s="2">
        <f t="shared" si="52"/>
        <v>1093</v>
      </c>
      <c r="R1094" s="3">
        <f>Tabla_Rf_cop_usd[[#This Row],[Contador]]/SUM(Tabla_Rf_cop_usd[Contador])</f>
        <v>1.3311071084529565E-3</v>
      </c>
    </row>
    <row r="1095" spans="1:18">
      <c r="A1095" s="34">
        <v>44607</v>
      </c>
      <c r="B1095" s="35">
        <v>9.432279957550721E-2</v>
      </c>
      <c r="C1095" s="36">
        <v>3.7415528152276896E-2</v>
      </c>
      <c r="D1095" s="36">
        <f>((1+Tabla_Inflacion[[#This Row],[TES_COP]])/(1+Tabla_Inflacion[[#This Row],[TES UVR]]))-1</f>
        <v>5.485484830228704E-2</v>
      </c>
      <c r="E1095" s="2">
        <f t="shared" si="53"/>
        <v>1094</v>
      </c>
      <c r="F1095" s="37">
        <f>Tabla_Inflacion[[#This Row],[Contador]]/SUM(Tabla_Inflacion[Contador])</f>
        <v>1.5568410641734441E-3</v>
      </c>
      <c r="H1095" s="34">
        <v>44607</v>
      </c>
      <c r="I1095" s="36">
        <v>9.432279957550721E-2</v>
      </c>
      <c r="J1095" s="35">
        <v>3.7415528152276896E-2</v>
      </c>
      <c r="K1095" s="42">
        <f>((1+Tabla_Dev[[#This Row],[TES_COP]])/(1+Tabla_Dev[[#This Row],[Curva_CO_USD]]))-1</f>
        <v>5.485484830228704E-2</v>
      </c>
      <c r="L1095" s="52">
        <f t="shared" si="54"/>
        <v>1094</v>
      </c>
      <c r="M1095" s="37">
        <f>Tabla_Dev[[#This Row],[Contador]]/SUM(Tabla_Dev[Contador])</f>
        <v>1.5568410641734441E-3</v>
      </c>
      <c r="O1095" s="34">
        <v>44480</v>
      </c>
      <c r="P1095" s="36">
        <v>4.5190314818992716E-2</v>
      </c>
      <c r="Q1095" s="2">
        <f t="shared" si="52"/>
        <v>1094</v>
      </c>
      <c r="R1095" s="3">
        <f>Tabla_Rf_cop_usd[[#This Row],[Contador]]/SUM(Tabla_Rf_cop_usd[Contador])</f>
        <v>1.3323249557616965E-3</v>
      </c>
    </row>
    <row r="1096" spans="1:18">
      <c r="A1096" s="34">
        <v>44608</v>
      </c>
      <c r="B1096" s="35">
        <v>9.35198313722862E-2</v>
      </c>
      <c r="C1096" s="36">
        <v>3.7209170986074402E-2</v>
      </c>
      <c r="D1096" s="36">
        <f>((1+Tabla_Inflacion[[#This Row],[TES_COP]])/(1+Tabla_Inflacion[[#This Row],[TES UVR]]))-1</f>
        <v>5.4290553883820092E-2</v>
      </c>
      <c r="E1096" s="2">
        <f t="shared" si="53"/>
        <v>1095</v>
      </c>
      <c r="F1096" s="37">
        <f>Tabla_Inflacion[[#This Row],[Contador]]/SUM(Tabla_Inflacion[Contador])</f>
        <v>1.5582641364441693E-3</v>
      </c>
      <c r="H1096" s="34">
        <v>44608</v>
      </c>
      <c r="I1096" s="36">
        <v>9.35198313722862E-2</v>
      </c>
      <c r="J1096" s="35">
        <v>3.7209170986074402E-2</v>
      </c>
      <c r="K1096" s="42">
        <f>((1+Tabla_Dev[[#This Row],[TES_COP]])/(1+Tabla_Dev[[#This Row],[Curva_CO_USD]]))-1</f>
        <v>5.4290553883820092E-2</v>
      </c>
      <c r="L1096" s="52">
        <f t="shared" si="54"/>
        <v>1095</v>
      </c>
      <c r="M1096" s="37">
        <f>Tabla_Dev[[#This Row],[Contador]]/SUM(Tabla_Dev[Contador])</f>
        <v>1.5582641364441693E-3</v>
      </c>
      <c r="O1096" s="34">
        <v>44481</v>
      </c>
      <c r="P1096" s="36">
        <v>4.5028970187885209E-2</v>
      </c>
      <c r="Q1096" s="2">
        <f t="shared" si="52"/>
        <v>1095</v>
      </c>
      <c r="R1096" s="3">
        <f>Tabla_Rf_cop_usd[[#This Row],[Contador]]/SUM(Tabla_Rf_cop_usd[Contador])</f>
        <v>1.3335428030704366E-3</v>
      </c>
    </row>
    <row r="1097" spans="1:18">
      <c r="A1097" s="34">
        <v>44609</v>
      </c>
      <c r="B1097" s="35">
        <v>9.3076230467428897E-2</v>
      </c>
      <c r="C1097" s="36">
        <v>3.7466156289246502E-2</v>
      </c>
      <c r="D1097" s="36">
        <f>((1+Tabla_Inflacion[[#This Row],[TES_COP]])/(1+Tabla_Inflacion[[#This Row],[TES UVR]]))-1</f>
        <v>5.3601820012216583E-2</v>
      </c>
      <c r="E1097" s="2">
        <f t="shared" si="53"/>
        <v>1096</v>
      </c>
      <c r="F1097" s="37">
        <f>Tabla_Inflacion[[#This Row],[Contador]]/SUM(Tabla_Inflacion[Contador])</f>
        <v>1.5596872087148947E-3</v>
      </c>
      <c r="H1097" s="34">
        <v>44609</v>
      </c>
      <c r="I1097" s="36">
        <v>9.3076230467428897E-2</v>
      </c>
      <c r="J1097" s="35">
        <v>3.7466156289246502E-2</v>
      </c>
      <c r="K1097" s="42">
        <f>((1+Tabla_Dev[[#This Row],[TES_COP]])/(1+Tabla_Dev[[#This Row],[Curva_CO_USD]]))-1</f>
        <v>5.3601820012216583E-2</v>
      </c>
      <c r="L1097" s="52">
        <f t="shared" si="54"/>
        <v>1096</v>
      </c>
      <c r="M1097" s="37">
        <f>Tabla_Dev[[#This Row],[Contador]]/SUM(Tabla_Dev[Contador])</f>
        <v>1.5596872087148947E-3</v>
      </c>
      <c r="O1097" s="34">
        <v>44482</v>
      </c>
      <c r="P1097" s="36">
        <v>4.4678619093490246E-2</v>
      </c>
      <c r="Q1097" s="2">
        <f t="shared" si="52"/>
        <v>1096</v>
      </c>
      <c r="R1097" s="3">
        <f>Tabla_Rf_cop_usd[[#This Row],[Contador]]/SUM(Tabla_Rf_cop_usd[Contador])</f>
        <v>1.3347606503791767E-3</v>
      </c>
    </row>
    <row r="1098" spans="1:18">
      <c r="A1098" s="34">
        <v>44610</v>
      </c>
      <c r="B1098" s="35">
        <v>9.2649687168393696E-2</v>
      </c>
      <c r="C1098" s="36">
        <v>3.7369662207811398E-2</v>
      </c>
      <c r="D1098" s="36">
        <f>((1+Tabla_Inflacion[[#This Row],[TES_COP]])/(1+Tabla_Inflacion[[#This Row],[TES UVR]]))-1</f>
        <v>5.3288646250682747E-2</v>
      </c>
      <c r="E1098" s="2">
        <f t="shared" si="53"/>
        <v>1097</v>
      </c>
      <c r="F1098" s="37">
        <f>Tabla_Inflacion[[#This Row],[Contador]]/SUM(Tabla_Inflacion[Contador])</f>
        <v>1.5611102809856199E-3</v>
      </c>
      <c r="H1098" s="34">
        <v>44610</v>
      </c>
      <c r="I1098" s="36">
        <v>9.2649687168393696E-2</v>
      </c>
      <c r="J1098" s="35">
        <v>3.7369662207811398E-2</v>
      </c>
      <c r="K1098" s="42">
        <f>((1+Tabla_Dev[[#This Row],[TES_COP]])/(1+Tabla_Dev[[#This Row],[Curva_CO_USD]]))-1</f>
        <v>5.3288646250682747E-2</v>
      </c>
      <c r="L1098" s="52">
        <f t="shared" si="54"/>
        <v>1097</v>
      </c>
      <c r="M1098" s="37">
        <f>Tabla_Dev[[#This Row],[Contador]]/SUM(Tabla_Dev[Contador])</f>
        <v>1.5611102809856199E-3</v>
      </c>
      <c r="O1098" s="34">
        <v>44483</v>
      </c>
      <c r="P1098" s="36">
        <v>4.4347510035788851E-2</v>
      </c>
      <c r="Q1098" s="2">
        <f t="shared" si="52"/>
        <v>1097</v>
      </c>
      <c r="R1098" s="3">
        <f>Tabla_Rf_cop_usd[[#This Row],[Contador]]/SUM(Tabla_Rf_cop_usd[Contador])</f>
        <v>1.335978497687917E-3</v>
      </c>
    </row>
    <row r="1099" spans="1:18">
      <c r="A1099" s="34">
        <v>44613</v>
      </c>
      <c r="B1099" s="35">
        <v>9.3149009413651299E-2</v>
      </c>
      <c r="C1099" s="36">
        <v>3.7740822864661398E-2</v>
      </c>
      <c r="D1099" s="36">
        <f>((1+Tabla_Inflacion[[#This Row],[TES_COP]])/(1+Tabla_Inflacion[[#This Row],[TES UVR]]))-1</f>
        <v>5.3393087491765856E-2</v>
      </c>
      <c r="E1099" s="2">
        <f t="shared" si="53"/>
        <v>1098</v>
      </c>
      <c r="F1099" s="37">
        <f>Tabla_Inflacion[[#This Row],[Contador]]/SUM(Tabla_Inflacion[Contador])</f>
        <v>1.562533353256345E-3</v>
      </c>
      <c r="H1099" s="34">
        <v>44613</v>
      </c>
      <c r="I1099" s="36">
        <v>9.3149009413651299E-2</v>
      </c>
      <c r="J1099" s="35">
        <v>3.7740822864661398E-2</v>
      </c>
      <c r="K1099" s="42">
        <f>((1+Tabla_Dev[[#This Row],[TES_COP]])/(1+Tabla_Dev[[#This Row],[Curva_CO_USD]]))-1</f>
        <v>5.3393087491765856E-2</v>
      </c>
      <c r="L1099" s="52">
        <f t="shared" si="54"/>
        <v>1098</v>
      </c>
      <c r="M1099" s="37">
        <f>Tabla_Dev[[#This Row],[Contador]]/SUM(Tabla_Dev[Contador])</f>
        <v>1.562533353256345E-3</v>
      </c>
      <c r="O1099" s="34">
        <v>44484</v>
      </c>
      <c r="P1099" s="36">
        <v>4.4408396849356935E-2</v>
      </c>
      <c r="Q1099" s="2">
        <f t="shared" si="52"/>
        <v>1098</v>
      </c>
      <c r="R1099" s="3">
        <f>Tabla_Rf_cop_usd[[#This Row],[Contador]]/SUM(Tabla_Rf_cop_usd[Contador])</f>
        <v>1.337196344996657E-3</v>
      </c>
    </row>
    <row r="1100" spans="1:18">
      <c r="A1100" s="34">
        <v>44614</v>
      </c>
      <c r="B1100" s="35">
        <v>9.3797432844619097E-2</v>
      </c>
      <c r="C1100" s="36">
        <v>3.8062722069801699E-2</v>
      </c>
      <c r="D1100" s="36">
        <f>((1+Tabla_Inflacion[[#This Row],[TES_COP]])/(1+Tabla_Inflacion[[#This Row],[TES UVR]]))-1</f>
        <v>5.3691082041446903E-2</v>
      </c>
      <c r="E1100" s="2">
        <f t="shared" si="53"/>
        <v>1099</v>
      </c>
      <c r="F1100" s="37">
        <f>Tabla_Inflacion[[#This Row],[Contador]]/SUM(Tabla_Inflacion[Contador])</f>
        <v>1.5639564255270704E-3</v>
      </c>
      <c r="H1100" s="34">
        <v>44614</v>
      </c>
      <c r="I1100" s="36">
        <v>9.3797432844619097E-2</v>
      </c>
      <c r="J1100" s="35">
        <v>3.8062722069801699E-2</v>
      </c>
      <c r="K1100" s="42">
        <f>((1+Tabla_Dev[[#This Row],[TES_COP]])/(1+Tabla_Dev[[#This Row],[Curva_CO_USD]]))-1</f>
        <v>5.3691082041446903E-2</v>
      </c>
      <c r="L1100" s="52">
        <f t="shared" si="54"/>
        <v>1099</v>
      </c>
      <c r="M1100" s="37">
        <f>Tabla_Dev[[#This Row],[Contador]]/SUM(Tabla_Dev[Contador])</f>
        <v>1.5639564255270704E-3</v>
      </c>
      <c r="O1100" s="34">
        <v>44487</v>
      </c>
      <c r="P1100" s="36">
        <v>4.4563851505236007E-2</v>
      </c>
      <c r="Q1100" s="2">
        <f t="shared" si="52"/>
        <v>1099</v>
      </c>
      <c r="R1100" s="3">
        <f>Tabla_Rf_cop_usd[[#This Row],[Contador]]/SUM(Tabla_Rf_cop_usd[Contador])</f>
        <v>1.3384141923053971E-3</v>
      </c>
    </row>
    <row r="1101" spans="1:18">
      <c r="A1101" s="34">
        <v>44615</v>
      </c>
      <c r="B1101" s="35">
        <v>9.4534259861627501E-2</v>
      </c>
      <c r="C1101" s="36">
        <v>3.7817124226749405E-2</v>
      </c>
      <c r="D1101" s="36">
        <f>((1+Tabla_Inflacion[[#This Row],[TES_COP]])/(1+Tabla_Inflacion[[#This Row],[TES UVR]]))-1</f>
        <v>5.4650414134510106E-2</v>
      </c>
      <c r="E1101" s="2">
        <f t="shared" si="53"/>
        <v>1100</v>
      </c>
      <c r="F1101" s="37">
        <f>Tabla_Inflacion[[#This Row],[Contador]]/SUM(Tabla_Inflacion[Contador])</f>
        <v>1.5653794977977956E-3</v>
      </c>
      <c r="H1101" s="34">
        <v>44615</v>
      </c>
      <c r="I1101" s="36">
        <v>9.4534259861627501E-2</v>
      </c>
      <c r="J1101" s="35">
        <v>3.7817124226749405E-2</v>
      </c>
      <c r="K1101" s="42">
        <f>((1+Tabla_Dev[[#This Row],[TES_COP]])/(1+Tabla_Dev[[#This Row],[Curva_CO_USD]]))-1</f>
        <v>5.4650414134510106E-2</v>
      </c>
      <c r="L1101" s="52">
        <f t="shared" si="54"/>
        <v>1100</v>
      </c>
      <c r="M1101" s="37">
        <f>Tabla_Dev[[#This Row],[Contador]]/SUM(Tabla_Dev[Contador])</f>
        <v>1.5653794977977956E-3</v>
      </c>
      <c r="O1101" s="34">
        <v>44488</v>
      </c>
      <c r="P1101" s="36">
        <v>4.4597618459947252E-2</v>
      </c>
      <c r="Q1101" s="2">
        <f t="shared" si="52"/>
        <v>1100</v>
      </c>
      <c r="R1101" s="3">
        <f>Tabla_Rf_cop_usd[[#This Row],[Contador]]/SUM(Tabla_Rf_cop_usd[Contador])</f>
        <v>1.3396320396141372E-3</v>
      </c>
    </row>
    <row r="1102" spans="1:18">
      <c r="A1102" s="34">
        <v>44616</v>
      </c>
      <c r="B1102" s="35">
        <v>9.7212655137820209E-2</v>
      </c>
      <c r="C1102" s="36">
        <v>3.90901012983823E-2</v>
      </c>
      <c r="D1102" s="36">
        <f>((1+Tabla_Inflacion[[#This Row],[TES_COP]])/(1+Tabla_Inflacion[[#This Row],[TES UVR]]))-1</f>
        <v>5.5936009559528932E-2</v>
      </c>
      <c r="E1102" s="2">
        <f t="shared" si="53"/>
        <v>1101</v>
      </c>
      <c r="F1102" s="37">
        <f>Tabla_Inflacion[[#This Row],[Contador]]/SUM(Tabla_Inflacion[Contador])</f>
        <v>1.566802570068521E-3</v>
      </c>
      <c r="H1102" s="34">
        <v>44616</v>
      </c>
      <c r="I1102" s="36">
        <v>9.7212655137820209E-2</v>
      </c>
      <c r="J1102" s="35">
        <v>3.90901012983823E-2</v>
      </c>
      <c r="K1102" s="42">
        <f>((1+Tabla_Dev[[#This Row],[TES_COP]])/(1+Tabla_Dev[[#This Row],[Curva_CO_USD]]))-1</f>
        <v>5.5936009559528932E-2</v>
      </c>
      <c r="L1102" s="52">
        <f t="shared" si="54"/>
        <v>1101</v>
      </c>
      <c r="M1102" s="37">
        <f>Tabla_Dev[[#This Row],[Contador]]/SUM(Tabla_Dev[Contador])</f>
        <v>1.566802570068521E-3</v>
      </c>
      <c r="O1102" s="34">
        <v>44489</v>
      </c>
      <c r="P1102" s="36">
        <v>4.4692113705230074E-2</v>
      </c>
      <c r="Q1102" s="2">
        <f t="shared" si="52"/>
        <v>1101</v>
      </c>
      <c r="R1102" s="3">
        <f>Tabla_Rf_cop_usd[[#This Row],[Contador]]/SUM(Tabla_Rf_cop_usd[Contador])</f>
        <v>1.3408498869228774E-3</v>
      </c>
    </row>
    <row r="1103" spans="1:18">
      <c r="A1103" s="34">
        <v>44617</v>
      </c>
      <c r="B1103" s="35">
        <v>9.6530189532135602E-2</v>
      </c>
      <c r="C1103" s="40">
        <v>3.8645614514444801E-2</v>
      </c>
      <c r="D1103" s="40">
        <f>((1+Tabla_Inflacion[[#This Row],[TES_COP]])/(1+Tabla_Inflacion[[#This Row],[TES UVR]]))-1</f>
        <v>5.5730823111164174E-2</v>
      </c>
      <c r="E1103" s="2">
        <f t="shared" si="53"/>
        <v>1102</v>
      </c>
      <c r="F1103" s="37">
        <f>Tabla_Inflacion[[#This Row],[Contador]]/SUM(Tabla_Inflacion[Contador])</f>
        <v>1.5682256423392462E-3</v>
      </c>
      <c r="H1103" s="34">
        <v>44617</v>
      </c>
      <c r="I1103" s="36">
        <v>9.6530189532135602E-2</v>
      </c>
      <c r="J1103" s="35">
        <v>3.8645614514444801E-2</v>
      </c>
      <c r="K1103" s="42">
        <f>((1+Tabla_Dev[[#This Row],[TES_COP]])/(1+Tabla_Dev[[#This Row],[Curva_CO_USD]]))-1</f>
        <v>5.5730823111164174E-2</v>
      </c>
      <c r="L1103" s="52">
        <f t="shared" si="54"/>
        <v>1102</v>
      </c>
      <c r="M1103" s="37">
        <f>Tabla_Dev[[#This Row],[Contador]]/SUM(Tabla_Dev[Contador])</f>
        <v>1.5682256423392462E-3</v>
      </c>
      <c r="O1103" s="34">
        <v>44490</v>
      </c>
      <c r="P1103" s="36">
        <v>4.4874137589446361E-2</v>
      </c>
      <c r="Q1103" s="2">
        <f t="shared" si="52"/>
        <v>1102</v>
      </c>
      <c r="R1103" s="3">
        <f>Tabla_Rf_cop_usd[[#This Row],[Contador]]/SUM(Tabla_Rf_cop_usd[Contador])</f>
        <v>1.3420677342316175E-3</v>
      </c>
    </row>
    <row r="1104" spans="1:18">
      <c r="A1104" s="34">
        <v>44620</v>
      </c>
      <c r="B1104" s="35">
        <v>9.7359204269369795E-2</v>
      </c>
      <c r="C1104" s="36">
        <v>3.9470659711069701E-2</v>
      </c>
      <c r="D1104" s="36">
        <f>((1+Tabla_Inflacion[[#This Row],[TES_COP]])/(1+Tabla_Inflacion[[#This Row],[TES UVR]]))-1</f>
        <v>5.5690407437176459E-2</v>
      </c>
      <c r="E1104" s="2">
        <f t="shared" si="53"/>
        <v>1103</v>
      </c>
      <c r="F1104" s="37">
        <f>Tabla_Inflacion[[#This Row],[Contador]]/SUM(Tabla_Inflacion[Contador])</f>
        <v>1.5696487146099716E-3</v>
      </c>
      <c r="H1104" s="34">
        <v>44620</v>
      </c>
      <c r="I1104" s="36">
        <v>9.7359204269369795E-2</v>
      </c>
      <c r="J1104" s="35">
        <v>3.9470659711069701E-2</v>
      </c>
      <c r="K1104" s="42">
        <f>((1+Tabla_Dev[[#This Row],[TES_COP]])/(1+Tabla_Dev[[#This Row],[Curva_CO_USD]]))-1</f>
        <v>5.5690407437176459E-2</v>
      </c>
      <c r="L1104" s="52">
        <f t="shared" si="54"/>
        <v>1103</v>
      </c>
      <c r="M1104" s="37">
        <f>Tabla_Dev[[#This Row],[Contador]]/SUM(Tabla_Dev[Contador])</f>
        <v>1.5696487146099716E-3</v>
      </c>
      <c r="O1104" s="34">
        <v>44491</v>
      </c>
      <c r="P1104" s="36">
        <v>4.5022242627407838E-2</v>
      </c>
      <c r="Q1104" s="2">
        <f t="shared" si="52"/>
        <v>1103</v>
      </c>
      <c r="R1104" s="3">
        <f>Tabla_Rf_cop_usd[[#This Row],[Contador]]/SUM(Tabla_Rf_cop_usd[Contador])</f>
        <v>1.3432855815403576E-3</v>
      </c>
    </row>
    <row r="1105" spans="1:18">
      <c r="A1105" s="34">
        <v>44621</v>
      </c>
      <c r="B1105" s="35">
        <v>9.6447388084043503E-2</v>
      </c>
      <c r="C1105" s="36">
        <v>3.8275275170245898E-2</v>
      </c>
      <c r="D1105" s="36">
        <f>((1+Tabla_Inflacion[[#This Row],[TES_COP]])/(1+Tabla_Inflacion[[#This Row],[TES UVR]]))-1</f>
        <v>5.6027639591301082E-2</v>
      </c>
      <c r="E1105" s="2">
        <f t="shared" si="53"/>
        <v>1104</v>
      </c>
      <c r="F1105" s="37">
        <f>Tabla_Inflacion[[#This Row],[Contador]]/SUM(Tabla_Inflacion[Contador])</f>
        <v>1.5710717868806967E-3</v>
      </c>
      <c r="H1105" s="34">
        <v>44621</v>
      </c>
      <c r="I1105" s="36">
        <v>9.6447388084043503E-2</v>
      </c>
      <c r="J1105" s="35">
        <v>3.8275275170245898E-2</v>
      </c>
      <c r="K1105" s="42">
        <f>((1+Tabla_Dev[[#This Row],[TES_COP]])/(1+Tabla_Dev[[#This Row],[Curva_CO_USD]]))-1</f>
        <v>5.6027639591301082E-2</v>
      </c>
      <c r="L1105" s="52">
        <f t="shared" si="54"/>
        <v>1104</v>
      </c>
      <c r="M1105" s="37">
        <f>Tabla_Dev[[#This Row],[Contador]]/SUM(Tabla_Dev[Contador])</f>
        <v>1.5710717868806967E-3</v>
      </c>
      <c r="O1105" s="34">
        <v>44494</v>
      </c>
      <c r="P1105" s="36">
        <v>4.5069327367326606E-2</v>
      </c>
      <c r="Q1105" s="2">
        <f t="shared" si="52"/>
        <v>1104</v>
      </c>
      <c r="R1105" s="3">
        <f>Tabla_Rf_cop_usd[[#This Row],[Contador]]/SUM(Tabla_Rf_cop_usd[Contador])</f>
        <v>1.3445034288490977E-3</v>
      </c>
    </row>
    <row r="1106" spans="1:18">
      <c r="A1106" s="34">
        <v>44622</v>
      </c>
      <c r="B1106" s="35">
        <v>9.6034125932800793E-2</v>
      </c>
      <c r="C1106" s="36">
        <v>3.7569086116176501E-2</v>
      </c>
      <c r="D1106" s="36">
        <f>((1+Tabla_Inflacion[[#This Row],[TES_COP]])/(1+Tabla_Inflacion[[#This Row],[TES UVR]]))-1</f>
        <v>5.6348093441633162E-2</v>
      </c>
      <c r="E1106" s="2">
        <f t="shared" si="53"/>
        <v>1105</v>
      </c>
      <c r="F1106" s="37">
        <f>Tabla_Inflacion[[#This Row],[Contador]]/SUM(Tabla_Inflacion[Contador])</f>
        <v>1.5724948591514219E-3</v>
      </c>
      <c r="H1106" s="34">
        <v>44622</v>
      </c>
      <c r="I1106" s="36">
        <v>9.6034125932800793E-2</v>
      </c>
      <c r="J1106" s="35">
        <v>3.7569086116176501E-2</v>
      </c>
      <c r="K1106" s="42">
        <f>((1+Tabla_Dev[[#This Row],[TES_COP]])/(1+Tabla_Dev[[#This Row],[Curva_CO_USD]]))-1</f>
        <v>5.6348093441633162E-2</v>
      </c>
      <c r="L1106" s="52">
        <f t="shared" si="54"/>
        <v>1105</v>
      </c>
      <c r="M1106" s="37">
        <f>Tabla_Dev[[#This Row],[Contador]]/SUM(Tabla_Dev[Contador])</f>
        <v>1.5724948591514219E-3</v>
      </c>
      <c r="O1106" s="34">
        <v>44495</v>
      </c>
      <c r="P1106" s="36">
        <v>4.4928015828550771E-2</v>
      </c>
      <c r="Q1106" s="2">
        <f t="shared" si="52"/>
        <v>1105</v>
      </c>
      <c r="R1106" s="3">
        <f>Tabla_Rf_cop_usd[[#This Row],[Contador]]/SUM(Tabla_Rf_cop_usd[Contador])</f>
        <v>1.3457212761578379E-3</v>
      </c>
    </row>
    <row r="1107" spans="1:18">
      <c r="A1107" s="34">
        <v>44623</v>
      </c>
      <c r="B1107" s="35">
        <v>9.52065608104644E-2</v>
      </c>
      <c r="C1107" s="36">
        <v>3.76325965103078E-2</v>
      </c>
      <c r="D1107" s="36">
        <f>((1+Tabla_Inflacion[[#This Row],[TES_COP]])/(1+Tabla_Inflacion[[#This Row],[TES UVR]]))-1</f>
        <v>5.5485886327959699E-2</v>
      </c>
      <c r="E1107" s="2">
        <f t="shared" si="53"/>
        <v>1106</v>
      </c>
      <c r="F1107" s="37">
        <f>Tabla_Inflacion[[#This Row],[Contador]]/SUM(Tabla_Inflacion[Contador])</f>
        <v>1.5739179314221473E-3</v>
      </c>
      <c r="H1107" s="34">
        <v>44623</v>
      </c>
      <c r="I1107" s="36">
        <v>9.52065608104644E-2</v>
      </c>
      <c r="J1107" s="35">
        <v>3.76325965103078E-2</v>
      </c>
      <c r="K1107" s="42">
        <f>((1+Tabla_Dev[[#This Row],[TES_COP]])/(1+Tabla_Dev[[#This Row],[Curva_CO_USD]]))-1</f>
        <v>5.5485886327959699E-2</v>
      </c>
      <c r="L1107" s="52">
        <f t="shared" si="54"/>
        <v>1106</v>
      </c>
      <c r="M1107" s="37">
        <f>Tabla_Dev[[#This Row],[Contador]]/SUM(Tabla_Dev[Contador])</f>
        <v>1.5739179314221473E-3</v>
      </c>
      <c r="O1107" s="34">
        <v>44496</v>
      </c>
      <c r="P1107" s="36">
        <v>4.4530074723599045E-2</v>
      </c>
      <c r="Q1107" s="2">
        <f t="shared" si="52"/>
        <v>1106</v>
      </c>
      <c r="R1107" s="3">
        <f>Tabla_Rf_cop_usd[[#This Row],[Contador]]/SUM(Tabla_Rf_cop_usd[Contador])</f>
        <v>1.346939123466578E-3</v>
      </c>
    </row>
    <row r="1108" spans="1:18">
      <c r="A1108" s="34">
        <v>44624</v>
      </c>
      <c r="B1108" s="35">
        <v>9.5589227784521003E-2</v>
      </c>
      <c r="C1108" s="36">
        <v>3.7791281111752603E-2</v>
      </c>
      <c r="D1108" s="36">
        <f>((1+Tabla_Inflacion[[#This Row],[TES_COP]])/(1+Tabla_Inflacion[[#This Row],[TES UVR]]))-1</f>
        <v>5.5693228228754332E-2</v>
      </c>
      <c r="E1108" s="2">
        <f t="shared" si="53"/>
        <v>1107</v>
      </c>
      <c r="F1108" s="37">
        <f>Tabla_Inflacion[[#This Row],[Contador]]/SUM(Tabla_Inflacion[Contador])</f>
        <v>1.5753410036928725E-3</v>
      </c>
      <c r="H1108" s="34">
        <v>44624</v>
      </c>
      <c r="I1108" s="36">
        <v>9.5589227784521003E-2</v>
      </c>
      <c r="J1108" s="35">
        <v>3.7791281111752603E-2</v>
      </c>
      <c r="K1108" s="42">
        <f>((1+Tabla_Dev[[#This Row],[TES_COP]])/(1+Tabla_Dev[[#This Row],[Curva_CO_USD]]))-1</f>
        <v>5.5693228228754332E-2</v>
      </c>
      <c r="L1108" s="52">
        <f t="shared" si="54"/>
        <v>1107</v>
      </c>
      <c r="M1108" s="37">
        <f>Tabla_Dev[[#This Row],[Contador]]/SUM(Tabla_Dev[Contador])</f>
        <v>1.5753410036928725E-3</v>
      </c>
      <c r="O1108" s="34">
        <v>44497</v>
      </c>
      <c r="P1108" s="36">
        <v>4.4604370672189475E-2</v>
      </c>
      <c r="Q1108" s="2">
        <f t="shared" si="52"/>
        <v>1107</v>
      </c>
      <c r="R1108" s="3">
        <f>Tabla_Rf_cop_usd[[#This Row],[Contador]]/SUM(Tabla_Rf_cop_usd[Contador])</f>
        <v>1.3481569707753181E-3</v>
      </c>
    </row>
    <row r="1109" spans="1:18">
      <c r="A1109" s="34">
        <v>44627</v>
      </c>
      <c r="B1109" s="35">
        <v>9.8199728482163309E-2</v>
      </c>
      <c r="C1109" s="36">
        <v>3.8001518640497195E-2</v>
      </c>
      <c r="D1109" s="36">
        <f>((1+Tabla_Inflacion[[#This Row],[TES_COP]])/(1+Tabla_Inflacion[[#This Row],[TES UVR]]))-1</f>
        <v>5.7994336964467763E-2</v>
      </c>
      <c r="E1109" s="2">
        <f t="shared" si="53"/>
        <v>1108</v>
      </c>
      <c r="F1109" s="37">
        <f>Tabla_Inflacion[[#This Row],[Contador]]/SUM(Tabla_Inflacion[Contador])</f>
        <v>1.5767640759635979E-3</v>
      </c>
      <c r="H1109" s="34">
        <v>44627</v>
      </c>
      <c r="I1109" s="36">
        <v>9.8199728482163309E-2</v>
      </c>
      <c r="J1109" s="35">
        <v>3.8001518640497195E-2</v>
      </c>
      <c r="K1109" s="42">
        <f>((1+Tabla_Dev[[#This Row],[TES_COP]])/(1+Tabla_Dev[[#This Row],[Curva_CO_USD]]))-1</f>
        <v>5.7994336964467763E-2</v>
      </c>
      <c r="L1109" s="52">
        <f t="shared" si="54"/>
        <v>1108</v>
      </c>
      <c r="M1109" s="37">
        <f>Tabla_Dev[[#This Row],[Contador]]/SUM(Tabla_Dev[Contador])</f>
        <v>1.5767640759635979E-3</v>
      </c>
      <c r="O1109" s="34">
        <v>44498</v>
      </c>
      <c r="P1109" s="36">
        <v>4.4981869076781145E-2</v>
      </c>
      <c r="Q1109" s="2">
        <f t="shared" si="52"/>
        <v>1108</v>
      </c>
      <c r="R1109" s="3">
        <f>Tabla_Rf_cop_usd[[#This Row],[Contador]]/SUM(Tabla_Rf_cop_usd[Contador])</f>
        <v>1.3493748180840582E-3</v>
      </c>
    </row>
    <row r="1110" spans="1:18">
      <c r="A1110" s="34">
        <v>44628</v>
      </c>
      <c r="B1110" s="35">
        <v>9.9011188546863096E-2</v>
      </c>
      <c r="C1110" s="36">
        <v>3.8678670128628301E-2</v>
      </c>
      <c r="D1110" s="36">
        <f>((1+Tabla_Inflacion[[#This Row],[TES_COP]])/(1+Tabla_Inflacion[[#This Row],[TES UVR]]))-1</f>
        <v>5.8085835546005216E-2</v>
      </c>
      <c r="E1110" s="2">
        <f t="shared" si="53"/>
        <v>1109</v>
      </c>
      <c r="F1110" s="37">
        <f>Tabla_Inflacion[[#This Row],[Contador]]/SUM(Tabla_Inflacion[Contador])</f>
        <v>1.578187148234323E-3</v>
      </c>
      <c r="H1110" s="34">
        <v>44628</v>
      </c>
      <c r="I1110" s="36">
        <v>9.9011188546863096E-2</v>
      </c>
      <c r="J1110" s="35">
        <v>3.8678670128628301E-2</v>
      </c>
      <c r="K1110" s="42">
        <f>((1+Tabla_Dev[[#This Row],[TES_COP]])/(1+Tabla_Dev[[#This Row],[Curva_CO_USD]]))-1</f>
        <v>5.8085835546005216E-2</v>
      </c>
      <c r="L1110" s="52">
        <f t="shared" si="54"/>
        <v>1109</v>
      </c>
      <c r="M1110" s="37">
        <f>Tabla_Dev[[#This Row],[Contador]]/SUM(Tabla_Dev[Contador])</f>
        <v>1.578187148234323E-3</v>
      </c>
      <c r="O1110" s="34">
        <v>44501</v>
      </c>
      <c r="P1110" s="36">
        <v>4.5498933568050237E-2</v>
      </c>
      <c r="Q1110" s="2">
        <f t="shared" si="52"/>
        <v>1109</v>
      </c>
      <c r="R1110" s="3">
        <f>Tabla_Rf_cop_usd[[#This Row],[Contador]]/SUM(Tabla_Rf_cop_usd[Contador])</f>
        <v>1.3505926653927984E-3</v>
      </c>
    </row>
    <row r="1111" spans="1:18">
      <c r="A1111" s="34">
        <v>44629</v>
      </c>
      <c r="B1111" s="35">
        <v>9.8886356295339095E-2</v>
      </c>
      <c r="C1111" s="36">
        <v>3.9005570007264699E-2</v>
      </c>
      <c r="D1111" s="36">
        <f>((1+Tabla_Inflacion[[#This Row],[TES_COP]])/(1+Tabla_Inflacion[[#This Row],[TES UVR]]))-1</f>
        <v>5.763278659579818E-2</v>
      </c>
      <c r="E1111" s="2">
        <f t="shared" si="53"/>
        <v>1110</v>
      </c>
      <c r="F1111" s="37">
        <f>Tabla_Inflacion[[#This Row],[Contador]]/SUM(Tabla_Inflacion[Contador])</f>
        <v>1.5796102205050484E-3</v>
      </c>
      <c r="H1111" s="34">
        <v>44629</v>
      </c>
      <c r="I1111" s="36">
        <v>9.8886356295339095E-2</v>
      </c>
      <c r="J1111" s="35">
        <v>3.9005570007264699E-2</v>
      </c>
      <c r="K1111" s="42">
        <f>((1+Tabla_Dev[[#This Row],[TES_COP]])/(1+Tabla_Dev[[#This Row],[Curva_CO_USD]]))-1</f>
        <v>5.763278659579818E-2</v>
      </c>
      <c r="L1111" s="52">
        <f t="shared" si="54"/>
        <v>1110</v>
      </c>
      <c r="M1111" s="37">
        <f>Tabla_Dev[[#This Row],[Contador]]/SUM(Tabla_Dev[Contador])</f>
        <v>1.5796102205050484E-3</v>
      </c>
      <c r="O1111" s="34">
        <v>44502</v>
      </c>
      <c r="P1111" s="36">
        <v>4.5699765823880245E-2</v>
      </c>
      <c r="Q1111" s="2">
        <f t="shared" si="52"/>
        <v>1110</v>
      </c>
      <c r="R1111" s="3">
        <f>Tabla_Rf_cop_usd[[#This Row],[Contador]]/SUM(Tabla_Rf_cop_usd[Contador])</f>
        <v>1.3518105127015385E-3</v>
      </c>
    </row>
    <row r="1112" spans="1:18">
      <c r="A1112" s="34">
        <v>44630</v>
      </c>
      <c r="B1112" s="35">
        <v>9.8979488524489997E-2</v>
      </c>
      <c r="C1112" s="36">
        <v>3.9440450173500403E-2</v>
      </c>
      <c r="D1112" s="36">
        <f>((1+Tabla_Inflacion[[#This Row],[TES_COP]])/(1+Tabla_Inflacion[[#This Row],[TES UVR]]))-1</f>
        <v>5.727989356297547E-2</v>
      </c>
      <c r="E1112" s="2">
        <f t="shared" si="53"/>
        <v>1111</v>
      </c>
      <c r="F1112" s="37">
        <f>Tabla_Inflacion[[#This Row],[Contador]]/SUM(Tabla_Inflacion[Contador])</f>
        <v>1.5810332927757736E-3</v>
      </c>
      <c r="H1112" s="34">
        <v>44630</v>
      </c>
      <c r="I1112" s="36">
        <v>9.8979488524489997E-2</v>
      </c>
      <c r="J1112" s="35">
        <v>3.9440450173500403E-2</v>
      </c>
      <c r="K1112" s="42">
        <f>((1+Tabla_Dev[[#This Row],[TES_COP]])/(1+Tabla_Dev[[#This Row],[Curva_CO_USD]]))-1</f>
        <v>5.727989356297547E-2</v>
      </c>
      <c r="L1112" s="52">
        <f t="shared" si="54"/>
        <v>1111</v>
      </c>
      <c r="M1112" s="37">
        <f>Tabla_Dev[[#This Row],[Contador]]/SUM(Tabla_Dev[Contador])</f>
        <v>1.5810332927757736E-3</v>
      </c>
      <c r="O1112" s="34">
        <v>44503</v>
      </c>
      <c r="P1112" s="36">
        <v>4.6167028944487098E-2</v>
      </c>
      <c r="Q1112" s="2">
        <f t="shared" si="52"/>
        <v>1111</v>
      </c>
      <c r="R1112" s="3">
        <f>Tabla_Rf_cop_usd[[#This Row],[Contador]]/SUM(Tabla_Rf_cop_usd[Contador])</f>
        <v>1.3530283600102786E-3</v>
      </c>
    </row>
    <row r="1113" spans="1:18">
      <c r="A1113" s="34">
        <v>44631</v>
      </c>
      <c r="B1113" s="35">
        <v>9.93590937037621E-2</v>
      </c>
      <c r="C1113" s="36">
        <v>3.9239674905817E-2</v>
      </c>
      <c r="D1113" s="36">
        <f>((1+Tabla_Inflacion[[#This Row],[TES_COP]])/(1+Tabla_Inflacion[[#This Row],[TES UVR]]))-1</f>
        <v>5.7849426123375736E-2</v>
      </c>
      <c r="E1113" s="2">
        <f t="shared" si="53"/>
        <v>1112</v>
      </c>
      <c r="F1113" s="37">
        <f>Tabla_Inflacion[[#This Row],[Contador]]/SUM(Tabla_Inflacion[Contador])</f>
        <v>1.582456365046499E-3</v>
      </c>
      <c r="H1113" s="34">
        <v>44631</v>
      </c>
      <c r="I1113" s="36">
        <v>9.93590937037621E-2</v>
      </c>
      <c r="J1113" s="35">
        <v>3.9239674905817E-2</v>
      </c>
      <c r="K1113" s="42">
        <f>((1+Tabla_Dev[[#This Row],[TES_COP]])/(1+Tabla_Dev[[#This Row],[Curva_CO_USD]]))-1</f>
        <v>5.7849426123375736E-2</v>
      </c>
      <c r="L1113" s="52">
        <f t="shared" si="54"/>
        <v>1112</v>
      </c>
      <c r="M1113" s="37">
        <f>Tabla_Dev[[#This Row],[Contador]]/SUM(Tabla_Dev[Contador])</f>
        <v>1.582456365046499E-3</v>
      </c>
      <c r="O1113" s="34">
        <v>44504</v>
      </c>
      <c r="P1113" s="36">
        <v>4.6187012587616927E-2</v>
      </c>
      <c r="Q1113" s="2">
        <f t="shared" si="52"/>
        <v>1112</v>
      </c>
      <c r="R1113" s="3">
        <f>Tabla_Rf_cop_usd[[#This Row],[Contador]]/SUM(Tabla_Rf_cop_usd[Contador])</f>
        <v>1.3542462073190189E-3</v>
      </c>
    </row>
    <row r="1114" spans="1:18">
      <c r="A1114" s="34">
        <v>44634</v>
      </c>
      <c r="B1114" s="35">
        <v>9.9677252457608112E-2</v>
      </c>
      <c r="C1114" s="36">
        <v>3.9059834307642399E-2</v>
      </c>
      <c r="D1114" s="36">
        <f>((1+Tabla_Inflacion[[#This Row],[TES_COP]])/(1+Tabla_Inflacion[[#This Row],[TES UVR]]))-1</f>
        <v>5.8338717510293181E-2</v>
      </c>
      <c r="E1114" s="2">
        <f t="shared" si="53"/>
        <v>1113</v>
      </c>
      <c r="F1114" s="37">
        <f>Tabla_Inflacion[[#This Row],[Contador]]/SUM(Tabla_Inflacion[Contador])</f>
        <v>1.5838794373172242E-3</v>
      </c>
      <c r="H1114" s="34">
        <v>44634</v>
      </c>
      <c r="I1114" s="36">
        <v>9.9677252457608112E-2</v>
      </c>
      <c r="J1114" s="35">
        <v>3.9059834307642399E-2</v>
      </c>
      <c r="K1114" s="42">
        <f>((1+Tabla_Dev[[#This Row],[TES_COP]])/(1+Tabla_Dev[[#This Row],[Curva_CO_USD]]))-1</f>
        <v>5.8338717510293181E-2</v>
      </c>
      <c r="L1114" s="52">
        <f t="shared" si="54"/>
        <v>1113</v>
      </c>
      <c r="M1114" s="37">
        <f>Tabla_Dev[[#This Row],[Contador]]/SUM(Tabla_Dev[Contador])</f>
        <v>1.5838794373172242E-3</v>
      </c>
      <c r="O1114" s="34">
        <v>44505</v>
      </c>
      <c r="P1114" s="36">
        <v>4.5926956854034806E-2</v>
      </c>
      <c r="Q1114" s="2">
        <f t="shared" si="52"/>
        <v>1113</v>
      </c>
      <c r="R1114" s="3">
        <f>Tabla_Rf_cop_usd[[#This Row],[Contador]]/SUM(Tabla_Rf_cop_usd[Contador])</f>
        <v>1.3554640546277589E-3</v>
      </c>
    </row>
    <row r="1115" spans="1:18">
      <c r="A1115" s="34">
        <v>44635</v>
      </c>
      <c r="B1115" s="35">
        <v>9.9392044699510892E-2</v>
      </c>
      <c r="C1115" s="36">
        <v>3.87869897704744E-2</v>
      </c>
      <c r="D1115" s="36">
        <f>((1+Tabla_Inflacion[[#This Row],[TES_COP]])/(1+Tabla_Inflacion[[#This Row],[TES UVR]]))-1</f>
        <v>5.8342138981185565E-2</v>
      </c>
      <c r="E1115" s="2">
        <f t="shared" si="53"/>
        <v>1114</v>
      </c>
      <c r="F1115" s="37">
        <f>Tabla_Inflacion[[#This Row],[Contador]]/SUM(Tabla_Inflacion[Contador])</f>
        <v>1.5853025095879493E-3</v>
      </c>
      <c r="H1115" s="34">
        <v>44635</v>
      </c>
      <c r="I1115" s="36">
        <v>9.9392044699510892E-2</v>
      </c>
      <c r="J1115" s="35">
        <v>3.87869897704744E-2</v>
      </c>
      <c r="K1115" s="42">
        <f>((1+Tabla_Dev[[#This Row],[TES_COP]])/(1+Tabla_Dev[[#This Row],[Curva_CO_USD]]))-1</f>
        <v>5.8342138981185565E-2</v>
      </c>
      <c r="L1115" s="52">
        <f t="shared" si="54"/>
        <v>1114</v>
      </c>
      <c r="M1115" s="37">
        <f>Tabla_Dev[[#This Row],[Contador]]/SUM(Tabla_Dev[Contador])</f>
        <v>1.5853025095879493E-3</v>
      </c>
      <c r="O1115" s="34">
        <v>44508</v>
      </c>
      <c r="P1115" s="36">
        <v>4.5699765823880245E-2</v>
      </c>
      <c r="Q1115" s="2">
        <f t="shared" si="52"/>
        <v>1114</v>
      </c>
      <c r="R1115" s="3">
        <f>Tabla_Rf_cop_usd[[#This Row],[Contador]]/SUM(Tabla_Rf_cop_usd[Contador])</f>
        <v>1.356681901936499E-3</v>
      </c>
    </row>
    <row r="1116" spans="1:18">
      <c r="A1116" s="34">
        <v>44636</v>
      </c>
      <c r="B1116" s="35">
        <v>9.9322564465224999E-2</v>
      </c>
      <c r="C1116" s="36">
        <v>3.8450556573147901E-2</v>
      </c>
      <c r="D1116" s="36">
        <f>((1+Tabla_Inflacion[[#This Row],[TES_COP]])/(1+Tabla_Inflacion[[#This Row],[TES UVR]]))-1</f>
        <v>5.8618108976659089E-2</v>
      </c>
      <c r="E1116" s="2">
        <f t="shared" si="53"/>
        <v>1115</v>
      </c>
      <c r="F1116" s="37">
        <f>Tabla_Inflacion[[#This Row],[Contador]]/SUM(Tabla_Inflacion[Contador])</f>
        <v>1.5867255818586747E-3</v>
      </c>
      <c r="H1116" s="34">
        <v>44636</v>
      </c>
      <c r="I1116" s="36">
        <v>9.9322564465224999E-2</v>
      </c>
      <c r="J1116" s="35">
        <v>3.8450556573147901E-2</v>
      </c>
      <c r="K1116" s="42">
        <f>((1+Tabla_Dev[[#This Row],[TES_COP]])/(1+Tabla_Dev[[#This Row],[Curva_CO_USD]]))-1</f>
        <v>5.8618108976659089E-2</v>
      </c>
      <c r="L1116" s="52">
        <f t="shared" si="54"/>
        <v>1115</v>
      </c>
      <c r="M1116" s="37">
        <f>Tabla_Dev[[#This Row],[Contador]]/SUM(Tabla_Dev[Contador])</f>
        <v>1.5867255818586747E-3</v>
      </c>
      <c r="O1116" s="34">
        <v>44509</v>
      </c>
      <c r="P1116" s="36">
        <v>4.5666317880602936E-2</v>
      </c>
      <c r="Q1116" s="2">
        <f t="shared" si="52"/>
        <v>1115</v>
      </c>
      <c r="R1116" s="3">
        <f>Tabla_Rf_cop_usd[[#This Row],[Contador]]/SUM(Tabla_Rf_cop_usd[Contador])</f>
        <v>1.3578997492452391E-3</v>
      </c>
    </row>
    <row r="1117" spans="1:18">
      <c r="A1117" s="34">
        <v>44637</v>
      </c>
      <c r="B1117" s="35">
        <v>9.9050422124990198E-2</v>
      </c>
      <c r="C1117" s="36">
        <v>3.84488870721615E-2</v>
      </c>
      <c r="D1117" s="36">
        <f>((1+Tabla_Inflacion[[#This Row],[TES_COP]])/(1+Tabla_Inflacion[[#This Row],[TES UVR]]))-1</f>
        <v>5.8357744716440285E-2</v>
      </c>
      <c r="E1117" s="2">
        <f t="shared" si="53"/>
        <v>1116</v>
      </c>
      <c r="F1117" s="37">
        <f>Tabla_Inflacion[[#This Row],[Contador]]/SUM(Tabla_Inflacion[Contador])</f>
        <v>1.5881486541293999E-3</v>
      </c>
      <c r="H1117" s="34">
        <v>44637</v>
      </c>
      <c r="I1117" s="36">
        <v>9.9050422124990198E-2</v>
      </c>
      <c r="J1117" s="35">
        <v>3.84488870721615E-2</v>
      </c>
      <c r="K1117" s="42">
        <f>((1+Tabla_Dev[[#This Row],[TES_COP]])/(1+Tabla_Dev[[#This Row],[Curva_CO_USD]]))-1</f>
        <v>5.8357744716440285E-2</v>
      </c>
      <c r="L1117" s="52">
        <f t="shared" si="54"/>
        <v>1116</v>
      </c>
      <c r="M1117" s="37">
        <f>Tabla_Dev[[#This Row],[Contador]]/SUM(Tabla_Dev[Contador])</f>
        <v>1.5881486541293999E-3</v>
      </c>
      <c r="O1117" s="34">
        <v>44510</v>
      </c>
      <c r="P1117" s="36">
        <v>4.6233627732654048E-2</v>
      </c>
      <c r="Q1117" s="2">
        <f t="shared" si="52"/>
        <v>1116</v>
      </c>
      <c r="R1117" s="3">
        <f>Tabla_Rf_cop_usd[[#This Row],[Contador]]/SUM(Tabla_Rf_cop_usd[Contador])</f>
        <v>1.3591175965539794E-3</v>
      </c>
    </row>
    <row r="1118" spans="1:18">
      <c r="A1118" s="34">
        <v>44638</v>
      </c>
      <c r="B1118" s="35">
        <v>9.9398483240607793E-2</v>
      </c>
      <c r="C1118" s="36">
        <v>3.8652991972051499E-2</v>
      </c>
      <c r="D1118" s="36">
        <f>((1+Tabla_Inflacion[[#This Row],[TES_COP]])/(1+Tabla_Inflacion[[#This Row],[TES UVR]]))-1</f>
        <v>5.8484875832515604E-2</v>
      </c>
      <c r="E1118" s="2">
        <f t="shared" si="53"/>
        <v>1117</v>
      </c>
      <c r="F1118" s="37">
        <f>Tabla_Inflacion[[#This Row],[Contador]]/SUM(Tabla_Inflacion[Contador])</f>
        <v>1.5895717264001253E-3</v>
      </c>
      <c r="H1118" s="34">
        <v>44638</v>
      </c>
      <c r="I1118" s="36">
        <v>9.9398483240607793E-2</v>
      </c>
      <c r="J1118" s="35">
        <v>3.8652991972051499E-2</v>
      </c>
      <c r="K1118" s="42">
        <f>((1+Tabla_Dev[[#This Row],[TES_COP]])/(1+Tabla_Dev[[#This Row],[Curva_CO_USD]]))-1</f>
        <v>5.8484875832515604E-2</v>
      </c>
      <c r="L1118" s="52">
        <f t="shared" si="54"/>
        <v>1117</v>
      </c>
      <c r="M1118" s="37">
        <f>Tabla_Dev[[#This Row],[Contador]]/SUM(Tabla_Dev[Contador])</f>
        <v>1.5895717264001253E-3</v>
      </c>
      <c r="O1118" s="34">
        <v>44511</v>
      </c>
      <c r="P1118" s="36">
        <v>4.644648782979921E-2</v>
      </c>
      <c r="Q1118" s="2">
        <f t="shared" si="52"/>
        <v>1117</v>
      </c>
      <c r="R1118" s="3">
        <f>Tabla_Rf_cop_usd[[#This Row],[Contador]]/SUM(Tabla_Rf_cop_usd[Contador])</f>
        <v>1.3603354438627194E-3</v>
      </c>
    </row>
    <row r="1119" spans="1:18">
      <c r="A1119" s="34">
        <v>44642</v>
      </c>
      <c r="B1119" s="35">
        <v>0.10036343628578599</v>
      </c>
      <c r="C1119" s="36">
        <v>3.92204880458853E-2</v>
      </c>
      <c r="D1119" s="36">
        <f>((1+Tabla_Inflacion[[#This Row],[TES_COP]])/(1+Tabla_Inflacion[[#This Row],[TES UVR]]))-1</f>
        <v>5.8835395321036987E-2</v>
      </c>
      <c r="E1119" s="2">
        <f t="shared" si="53"/>
        <v>1118</v>
      </c>
      <c r="F1119" s="37">
        <f>Tabla_Inflacion[[#This Row],[Contador]]/SUM(Tabla_Inflacion[Contador])</f>
        <v>1.5909947986708505E-3</v>
      </c>
      <c r="H1119" s="34">
        <v>44642</v>
      </c>
      <c r="I1119" s="36">
        <v>0.10036343628578599</v>
      </c>
      <c r="J1119" s="35">
        <v>3.92204880458853E-2</v>
      </c>
      <c r="K1119" s="42">
        <f>((1+Tabla_Dev[[#This Row],[TES_COP]])/(1+Tabla_Dev[[#This Row],[Curva_CO_USD]]))-1</f>
        <v>5.8835395321036987E-2</v>
      </c>
      <c r="L1119" s="52">
        <f t="shared" si="54"/>
        <v>1118</v>
      </c>
      <c r="M1119" s="37">
        <f>Tabla_Dev[[#This Row],[Contador]]/SUM(Tabla_Dev[Contador])</f>
        <v>1.5909947986708505E-3</v>
      </c>
      <c r="O1119" s="34">
        <v>44512</v>
      </c>
      <c r="P1119" s="36">
        <v>4.6957091244696159E-2</v>
      </c>
      <c r="Q1119" s="2">
        <f t="shared" si="52"/>
        <v>1118</v>
      </c>
      <c r="R1119" s="3">
        <f>Tabla_Rf_cop_usd[[#This Row],[Contador]]/SUM(Tabla_Rf_cop_usd[Contador])</f>
        <v>1.3615532911714595E-3</v>
      </c>
    </row>
    <row r="1120" spans="1:18">
      <c r="A1120" s="34">
        <v>44643</v>
      </c>
      <c r="B1120" s="35">
        <v>0.100814762731882</v>
      </c>
      <c r="C1120" s="36">
        <v>3.9094490111078503E-2</v>
      </c>
      <c r="D1120" s="36">
        <f>((1+Tabla_Inflacion[[#This Row],[TES_COP]])/(1+Tabla_Inflacion[[#This Row],[TES UVR]]))-1</f>
        <v>5.9398132901470335E-2</v>
      </c>
      <c r="E1120" s="2">
        <f t="shared" si="53"/>
        <v>1119</v>
      </c>
      <c r="F1120" s="37">
        <f>Tabla_Inflacion[[#This Row],[Contador]]/SUM(Tabla_Inflacion[Contador])</f>
        <v>1.5924178709415759E-3</v>
      </c>
      <c r="H1120" s="34">
        <v>44643</v>
      </c>
      <c r="I1120" s="36">
        <v>0.100814762731882</v>
      </c>
      <c r="J1120" s="35">
        <v>3.9094490111078503E-2</v>
      </c>
      <c r="K1120" s="42">
        <f>((1+Tabla_Dev[[#This Row],[TES_COP]])/(1+Tabla_Dev[[#This Row],[Curva_CO_USD]]))-1</f>
        <v>5.9398132901470335E-2</v>
      </c>
      <c r="L1120" s="52">
        <f t="shared" si="54"/>
        <v>1119</v>
      </c>
      <c r="M1120" s="37">
        <f>Tabla_Dev[[#This Row],[Contador]]/SUM(Tabla_Dev[Contador])</f>
        <v>1.5924178709415759E-3</v>
      </c>
      <c r="O1120" s="34">
        <v>44515</v>
      </c>
      <c r="P1120" s="36">
        <v>4.7353416164095163E-2</v>
      </c>
      <c r="Q1120" s="2">
        <f t="shared" si="52"/>
        <v>1119</v>
      </c>
      <c r="R1120" s="3">
        <f>Tabla_Rf_cop_usd[[#This Row],[Contador]]/SUM(Tabla_Rf_cop_usd[Contador])</f>
        <v>1.3627711384801996E-3</v>
      </c>
    </row>
    <row r="1121" spans="1:18">
      <c r="A1121" s="34">
        <v>44644</v>
      </c>
      <c r="B1121" s="35">
        <v>0.10280200682520099</v>
      </c>
      <c r="C1121" s="36">
        <v>4.00349122665613E-2</v>
      </c>
      <c r="D1121" s="36">
        <f>((1+Tabla_Inflacion[[#This Row],[TES_COP]])/(1+Tabla_Inflacion[[#This Row],[TES UVR]]))-1</f>
        <v>6.0350949586731151E-2</v>
      </c>
      <c r="E1121" s="2">
        <f t="shared" si="53"/>
        <v>1120</v>
      </c>
      <c r="F1121" s="37">
        <f>Tabla_Inflacion[[#This Row],[Contador]]/SUM(Tabla_Inflacion[Contador])</f>
        <v>1.593840943212301E-3</v>
      </c>
      <c r="H1121" s="34">
        <v>44644</v>
      </c>
      <c r="I1121" s="36">
        <v>0.10280200682520099</v>
      </c>
      <c r="J1121" s="35">
        <v>4.00349122665613E-2</v>
      </c>
      <c r="K1121" s="42">
        <f>((1+Tabla_Dev[[#This Row],[TES_COP]])/(1+Tabla_Dev[[#This Row],[Curva_CO_USD]]))-1</f>
        <v>6.0350949586731151E-2</v>
      </c>
      <c r="L1121" s="52">
        <f t="shared" si="54"/>
        <v>1120</v>
      </c>
      <c r="M1121" s="37">
        <f>Tabla_Dev[[#This Row],[Contador]]/SUM(Tabla_Dev[Contador])</f>
        <v>1.593840943212301E-3</v>
      </c>
      <c r="O1121" s="34">
        <v>44516</v>
      </c>
      <c r="P1121" s="36">
        <v>4.7557656386818081E-2</v>
      </c>
      <c r="Q1121" s="2">
        <f t="shared" si="52"/>
        <v>1120</v>
      </c>
      <c r="R1121" s="3">
        <f>Tabla_Rf_cop_usd[[#This Row],[Contador]]/SUM(Tabla_Rf_cop_usd[Contador])</f>
        <v>1.3639889857889399E-3</v>
      </c>
    </row>
    <row r="1122" spans="1:18">
      <c r="A1122" s="38">
        <v>44645</v>
      </c>
      <c r="B1122" s="39">
        <v>0.104107283339684</v>
      </c>
      <c r="C1122" s="40">
        <v>4.02891380270873E-2</v>
      </c>
      <c r="D1122" s="40">
        <f>((1+Tabla_Inflacion[[#This Row],[TES_COP]])/(1+Tabla_Inflacion[[#This Row],[TES UVR]]))-1</f>
        <v>6.1346545858998569E-2</v>
      </c>
      <c r="E1122" s="2">
        <f t="shared" si="53"/>
        <v>1121</v>
      </c>
      <c r="F1122" s="104">
        <f>Tabla_Inflacion[[#This Row],[Contador]]/SUM(Tabla_Inflacion[Contador])</f>
        <v>1.5952640154830262E-3</v>
      </c>
      <c r="H1122" s="34">
        <v>44645</v>
      </c>
      <c r="I1122" s="36">
        <v>0.104107283339684</v>
      </c>
      <c r="J1122" s="35">
        <v>4.02891380270873E-2</v>
      </c>
      <c r="K1122" s="42">
        <f>((1+Tabla_Dev[[#This Row],[TES_COP]])/(1+Tabla_Dev[[#This Row],[Curva_CO_USD]]))-1</f>
        <v>6.1346545858998569E-2</v>
      </c>
      <c r="L1122" s="52">
        <f t="shared" si="54"/>
        <v>1121</v>
      </c>
      <c r="M1122" s="37">
        <f>Tabla_Dev[[#This Row],[Contador]]/SUM(Tabla_Dev[Contador])</f>
        <v>1.5952640154830262E-3</v>
      </c>
      <c r="O1122" s="34">
        <v>44517</v>
      </c>
      <c r="P1122" s="36">
        <v>4.7892886688760905E-2</v>
      </c>
      <c r="Q1122" s="2">
        <f t="shared" si="52"/>
        <v>1121</v>
      </c>
      <c r="R1122" s="3">
        <f>Tabla_Rf_cop_usd[[#This Row],[Contador]]/SUM(Tabla_Rf_cop_usd[Contador])</f>
        <v>1.3652068330976799E-3</v>
      </c>
    </row>
    <row r="1123" spans="1:18">
      <c r="A1123" s="34">
        <v>44648</v>
      </c>
      <c r="B1123" s="35">
        <v>0.10392636426187001</v>
      </c>
      <c r="C1123" s="36">
        <v>4.01029519812914E-2</v>
      </c>
      <c r="D1123" s="36">
        <f>((1+Tabla_Inflacion[[#This Row],[TES_COP]])/(1+Tabla_Inflacion[[#This Row],[TES UVR]]))-1</f>
        <v>6.1362591230994301E-2</v>
      </c>
      <c r="E1123" s="2">
        <f t="shared" si="53"/>
        <v>1122</v>
      </c>
      <c r="F1123" s="37">
        <f>Tabla_Inflacion[[#This Row],[Contador]]/SUM(Tabla_Inflacion[Contador])</f>
        <v>1.5966870877537516E-3</v>
      </c>
      <c r="H1123" s="34">
        <v>44648</v>
      </c>
      <c r="I1123" s="36">
        <v>0.10392636426187001</v>
      </c>
      <c r="J1123" s="35">
        <v>4.01029519812914E-2</v>
      </c>
      <c r="K1123" s="42">
        <f>((1+Tabla_Dev[[#This Row],[TES_COP]])/(1+Tabla_Dev[[#This Row],[Curva_CO_USD]]))-1</f>
        <v>6.1362591230994301E-2</v>
      </c>
      <c r="L1123" s="52">
        <f t="shared" si="54"/>
        <v>1122</v>
      </c>
      <c r="M1123" s="37">
        <f>Tabla_Dev[[#This Row],[Contador]]/SUM(Tabla_Dev[Contador])</f>
        <v>1.5966870877537516E-3</v>
      </c>
      <c r="O1123" s="34">
        <v>44518</v>
      </c>
      <c r="P1123" s="36">
        <v>4.8063417655770158E-2</v>
      </c>
      <c r="Q1123" s="2">
        <f t="shared" si="52"/>
        <v>1122</v>
      </c>
      <c r="R1123" s="3">
        <f>Tabla_Rf_cop_usd[[#This Row],[Contador]]/SUM(Tabla_Rf_cop_usd[Contador])</f>
        <v>1.36642468040642E-3</v>
      </c>
    </row>
    <row r="1124" spans="1:18">
      <c r="A1124" s="34">
        <v>44649</v>
      </c>
      <c r="B1124" s="35">
        <v>0.100959402466841</v>
      </c>
      <c r="C1124" s="36">
        <v>3.9920017199250896E-2</v>
      </c>
      <c r="D1124" s="36">
        <f>((1+Tabla_Inflacion[[#This Row],[TES_COP]])/(1+Tabla_Inflacion[[#This Row],[TES UVR]]))-1</f>
        <v>5.8696230727420362E-2</v>
      </c>
      <c r="E1124" s="2">
        <f t="shared" si="53"/>
        <v>1123</v>
      </c>
      <c r="F1124" s="37">
        <f>Tabla_Inflacion[[#This Row],[Contador]]/SUM(Tabla_Inflacion[Contador])</f>
        <v>1.5981101600244768E-3</v>
      </c>
      <c r="H1124" s="34">
        <v>44649</v>
      </c>
      <c r="I1124" s="36">
        <v>0.100959402466841</v>
      </c>
      <c r="J1124" s="35">
        <v>3.9920017199250896E-2</v>
      </c>
      <c r="K1124" s="42">
        <f>((1+Tabla_Dev[[#This Row],[TES_COP]])/(1+Tabla_Dev[[#This Row],[Curva_CO_USD]]))-1</f>
        <v>5.8696230727420362E-2</v>
      </c>
      <c r="L1124" s="52">
        <f t="shared" si="54"/>
        <v>1123</v>
      </c>
      <c r="M1124" s="37">
        <f>Tabla_Dev[[#This Row],[Contador]]/SUM(Tabla_Dev[Contador])</f>
        <v>1.5981101600244768E-3</v>
      </c>
      <c r="O1124" s="34">
        <v>44519</v>
      </c>
      <c r="P1124" s="53">
        <v>4.7853497895207209E-2</v>
      </c>
      <c r="Q1124" s="2">
        <f t="shared" si="52"/>
        <v>1123</v>
      </c>
      <c r="R1124" s="3">
        <f>Tabla_Rf_cop_usd[[#This Row],[Contador]]/SUM(Tabla_Rf_cop_usd[Contador])</f>
        <v>1.3676425277151601E-3</v>
      </c>
    </row>
    <row r="1125" spans="1:18">
      <c r="A1125" s="34">
        <v>44650</v>
      </c>
      <c r="B1125" s="35">
        <v>9.9504600479753305E-2</v>
      </c>
      <c r="C1125" s="36">
        <v>3.9992373488196502E-2</v>
      </c>
      <c r="D1125" s="36">
        <f>((1+Tabla_Inflacion[[#This Row],[TES_COP]])/(1+Tabla_Inflacion[[#This Row],[TES UVR]]))-1</f>
        <v>5.7223714816243554E-2</v>
      </c>
      <c r="E1125" s="2">
        <f t="shared" si="53"/>
        <v>1124</v>
      </c>
      <c r="F1125" s="37">
        <f>Tabla_Inflacion[[#This Row],[Contador]]/SUM(Tabla_Inflacion[Contador])</f>
        <v>1.5995332322952022E-3</v>
      </c>
      <c r="H1125" s="34">
        <v>44650</v>
      </c>
      <c r="I1125" s="36">
        <v>9.9504600479753305E-2</v>
      </c>
      <c r="J1125" s="35">
        <v>3.9992373488196502E-2</v>
      </c>
      <c r="K1125" s="42">
        <f>((1+Tabla_Dev[[#This Row],[TES_COP]])/(1+Tabla_Dev[[#This Row],[Curva_CO_USD]]))-1</f>
        <v>5.7223714816243554E-2</v>
      </c>
      <c r="L1125" s="52">
        <f t="shared" si="54"/>
        <v>1124</v>
      </c>
      <c r="M1125" s="37">
        <f>Tabla_Dev[[#This Row],[Contador]]/SUM(Tabla_Dev[Contador])</f>
        <v>1.5995332322952022E-3</v>
      </c>
      <c r="O1125" s="34">
        <v>44522</v>
      </c>
      <c r="P1125" s="36">
        <v>4.8102735515795914E-2</v>
      </c>
      <c r="Q1125" s="2">
        <f t="shared" si="52"/>
        <v>1124</v>
      </c>
      <c r="R1125" s="3">
        <f>Tabla_Rf_cop_usd[[#This Row],[Contador]]/SUM(Tabla_Rf_cop_usd[Contador])</f>
        <v>1.3688603750239003E-3</v>
      </c>
    </row>
    <row r="1126" spans="1:18">
      <c r="A1126" s="34">
        <v>44651</v>
      </c>
      <c r="B1126" s="35">
        <v>9.9743333749991989E-2</v>
      </c>
      <c r="C1126" s="36">
        <v>4.0793947466890197E-2</v>
      </c>
      <c r="D1126" s="36">
        <f>((1+Tabla_Inflacion[[#This Row],[TES_COP]])/(1+Tabla_Inflacion[[#This Row],[TES UVR]]))-1</f>
        <v>5.6638863462431077E-2</v>
      </c>
      <c r="E1126" s="2">
        <f t="shared" si="53"/>
        <v>1125</v>
      </c>
      <c r="F1126" s="37">
        <f>Tabla_Inflacion[[#This Row],[Contador]]/SUM(Tabla_Inflacion[Contador])</f>
        <v>1.6009563045659273E-3</v>
      </c>
      <c r="H1126" s="34">
        <v>44651</v>
      </c>
      <c r="I1126" s="36">
        <v>9.9743333749991989E-2</v>
      </c>
      <c r="J1126" s="35">
        <v>4.0793947466890197E-2</v>
      </c>
      <c r="K1126" s="42">
        <f>((1+Tabla_Dev[[#This Row],[TES_COP]])/(1+Tabla_Dev[[#This Row],[Curva_CO_USD]]))-1</f>
        <v>5.6638863462431077E-2</v>
      </c>
      <c r="L1126" s="52">
        <f t="shared" si="54"/>
        <v>1125</v>
      </c>
      <c r="M1126" s="37">
        <f>Tabla_Dev[[#This Row],[Contador]]/SUM(Tabla_Dev[Contador])</f>
        <v>1.6009563045659273E-3</v>
      </c>
      <c r="O1126" s="34">
        <v>44523</v>
      </c>
      <c r="P1126" s="36">
        <v>4.9042404757722924E-2</v>
      </c>
      <c r="Q1126" s="2">
        <f t="shared" si="52"/>
        <v>1125</v>
      </c>
      <c r="R1126" s="3">
        <f>Tabla_Rf_cop_usd[[#This Row],[Contador]]/SUM(Tabla_Rf_cop_usd[Contador])</f>
        <v>1.3700782223326404E-3</v>
      </c>
    </row>
    <row r="1127" spans="1:18">
      <c r="A1127" s="34">
        <v>44652</v>
      </c>
      <c r="B1127" s="35">
        <v>9.8174551018972295E-2</v>
      </c>
      <c r="C1127" s="36">
        <v>4.0448405319576199E-2</v>
      </c>
      <c r="D1127" s="36">
        <f>((1+Tabla_Inflacion[[#This Row],[TES_COP]])/(1+Tabla_Inflacion[[#This Row],[TES UVR]]))-1</f>
        <v>5.54819877701338E-2</v>
      </c>
      <c r="E1127" s="2">
        <f t="shared" si="53"/>
        <v>1126</v>
      </c>
      <c r="F1127" s="37">
        <f>Tabla_Inflacion[[#This Row],[Contador]]/SUM(Tabla_Inflacion[Contador])</f>
        <v>1.6023793768366527E-3</v>
      </c>
      <c r="H1127" s="34">
        <v>44652</v>
      </c>
      <c r="I1127" s="36">
        <v>9.8174551018972295E-2</v>
      </c>
      <c r="J1127" s="35">
        <v>4.0448405319576199E-2</v>
      </c>
      <c r="K1127" s="42">
        <f>((1+Tabla_Dev[[#This Row],[TES_COP]])/(1+Tabla_Dev[[#This Row],[Curva_CO_USD]]))-1</f>
        <v>5.54819877701338E-2</v>
      </c>
      <c r="L1127" s="52">
        <f t="shared" si="54"/>
        <v>1126</v>
      </c>
      <c r="M1127" s="37">
        <f>Tabla_Dev[[#This Row],[Contador]]/SUM(Tabla_Dev[Contador])</f>
        <v>1.6023793768366527E-3</v>
      </c>
      <c r="O1127" s="34">
        <v>44524</v>
      </c>
      <c r="P1127" s="53">
        <v>4.9748678361387633E-2</v>
      </c>
      <c r="Q1127" s="2">
        <f t="shared" si="52"/>
        <v>1126</v>
      </c>
      <c r="R1127" s="3">
        <f>Tabla_Rf_cop_usd[[#This Row],[Contador]]/SUM(Tabla_Rf_cop_usd[Contador])</f>
        <v>1.3712960696413805E-3</v>
      </c>
    </row>
    <row r="1128" spans="1:18">
      <c r="A1128" s="34">
        <v>44655</v>
      </c>
      <c r="B1128" s="35">
        <v>9.6939975152796301E-2</v>
      </c>
      <c r="C1128" s="36">
        <v>4.0428380162323106E-2</v>
      </c>
      <c r="D1128" s="36">
        <f>((1+Tabla_Inflacion[[#This Row],[TES_COP]])/(1+Tabla_Inflacion[[#This Row],[TES UVR]]))-1</f>
        <v>5.4315699252318161E-2</v>
      </c>
      <c r="E1128" s="2">
        <f t="shared" si="53"/>
        <v>1127</v>
      </c>
      <c r="F1128" s="37">
        <f>Tabla_Inflacion[[#This Row],[Contador]]/SUM(Tabla_Inflacion[Contador])</f>
        <v>1.6038024491073779E-3</v>
      </c>
      <c r="H1128" s="34">
        <v>44655</v>
      </c>
      <c r="I1128" s="36">
        <v>9.6939975152796301E-2</v>
      </c>
      <c r="J1128" s="35">
        <v>4.0428380162323106E-2</v>
      </c>
      <c r="K1128" s="42">
        <f>((1+Tabla_Dev[[#This Row],[TES_COP]])/(1+Tabla_Dev[[#This Row],[Curva_CO_USD]]))-1</f>
        <v>5.4315699252318161E-2</v>
      </c>
      <c r="L1128" s="52">
        <f t="shared" si="54"/>
        <v>1127</v>
      </c>
      <c r="M1128" s="37">
        <f>Tabla_Dev[[#This Row],[Contador]]/SUM(Tabla_Dev[Contador])</f>
        <v>1.6038024491073779E-3</v>
      </c>
      <c r="O1128" s="34">
        <v>44525</v>
      </c>
      <c r="P1128" s="36">
        <v>5.005190352887956E-2</v>
      </c>
      <c r="Q1128" s="2">
        <f t="shared" si="52"/>
        <v>1127</v>
      </c>
      <c r="R1128" s="3">
        <f>Tabla_Rf_cop_usd[[#This Row],[Contador]]/SUM(Tabla_Rf_cop_usd[Contador])</f>
        <v>1.3725139169501206E-3</v>
      </c>
    </row>
    <row r="1129" spans="1:18">
      <c r="A1129" s="34">
        <v>44656</v>
      </c>
      <c r="B1129" s="35">
        <v>9.577712478033551E-2</v>
      </c>
      <c r="C1129" s="36">
        <v>4.1348633286100701E-2</v>
      </c>
      <c r="D1129" s="36">
        <f>((1+Tabla_Inflacion[[#This Row],[TES_COP]])/(1+Tabla_Inflacion[[#This Row],[TES UVR]]))-1</f>
        <v>5.2267309673686535E-2</v>
      </c>
      <c r="E1129" s="2">
        <f t="shared" si="53"/>
        <v>1128</v>
      </c>
      <c r="F1129" s="37">
        <f>Tabla_Inflacion[[#This Row],[Contador]]/SUM(Tabla_Inflacion[Contador])</f>
        <v>1.6052255213781033E-3</v>
      </c>
      <c r="H1129" s="34">
        <v>44656</v>
      </c>
      <c r="I1129" s="36">
        <v>9.577712478033551E-2</v>
      </c>
      <c r="J1129" s="35">
        <v>4.1348633286100701E-2</v>
      </c>
      <c r="K1129" s="42">
        <f>((1+Tabla_Dev[[#This Row],[TES_COP]])/(1+Tabla_Dev[[#This Row],[Curva_CO_USD]]))-1</f>
        <v>5.2267309673686535E-2</v>
      </c>
      <c r="L1129" s="52">
        <f t="shared" si="54"/>
        <v>1128</v>
      </c>
      <c r="M1129" s="37">
        <f>Tabla_Dev[[#This Row],[Contador]]/SUM(Tabla_Dev[Contador])</f>
        <v>1.6052255213781033E-3</v>
      </c>
      <c r="O1129" s="34">
        <v>44526</v>
      </c>
      <c r="P1129" s="36">
        <v>5.0867337256493173E-2</v>
      </c>
      <c r="Q1129" s="2">
        <f t="shared" si="52"/>
        <v>1128</v>
      </c>
      <c r="R1129" s="3">
        <f>Tabla_Rf_cop_usd[[#This Row],[Contador]]/SUM(Tabla_Rf_cop_usd[Contador])</f>
        <v>1.3737317642588608E-3</v>
      </c>
    </row>
    <row r="1130" spans="1:18">
      <c r="A1130" s="34">
        <v>44657</v>
      </c>
      <c r="B1130" s="35">
        <v>9.6192745392304602E-2</v>
      </c>
      <c r="C1130" s="36">
        <v>4.1680652904661504E-2</v>
      </c>
      <c r="D1130" s="36">
        <f>((1+Tabla_Inflacion[[#This Row],[TES_COP]])/(1+Tabla_Inflacion[[#This Row],[TES UVR]]))-1</f>
        <v>5.2330906152129764E-2</v>
      </c>
      <c r="E1130" s="2">
        <f t="shared" si="53"/>
        <v>1129</v>
      </c>
      <c r="F1130" s="37">
        <f>Tabla_Inflacion[[#This Row],[Contador]]/SUM(Tabla_Inflacion[Contador])</f>
        <v>1.6066485936488285E-3</v>
      </c>
      <c r="H1130" s="34">
        <v>44657</v>
      </c>
      <c r="I1130" s="36">
        <v>9.6192745392304602E-2</v>
      </c>
      <c r="J1130" s="35">
        <v>4.1680652904661504E-2</v>
      </c>
      <c r="K1130" s="42">
        <f>((1+Tabla_Dev[[#This Row],[TES_COP]])/(1+Tabla_Dev[[#This Row],[Curva_CO_USD]]))-1</f>
        <v>5.2330906152129764E-2</v>
      </c>
      <c r="L1130" s="52">
        <f t="shared" si="54"/>
        <v>1129</v>
      </c>
      <c r="M1130" s="37">
        <f>Tabla_Dev[[#This Row],[Contador]]/SUM(Tabla_Dev[Contador])</f>
        <v>1.6066485936488285E-3</v>
      </c>
      <c r="O1130" s="34">
        <v>44529</v>
      </c>
      <c r="P1130" s="36">
        <v>5.1524516277323462E-2</v>
      </c>
      <c r="Q1130" s="2">
        <f t="shared" si="52"/>
        <v>1129</v>
      </c>
      <c r="R1130" s="3">
        <f>Tabla_Rf_cop_usd[[#This Row],[Contador]]/SUM(Tabla_Rf_cop_usd[Contador])</f>
        <v>1.3749496115676009E-3</v>
      </c>
    </row>
    <row r="1131" spans="1:18">
      <c r="A1131" s="34">
        <v>44658</v>
      </c>
      <c r="B1131" s="35">
        <v>9.5563142799332201E-2</v>
      </c>
      <c r="C1131" s="36">
        <v>4.2260339461407399E-2</v>
      </c>
      <c r="D1131" s="36">
        <f>((1+Tabla_Inflacion[[#This Row],[TES_COP]])/(1+Tabla_Inflacion[[#This Row],[TES UVR]]))-1</f>
        <v>5.1141544314608822E-2</v>
      </c>
      <c r="E1131" s="2">
        <f t="shared" si="53"/>
        <v>1130</v>
      </c>
      <c r="F1131" s="37">
        <f>Tabla_Inflacion[[#This Row],[Contador]]/SUM(Tabla_Inflacion[Contador])</f>
        <v>1.6080716659195536E-3</v>
      </c>
      <c r="H1131" s="34">
        <v>44658</v>
      </c>
      <c r="I1131" s="36">
        <v>9.5563142799332201E-2</v>
      </c>
      <c r="J1131" s="35">
        <v>4.2260339461407399E-2</v>
      </c>
      <c r="K1131" s="42">
        <f>((1+Tabla_Dev[[#This Row],[TES_COP]])/(1+Tabla_Dev[[#This Row],[Curva_CO_USD]]))-1</f>
        <v>5.1141544314608822E-2</v>
      </c>
      <c r="L1131" s="52">
        <f t="shared" si="54"/>
        <v>1130</v>
      </c>
      <c r="M1131" s="37">
        <f>Tabla_Dev[[#This Row],[Contador]]/SUM(Tabla_Dev[Contador])</f>
        <v>1.6080716659195536E-3</v>
      </c>
      <c r="O1131" s="34">
        <v>44530</v>
      </c>
      <c r="P1131" s="36">
        <v>5.151179065521605E-2</v>
      </c>
      <c r="Q1131" s="2">
        <f t="shared" si="52"/>
        <v>1130</v>
      </c>
      <c r="R1131" s="3">
        <f>Tabla_Rf_cop_usd[[#This Row],[Contador]]/SUM(Tabla_Rf_cop_usd[Contador])</f>
        <v>1.376167458876341E-3</v>
      </c>
    </row>
    <row r="1132" spans="1:18">
      <c r="A1132" s="34">
        <v>44659</v>
      </c>
      <c r="B1132" s="35">
        <v>9.8259647742607203E-2</v>
      </c>
      <c r="C1132" s="36">
        <v>4.2084929093450303E-2</v>
      </c>
      <c r="D1132" s="36">
        <f>((1+Tabla_Inflacion[[#This Row],[TES_COP]])/(1+Tabla_Inflacion[[#This Row],[TES UVR]]))-1</f>
        <v>5.3906084888901917E-2</v>
      </c>
      <c r="E1132" s="2">
        <f t="shared" si="53"/>
        <v>1131</v>
      </c>
      <c r="F1132" s="37">
        <f>Tabla_Inflacion[[#This Row],[Contador]]/SUM(Tabla_Inflacion[Contador])</f>
        <v>1.609494738190279E-3</v>
      </c>
      <c r="H1132" s="34">
        <v>44659</v>
      </c>
      <c r="I1132" s="36">
        <v>9.8259647742607203E-2</v>
      </c>
      <c r="J1132" s="35">
        <v>4.2084929093450303E-2</v>
      </c>
      <c r="K1132" s="42">
        <f>((1+Tabla_Dev[[#This Row],[TES_COP]])/(1+Tabla_Dev[[#This Row],[Curva_CO_USD]]))-1</f>
        <v>5.3906084888901917E-2</v>
      </c>
      <c r="L1132" s="52">
        <f t="shared" si="54"/>
        <v>1131</v>
      </c>
      <c r="M1132" s="37">
        <f>Tabla_Dev[[#This Row],[Contador]]/SUM(Tabla_Dev[Contador])</f>
        <v>1.609494738190279E-3</v>
      </c>
      <c r="O1132" s="34">
        <v>44531</v>
      </c>
      <c r="P1132" s="36">
        <v>5.0790531629930413E-2</v>
      </c>
      <c r="Q1132" s="2">
        <f t="shared" si="52"/>
        <v>1131</v>
      </c>
      <c r="R1132" s="3">
        <f>Tabla_Rf_cop_usd[[#This Row],[Contador]]/SUM(Tabla_Rf_cop_usd[Contador])</f>
        <v>1.377385306185081E-3</v>
      </c>
    </row>
    <row r="1133" spans="1:18">
      <c r="A1133" s="34">
        <v>44662</v>
      </c>
      <c r="B1133" s="35">
        <v>0.10033263539343799</v>
      </c>
      <c r="C1133" s="36">
        <v>4.1648446126196399E-2</v>
      </c>
      <c r="D1133" s="36">
        <f>((1+Tabla_Inflacion[[#This Row],[TES_COP]])/(1+Tabla_Inflacion[[#This Row],[TES UVR]]))-1</f>
        <v>5.6337807141635166E-2</v>
      </c>
      <c r="E1133" s="2">
        <f t="shared" si="53"/>
        <v>1132</v>
      </c>
      <c r="F1133" s="37">
        <f>Tabla_Inflacion[[#This Row],[Contador]]/SUM(Tabla_Inflacion[Contador])</f>
        <v>1.6109178104610042E-3</v>
      </c>
      <c r="H1133" s="34">
        <v>44662</v>
      </c>
      <c r="I1133" s="36">
        <v>0.10033263539343799</v>
      </c>
      <c r="J1133" s="35">
        <v>4.1648446126196399E-2</v>
      </c>
      <c r="K1133" s="42">
        <f>((1+Tabla_Dev[[#This Row],[TES_COP]])/(1+Tabla_Dev[[#This Row],[Curva_CO_USD]]))-1</f>
        <v>5.6337807141635166E-2</v>
      </c>
      <c r="L1133" s="52">
        <f t="shared" si="54"/>
        <v>1132</v>
      </c>
      <c r="M1133" s="37">
        <f>Tabla_Dev[[#This Row],[Contador]]/SUM(Tabla_Dev[Contador])</f>
        <v>1.6109178104610042E-3</v>
      </c>
      <c r="O1133" s="34">
        <v>44532</v>
      </c>
      <c r="P1133" s="36">
        <v>5.0058346573060408E-2</v>
      </c>
      <c r="Q1133" s="2">
        <f t="shared" si="52"/>
        <v>1132</v>
      </c>
      <c r="R1133" s="3">
        <f>Tabla_Rf_cop_usd[[#This Row],[Contador]]/SUM(Tabla_Rf_cop_usd[Contador])</f>
        <v>1.3786031534938213E-3</v>
      </c>
    </row>
    <row r="1134" spans="1:18">
      <c r="A1134" s="34">
        <v>44663</v>
      </c>
      <c r="B1134" s="35">
        <v>9.7721944480116688E-2</v>
      </c>
      <c r="C1134" s="36">
        <v>4.1567460836861095E-2</v>
      </c>
      <c r="D1134" s="36">
        <f>((1+Tabla_Inflacion[[#This Row],[TES_COP]])/(1+Tabla_Inflacion[[#This Row],[TES UVR]]))-1</f>
        <v>5.3913438883870013E-2</v>
      </c>
      <c r="E1134" s="2">
        <f t="shared" si="53"/>
        <v>1133</v>
      </c>
      <c r="F1134" s="37">
        <f>Tabla_Inflacion[[#This Row],[Contador]]/SUM(Tabla_Inflacion[Contador])</f>
        <v>1.6123408827317296E-3</v>
      </c>
      <c r="H1134" s="34">
        <v>44663</v>
      </c>
      <c r="I1134" s="36">
        <v>9.7721944480116688E-2</v>
      </c>
      <c r="J1134" s="35">
        <v>4.1567460836861095E-2</v>
      </c>
      <c r="K1134" s="42">
        <f>((1+Tabla_Dev[[#This Row],[TES_COP]])/(1+Tabla_Dev[[#This Row],[Curva_CO_USD]]))-1</f>
        <v>5.3913438883870013E-2</v>
      </c>
      <c r="L1134" s="52">
        <f t="shared" si="54"/>
        <v>1133</v>
      </c>
      <c r="M1134" s="37">
        <f>Tabla_Dev[[#This Row],[Contador]]/SUM(Tabla_Dev[Contador])</f>
        <v>1.6123408827317296E-3</v>
      </c>
      <c r="O1134" s="34">
        <v>44533</v>
      </c>
      <c r="P1134" s="36">
        <v>4.9302084919864875E-2</v>
      </c>
      <c r="Q1134" s="2">
        <f t="shared" si="52"/>
        <v>1133</v>
      </c>
      <c r="R1134" s="3">
        <f>Tabla_Rf_cop_usd[[#This Row],[Contador]]/SUM(Tabla_Rf_cop_usd[Contador])</f>
        <v>1.3798210008025614E-3</v>
      </c>
    </row>
    <row r="1135" spans="1:18">
      <c r="A1135" s="34">
        <v>44664</v>
      </c>
      <c r="B1135" s="35">
        <v>9.7958462539461597E-2</v>
      </c>
      <c r="C1135" s="36">
        <v>4.1242217992847802E-2</v>
      </c>
      <c r="D1135" s="36">
        <f>((1+Tabla_Inflacion[[#This Row],[TES_COP]])/(1+Tabla_Inflacion[[#This Row],[TES UVR]]))-1</f>
        <v>5.4469789609513652E-2</v>
      </c>
      <c r="E1135" s="2">
        <f t="shared" si="53"/>
        <v>1134</v>
      </c>
      <c r="F1135" s="37">
        <f>Tabla_Inflacion[[#This Row],[Contador]]/SUM(Tabla_Inflacion[Contador])</f>
        <v>1.6137639550024548E-3</v>
      </c>
      <c r="H1135" s="34">
        <v>44664</v>
      </c>
      <c r="I1135" s="36">
        <v>9.7958462539461597E-2</v>
      </c>
      <c r="J1135" s="35">
        <v>4.1242217992847802E-2</v>
      </c>
      <c r="K1135" s="42">
        <f>((1+Tabla_Dev[[#This Row],[TES_COP]])/(1+Tabla_Dev[[#This Row],[Curva_CO_USD]]))-1</f>
        <v>5.4469789609513652E-2</v>
      </c>
      <c r="L1135" s="52">
        <f t="shared" si="54"/>
        <v>1134</v>
      </c>
      <c r="M1135" s="37">
        <f>Tabla_Dev[[#This Row],[Contador]]/SUM(Tabla_Dev[Contador])</f>
        <v>1.6137639550024548E-3</v>
      </c>
      <c r="O1135" s="34">
        <v>44536</v>
      </c>
      <c r="P1135" s="36">
        <v>4.9146346248635231E-2</v>
      </c>
      <c r="Q1135" s="2">
        <f t="shared" si="52"/>
        <v>1134</v>
      </c>
      <c r="R1135" s="3">
        <f>Tabla_Rf_cop_usd[[#This Row],[Contador]]/SUM(Tabla_Rf_cop_usd[Contador])</f>
        <v>1.3810388481113015E-3</v>
      </c>
    </row>
    <row r="1136" spans="1:18">
      <c r="A1136" s="34">
        <v>44669</v>
      </c>
      <c r="B1136" s="35">
        <v>9.9818942777659E-2</v>
      </c>
      <c r="C1136" s="36">
        <v>4.2120777167689999E-2</v>
      </c>
      <c r="D1136" s="36">
        <f>((1+Tabla_Inflacion[[#This Row],[TES_COP]])/(1+Tabla_Inflacion[[#This Row],[TES UVR]]))-1</f>
        <v>5.5366102350231428E-2</v>
      </c>
      <c r="E1136" s="2">
        <f t="shared" si="53"/>
        <v>1135</v>
      </c>
      <c r="F1136" s="37">
        <f>Tabla_Inflacion[[#This Row],[Contador]]/SUM(Tabla_Inflacion[Contador])</f>
        <v>1.6151870272731802E-3</v>
      </c>
      <c r="H1136" s="34">
        <v>44669</v>
      </c>
      <c r="I1136" s="36">
        <v>9.9818942777659E-2</v>
      </c>
      <c r="J1136" s="35">
        <v>4.2120777167689999E-2</v>
      </c>
      <c r="K1136" s="42">
        <f>((1+Tabla_Dev[[#This Row],[TES_COP]])/(1+Tabla_Dev[[#This Row],[Curva_CO_USD]]))-1</f>
        <v>5.5366102350231428E-2</v>
      </c>
      <c r="L1136" s="52">
        <f t="shared" si="54"/>
        <v>1135</v>
      </c>
      <c r="M1136" s="37">
        <f>Tabla_Dev[[#This Row],[Contador]]/SUM(Tabla_Dev[Contador])</f>
        <v>1.6151870272731802E-3</v>
      </c>
      <c r="O1136" s="34">
        <v>44537</v>
      </c>
      <c r="P1136" s="36">
        <v>4.9081393679099694E-2</v>
      </c>
      <c r="Q1136" s="2">
        <f t="shared" si="52"/>
        <v>1135</v>
      </c>
      <c r="R1136" s="3">
        <f>Tabla_Rf_cop_usd[[#This Row],[Contador]]/SUM(Tabla_Rf_cop_usd[Contador])</f>
        <v>1.3822566954200415E-3</v>
      </c>
    </row>
    <row r="1137" spans="1:18">
      <c r="A1137" s="34">
        <v>44670</v>
      </c>
      <c r="B1137" s="35">
        <v>9.9934195597934997E-2</v>
      </c>
      <c r="C1137" s="36">
        <v>4.2477757819053101E-2</v>
      </c>
      <c r="D1137" s="36">
        <f>((1+Tabla_Inflacion[[#This Row],[TES_COP]])/(1+Tabla_Inflacion[[#This Row],[TES UVR]]))-1</f>
        <v>5.5115264904150196E-2</v>
      </c>
      <c r="E1137" s="2">
        <f t="shared" si="53"/>
        <v>1136</v>
      </c>
      <c r="F1137" s="37">
        <f>Tabla_Inflacion[[#This Row],[Contador]]/SUM(Tabla_Inflacion[Contador])</f>
        <v>1.6166100995439053E-3</v>
      </c>
      <c r="H1137" s="34">
        <v>44670</v>
      </c>
      <c r="I1137" s="36">
        <v>9.9934195597934997E-2</v>
      </c>
      <c r="J1137" s="35">
        <v>4.2477757819053101E-2</v>
      </c>
      <c r="K1137" s="42">
        <f>((1+Tabla_Dev[[#This Row],[TES_COP]])/(1+Tabla_Dev[[#This Row],[Curva_CO_USD]]))-1</f>
        <v>5.5115264904150196E-2</v>
      </c>
      <c r="L1137" s="52">
        <f t="shared" si="54"/>
        <v>1136</v>
      </c>
      <c r="M1137" s="37">
        <f>Tabla_Dev[[#This Row],[Contador]]/SUM(Tabla_Dev[Contador])</f>
        <v>1.6166100995439053E-3</v>
      </c>
      <c r="O1137" s="34">
        <v>44538</v>
      </c>
      <c r="P1137" s="36">
        <v>4.9165824964269467E-2</v>
      </c>
      <c r="Q1137" s="2">
        <f t="shared" si="52"/>
        <v>1136</v>
      </c>
      <c r="R1137" s="3">
        <f>Tabla_Rf_cop_usd[[#This Row],[Contador]]/SUM(Tabla_Rf_cop_usd[Contador])</f>
        <v>1.3834745427287818E-3</v>
      </c>
    </row>
    <row r="1138" spans="1:18">
      <c r="A1138" s="34">
        <v>44671</v>
      </c>
      <c r="B1138" s="35">
        <v>0.10023716394604101</v>
      </c>
      <c r="C1138" s="36">
        <v>4.2417724024452701E-2</v>
      </c>
      <c r="D1138" s="36">
        <f>((1+Tabla_Inflacion[[#This Row],[TES_COP]])/(1+Tabla_Inflacion[[#This Row],[TES UVR]]))-1</f>
        <v>5.5466670020119624E-2</v>
      </c>
      <c r="E1138" s="2">
        <f t="shared" si="53"/>
        <v>1137</v>
      </c>
      <c r="F1138" s="37">
        <f>Tabla_Inflacion[[#This Row],[Contador]]/SUM(Tabla_Inflacion[Contador])</f>
        <v>1.6180331718146305E-3</v>
      </c>
      <c r="H1138" s="34">
        <v>44671</v>
      </c>
      <c r="I1138" s="36">
        <v>0.10023716394604101</v>
      </c>
      <c r="J1138" s="35">
        <v>4.2417724024452701E-2</v>
      </c>
      <c r="K1138" s="42">
        <f>((1+Tabla_Dev[[#This Row],[TES_COP]])/(1+Tabla_Dev[[#This Row],[Curva_CO_USD]]))-1</f>
        <v>5.5466670020119624E-2</v>
      </c>
      <c r="L1138" s="52">
        <f t="shared" si="54"/>
        <v>1137</v>
      </c>
      <c r="M1138" s="37">
        <f>Tabla_Dev[[#This Row],[Contador]]/SUM(Tabla_Dev[Contador])</f>
        <v>1.6180331718146305E-3</v>
      </c>
      <c r="O1138" s="34">
        <v>44539</v>
      </c>
      <c r="P1138" s="36">
        <v>4.9126864277636351E-2</v>
      </c>
      <c r="Q1138" s="2">
        <f t="shared" si="52"/>
        <v>1137</v>
      </c>
      <c r="R1138" s="3">
        <f>Tabla_Rf_cop_usd[[#This Row],[Contador]]/SUM(Tabla_Rf_cop_usd[Contador])</f>
        <v>1.3846923900375219E-3</v>
      </c>
    </row>
    <row r="1139" spans="1:18">
      <c r="A1139" s="34">
        <v>44672</v>
      </c>
      <c r="B1139" s="35">
        <v>0.100438704061728</v>
      </c>
      <c r="C1139" s="36">
        <v>4.2549025278106306E-2</v>
      </c>
      <c r="D1139" s="36">
        <f>((1+Tabla_Inflacion[[#This Row],[TES_COP]])/(1+Tabla_Inflacion[[#This Row],[TES UVR]]))-1</f>
        <v>5.5527056646740736E-2</v>
      </c>
      <c r="E1139" s="2">
        <f t="shared" si="53"/>
        <v>1138</v>
      </c>
      <c r="F1139" s="37">
        <f>Tabla_Inflacion[[#This Row],[Contador]]/SUM(Tabla_Inflacion[Contador])</f>
        <v>1.6194562440853559E-3</v>
      </c>
      <c r="H1139" s="34">
        <v>44672</v>
      </c>
      <c r="I1139" s="36">
        <v>0.100438704061728</v>
      </c>
      <c r="J1139" s="35">
        <v>4.2549025278106306E-2</v>
      </c>
      <c r="K1139" s="42">
        <f>((1+Tabla_Dev[[#This Row],[TES_COP]])/(1+Tabla_Dev[[#This Row],[Curva_CO_USD]]))-1</f>
        <v>5.5527056646740736E-2</v>
      </c>
      <c r="L1139" s="52">
        <f t="shared" si="54"/>
        <v>1138</v>
      </c>
      <c r="M1139" s="37">
        <f>Tabla_Dev[[#This Row],[Contador]]/SUM(Tabla_Dev[Contador])</f>
        <v>1.6194562440853559E-3</v>
      </c>
      <c r="O1139" s="34">
        <v>44540</v>
      </c>
      <c r="P1139" s="36">
        <v>4.9353951613194003E-2</v>
      </c>
      <c r="Q1139" s="2">
        <f t="shared" ref="Q1139:Q1202" si="55">Q1138+1</f>
        <v>1138</v>
      </c>
      <c r="R1139" s="3">
        <f>Tabla_Rf_cop_usd[[#This Row],[Contador]]/SUM(Tabla_Rf_cop_usd[Contador])</f>
        <v>1.385910237346262E-3</v>
      </c>
    </row>
    <row r="1140" spans="1:18">
      <c r="A1140" s="34">
        <v>44673</v>
      </c>
      <c r="B1140" s="35">
        <v>0.100721404555514</v>
      </c>
      <c r="C1140" s="36">
        <v>4.2339998054004901E-2</v>
      </c>
      <c r="D1140" s="36">
        <f>((1+Tabla_Inflacion[[#This Row],[TES_COP]])/(1+Tabla_Inflacion[[#This Row],[TES UVR]]))-1</f>
        <v>5.6009945517301762E-2</v>
      </c>
      <c r="E1140" s="2">
        <f t="shared" si="53"/>
        <v>1139</v>
      </c>
      <c r="F1140" s="37">
        <f>Tabla_Inflacion[[#This Row],[Contador]]/SUM(Tabla_Inflacion[Contador])</f>
        <v>1.6208793163560811E-3</v>
      </c>
      <c r="H1140" s="34">
        <v>44673</v>
      </c>
      <c r="I1140" s="36">
        <v>0.100721404555514</v>
      </c>
      <c r="J1140" s="35">
        <v>4.2339998054004901E-2</v>
      </c>
      <c r="K1140" s="42">
        <f>((1+Tabla_Dev[[#This Row],[TES_COP]])/(1+Tabla_Dev[[#This Row],[Curva_CO_USD]]))-1</f>
        <v>5.6009945517301762E-2</v>
      </c>
      <c r="L1140" s="52">
        <f t="shared" si="54"/>
        <v>1139</v>
      </c>
      <c r="M1140" s="37">
        <f>Tabla_Dev[[#This Row],[Contador]]/SUM(Tabla_Dev[Contador])</f>
        <v>1.6208793163560811E-3</v>
      </c>
      <c r="O1140" s="34">
        <v>44543</v>
      </c>
      <c r="P1140" s="36">
        <v>4.9457615834292534E-2</v>
      </c>
      <c r="Q1140" s="2">
        <f t="shared" si="55"/>
        <v>1139</v>
      </c>
      <c r="R1140" s="3">
        <f>Tabla_Rf_cop_usd[[#This Row],[Contador]]/SUM(Tabla_Rf_cop_usd[Contador])</f>
        <v>1.387128084655002E-3</v>
      </c>
    </row>
    <row r="1141" spans="1:18">
      <c r="A1141" s="34">
        <v>44676</v>
      </c>
      <c r="B1141" s="35">
        <v>0.102212529618127</v>
      </c>
      <c r="C1141" s="36">
        <v>4.2133510954441601E-2</v>
      </c>
      <c r="D1141" s="36">
        <f>((1+Tabla_Inflacion[[#This Row],[TES_COP]])/(1+Tabla_Inflacion[[#This Row],[TES UVR]]))-1</f>
        <v>5.7650020877518804E-2</v>
      </c>
      <c r="E1141" s="2">
        <f t="shared" si="53"/>
        <v>1140</v>
      </c>
      <c r="F1141" s="37">
        <f>Tabla_Inflacion[[#This Row],[Contador]]/SUM(Tabla_Inflacion[Contador])</f>
        <v>1.6223023886268065E-3</v>
      </c>
      <c r="H1141" s="34">
        <v>44676</v>
      </c>
      <c r="I1141" s="36">
        <v>0.102212529618127</v>
      </c>
      <c r="J1141" s="35">
        <v>4.2133510954441601E-2</v>
      </c>
      <c r="K1141" s="42">
        <f>((1+Tabla_Dev[[#This Row],[TES_COP]])/(1+Tabla_Dev[[#This Row],[Curva_CO_USD]]))-1</f>
        <v>5.7650020877518804E-2</v>
      </c>
      <c r="L1141" s="52">
        <f t="shared" si="54"/>
        <v>1140</v>
      </c>
      <c r="M1141" s="37">
        <f>Tabla_Dev[[#This Row],[Contador]]/SUM(Tabla_Dev[Contador])</f>
        <v>1.6223023886268065E-3</v>
      </c>
      <c r="O1141" s="34">
        <v>44544</v>
      </c>
      <c r="P1141" s="36">
        <v>4.9671132686471386E-2</v>
      </c>
      <c r="Q1141" s="2">
        <f t="shared" si="55"/>
        <v>1140</v>
      </c>
      <c r="R1141" s="3">
        <f>Tabla_Rf_cop_usd[[#This Row],[Contador]]/SUM(Tabla_Rf_cop_usd[Contador])</f>
        <v>1.3883459319637423E-3</v>
      </c>
    </row>
    <row r="1142" spans="1:18">
      <c r="A1142" s="34">
        <v>44677</v>
      </c>
      <c r="B1142" s="35">
        <v>0.10276103606025799</v>
      </c>
      <c r="C1142" s="36">
        <v>4.2217310045340399E-2</v>
      </c>
      <c r="D1142" s="36">
        <f>((1+Tabla_Inflacion[[#This Row],[TES_COP]])/(1+Tabla_Inflacion[[#This Row],[TES UVR]]))-1</f>
        <v>5.809126890464289E-2</v>
      </c>
      <c r="E1142" s="2">
        <f t="shared" si="53"/>
        <v>1141</v>
      </c>
      <c r="F1142" s="37">
        <f>Tabla_Inflacion[[#This Row],[Contador]]/SUM(Tabla_Inflacion[Contador])</f>
        <v>1.6237254608975316E-3</v>
      </c>
      <c r="H1142" s="34">
        <v>44677</v>
      </c>
      <c r="I1142" s="36">
        <v>0.10276103606025799</v>
      </c>
      <c r="J1142" s="35">
        <v>4.2217310045340399E-2</v>
      </c>
      <c r="K1142" s="42">
        <f>((1+Tabla_Dev[[#This Row],[TES_COP]])/(1+Tabla_Dev[[#This Row],[Curva_CO_USD]]))-1</f>
        <v>5.809126890464289E-2</v>
      </c>
      <c r="L1142" s="52">
        <f t="shared" si="54"/>
        <v>1141</v>
      </c>
      <c r="M1142" s="37">
        <f>Tabla_Dev[[#This Row],[Contador]]/SUM(Tabla_Dev[Contador])</f>
        <v>1.6237254608975316E-3</v>
      </c>
      <c r="O1142" s="34">
        <v>44545</v>
      </c>
      <c r="P1142" s="36">
        <v>5.0161386921414364E-2</v>
      </c>
      <c r="Q1142" s="2">
        <f t="shared" si="55"/>
        <v>1141</v>
      </c>
      <c r="R1142" s="3">
        <f>Tabla_Rf_cop_usd[[#This Row],[Contador]]/SUM(Tabla_Rf_cop_usd[Contador])</f>
        <v>1.3895637792724824E-3</v>
      </c>
    </row>
    <row r="1143" spans="1:18">
      <c r="A1143" s="34">
        <v>44678</v>
      </c>
      <c r="B1143" s="35">
        <v>0.103592191427299</v>
      </c>
      <c r="C1143" s="36">
        <v>4.23415192136848E-2</v>
      </c>
      <c r="D1143" s="36">
        <f>((1+Tabla_Inflacion[[#This Row],[TES_COP]])/(1+Tabla_Inflacion[[#This Row],[TES UVR]]))-1</f>
        <v>5.8762575494277547E-2</v>
      </c>
      <c r="E1143" s="2">
        <f t="shared" si="53"/>
        <v>1142</v>
      </c>
      <c r="F1143" s="37">
        <f>Tabla_Inflacion[[#This Row],[Contador]]/SUM(Tabla_Inflacion[Contador])</f>
        <v>1.625148533168257E-3</v>
      </c>
      <c r="H1143" s="34">
        <v>44678</v>
      </c>
      <c r="I1143" s="36">
        <v>0.103592191427299</v>
      </c>
      <c r="J1143" s="35">
        <v>4.23415192136848E-2</v>
      </c>
      <c r="K1143" s="42">
        <f>((1+Tabla_Dev[[#This Row],[TES_COP]])/(1+Tabla_Dev[[#This Row],[Curva_CO_USD]]))-1</f>
        <v>5.8762575494277547E-2</v>
      </c>
      <c r="L1143" s="52">
        <f t="shared" si="54"/>
        <v>1142</v>
      </c>
      <c r="M1143" s="37">
        <f>Tabla_Dev[[#This Row],[Contador]]/SUM(Tabla_Dev[Contador])</f>
        <v>1.625148533168257E-3</v>
      </c>
      <c r="O1143" s="34">
        <v>44546</v>
      </c>
      <c r="P1143" s="36">
        <v>5.0309348193100956E-2</v>
      </c>
      <c r="Q1143" s="2">
        <f t="shared" si="55"/>
        <v>1142</v>
      </c>
      <c r="R1143" s="3">
        <f>Tabla_Rf_cop_usd[[#This Row],[Contador]]/SUM(Tabla_Rf_cop_usd[Contador])</f>
        <v>1.3907816265812225E-3</v>
      </c>
    </row>
    <row r="1144" spans="1:18">
      <c r="A1144" s="34">
        <v>44679</v>
      </c>
      <c r="B1144" s="35">
        <v>0.104158983021981</v>
      </c>
      <c r="C1144" s="36">
        <v>4.2642631886854805E-2</v>
      </c>
      <c r="D1144" s="36">
        <f>((1+Tabla_Inflacion[[#This Row],[TES_COP]])/(1+Tabla_Inflacion[[#This Row],[TES UVR]]))-1</f>
        <v>5.9000418027987944E-2</v>
      </c>
      <c r="E1144" s="2">
        <f t="shared" si="53"/>
        <v>1143</v>
      </c>
      <c r="F1144" s="37">
        <f>Tabla_Inflacion[[#This Row],[Contador]]/SUM(Tabla_Inflacion[Contador])</f>
        <v>1.6265716054389822E-3</v>
      </c>
      <c r="H1144" s="34">
        <v>44679</v>
      </c>
      <c r="I1144" s="36">
        <v>0.104158983021981</v>
      </c>
      <c r="J1144" s="35">
        <v>4.2642631886854805E-2</v>
      </c>
      <c r="K1144" s="42">
        <f>((1+Tabla_Dev[[#This Row],[TES_COP]])/(1+Tabla_Dev[[#This Row],[Curva_CO_USD]]))-1</f>
        <v>5.9000418027987944E-2</v>
      </c>
      <c r="L1144" s="52">
        <f t="shared" si="54"/>
        <v>1143</v>
      </c>
      <c r="M1144" s="37">
        <f>Tabla_Dev[[#This Row],[Contador]]/SUM(Tabla_Dev[Contador])</f>
        <v>1.6265716054389822E-3</v>
      </c>
      <c r="O1144" s="34">
        <v>44547</v>
      </c>
      <c r="P1144" s="36">
        <v>5.0431435732767982E-2</v>
      </c>
      <c r="Q1144" s="2">
        <f t="shared" si="55"/>
        <v>1143</v>
      </c>
      <c r="R1144" s="3">
        <f>Tabla_Rf_cop_usd[[#This Row],[Contador]]/SUM(Tabla_Rf_cop_usd[Contador])</f>
        <v>1.3919994738899625E-3</v>
      </c>
    </row>
    <row r="1145" spans="1:18">
      <c r="A1145" s="34">
        <v>44680</v>
      </c>
      <c r="B1145" s="35">
        <v>0.105363261440756</v>
      </c>
      <c r="C1145" s="36">
        <v>4.2976347597512704E-2</v>
      </c>
      <c r="D1145" s="36">
        <f>((1+Tabla_Inflacion[[#This Row],[TES_COP]])/(1+Tabla_Inflacion[[#This Row],[TES UVR]]))-1</f>
        <v>5.981623071985398E-2</v>
      </c>
      <c r="E1145" s="2">
        <f t="shared" si="53"/>
        <v>1144</v>
      </c>
      <c r="F1145" s="37">
        <f>Tabla_Inflacion[[#This Row],[Contador]]/SUM(Tabla_Inflacion[Contador])</f>
        <v>1.6279946777097076E-3</v>
      </c>
      <c r="H1145" s="34">
        <v>44680</v>
      </c>
      <c r="I1145" s="36">
        <v>0.105363261440756</v>
      </c>
      <c r="J1145" s="35">
        <v>4.2976347597512704E-2</v>
      </c>
      <c r="K1145" s="42">
        <f>((1+Tabla_Dev[[#This Row],[TES_COP]])/(1+Tabla_Dev[[#This Row],[Curva_CO_USD]]))-1</f>
        <v>5.981623071985398E-2</v>
      </c>
      <c r="L1145" s="52">
        <f t="shared" si="54"/>
        <v>1144</v>
      </c>
      <c r="M1145" s="37">
        <f>Tabla_Dev[[#This Row],[Contador]]/SUM(Tabla_Dev[Contador])</f>
        <v>1.6279946777097076E-3</v>
      </c>
      <c r="O1145" s="34">
        <v>44550</v>
      </c>
      <c r="P1145" s="36">
        <v>5.0835341051908012E-2</v>
      </c>
      <c r="Q1145" s="2">
        <f t="shared" si="55"/>
        <v>1144</v>
      </c>
      <c r="R1145" s="3">
        <f>Tabla_Rf_cop_usd[[#This Row],[Contador]]/SUM(Tabla_Rf_cop_usd[Contador])</f>
        <v>1.3932173211987028E-3</v>
      </c>
    </row>
    <row r="1146" spans="1:18">
      <c r="A1146" s="34">
        <v>44683</v>
      </c>
      <c r="B1146" s="35">
        <v>0.107746525133742</v>
      </c>
      <c r="C1146" s="36">
        <v>4.3721297167322898E-2</v>
      </c>
      <c r="D1146" s="36">
        <f>((1+Tabla_Inflacion[[#This Row],[TES_COP]])/(1+Tabla_Inflacion[[#This Row],[TES UVR]]))-1</f>
        <v>6.1343222697653799E-2</v>
      </c>
      <c r="E1146" s="2">
        <f t="shared" si="53"/>
        <v>1145</v>
      </c>
      <c r="F1146" s="37">
        <f>Tabla_Inflacion[[#This Row],[Contador]]/SUM(Tabla_Inflacion[Contador])</f>
        <v>1.6294177499804328E-3</v>
      </c>
      <c r="H1146" s="34">
        <v>44683</v>
      </c>
      <c r="I1146" s="36">
        <v>0.107746525133742</v>
      </c>
      <c r="J1146" s="35">
        <v>4.3721297167322898E-2</v>
      </c>
      <c r="K1146" s="42">
        <f>((1+Tabla_Dev[[#This Row],[TES_COP]])/(1+Tabla_Dev[[#This Row],[Curva_CO_USD]]))-1</f>
        <v>6.1343222697653799E-2</v>
      </c>
      <c r="L1146" s="52">
        <f t="shared" si="54"/>
        <v>1145</v>
      </c>
      <c r="M1146" s="37">
        <f>Tabla_Dev[[#This Row],[Contador]]/SUM(Tabla_Dev[Contador])</f>
        <v>1.6294177499804328E-3</v>
      </c>
      <c r="O1146" s="34">
        <v>44551</v>
      </c>
      <c r="P1146" s="36">
        <v>5.1327113196225849E-2</v>
      </c>
      <c r="Q1146" s="2">
        <f t="shared" si="55"/>
        <v>1145</v>
      </c>
      <c r="R1146" s="3">
        <f>Tabla_Rf_cop_usd[[#This Row],[Contador]]/SUM(Tabla_Rf_cop_usd[Contador])</f>
        <v>1.3944351685074429E-3</v>
      </c>
    </row>
    <row r="1147" spans="1:18">
      <c r="A1147" s="34">
        <v>44684</v>
      </c>
      <c r="B1147" s="35">
        <v>0.10639131144790299</v>
      </c>
      <c r="C1147" s="36">
        <v>4.3499772628405202E-2</v>
      </c>
      <c r="D1147" s="36">
        <f>((1+Tabla_Inflacion[[#This Row],[TES_COP]])/(1+Tabla_Inflacion[[#This Row],[TES UVR]]))-1</f>
        <v>6.0269815546853733E-2</v>
      </c>
      <c r="E1147" s="2">
        <f t="shared" si="53"/>
        <v>1146</v>
      </c>
      <c r="F1147" s="37">
        <f>Tabla_Inflacion[[#This Row],[Contador]]/SUM(Tabla_Inflacion[Contador])</f>
        <v>1.6308408222511579E-3</v>
      </c>
      <c r="H1147" s="34">
        <v>44684</v>
      </c>
      <c r="I1147" s="36">
        <v>0.10639131144790299</v>
      </c>
      <c r="J1147" s="35">
        <v>4.3499772628405202E-2</v>
      </c>
      <c r="K1147" s="42">
        <f>((1+Tabla_Dev[[#This Row],[TES_COP]])/(1+Tabla_Dev[[#This Row],[Curva_CO_USD]]))-1</f>
        <v>6.0269815546853733E-2</v>
      </c>
      <c r="L1147" s="52">
        <f t="shared" si="54"/>
        <v>1146</v>
      </c>
      <c r="M1147" s="37">
        <f>Tabla_Dev[[#This Row],[Contador]]/SUM(Tabla_Dev[Contador])</f>
        <v>1.6308408222511579E-3</v>
      </c>
      <c r="O1147" s="34">
        <v>44552</v>
      </c>
      <c r="P1147" s="36">
        <v>5.153087856864258E-2</v>
      </c>
      <c r="Q1147" s="2">
        <f t="shared" si="55"/>
        <v>1146</v>
      </c>
      <c r="R1147" s="3">
        <f>Tabla_Rf_cop_usd[[#This Row],[Contador]]/SUM(Tabla_Rf_cop_usd[Contador])</f>
        <v>1.395653015816183E-3</v>
      </c>
    </row>
    <row r="1148" spans="1:18">
      <c r="A1148" s="34">
        <v>44685</v>
      </c>
      <c r="B1148" s="35">
        <v>0.10635593178889399</v>
      </c>
      <c r="C1148" s="36">
        <v>4.4350622563933302E-2</v>
      </c>
      <c r="D1148" s="36">
        <f>((1+Tabla_Inflacion[[#This Row],[TES_COP]])/(1+Tabla_Inflacion[[#This Row],[TES UVR]]))-1</f>
        <v>5.9372118793527884E-2</v>
      </c>
      <c r="E1148" s="2">
        <f t="shared" si="53"/>
        <v>1147</v>
      </c>
      <c r="F1148" s="37">
        <f>Tabla_Inflacion[[#This Row],[Contador]]/SUM(Tabla_Inflacion[Contador])</f>
        <v>1.6322638945218833E-3</v>
      </c>
      <c r="H1148" s="34">
        <v>44685</v>
      </c>
      <c r="I1148" s="36">
        <v>0.10635593178889399</v>
      </c>
      <c r="J1148" s="35">
        <v>4.4350622563933302E-2</v>
      </c>
      <c r="K1148" s="42">
        <f>((1+Tabla_Dev[[#This Row],[TES_COP]])/(1+Tabla_Dev[[#This Row],[Curva_CO_USD]]))-1</f>
        <v>5.9372118793527884E-2</v>
      </c>
      <c r="L1148" s="52">
        <f t="shared" si="54"/>
        <v>1147</v>
      </c>
      <c r="M1148" s="37">
        <f>Tabla_Dev[[#This Row],[Contador]]/SUM(Tabla_Dev[Contador])</f>
        <v>1.6322638945218833E-3</v>
      </c>
      <c r="O1148" s="34">
        <v>44553</v>
      </c>
      <c r="P1148" s="36">
        <v>5.1632628141412562E-2</v>
      </c>
      <c r="Q1148" s="2">
        <f t="shared" si="55"/>
        <v>1147</v>
      </c>
      <c r="R1148" s="3">
        <f>Tabla_Rf_cop_usd[[#This Row],[Contador]]/SUM(Tabla_Rf_cop_usd[Contador])</f>
        <v>1.396870863124923E-3</v>
      </c>
    </row>
    <row r="1149" spans="1:18">
      <c r="A1149" s="34">
        <v>44686</v>
      </c>
      <c r="B1149" s="35">
        <v>0.108055202139266</v>
      </c>
      <c r="C1149" s="36">
        <v>4.5352020822880597E-2</v>
      </c>
      <c r="D1149" s="36">
        <f>((1+Tabla_Inflacion[[#This Row],[TES_COP]])/(1+Tabla_Inflacion[[#This Row],[TES UVR]]))-1</f>
        <v>5.9982838381109849E-2</v>
      </c>
      <c r="E1149" s="2">
        <f t="shared" si="53"/>
        <v>1148</v>
      </c>
      <c r="F1149" s="37">
        <f>Tabla_Inflacion[[#This Row],[Contador]]/SUM(Tabla_Inflacion[Contador])</f>
        <v>1.6336869667926085E-3</v>
      </c>
      <c r="H1149" s="34">
        <v>44686</v>
      </c>
      <c r="I1149" s="36">
        <v>0.108055202139266</v>
      </c>
      <c r="J1149" s="35">
        <v>4.5352020822880597E-2</v>
      </c>
      <c r="K1149" s="42">
        <f>((1+Tabla_Dev[[#This Row],[TES_COP]])/(1+Tabla_Dev[[#This Row],[Curva_CO_USD]]))-1</f>
        <v>5.9982838381109849E-2</v>
      </c>
      <c r="L1149" s="52">
        <f t="shared" si="54"/>
        <v>1148</v>
      </c>
      <c r="M1149" s="37">
        <f>Tabla_Dev[[#This Row],[Contador]]/SUM(Tabla_Dev[Contador])</f>
        <v>1.6336869667926085E-3</v>
      </c>
      <c r="O1149" s="34">
        <v>44554</v>
      </c>
      <c r="P1149" s="36">
        <v>5.1670761399628784E-2</v>
      </c>
      <c r="Q1149" s="2">
        <f t="shared" si="55"/>
        <v>1148</v>
      </c>
      <c r="R1149" s="3">
        <f>Tabla_Rf_cop_usd[[#This Row],[Contador]]/SUM(Tabla_Rf_cop_usd[Contador])</f>
        <v>1.3980887104336633E-3</v>
      </c>
    </row>
    <row r="1150" spans="1:18">
      <c r="A1150" s="34">
        <v>44687</v>
      </c>
      <c r="B1150" s="35">
        <v>0.110588458275912</v>
      </c>
      <c r="C1150" s="36">
        <v>4.5316317692016599E-2</v>
      </c>
      <c r="D1150" s="36">
        <f>((1+Tabla_Inflacion[[#This Row],[TES_COP]])/(1+Tabla_Inflacion[[#This Row],[TES UVR]]))-1</f>
        <v>6.2442477438802158E-2</v>
      </c>
      <c r="E1150" s="2">
        <f t="shared" si="53"/>
        <v>1149</v>
      </c>
      <c r="F1150" s="37">
        <f>Tabla_Inflacion[[#This Row],[Contador]]/SUM(Tabla_Inflacion[Contador])</f>
        <v>1.6351100390633339E-3</v>
      </c>
      <c r="H1150" s="34">
        <v>44687</v>
      </c>
      <c r="I1150" s="36">
        <v>0.110588458275912</v>
      </c>
      <c r="J1150" s="35">
        <v>4.5316317692016599E-2</v>
      </c>
      <c r="K1150" s="42">
        <f>((1+Tabla_Dev[[#This Row],[TES_COP]])/(1+Tabla_Dev[[#This Row],[Curva_CO_USD]]))-1</f>
        <v>6.2442477438802158E-2</v>
      </c>
      <c r="L1150" s="52">
        <f t="shared" si="54"/>
        <v>1149</v>
      </c>
      <c r="M1150" s="37">
        <f>Tabla_Dev[[#This Row],[Contador]]/SUM(Tabla_Dev[Contador])</f>
        <v>1.6351100390633339E-3</v>
      </c>
      <c r="O1150" s="34">
        <v>44557</v>
      </c>
      <c r="P1150" s="36">
        <v>5.1702529611482806E-2</v>
      </c>
      <c r="Q1150" s="2">
        <f t="shared" si="55"/>
        <v>1149</v>
      </c>
      <c r="R1150" s="3">
        <f>Tabla_Rf_cop_usd[[#This Row],[Contador]]/SUM(Tabla_Rf_cop_usd[Contador])</f>
        <v>1.3993065577424034E-3</v>
      </c>
    </row>
    <row r="1151" spans="1:18">
      <c r="A1151" s="34">
        <v>44690</v>
      </c>
      <c r="B1151" s="35">
        <v>0.11223402339336101</v>
      </c>
      <c r="C1151" s="36">
        <v>4.5124314762191302E-2</v>
      </c>
      <c r="D1151" s="36">
        <f>((1+Tabla_Inflacion[[#This Row],[TES_COP]])/(1+Tabla_Inflacion[[#This Row],[TES UVR]]))-1</f>
        <v>6.4212178095234274E-2</v>
      </c>
      <c r="E1151" s="2">
        <f t="shared" si="53"/>
        <v>1150</v>
      </c>
      <c r="F1151" s="37">
        <f>Tabla_Inflacion[[#This Row],[Contador]]/SUM(Tabla_Inflacion[Contador])</f>
        <v>1.6365331113340591E-3</v>
      </c>
      <c r="H1151" s="34">
        <v>44690</v>
      </c>
      <c r="I1151" s="36">
        <v>0.11223402339336101</v>
      </c>
      <c r="J1151" s="35">
        <v>4.5124314762191302E-2</v>
      </c>
      <c r="K1151" s="42">
        <f>((1+Tabla_Dev[[#This Row],[TES_COP]])/(1+Tabla_Dev[[#This Row],[Curva_CO_USD]]))-1</f>
        <v>6.4212178095234274E-2</v>
      </c>
      <c r="L1151" s="52">
        <f t="shared" si="54"/>
        <v>1150</v>
      </c>
      <c r="M1151" s="37">
        <f>Tabla_Dev[[#This Row],[Contador]]/SUM(Tabla_Dev[Contador])</f>
        <v>1.6365331113340591E-3</v>
      </c>
      <c r="O1151" s="34">
        <v>44558</v>
      </c>
      <c r="P1151" s="36">
        <v>5.1638984548717959E-2</v>
      </c>
      <c r="Q1151" s="2">
        <f t="shared" si="55"/>
        <v>1150</v>
      </c>
      <c r="R1151" s="3">
        <f>Tabla_Rf_cop_usd[[#This Row],[Contador]]/SUM(Tabla_Rf_cop_usd[Contador])</f>
        <v>1.4005244050511434E-3</v>
      </c>
    </row>
    <row r="1152" spans="1:18">
      <c r="A1152" s="34">
        <v>44691</v>
      </c>
      <c r="B1152" s="35">
        <v>0.11204638580799101</v>
      </c>
      <c r="C1152" s="36">
        <v>4.48591977463332E-2</v>
      </c>
      <c r="D1152" s="36">
        <f>((1+Tabla_Inflacion[[#This Row],[TES_COP]])/(1+Tabla_Inflacion[[#This Row],[TES UVR]]))-1</f>
        <v>6.4302623938779835E-2</v>
      </c>
      <c r="E1152" s="2">
        <f t="shared" si="53"/>
        <v>1151</v>
      </c>
      <c r="F1152" s="37">
        <f>Tabla_Inflacion[[#This Row],[Contador]]/SUM(Tabla_Inflacion[Contador])</f>
        <v>1.6379561836047845E-3</v>
      </c>
      <c r="H1152" s="34">
        <v>44691</v>
      </c>
      <c r="I1152" s="36">
        <v>0.11204638580799101</v>
      </c>
      <c r="J1152" s="35">
        <v>4.48591977463332E-2</v>
      </c>
      <c r="K1152" s="42">
        <f>((1+Tabla_Dev[[#This Row],[TES_COP]])/(1+Tabla_Dev[[#This Row],[Curva_CO_USD]]))-1</f>
        <v>6.4302623938779835E-2</v>
      </c>
      <c r="L1152" s="52">
        <f t="shared" si="54"/>
        <v>1151</v>
      </c>
      <c r="M1152" s="37">
        <f>Tabla_Dev[[#This Row],[Contador]]/SUM(Tabla_Dev[Contador])</f>
        <v>1.6379561836047845E-3</v>
      </c>
      <c r="O1152" s="34">
        <v>44559</v>
      </c>
      <c r="P1152" s="36">
        <v>5.1670761399628784E-2</v>
      </c>
      <c r="Q1152" s="2">
        <f t="shared" si="55"/>
        <v>1151</v>
      </c>
      <c r="R1152" s="3">
        <f>Tabla_Rf_cop_usd[[#This Row],[Contador]]/SUM(Tabla_Rf_cop_usd[Contador])</f>
        <v>1.4017422523598835E-3</v>
      </c>
    </row>
    <row r="1153" spans="1:18">
      <c r="A1153" s="34">
        <v>44692</v>
      </c>
      <c r="B1153" s="35">
        <v>0.113376284735013</v>
      </c>
      <c r="C1153" s="36">
        <v>4.4971783687215099E-2</v>
      </c>
      <c r="D1153" s="36">
        <f>((1+Tabla_Inflacion[[#This Row],[TES_COP]])/(1+Tabla_Inflacion[[#This Row],[TES UVR]]))-1</f>
        <v>6.5460620196299057E-2</v>
      </c>
      <c r="E1153" s="2">
        <f t="shared" si="53"/>
        <v>1152</v>
      </c>
      <c r="F1153" s="37">
        <f>Tabla_Inflacion[[#This Row],[Contador]]/SUM(Tabla_Inflacion[Contador])</f>
        <v>1.6393792558755096E-3</v>
      </c>
      <c r="H1153" s="34">
        <v>44692</v>
      </c>
      <c r="I1153" s="36">
        <v>0.113376284735013</v>
      </c>
      <c r="J1153" s="35">
        <v>4.4971783687215099E-2</v>
      </c>
      <c r="K1153" s="42">
        <f>((1+Tabla_Dev[[#This Row],[TES_COP]])/(1+Tabla_Dev[[#This Row],[Curva_CO_USD]]))-1</f>
        <v>6.5460620196299057E-2</v>
      </c>
      <c r="L1153" s="52">
        <f t="shared" si="54"/>
        <v>1152</v>
      </c>
      <c r="M1153" s="37">
        <f>Tabla_Dev[[#This Row],[Contador]]/SUM(Tabla_Dev[Contador])</f>
        <v>1.6393792558755096E-3</v>
      </c>
      <c r="O1153" s="34">
        <v>44560</v>
      </c>
      <c r="P1153" s="36">
        <v>5.1600840917084057E-2</v>
      </c>
      <c r="Q1153" s="2">
        <f t="shared" si="55"/>
        <v>1152</v>
      </c>
      <c r="R1153" s="3">
        <f>Tabla_Rf_cop_usd[[#This Row],[Contador]]/SUM(Tabla_Rf_cop_usd[Contador])</f>
        <v>1.4029600996686238E-3</v>
      </c>
    </row>
    <row r="1154" spans="1:18">
      <c r="A1154" s="34">
        <v>44693</v>
      </c>
      <c r="B1154" s="35">
        <v>0.11442251461993401</v>
      </c>
      <c r="C1154" s="36">
        <v>4.5532999859016404E-2</v>
      </c>
      <c r="D1154" s="36">
        <f>((1+Tabla_Inflacion[[#This Row],[TES_COP]])/(1+Tabla_Inflacion[[#This Row],[TES UVR]]))-1</f>
        <v>6.5889373908051718E-2</v>
      </c>
      <c r="E1154" s="2">
        <f t="shared" si="53"/>
        <v>1153</v>
      </c>
      <c r="F1154" s="37">
        <f>Tabla_Inflacion[[#This Row],[Contador]]/SUM(Tabla_Inflacion[Contador])</f>
        <v>1.6408023281462348E-3</v>
      </c>
      <c r="H1154" s="34">
        <v>44693</v>
      </c>
      <c r="I1154" s="36">
        <v>0.11442251461993401</v>
      </c>
      <c r="J1154" s="35">
        <v>4.5532999859016404E-2</v>
      </c>
      <c r="K1154" s="42">
        <f>((1+Tabla_Dev[[#This Row],[TES_COP]])/(1+Tabla_Dev[[#This Row],[Curva_CO_USD]]))-1</f>
        <v>6.5889373908051718E-2</v>
      </c>
      <c r="L1154" s="52">
        <f t="shared" si="54"/>
        <v>1153</v>
      </c>
      <c r="M1154" s="37">
        <f>Tabla_Dev[[#This Row],[Contador]]/SUM(Tabla_Dev[Contador])</f>
        <v>1.6408023281462348E-3</v>
      </c>
      <c r="O1154" s="34">
        <v>44561</v>
      </c>
      <c r="P1154" s="36">
        <v>5.1537240513524818E-2</v>
      </c>
      <c r="Q1154" s="2">
        <f t="shared" si="55"/>
        <v>1153</v>
      </c>
      <c r="R1154" s="3">
        <f>Tabla_Rf_cop_usd[[#This Row],[Contador]]/SUM(Tabla_Rf_cop_usd[Contador])</f>
        <v>1.4041779469773639E-3</v>
      </c>
    </row>
    <row r="1155" spans="1:18">
      <c r="A1155" s="34">
        <v>44694</v>
      </c>
      <c r="B1155" s="35">
        <v>0.11542610852168901</v>
      </c>
      <c r="C1155" s="36">
        <v>4.60848012748293E-2</v>
      </c>
      <c r="D1155" s="36">
        <f>((1+Tabla_Inflacion[[#This Row],[TES_COP]])/(1+Tabla_Inflacion[[#This Row],[TES UVR]]))-1</f>
        <v>6.6286506755815156E-2</v>
      </c>
      <c r="E1155" s="2">
        <f t="shared" ref="E1155:E1186" si="56">E1154+1</f>
        <v>1154</v>
      </c>
      <c r="F1155" s="104">
        <f>Tabla_Inflacion[[#This Row],[Contador]]/SUM(Tabla_Inflacion[Contador])</f>
        <v>1.6422254004169602E-3</v>
      </c>
      <c r="H1155" s="34">
        <v>44694</v>
      </c>
      <c r="I1155" s="36">
        <v>0.11542610852168901</v>
      </c>
      <c r="J1155" s="35">
        <v>4.60848012748293E-2</v>
      </c>
      <c r="K1155" s="42">
        <f>((1+Tabla_Dev[[#This Row],[TES_COP]])/(1+Tabla_Dev[[#This Row],[Curva_CO_USD]]))-1</f>
        <v>6.6286506755815156E-2</v>
      </c>
      <c r="L1155" s="52">
        <f t="shared" si="54"/>
        <v>1154</v>
      </c>
      <c r="M1155" s="37">
        <f>Tabla_Dev[[#This Row],[Contador]]/SUM(Tabla_Dev[Contador])</f>
        <v>1.6422254004169602E-3</v>
      </c>
      <c r="O1155" s="34">
        <v>44564</v>
      </c>
      <c r="P1155" s="36">
        <v>5.1835861874553357E-2</v>
      </c>
      <c r="Q1155" s="2">
        <f t="shared" si="55"/>
        <v>1154</v>
      </c>
      <c r="R1155" s="3">
        <f>Tabla_Rf_cop_usd[[#This Row],[Contador]]/SUM(Tabla_Rf_cop_usd[Contador])</f>
        <v>1.4053957942861039E-3</v>
      </c>
    </row>
    <row r="1156" spans="1:18">
      <c r="A1156" s="34">
        <v>44697</v>
      </c>
      <c r="B1156" s="35">
        <v>0.11799925425970199</v>
      </c>
      <c r="C1156" s="36">
        <v>4.6488015940338696E-2</v>
      </c>
      <c r="D1156" s="36">
        <f>((1+Tabla_Inflacion[[#This Row],[TES_COP]])/(1+Tabla_Inflacion[[#This Row],[TES UVR]]))-1</f>
        <v>6.8334502861082225E-2</v>
      </c>
      <c r="E1156" s="2">
        <f t="shared" si="56"/>
        <v>1155</v>
      </c>
      <c r="F1156" s="37">
        <f>Tabla_Inflacion[[#This Row],[Contador]]/SUM(Tabla_Inflacion[Contador])</f>
        <v>1.6436484726876854E-3</v>
      </c>
      <c r="H1156" s="34">
        <v>44697</v>
      </c>
      <c r="I1156" s="36">
        <v>0.11799925425970199</v>
      </c>
      <c r="J1156" s="35">
        <v>4.6488015940338696E-2</v>
      </c>
      <c r="K1156" s="42">
        <f>((1+Tabla_Dev[[#This Row],[TES_COP]])/(1+Tabla_Dev[[#This Row],[Curva_CO_USD]]))-1</f>
        <v>6.8334502861082225E-2</v>
      </c>
      <c r="L1156" s="52">
        <f t="shared" si="54"/>
        <v>1155</v>
      </c>
      <c r="M1156" s="37">
        <f>Tabla_Dev[[#This Row],[Contador]]/SUM(Tabla_Dev[Contador])</f>
        <v>1.6436484726876854E-3</v>
      </c>
      <c r="O1156" s="34">
        <v>44565</v>
      </c>
      <c r="P1156" s="36">
        <v>5.2133722159057649E-2</v>
      </c>
      <c r="Q1156" s="2">
        <f t="shared" si="55"/>
        <v>1155</v>
      </c>
      <c r="R1156" s="3">
        <f>Tabla_Rf_cop_usd[[#This Row],[Contador]]/SUM(Tabla_Rf_cop_usd[Contador])</f>
        <v>1.4066136415948442E-3</v>
      </c>
    </row>
    <row r="1157" spans="1:18">
      <c r="A1157" s="34">
        <v>44698</v>
      </c>
      <c r="B1157" s="35">
        <v>0.120215646978636</v>
      </c>
      <c r="C1157" s="36">
        <v>4.6792192487349199E-2</v>
      </c>
      <c r="D1157" s="36">
        <f>((1+Tabla_Inflacion[[#This Row],[TES_COP]])/(1+Tabla_Inflacion[[#This Row],[TES UVR]]))-1</f>
        <v>7.0141385289491653E-2</v>
      </c>
      <c r="E1157" s="2">
        <f t="shared" si="56"/>
        <v>1156</v>
      </c>
      <c r="F1157" s="37">
        <f>Tabla_Inflacion[[#This Row],[Contador]]/SUM(Tabla_Inflacion[Contador])</f>
        <v>1.6450715449584108E-3</v>
      </c>
      <c r="H1157" s="34">
        <v>44698</v>
      </c>
      <c r="I1157" s="36">
        <v>0.120215646978636</v>
      </c>
      <c r="J1157" s="35">
        <v>4.6792192487349199E-2</v>
      </c>
      <c r="K1157" s="42">
        <f>((1+Tabla_Dev[[#This Row],[TES_COP]])/(1+Tabla_Dev[[#This Row],[Curva_CO_USD]]))-1</f>
        <v>7.0141385289491653E-2</v>
      </c>
      <c r="L1157" s="52">
        <f t="shared" ref="L1157:L1186" si="57">L1156+1</f>
        <v>1156</v>
      </c>
      <c r="M1157" s="37">
        <f>Tabla_Dev[[#This Row],[Contador]]/SUM(Tabla_Dev[Contador])</f>
        <v>1.6450715449584108E-3</v>
      </c>
      <c r="O1157" s="34">
        <v>44566</v>
      </c>
      <c r="P1157" s="36">
        <v>5.2247595617992637E-2</v>
      </c>
      <c r="Q1157" s="2">
        <f t="shared" si="55"/>
        <v>1156</v>
      </c>
      <c r="R1157" s="3">
        <f>Tabla_Rf_cop_usd[[#This Row],[Contador]]/SUM(Tabla_Rf_cop_usd[Contador])</f>
        <v>1.4078314889035843E-3</v>
      </c>
    </row>
    <row r="1158" spans="1:18">
      <c r="A1158" s="34">
        <v>44699</v>
      </c>
      <c r="B1158" s="35">
        <v>0.120906597049457</v>
      </c>
      <c r="C1158" s="36">
        <v>4.8004904656452296E-2</v>
      </c>
      <c r="D1158" s="36">
        <f>((1+Tabla_Inflacion[[#This Row],[TES_COP]])/(1+Tabla_Inflacion[[#This Row],[TES UVR]]))-1</f>
        <v>6.9562358028183668E-2</v>
      </c>
      <c r="E1158" s="2">
        <f t="shared" si="56"/>
        <v>1157</v>
      </c>
      <c r="F1158" s="37">
        <f>Tabla_Inflacion[[#This Row],[Contador]]/SUM(Tabla_Inflacion[Contador])</f>
        <v>1.6464946172291359E-3</v>
      </c>
      <c r="H1158" s="34">
        <v>44699</v>
      </c>
      <c r="I1158" s="36">
        <v>0.120906597049457</v>
      </c>
      <c r="J1158" s="35">
        <v>4.8004904656452296E-2</v>
      </c>
      <c r="K1158" s="42">
        <f>((1+Tabla_Dev[[#This Row],[TES_COP]])/(1+Tabla_Dev[[#This Row],[Curva_CO_USD]]))-1</f>
        <v>6.9562358028183668E-2</v>
      </c>
      <c r="L1158" s="52">
        <f t="shared" si="57"/>
        <v>1157</v>
      </c>
      <c r="M1158" s="37">
        <f>Tabla_Dev[[#This Row],[Contador]]/SUM(Tabla_Dev[Contador])</f>
        <v>1.6464946172291359E-3</v>
      </c>
      <c r="O1158" s="34">
        <v>44567</v>
      </c>
      <c r="P1158" s="36">
        <v>5.2714580430379021E-2</v>
      </c>
      <c r="Q1158" s="2">
        <f t="shared" si="55"/>
        <v>1157</v>
      </c>
      <c r="R1158" s="3">
        <f>Tabla_Rf_cop_usd[[#This Row],[Contador]]/SUM(Tabla_Rf_cop_usd[Contador])</f>
        <v>1.4090493362123244E-3</v>
      </c>
    </row>
    <row r="1159" spans="1:18">
      <c r="A1159" s="34">
        <v>44700</v>
      </c>
      <c r="B1159" s="35">
        <v>0.11749134287231501</v>
      </c>
      <c r="C1159" s="36">
        <v>4.8278197243621E-2</v>
      </c>
      <c r="D1159" s="36">
        <f>((1+Tabla_Inflacion[[#This Row],[TES_COP]])/(1+Tabla_Inflacion[[#This Row],[TES UVR]]))-1</f>
        <v>6.6025551051891895E-2</v>
      </c>
      <c r="E1159" s="2">
        <f t="shared" si="56"/>
        <v>1158</v>
      </c>
      <c r="F1159" s="37">
        <f>Tabla_Inflacion[[#This Row],[Contador]]/SUM(Tabla_Inflacion[Contador])</f>
        <v>1.6479176894998613E-3</v>
      </c>
      <c r="H1159" s="34">
        <v>44700</v>
      </c>
      <c r="I1159" s="36">
        <v>0.11749134287231501</v>
      </c>
      <c r="J1159" s="35">
        <v>4.8278197243621E-2</v>
      </c>
      <c r="K1159" s="42">
        <f>((1+Tabla_Dev[[#This Row],[TES_COP]])/(1+Tabla_Dev[[#This Row],[Curva_CO_USD]]))-1</f>
        <v>6.6025551051891895E-2</v>
      </c>
      <c r="L1159" s="52">
        <f t="shared" si="57"/>
        <v>1158</v>
      </c>
      <c r="M1159" s="37">
        <f>Tabla_Dev[[#This Row],[Contador]]/SUM(Tabla_Dev[Contador])</f>
        <v>1.6479176894998613E-3</v>
      </c>
      <c r="O1159" s="34">
        <v>44568</v>
      </c>
      <c r="P1159" s="36">
        <v>5.3041620062372674E-2</v>
      </c>
      <c r="Q1159" s="2">
        <f t="shared" si="55"/>
        <v>1158</v>
      </c>
      <c r="R1159" s="3">
        <f>Tabla_Rf_cop_usd[[#This Row],[Contador]]/SUM(Tabla_Rf_cop_usd[Contador])</f>
        <v>1.4102671835210644E-3</v>
      </c>
    </row>
    <row r="1160" spans="1:18">
      <c r="A1160" s="34">
        <v>44701</v>
      </c>
      <c r="B1160" s="35">
        <v>0.117699667549123</v>
      </c>
      <c r="C1160" s="36">
        <v>4.9820094776325805E-2</v>
      </c>
      <c r="D1160" s="36">
        <f>((1+Tabla_Inflacion[[#This Row],[TES_COP]])/(1+Tabla_Inflacion[[#This Row],[TES UVR]]))-1</f>
        <v>6.4658290606696367E-2</v>
      </c>
      <c r="E1160" s="2">
        <f t="shared" si="56"/>
        <v>1159</v>
      </c>
      <c r="F1160" s="37">
        <f>Tabla_Inflacion[[#This Row],[Contador]]/SUM(Tabla_Inflacion[Contador])</f>
        <v>1.6493407617705865E-3</v>
      </c>
      <c r="H1160" s="34">
        <v>44701</v>
      </c>
      <c r="I1160" s="36">
        <v>0.117699667549123</v>
      </c>
      <c r="J1160" s="35">
        <v>4.9820094776325805E-2</v>
      </c>
      <c r="K1160" s="42">
        <f>((1+Tabla_Dev[[#This Row],[TES_COP]])/(1+Tabla_Dev[[#This Row],[Curva_CO_USD]]))-1</f>
        <v>6.4658290606696367E-2</v>
      </c>
      <c r="L1160" s="52">
        <f t="shared" si="57"/>
        <v>1159</v>
      </c>
      <c r="M1160" s="37">
        <f>Tabla_Dev[[#This Row],[Contador]]/SUM(Tabla_Dev[Contador])</f>
        <v>1.6493407617705865E-3</v>
      </c>
      <c r="O1160" s="34">
        <v>44571</v>
      </c>
      <c r="P1160" s="36">
        <v>5.3430361012509087E-2</v>
      </c>
      <c r="Q1160" s="2">
        <f t="shared" si="55"/>
        <v>1159</v>
      </c>
      <c r="R1160" s="3">
        <f>Tabla_Rf_cop_usd[[#This Row],[Contador]]/SUM(Tabla_Rf_cop_usd[Contador])</f>
        <v>1.4114850308298047E-3</v>
      </c>
    </row>
    <row r="1161" spans="1:18">
      <c r="A1161" s="34">
        <v>44704</v>
      </c>
      <c r="B1161" s="35">
        <v>0.115679341365877</v>
      </c>
      <c r="C1161" s="36">
        <v>4.9533876439624397E-2</v>
      </c>
      <c r="D1161" s="36">
        <f>((1+Tabla_Inflacion[[#This Row],[TES_COP]])/(1+Tabla_Inflacion[[#This Row],[TES UVR]]))-1</f>
        <v>6.3023658798551985E-2</v>
      </c>
      <c r="E1161" s="2">
        <f t="shared" si="56"/>
        <v>1160</v>
      </c>
      <c r="F1161" s="37">
        <f>Tabla_Inflacion[[#This Row],[Contador]]/SUM(Tabla_Inflacion[Contador])</f>
        <v>1.6507638340413119E-3</v>
      </c>
      <c r="H1161" s="34">
        <v>44704</v>
      </c>
      <c r="I1161" s="36">
        <v>0.115679341365877</v>
      </c>
      <c r="J1161" s="35">
        <v>4.9533876439624397E-2</v>
      </c>
      <c r="K1161" s="42">
        <f>((1+Tabla_Dev[[#This Row],[TES_COP]])/(1+Tabla_Dev[[#This Row],[Curva_CO_USD]]))-1</f>
        <v>6.3023658798551985E-2</v>
      </c>
      <c r="L1161" s="52">
        <f t="shared" si="57"/>
        <v>1160</v>
      </c>
      <c r="M1161" s="37">
        <f>Tabla_Dev[[#This Row],[Contador]]/SUM(Tabla_Dev[Contador])</f>
        <v>1.6507638340413119E-3</v>
      </c>
      <c r="O1161" s="34">
        <v>44572</v>
      </c>
      <c r="P1161" s="36">
        <v>5.3292568436129839E-2</v>
      </c>
      <c r="Q1161" s="2">
        <f t="shared" si="55"/>
        <v>1160</v>
      </c>
      <c r="R1161" s="3">
        <f>Tabla_Rf_cop_usd[[#This Row],[Contador]]/SUM(Tabla_Rf_cop_usd[Contador])</f>
        <v>1.4127028781385448E-3</v>
      </c>
    </row>
    <row r="1162" spans="1:18">
      <c r="A1162" s="34">
        <v>44705</v>
      </c>
      <c r="B1162" s="35">
        <v>0.11703354031417099</v>
      </c>
      <c r="C1162" s="36">
        <v>4.9951673150724102E-2</v>
      </c>
      <c r="D1162" s="36">
        <f>((1+Tabla_Inflacion[[#This Row],[TES_COP]])/(1+Tabla_Inflacion[[#This Row],[TES UVR]]))-1</f>
        <v>6.3890433130265656E-2</v>
      </c>
      <c r="E1162" s="2">
        <f t="shared" si="56"/>
        <v>1161</v>
      </c>
      <c r="F1162" s="37">
        <f>Tabla_Inflacion[[#This Row],[Contador]]/SUM(Tabla_Inflacion[Contador])</f>
        <v>1.6521869063120371E-3</v>
      </c>
      <c r="H1162" s="34">
        <v>44705</v>
      </c>
      <c r="I1162" s="36">
        <v>0.11703354031417099</v>
      </c>
      <c r="J1162" s="35">
        <v>4.9951673150724102E-2</v>
      </c>
      <c r="K1162" s="42">
        <f>((1+Tabla_Dev[[#This Row],[TES_COP]])/(1+Tabla_Dev[[#This Row],[Curva_CO_USD]]))-1</f>
        <v>6.3890433130265656E-2</v>
      </c>
      <c r="L1162" s="52">
        <f t="shared" si="57"/>
        <v>1161</v>
      </c>
      <c r="M1162" s="37">
        <f>Tabla_Dev[[#This Row],[Contador]]/SUM(Tabla_Dev[Contador])</f>
        <v>1.6521869063120371E-3</v>
      </c>
      <c r="O1162" s="34">
        <v>44573</v>
      </c>
      <c r="P1162" s="36">
        <v>5.3204797707512075E-2</v>
      </c>
      <c r="Q1162" s="2">
        <f t="shared" si="55"/>
        <v>1161</v>
      </c>
      <c r="R1162" s="3">
        <f>Tabla_Rf_cop_usd[[#This Row],[Contador]]/SUM(Tabla_Rf_cop_usd[Contador])</f>
        <v>1.4139207254472849E-3</v>
      </c>
    </row>
    <row r="1163" spans="1:18">
      <c r="A1163" s="34">
        <v>44706</v>
      </c>
      <c r="B1163" s="35">
        <v>0.11411902229288</v>
      </c>
      <c r="C1163" s="36">
        <v>4.9268690505998795E-2</v>
      </c>
      <c r="D1163" s="36">
        <f>((1+Tabla_Inflacion[[#This Row],[TES_COP]])/(1+Tabla_Inflacion[[#This Row],[TES UVR]]))-1</f>
        <v>6.1805267205302661E-2</v>
      </c>
      <c r="E1163" s="2">
        <f t="shared" si="56"/>
        <v>1162</v>
      </c>
      <c r="F1163" s="37">
        <f>Tabla_Inflacion[[#This Row],[Contador]]/SUM(Tabla_Inflacion[Contador])</f>
        <v>1.6536099785827622E-3</v>
      </c>
      <c r="H1163" s="34">
        <v>44706</v>
      </c>
      <c r="I1163" s="36">
        <v>0.11411902229288</v>
      </c>
      <c r="J1163" s="35">
        <v>4.9268690505998795E-2</v>
      </c>
      <c r="K1163" s="42">
        <f>((1+Tabla_Dev[[#This Row],[TES_COP]])/(1+Tabla_Dev[[#This Row],[Curva_CO_USD]]))-1</f>
        <v>6.1805267205302661E-2</v>
      </c>
      <c r="L1163" s="52">
        <f t="shared" si="57"/>
        <v>1162</v>
      </c>
      <c r="M1163" s="37">
        <f>Tabla_Dev[[#This Row],[Contador]]/SUM(Tabla_Dev[Contador])</f>
        <v>1.6536099785827622E-3</v>
      </c>
      <c r="O1163" s="34">
        <v>44574</v>
      </c>
      <c r="P1163" s="36">
        <v>5.319852585006335E-2</v>
      </c>
      <c r="Q1163" s="2">
        <f t="shared" si="55"/>
        <v>1162</v>
      </c>
      <c r="R1163" s="3">
        <f>Tabla_Rf_cop_usd[[#This Row],[Contador]]/SUM(Tabla_Rf_cop_usd[Contador])</f>
        <v>1.4151385727560249E-3</v>
      </c>
    </row>
    <row r="1164" spans="1:18">
      <c r="A1164" s="34">
        <v>44707</v>
      </c>
      <c r="B1164" s="35">
        <v>0.11214009363751601</v>
      </c>
      <c r="C1164" s="36">
        <v>4.88930913029594E-2</v>
      </c>
      <c r="D1164" s="36">
        <f>((1+Tabla_Inflacion[[#This Row],[TES_COP]])/(1+Tabla_Inflacion[[#This Row],[TES UVR]]))-1</f>
        <v>6.02988072463988E-2</v>
      </c>
      <c r="E1164" s="2">
        <f t="shared" si="56"/>
        <v>1163</v>
      </c>
      <c r="F1164" s="37">
        <f>Tabla_Inflacion[[#This Row],[Contador]]/SUM(Tabla_Inflacion[Contador])</f>
        <v>1.6550330508534876E-3</v>
      </c>
      <c r="H1164" s="34">
        <v>44707</v>
      </c>
      <c r="I1164" s="36">
        <v>0.11214009363751601</v>
      </c>
      <c r="J1164" s="35">
        <v>4.88930913029594E-2</v>
      </c>
      <c r="K1164" s="42">
        <f>((1+Tabla_Dev[[#This Row],[TES_COP]])/(1+Tabla_Dev[[#This Row],[Curva_CO_USD]]))-1</f>
        <v>6.02988072463988E-2</v>
      </c>
      <c r="L1164" s="52">
        <f t="shared" si="57"/>
        <v>1163</v>
      </c>
      <c r="M1164" s="37">
        <f>Tabla_Dev[[#This Row],[Contador]]/SUM(Tabla_Dev[Contador])</f>
        <v>1.6550330508534876E-3</v>
      </c>
      <c r="O1164" s="34">
        <v>44575</v>
      </c>
      <c r="P1164" s="36">
        <v>5.3524217576368605E-2</v>
      </c>
      <c r="Q1164" s="2">
        <f t="shared" si="55"/>
        <v>1163</v>
      </c>
      <c r="R1164" s="3">
        <f>Tabla_Rf_cop_usd[[#This Row],[Contador]]/SUM(Tabla_Rf_cop_usd[Contador])</f>
        <v>1.4163564200647652E-3</v>
      </c>
    </row>
    <row r="1165" spans="1:18">
      <c r="A1165" s="34">
        <v>44708</v>
      </c>
      <c r="B1165" s="35">
        <v>0.11173183322543701</v>
      </c>
      <c r="C1165" s="36">
        <v>4.9652586462554903E-2</v>
      </c>
      <c r="D1165" s="36">
        <f>((1+Tabla_Inflacion[[#This Row],[TES_COP]])/(1+Tabla_Inflacion[[#This Row],[TES UVR]]))-1</f>
        <v>5.9142660689377013E-2</v>
      </c>
      <c r="E1165" s="2">
        <f t="shared" si="56"/>
        <v>1164</v>
      </c>
      <c r="F1165" s="37">
        <f>Tabla_Inflacion[[#This Row],[Contador]]/SUM(Tabla_Inflacion[Contador])</f>
        <v>1.6564561231242128E-3</v>
      </c>
      <c r="H1165" s="34">
        <v>44708</v>
      </c>
      <c r="I1165" s="36">
        <v>0.11173183322543701</v>
      </c>
      <c r="J1165" s="35">
        <v>4.9652586462554903E-2</v>
      </c>
      <c r="K1165" s="42">
        <f>((1+Tabla_Dev[[#This Row],[TES_COP]])/(1+Tabla_Dev[[#This Row],[Curva_CO_USD]]))-1</f>
        <v>5.9142660689377013E-2</v>
      </c>
      <c r="L1165" s="52">
        <f t="shared" si="57"/>
        <v>1164</v>
      </c>
      <c r="M1165" s="37">
        <f>Tabla_Dev[[#This Row],[Contador]]/SUM(Tabla_Dev[Contador])</f>
        <v>1.6564561231242128E-3</v>
      </c>
      <c r="O1165" s="34">
        <v>44578</v>
      </c>
      <c r="P1165" s="36">
        <v>5.3774134479849023E-2</v>
      </c>
      <c r="Q1165" s="2">
        <f t="shared" si="55"/>
        <v>1164</v>
      </c>
      <c r="R1165" s="3">
        <f>Tabla_Rf_cop_usd[[#This Row],[Contador]]/SUM(Tabla_Rf_cop_usd[Contador])</f>
        <v>1.4175742673735053E-3</v>
      </c>
    </row>
    <row r="1166" spans="1:18">
      <c r="A1166" s="34">
        <v>44712</v>
      </c>
      <c r="B1166" s="35">
        <v>0.10780426554990401</v>
      </c>
      <c r="C1166" s="36">
        <v>4.8838932269637605E-2</v>
      </c>
      <c r="D1166" s="36">
        <f>((1+Tabla_Inflacion[[#This Row],[TES_COP]])/(1+Tabla_Inflacion[[#This Row],[TES UVR]]))-1</f>
        <v>5.6219626737795014E-2</v>
      </c>
      <c r="E1166" s="2">
        <f t="shared" si="56"/>
        <v>1165</v>
      </c>
      <c r="F1166" s="37">
        <f>Tabla_Inflacion[[#This Row],[Contador]]/SUM(Tabla_Inflacion[Contador])</f>
        <v>1.6578791953949382E-3</v>
      </c>
      <c r="H1166" s="34">
        <v>44712</v>
      </c>
      <c r="I1166" s="36">
        <v>0.10780426554990401</v>
      </c>
      <c r="J1166" s="35">
        <v>4.8838932269637605E-2</v>
      </c>
      <c r="K1166" s="42">
        <f>((1+Tabla_Dev[[#This Row],[TES_COP]])/(1+Tabla_Dev[[#This Row],[Curva_CO_USD]]))-1</f>
        <v>5.6219626737795014E-2</v>
      </c>
      <c r="L1166" s="52">
        <f t="shared" si="57"/>
        <v>1165</v>
      </c>
      <c r="M1166" s="37">
        <f>Tabla_Dev[[#This Row],[Contador]]/SUM(Tabla_Dev[Contador])</f>
        <v>1.6578791953949382E-3</v>
      </c>
      <c r="O1166" s="34">
        <v>44579</v>
      </c>
      <c r="P1166" s="36">
        <v>5.4353137829933784E-2</v>
      </c>
      <c r="Q1166" s="2">
        <f t="shared" si="55"/>
        <v>1165</v>
      </c>
      <c r="R1166" s="3">
        <f>Tabla_Rf_cop_usd[[#This Row],[Contador]]/SUM(Tabla_Rf_cop_usd[Contador])</f>
        <v>1.4187921146822454E-3</v>
      </c>
    </row>
    <row r="1167" spans="1:18">
      <c r="A1167" s="34">
        <v>44713</v>
      </c>
      <c r="B1167" s="35">
        <v>0.109423304547438</v>
      </c>
      <c r="C1167" s="36">
        <v>4.9930152401158702E-2</v>
      </c>
      <c r="D1167" s="36">
        <f>((1+Tabla_Inflacion[[#This Row],[TES_COP]])/(1+Tabla_Inflacion[[#This Row],[TES UVR]]))-1</f>
        <v>5.6663914271078308E-2</v>
      </c>
      <c r="E1167" s="2">
        <f t="shared" si="56"/>
        <v>1166</v>
      </c>
      <c r="F1167" s="37">
        <f>Tabla_Inflacion[[#This Row],[Contador]]/SUM(Tabla_Inflacion[Contador])</f>
        <v>1.6593022676656634E-3</v>
      </c>
      <c r="H1167" s="34">
        <v>44713</v>
      </c>
      <c r="I1167" s="36">
        <v>0.109423304547438</v>
      </c>
      <c r="J1167" s="35">
        <v>4.9930152401158702E-2</v>
      </c>
      <c r="K1167" s="42">
        <f>((1+Tabla_Dev[[#This Row],[TES_COP]])/(1+Tabla_Dev[[#This Row],[Curva_CO_USD]]))-1</f>
        <v>5.6663914271078308E-2</v>
      </c>
      <c r="L1167" s="52">
        <f t="shared" si="57"/>
        <v>1166</v>
      </c>
      <c r="M1167" s="37">
        <f>Tabla_Dev[[#This Row],[Contador]]/SUM(Tabla_Dev[Contador])</f>
        <v>1.6593022676656634E-3</v>
      </c>
      <c r="O1167" s="34">
        <v>44580</v>
      </c>
      <c r="P1167" s="36">
        <v>5.4309656403690676E-2</v>
      </c>
      <c r="Q1167" s="2">
        <f t="shared" si="55"/>
        <v>1166</v>
      </c>
      <c r="R1167" s="3">
        <f>Tabla_Rf_cop_usd[[#This Row],[Contador]]/SUM(Tabla_Rf_cop_usd[Contador])</f>
        <v>1.4200099619909854E-3</v>
      </c>
    </row>
    <row r="1168" spans="1:18">
      <c r="A1168" s="34">
        <v>44714</v>
      </c>
      <c r="B1168" s="35">
        <v>0.108592259321302</v>
      </c>
      <c r="C1168" s="36">
        <v>5.0234084192402502E-2</v>
      </c>
      <c r="D1168" s="36">
        <f>((1+Tabla_Inflacion[[#This Row],[TES_COP]])/(1+Tabla_Inflacion[[#This Row],[TES UVR]]))-1</f>
        <v>5.5566826488758547E-2</v>
      </c>
      <c r="E1168" s="2">
        <f t="shared" si="56"/>
        <v>1167</v>
      </c>
      <c r="F1168" s="37">
        <f>Tabla_Inflacion[[#This Row],[Contador]]/SUM(Tabla_Inflacion[Contador])</f>
        <v>1.6607253399363888E-3</v>
      </c>
      <c r="H1168" s="34">
        <v>44714</v>
      </c>
      <c r="I1168" s="36">
        <v>0.108592259321302</v>
      </c>
      <c r="J1168" s="35">
        <v>5.0234084192402502E-2</v>
      </c>
      <c r="K1168" s="42">
        <f>((1+Tabla_Dev[[#This Row],[TES_COP]])/(1+Tabla_Dev[[#This Row],[Curva_CO_USD]]))-1</f>
        <v>5.5566826488758547E-2</v>
      </c>
      <c r="L1168" s="52">
        <f t="shared" si="57"/>
        <v>1167</v>
      </c>
      <c r="M1168" s="37">
        <f>Tabla_Dev[[#This Row],[Contador]]/SUM(Tabla_Dev[Contador])</f>
        <v>1.6607253399363888E-3</v>
      </c>
      <c r="O1168" s="34">
        <v>44581</v>
      </c>
      <c r="P1168" s="36">
        <v>5.421642753619027E-2</v>
      </c>
      <c r="Q1168" s="2">
        <f t="shared" si="55"/>
        <v>1167</v>
      </c>
      <c r="R1168" s="3">
        <f>Tabla_Rf_cop_usd[[#This Row],[Contador]]/SUM(Tabla_Rf_cop_usd[Contador])</f>
        <v>1.4212278092997257E-3</v>
      </c>
    </row>
    <row r="1169" spans="1:18">
      <c r="A1169" s="34">
        <v>44715</v>
      </c>
      <c r="B1169" s="35">
        <v>0.10690628321460301</v>
      </c>
      <c r="C1169" s="36">
        <v>5.1124335843568902E-2</v>
      </c>
      <c r="D1169" s="36">
        <f>((1+Tabla_Inflacion[[#This Row],[TES_COP]])/(1+Tabla_Inflacion[[#This Row],[TES UVR]]))-1</f>
        <v>5.3068838260953211E-2</v>
      </c>
      <c r="E1169" s="2">
        <f t="shared" si="56"/>
        <v>1168</v>
      </c>
      <c r="F1169" s="37">
        <f>Tabla_Inflacion[[#This Row],[Contador]]/SUM(Tabla_Inflacion[Contador])</f>
        <v>1.6621484122071139E-3</v>
      </c>
      <c r="H1169" s="34">
        <v>44715</v>
      </c>
      <c r="I1169" s="36">
        <v>0.10690628321460301</v>
      </c>
      <c r="J1169" s="35">
        <v>5.1124335843568902E-2</v>
      </c>
      <c r="K1169" s="42">
        <f>((1+Tabla_Dev[[#This Row],[TES_COP]])/(1+Tabla_Dev[[#This Row],[Curva_CO_USD]]))-1</f>
        <v>5.3068838260953211E-2</v>
      </c>
      <c r="L1169" s="52">
        <f t="shared" si="57"/>
        <v>1168</v>
      </c>
      <c r="M1169" s="37">
        <f>Tabla_Dev[[#This Row],[Contador]]/SUM(Tabla_Dev[Contador])</f>
        <v>1.6621484122071139E-3</v>
      </c>
      <c r="O1169" s="34">
        <v>44582</v>
      </c>
      <c r="P1169" s="36">
        <v>5.433450490912306E-2</v>
      </c>
      <c r="Q1169" s="2">
        <f t="shared" si="55"/>
        <v>1168</v>
      </c>
      <c r="R1169" s="3">
        <f>Tabla_Rf_cop_usd[[#This Row],[Contador]]/SUM(Tabla_Rf_cop_usd[Contador])</f>
        <v>1.4224456566084658E-3</v>
      </c>
    </row>
    <row r="1170" spans="1:18">
      <c r="A1170" s="34">
        <v>44718</v>
      </c>
      <c r="B1170" s="35">
        <v>0.109252394284805</v>
      </c>
      <c r="C1170" s="36">
        <v>5.2381735192442706E-2</v>
      </c>
      <c r="D1170" s="36">
        <f>((1+Tabla_Inflacion[[#This Row],[TES_COP]])/(1+Tabla_Inflacion[[#This Row],[TES UVR]]))-1</f>
        <v>5.4039952605185348E-2</v>
      </c>
      <c r="E1170" s="2">
        <f t="shared" si="56"/>
        <v>1169</v>
      </c>
      <c r="F1170" s="37">
        <f>Tabla_Inflacion[[#This Row],[Contador]]/SUM(Tabla_Inflacion[Contador])</f>
        <v>1.6635714844778391E-3</v>
      </c>
      <c r="H1170" s="34">
        <v>44718</v>
      </c>
      <c r="I1170" s="36">
        <v>0.109252394284805</v>
      </c>
      <c r="J1170" s="35">
        <v>5.2381735192442706E-2</v>
      </c>
      <c r="K1170" s="42">
        <f>((1+Tabla_Dev[[#This Row],[TES_COP]])/(1+Tabla_Dev[[#This Row],[Curva_CO_USD]]))-1</f>
        <v>5.4039952605185348E-2</v>
      </c>
      <c r="L1170" s="52">
        <f t="shared" si="57"/>
        <v>1169</v>
      </c>
      <c r="M1170" s="37">
        <f>Tabla_Dev[[#This Row],[Contador]]/SUM(Tabla_Dev[Contador])</f>
        <v>1.6635714844778391E-3</v>
      </c>
      <c r="O1170" s="34">
        <v>44585</v>
      </c>
      <c r="P1170" s="36">
        <v>5.4712793073320221E-2</v>
      </c>
      <c r="Q1170" s="2">
        <f t="shared" si="55"/>
        <v>1169</v>
      </c>
      <c r="R1170" s="3">
        <f>Tabla_Rf_cop_usd[[#This Row],[Contador]]/SUM(Tabla_Rf_cop_usd[Contador])</f>
        <v>1.4236635039172058E-3</v>
      </c>
    </row>
    <row r="1171" spans="1:18">
      <c r="A1171" s="34">
        <v>44719</v>
      </c>
      <c r="B1171" s="35">
        <v>0.11380802485037</v>
      </c>
      <c r="C1171" s="36">
        <v>5.4191020496020294E-2</v>
      </c>
      <c r="D1171" s="36">
        <f>((1+Tabla_Inflacion[[#This Row],[TES_COP]])/(1+Tabla_Inflacion[[#This Row],[TES UVR]]))-1</f>
        <v>5.6552373521734589E-2</v>
      </c>
      <c r="E1171" s="2">
        <f t="shared" si="56"/>
        <v>1170</v>
      </c>
      <c r="F1171" s="37">
        <f>Tabla_Inflacion[[#This Row],[Contador]]/SUM(Tabla_Inflacion[Contador])</f>
        <v>1.6649945567485645E-3</v>
      </c>
      <c r="H1171" s="34">
        <v>44719</v>
      </c>
      <c r="I1171" s="36">
        <v>0.11380802485037</v>
      </c>
      <c r="J1171" s="35">
        <v>5.4191020496020294E-2</v>
      </c>
      <c r="K1171" s="42">
        <f>((1+Tabla_Dev[[#This Row],[TES_COP]])/(1+Tabla_Dev[[#This Row],[Curva_CO_USD]]))-1</f>
        <v>5.6552373521734589E-2</v>
      </c>
      <c r="L1171" s="52">
        <f t="shared" si="57"/>
        <v>1170</v>
      </c>
      <c r="M1171" s="37">
        <f>Tabla_Dev[[#This Row],[Contador]]/SUM(Tabla_Dev[Contador])</f>
        <v>1.6649945567485645E-3</v>
      </c>
      <c r="O1171" s="34">
        <v>44586</v>
      </c>
      <c r="P1171" s="36">
        <v>5.5256377866706119E-2</v>
      </c>
      <c r="Q1171" s="2">
        <f t="shared" si="55"/>
        <v>1170</v>
      </c>
      <c r="R1171" s="3">
        <f>Tabla_Rf_cop_usd[[#This Row],[Contador]]/SUM(Tabla_Rf_cop_usd[Contador])</f>
        <v>1.4248813512259459E-3</v>
      </c>
    </row>
    <row r="1172" spans="1:18">
      <c r="A1172" s="34">
        <v>44720</v>
      </c>
      <c r="B1172" s="35">
        <v>0.116332194379252</v>
      </c>
      <c r="C1172" s="36">
        <v>5.4601942643077203E-2</v>
      </c>
      <c r="D1172" s="36">
        <f>((1+Tabla_Inflacion[[#This Row],[TES_COP]])/(1+Tabla_Inflacion[[#This Row],[TES UVR]]))-1</f>
        <v>5.8534172221856862E-2</v>
      </c>
      <c r="E1172" s="2">
        <f t="shared" si="56"/>
        <v>1171</v>
      </c>
      <c r="F1172" s="37">
        <f>Tabla_Inflacion[[#This Row],[Contador]]/SUM(Tabla_Inflacion[Contador])</f>
        <v>1.6664176290192897E-3</v>
      </c>
      <c r="H1172" s="34">
        <v>44720</v>
      </c>
      <c r="I1172" s="36">
        <v>0.116332194379252</v>
      </c>
      <c r="J1172" s="35">
        <v>5.4601942643077203E-2</v>
      </c>
      <c r="K1172" s="42">
        <f>((1+Tabla_Dev[[#This Row],[TES_COP]])/(1+Tabla_Dev[[#This Row],[Curva_CO_USD]]))-1</f>
        <v>5.8534172221856862E-2</v>
      </c>
      <c r="L1172" s="52">
        <f t="shared" si="57"/>
        <v>1171</v>
      </c>
      <c r="M1172" s="37">
        <f>Tabla_Dev[[#This Row],[Contador]]/SUM(Tabla_Dev[Contador])</f>
        <v>1.6664176290192897E-3</v>
      </c>
      <c r="O1172" s="34">
        <v>44587</v>
      </c>
      <c r="P1172" s="36">
        <v>5.5625564144232253E-2</v>
      </c>
      <c r="Q1172" s="2">
        <f t="shared" si="55"/>
        <v>1171</v>
      </c>
      <c r="R1172" s="3">
        <f>Tabla_Rf_cop_usd[[#This Row],[Contador]]/SUM(Tabla_Rf_cop_usd[Contador])</f>
        <v>1.4260991985346862E-3</v>
      </c>
    </row>
    <row r="1173" spans="1:18">
      <c r="A1173" s="34">
        <v>44721</v>
      </c>
      <c r="B1173" s="35">
        <v>0.11618355930737201</v>
      </c>
      <c r="C1173" s="36">
        <v>5.5216679579213002E-2</v>
      </c>
      <c r="D1173" s="36">
        <f>((1+Tabla_Inflacion[[#This Row],[TES_COP]])/(1+Tabla_Inflacion[[#This Row],[TES UVR]]))-1</f>
        <v>5.7776645221785605E-2</v>
      </c>
      <c r="E1173" s="2">
        <f t="shared" si="56"/>
        <v>1172</v>
      </c>
      <c r="F1173" s="37">
        <f>Tabla_Inflacion[[#This Row],[Contador]]/SUM(Tabla_Inflacion[Contador])</f>
        <v>1.6678407012900151E-3</v>
      </c>
      <c r="H1173" s="34">
        <v>44721</v>
      </c>
      <c r="I1173" s="36">
        <v>0.11618355930737201</v>
      </c>
      <c r="J1173" s="35">
        <v>5.5216679579213002E-2</v>
      </c>
      <c r="K1173" s="42">
        <f>((1+Tabla_Dev[[#This Row],[TES_COP]])/(1+Tabla_Dev[[#This Row],[Curva_CO_USD]]))-1</f>
        <v>5.7776645221785605E-2</v>
      </c>
      <c r="L1173" s="52">
        <f t="shared" si="57"/>
        <v>1172</v>
      </c>
      <c r="M1173" s="37">
        <f>Tabla_Dev[[#This Row],[Contador]]/SUM(Tabla_Dev[Contador])</f>
        <v>1.6678407012900151E-3</v>
      </c>
      <c r="O1173" s="34">
        <v>44588</v>
      </c>
      <c r="P1173" s="36">
        <v>5.6109893918588671E-2</v>
      </c>
      <c r="Q1173" s="2">
        <f t="shared" si="55"/>
        <v>1172</v>
      </c>
      <c r="R1173" s="3">
        <f>Tabla_Rf_cop_usd[[#This Row],[Contador]]/SUM(Tabla_Rf_cop_usd[Contador])</f>
        <v>1.4273170458434263E-3</v>
      </c>
    </row>
    <row r="1174" spans="1:18">
      <c r="A1174" s="34">
        <v>44722</v>
      </c>
      <c r="B1174" s="35">
        <v>0.115646592455373</v>
      </c>
      <c r="C1174" s="36">
        <v>5.6468065269841598E-2</v>
      </c>
      <c r="D1174" s="36">
        <f>((1+Tabla_Inflacion[[#This Row],[TES_COP]])/(1+Tabla_Inflacion[[#This Row],[TES UVR]]))-1</f>
        <v>5.6015443467679393E-2</v>
      </c>
      <c r="E1174" s="2">
        <f t="shared" si="56"/>
        <v>1173</v>
      </c>
      <c r="F1174" s="37">
        <f>Tabla_Inflacion[[#This Row],[Contador]]/SUM(Tabla_Inflacion[Contador])</f>
        <v>1.6692637735607402E-3</v>
      </c>
      <c r="H1174" s="34">
        <v>44722</v>
      </c>
      <c r="I1174" s="36">
        <v>0.115646592455373</v>
      </c>
      <c r="J1174" s="35">
        <v>5.6468065269841598E-2</v>
      </c>
      <c r="K1174" s="42">
        <f>((1+Tabla_Dev[[#This Row],[TES_COP]])/(1+Tabla_Dev[[#This Row],[Curva_CO_USD]]))-1</f>
        <v>5.6015443467679393E-2</v>
      </c>
      <c r="L1174" s="52">
        <f t="shared" si="57"/>
        <v>1173</v>
      </c>
      <c r="M1174" s="37">
        <f>Tabla_Dev[[#This Row],[Contador]]/SUM(Tabla_Dev[Contador])</f>
        <v>1.6692637735607402E-3</v>
      </c>
      <c r="O1174" s="34">
        <v>44589</v>
      </c>
      <c r="P1174" s="36">
        <v>5.6384886884236485E-2</v>
      </c>
      <c r="Q1174" s="2">
        <f t="shared" si="55"/>
        <v>1173</v>
      </c>
      <c r="R1174" s="3">
        <f>Tabla_Rf_cop_usd[[#This Row],[Contador]]/SUM(Tabla_Rf_cop_usd[Contador])</f>
        <v>1.4285348931521663E-3</v>
      </c>
    </row>
    <row r="1175" spans="1:18">
      <c r="A1175" s="34">
        <v>44725</v>
      </c>
      <c r="B1175" s="35">
        <v>0.117513535750102</v>
      </c>
      <c r="C1175" s="36">
        <v>5.6521795887333998E-2</v>
      </c>
      <c r="D1175" s="36">
        <f>((1+Tabla_Inflacion[[#This Row],[TES_COP]])/(1+Tabla_Inflacion[[#This Row],[TES UVR]]))-1</f>
        <v>5.7728804176295556E-2</v>
      </c>
      <c r="E1175" s="2">
        <f t="shared" si="56"/>
        <v>1174</v>
      </c>
      <c r="F1175" s="37">
        <f>Tabla_Inflacion[[#This Row],[Contador]]/SUM(Tabla_Inflacion[Contador])</f>
        <v>1.6706868458314656E-3</v>
      </c>
      <c r="H1175" s="34">
        <v>44725</v>
      </c>
      <c r="I1175" s="36">
        <v>0.117513535750102</v>
      </c>
      <c r="J1175" s="35">
        <v>5.6521795887333998E-2</v>
      </c>
      <c r="K1175" s="42">
        <f>((1+Tabla_Dev[[#This Row],[TES_COP]])/(1+Tabla_Dev[[#This Row],[Curva_CO_USD]]))-1</f>
        <v>5.7728804176295556E-2</v>
      </c>
      <c r="L1175" s="52">
        <f t="shared" si="57"/>
        <v>1174</v>
      </c>
      <c r="M1175" s="37">
        <f>Tabla_Dev[[#This Row],[Contador]]/SUM(Tabla_Dev[Contador])</f>
        <v>1.6706868458314656E-3</v>
      </c>
      <c r="O1175" s="34">
        <v>44592</v>
      </c>
      <c r="P1175" s="36">
        <v>5.6531286780886925E-2</v>
      </c>
      <c r="Q1175" s="2">
        <f t="shared" si="55"/>
        <v>1174</v>
      </c>
      <c r="R1175" s="3">
        <f>Tabla_Rf_cop_usd[[#This Row],[Contador]]/SUM(Tabla_Rf_cop_usd[Contador])</f>
        <v>1.4297527404609064E-3</v>
      </c>
    </row>
    <row r="1176" spans="1:18">
      <c r="A1176" s="34">
        <v>44726</v>
      </c>
      <c r="B1176" s="35">
        <v>0.118808576051636</v>
      </c>
      <c r="C1176" s="36">
        <v>5.6582551368410804E-2</v>
      </c>
      <c r="D1176" s="36">
        <f>((1+Tabla_Inflacion[[#This Row],[TES_COP]])/(1+Tabla_Inflacion[[#This Row],[TES UVR]]))-1</f>
        <v>5.8893670544373888E-2</v>
      </c>
      <c r="E1176" s="2">
        <f t="shared" si="56"/>
        <v>1175</v>
      </c>
      <c r="F1176" s="37">
        <f>Tabla_Inflacion[[#This Row],[Contador]]/SUM(Tabla_Inflacion[Contador])</f>
        <v>1.6721099181021908E-3</v>
      </c>
      <c r="H1176" s="34">
        <v>44726</v>
      </c>
      <c r="I1176" s="36">
        <v>0.118808576051636</v>
      </c>
      <c r="J1176" s="35">
        <v>5.6582551368410804E-2</v>
      </c>
      <c r="K1176" s="42">
        <f>((1+Tabla_Dev[[#This Row],[TES_COP]])/(1+Tabla_Dev[[#This Row],[Curva_CO_USD]]))-1</f>
        <v>5.8893670544373888E-2</v>
      </c>
      <c r="L1176" s="52">
        <f t="shared" si="57"/>
        <v>1175</v>
      </c>
      <c r="M1176" s="37">
        <f>Tabla_Dev[[#This Row],[Contador]]/SUM(Tabla_Dev[Contador])</f>
        <v>1.6721099181021908E-3</v>
      </c>
      <c r="O1176" s="34">
        <v>44593</v>
      </c>
      <c r="P1176" s="36">
        <v>5.6519093760789785E-2</v>
      </c>
      <c r="Q1176" s="2">
        <f t="shared" si="55"/>
        <v>1175</v>
      </c>
      <c r="R1176" s="3">
        <f>Tabla_Rf_cop_usd[[#This Row],[Contador]]/SUM(Tabla_Rf_cop_usd[Contador])</f>
        <v>1.4309705877696467E-3</v>
      </c>
    </row>
    <row r="1177" spans="1:18">
      <c r="A1177" s="34">
        <v>44727</v>
      </c>
      <c r="B1177" s="35">
        <v>0.116364536849525</v>
      </c>
      <c r="C1177" s="36">
        <v>5.4370109078419701E-2</v>
      </c>
      <c r="D1177" s="36">
        <f>((1+Tabla_Inflacion[[#This Row],[TES_COP]])/(1+Tabla_Inflacion[[#This Row],[TES UVR]]))-1</f>
        <v>5.8797596059785961E-2</v>
      </c>
      <c r="E1177" s="2">
        <f t="shared" si="56"/>
        <v>1176</v>
      </c>
      <c r="F1177" s="37">
        <f>Tabla_Inflacion[[#This Row],[Contador]]/SUM(Tabla_Inflacion[Contador])</f>
        <v>1.673532990372916E-3</v>
      </c>
      <c r="H1177" s="34">
        <v>44727</v>
      </c>
      <c r="I1177" s="36">
        <v>0.116364536849525</v>
      </c>
      <c r="J1177" s="35">
        <v>5.4370109078419701E-2</v>
      </c>
      <c r="K1177" s="42">
        <f>((1+Tabla_Dev[[#This Row],[TES_COP]])/(1+Tabla_Dev[[#This Row],[Curva_CO_USD]]))-1</f>
        <v>5.8797596059785961E-2</v>
      </c>
      <c r="L1177" s="52">
        <f t="shared" si="57"/>
        <v>1176</v>
      </c>
      <c r="M1177" s="37">
        <f>Tabla_Dev[[#This Row],[Contador]]/SUM(Tabla_Dev[Contador])</f>
        <v>1.673532990372916E-3</v>
      </c>
      <c r="O1177" s="34">
        <v>44594</v>
      </c>
      <c r="P1177" s="36">
        <v>5.6097657040347082E-2</v>
      </c>
      <c r="Q1177" s="2">
        <f t="shared" si="55"/>
        <v>1176</v>
      </c>
      <c r="R1177" s="3">
        <f>Tabla_Rf_cop_usd[[#This Row],[Contador]]/SUM(Tabla_Rf_cop_usd[Contador])</f>
        <v>1.4321884350783868E-3</v>
      </c>
    </row>
    <row r="1178" spans="1:18">
      <c r="A1178" s="34">
        <v>44728</v>
      </c>
      <c r="B1178" s="35">
        <v>0.116970000687781</v>
      </c>
      <c r="C1178" s="36">
        <v>5.3113230778939605E-2</v>
      </c>
      <c r="D1178" s="36">
        <f>((1+Tabla_Inflacion[[#This Row],[TES_COP]])/(1+Tabla_Inflacion[[#This Row],[TES UVR]]))-1</f>
        <v>6.0636186159781946E-2</v>
      </c>
      <c r="E1178" s="2">
        <f t="shared" si="56"/>
        <v>1177</v>
      </c>
      <c r="F1178" s="37">
        <f>Tabla_Inflacion[[#This Row],[Contador]]/SUM(Tabla_Inflacion[Contador])</f>
        <v>1.6749560626436414E-3</v>
      </c>
      <c r="H1178" s="34">
        <v>44728</v>
      </c>
      <c r="I1178" s="36">
        <v>0.116970000687781</v>
      </c>
      <c r="J1178" s="35">
        <v>5.3113230778939605E-2</v>
      </c>
      <c r="K1178" s="42">
        <f>((1+Tabla_Dev[[#This Row],[TES_COP]])/(1+Tabla_Dev[[#This Row],[Curva_CO_USD]]))-1</f>
        <v>6.0636186159781946E-2</v>
      </c>
      <c r="L1178" s="52">
        <f t="shared" si="57"/>
        <v>1177</v>
      </c>
      <c r="M1178" s="37">
        <f>Tabla_Dev[[#This Row],[Contador]]/SUM(Tabla_Dev[Contador])</f>
        <v>1.6749560626436414E-3</v>
      </c>
      <c r="O1178" s="34">
        <v>44595</v>
      </c>
      <c r="P1178" s="36">
        <v>5.5999716046933434E-2</v>
      </c>
      <c r="Q1178" s="2">
        <f t="shared" si="55"/>
        <v>1177</v>
      </c>
      <c r="R1178" s="3">
        <f>Tabla_Rf_cop_usd[[#This Row],[Contador]]/SUM(Tabla_Rf_cop_usd[Contador])</f>
        <v>1.4334062823871268E-3</v>
      </c>
    </row>
    <row r="1179" spans="1:18">
      <c r="A1179" s="34">
        <v>44729</v>
      </c>
      <c r="B1179" s="35">
        <v>0.11585954118504099</v>
      </c>
      <c r="C1179" s="36">
        <v>5.0609697788420199E-2</v>
      </c>
      <c r="D1179" s="36">
        <f>((1+Tabla_Inflacion[[#This Row],[TES_COP]])/(1+Tabla_Inflacion[[#This Row],[TES UVR]]))-1</f>
        <v>6.2106644869140748E-2</v>
      </c>
      <c r="E1179" s="2">
        <f t="shared" si="56"/>
        <v>1178</v>
      </c>
      <c r="F1179" s="37">
        <f>Tabla_Inflacion[[#This Row],[Contador]]/SUM(Tabla_Inflacion[Contador])</f>
        <v>1.6763791349143665E-3</v>
      </c>
      <c r="H1179" s="34">
        <v>44729</v>
      </c>
      <c r="I1179" s="36">
        <v>0.11585954118504099</v>
      </c>
      <c r="J1179" s="35">
        <v>5.0609697788420199E-2</v>
      </c>
      <c r="K1179" s="42">
        <f>((1+Tabla_Dev[[#This Row],[TES_COP]])/(1+Tabla_Dev[[#This Row],[Curva_CO_USD]]))-1</f>
        <v>6.2106644869140748E-2</v>
      </c>
      <c r="L1179" s="52">
        <f t="shared" si="57"/>
        <v>1178</v>
      </c>
      <c r="M1179" s="37">
        <f>Tabla_Dev[[#This Row],[Contador]]/SUM(Tabla_Dev[Contador])</f>
        <v>1.6763791349143665E-3</v>
      </c>
      <c r="O1179" s="34">
        <v>44596</v>
      </c>
      <c r="P1179" s="36">
        <v>5.6433707140287614E-2</v>
      </c>
      <c r="Q1179" s="2">
        <f t="shared" si="55"/>
        <v>1178</v>
      </c>
      <c r="R1179" s="3">
        <f>Tabla_Rf_cop_usd[[#This Row],[Contador]]/SUM(Tabla_Rf_cop_usd[Contador])</f>
        <v>1.4346241296958669E-3</v>
      </c>
    </row>
    <row r="1180" spans="1:18">
      <c r="A1180" s="34">
        <v>44733</v>
      </c>
      <c r="B1180" s="35">
        <v>0.12200467539523902</v>
      </c>
      <c r="C1180" s="36">
        <v>5.2580040796982794E-2</v>
      </c>
      <c r="D1180" s="36">
        <f>((1+Tabla_Inflacion[[#This Row],[TES_COP]])/(1+Tabla_Inflacion[[#This Row],[TES UVR]]))-1</f>
        <v>6.5956632187030628E-2</v>
      </c>
      <c r="E1180" s="2">
        <f t="shared" si="56"/>
        <v>1179</v>
      </c>
      <c r="F1180" s="37">
        <f>Tabla_Inflacion[[#This Row],[Contador]]/SUM(Tabla_Inflacion[Contador])</f>
        <v>1.6778022071850919E-3</v>
      </c>
      <c r="H1180" s="34">
        <v>44733</v>
      </c>
      <c r="I1180" s="36">
        <v>0.12200467539523902</v>
      </c>
      <c r="J1180" s="35">
        <v>5.2580040796982794E-2</v>
      </c>
      <c r="K1180" s="42">
        <f>((1+Tabla_Dev[[#This Row],[TES_COP]])/(1+Tabla_Dev[[#This Row],[Curva_CO_USD]]))-1</f>
        <v>6.5956632187030628E-2</v>
      </c>
      <c r="L1180" s="52">
        <f t="shared" si="57"/>
        <v>1179</v>
      </c>
      <c r="M1180" s="37">
        <f>Tabla_Dev[[#This Row],[Contador]]/SUM(Tabla_Dev[Contador])</f>
        <v>1.6778022071850919E-3</v>
      </c>
      <c r="O1180" s="34">
        <v>44599</v>
      </c>
      <c r="P1180" s="36">
        <v>5.6823540009650619E-2</v>
      </c>
      <c r="Q1180" s="2">
        <f t="shared" si="55"/>
        <v>1179</v>
      </c>
      <c r="R1180" s="3">
        <f>Tabla_Rf_cop_usd[[#This Row],[Contador]]/SUM(Tabla_Rf_cop_usd[Contador])</f>
        <v>1.4358419770046072E-3</v>
      </c>
    </row>
    <row r="1181" spans="1:18">
      <c r="A1181" s="34">
        <v>44734</v>
      </c>
      <c r="B1181" s="35">
        <v>0.12157270411267901</v>
      </c>
      <c r="C1181" s="36">
        <v>5.0363870560960901E-2</v>
      </c>
      <c r="D1181" s="36">
        <f>((1+Tabla_Inflacion[[#This Row],[TES_COP]])/(1+Tabla_Inflacion[[#This Row],[TES UVR]]))-1</f>
        <v>6.7794442999727478E-2</v>
      </c>
      <c r="E1181" s="2">
        <f t="shared" si="56"/>
        <v>1180</v>
      </c>
      <c r="F1181" s="37">
        <f>Tabla_Inflacion[[#This Row],[Contador]]/SUM(Tabla_Inflacion[Contador])</f>
        <v>1.6792252794558171E-3</v>
      </c>
      <c r="H1181" s="34">
        <v>44734</v>
      </c>
      <c r="I1181" s="36">
        <v>0.12157270411267901</v>
      </c>
      <c r="J1181" s="35">
        <v>5.0363870560960901E-2</v>
      </c>
      <c r="K1181" s="42">
        <f>((1+Tabla_Dev[[#This Row],[TES_COP]])/(1+Tabla_Dev[[#This Row],[Curva_CO_USD]]))-1</f>
        <v>6.7794442999727478E-2</v>
      </c>
      <c r="L1181" s="52">
        <f t="shared" si="57"/>
        <v>1180</v>
      </c>
      <c r="M1181" s="37">
        <f>Tabla_Dev[[#This Row],[Contador]]/SUM(Tabla_Dev[Contador])</f>
        <v>1.6792252794558171E-3</v>
      </c>
      <c r="O1181" s="34">
        <v>44600</v>
      </c>
      <c r="P1181" s="36">
        <v>5.6866099559988337E-2</v>
      </c>
      <c r="Q1181" s="2">
        <f t="shared" si="55"/>
        <v>1180</v>
      </c>
      <c r="R1181" s="3">
        <f>Tabla_Rf_cop_usd[[#This Row],[Contador]]/SUM(Tabla_Rf_cop_usd[Contador])</f>
        <v>1.4370598243133473E-3</v>
      </c>
    </row>
    <row r="1182" spans="1:18">
      <c r="A1182" s="34">
        <v>44735</v>
      </c>
      <c r="B1182" s="35">
        <v>0.119260926807174</v>
      </c>
      <c r="C1182" s="36">
        <v>4.9562501752774504E-2</v>
      </c>
      <c r="D1182" s="36">
        <f>((1+Tabla_Inflacion[[#This Row],[TES_COP]])/(1+Tabla_Inflacion[[#This Row],[TES UVR]]))-1</f>
        <v>6.6407121956055803E-2</v>
      </c>
      <c r="E1182" s="2">
        <f t="shared" si="56"/>
        <v>1181</v>
      </c>
      <c r="F1182" s="37">
        <f>Tabla_Inflacion[[#This Row],[Contador]]/SUM(Tabla_Inflacion[Contador])</f>
        <v>1.6806483517265425E-3</v>
      </c>
      <c r="H1182" s="34">
        <v>44735</v>
      </c>
      <c r="I1182" s="36">
        <v>0.119260926807174</v>
      </c>
      <c r="J1182" s="35">
        <v>4.9562501752774504E-2</v>
      </c>
      <c r="K1182" s="42">
        <f>((1+Tabla_Dev[[#This Row],[TES_COP]])/(1+Tabla_Dev[[#This Row],[Curva_CO_USD]]))-1</f>
        <v>6.6407121956055803E-2</v>
      </c>
      <c r="L1182" s="52">
        <f t="shared" si="57"/>
        <v>1181</v>
      </c>
      <c r="M1182" s="37">
        <f>Tabla_Dev[[#This Row],[Contador]]/SUM(Tabla_Dev[Contador])</f>
        <v>1.6806483517265425E-3</v>
      </c>
      <c r="O1182" s="34">
        <v>44601</v>
      </c>
      <c r="P1182" s="36">
        <v>5.6287185411485474E-2</v>
      </c>
      <c r="Q1182" s="2">
        <f t="shared" si="55"/>
        <v>1181</v>
      </c>
      <c r="R1182" s="3">
        <f>Tabla_Rf_cop_usd[[#This Row],[Contador]]/SUM(Tabla_Rf_cop_usd[Contador])</f>
        <v>1.4382776716220873E-3</v>
      </c>
    </row>
    <row r="1183" spans="1:18">
      <c r="A1183" s="34">
        <v>44736</v>
      </c>
      <c r="B1183" s="35">
        <v>0.11925828469769201</v>
      </c>
      <c r="C1183" s="36">
        <v>4.9179235335578796E-2</v>
      </c>
      <c r="D1183" s="36">
        <f>((1+Tabla_Inflacion[[#This Row],[TES_COP]])/(1+Tabla_Inflacion[[#This Row],[TES UVR]]))-1</f>
        <v>6.6794163477414292E-2</v>
      </c>
      <c r="E1183" s="2">
        <f t="shared" si="56"/>
        <v>1182</v>
      </c>
      <c r="F1183" s="37">
        <f>Tabla_Inflacion[[#This Row],[Contador]]/SUM(Tabla_Inflacion[Contador])</f>
        <v>1.6820714239972677E-3</v>
      </c>
      <c r="H1183" s="34">
        <v>44736</v>
      </c>
      <c r="I1183" s="36">
        <v>0.11925828469769201</v>
      </c>
      <c r="J1183" s="35">
        <v>4.9179235335578796E-2</v>
      </c>
      <c r="K1183" s="42">
        <f>((1+Tabla_Dev[[#This Row],[TES_COP]])/(1+Tabla_Dev[[#This Row],[Curva_CO_USD]]))-1</f>
        <v>6.6794163477414292E-2</v>
      </c>
      <c r="L1183" s="52">
        <f t="shared" si="57"/>
        <v>1182</v>
      </c>
      <c r="M1183" s="37">
        <f>Tabla_Dev[[#This Row],[Contador]]/SUM(Tabla_Dev[Contador])</f>
        <v>1.6820714239972677E-3</v>
      </c>
      <c r="O1183" s="34">
        <v>44602</v>
      </c>
      <c r="P1183" s="36">
        <v>5.6409299550430392E-2</v>
      </c>
      <c r="Q1183" s="2">
        <f t="shared" si="55"/>
        <v>1182</v>
      </c>
      <c r="R1183" s="3">
        <f>Tabla_Rf_cop_usd[[#This Row],[Contador]]/SUM(Tabla_Rf_cop_usd[Contador])</f>
        <v>1.4394955189308274E-3</v>
      </c>
    </row>
    <row r="1184" spans="1:18">
      <c r="A1184" s="34">
        <v>44740</v>
      </c>
      <c r="B1184" s="35">
        <v>0.117459841273777</v>
      </c>
      <c r="C1184" s="36">
        <v>4.8579240692354503E-2</v>
      </c>
      <c r="D1184" s="36">
        <f>((1+Tabla_Inflacion[[#This Row],[TES_COP]])/(1+Tabla_Inflacion[[#This Row],[TES UVR]]))-1</f>
        <v>6.5689456655600331E-2</v>
      </c>
      <c r="E1184" s="2">
        <f t="shared" si="56"/>
        <v>1183</v>
      </c>
      <c r="F1184" s="37">
        <f>Tabla_Inflacion[[#This Row],[Contador]]/SUM(Tabla_Inflacion[Contador])</f>
        <v>1.6834944962679931E-3</v>
      </c>
      <c r="H1184" s="34">
        <v>44740</v>
      </c>
      <c r="I1184" s="36">
        <v>0.117459841273777</v>
      </c>
      <c r="J1184" s="35">
        <v>4.8579240692354503E-2</v>
      </c>
      <c r="K1184" s="42">
        <f>((1+Tabla_Dev[[#This Row],[TES_COP]])/(1+Tabla_Dev[[#This Row],[Curva_CO_USD]]))-1</f>
        <v>6.5689456655600331E-2</v>
      </c>
      <c r="L1184" s="52">
        <f t="shared" si="57"/>
        <v>1183</v>
      </c>
      <c r="M1184" s="37">
        <f>Tabla_Dev[[#This Row],[Contador]]/SUM(Tabla_Dev[Contador])</f>
        <v>1.6834944962679931E-3</v>
      </c>
      <c r="O1184" s="34">
        <v>44603</v>
      </c>
      <c r="P1184" s="36">
        <v>5.67748816278697E-2</v>
      </c>
      <c r="Q1184" s="2">
        <f t="shared" si="55"/>
        <v>1183</v>
      </c>
      <c r="R1184" s="3">
        <f>Tabla_Rf_cop_usd[[#This Row],[Contador]]/SUM(Tabla_Rf_cop_usd[Contador])</f>
        <v>1.4407133662395677E-3</v>
      </c>
    </row>
    <row r="1185" spans="1:18">
      <c r="A1185" s="34">
        <v>44741</v>
      </c>
      <c r="B1185" s="35">
        <v>0.116338162843082</v>
      </c>
      <c r="C1185" s="36">
        <v>5.0085339078652508E-2</v>
      </c>
      <c r="D1185" s="36">
        <f>((1+Tabla_Inflacion[[#This Row],[TES_COP]])/(1+Tabla_Inflacion[[#This Row],[TES UVR]]))-1</f>
        <v>6.3092799507666664E-2</v>
      </c>
      <c r="E1185" s="2">
        <f t="shared" si="56"/>
        <v>1184</v>
      </c>
      <c r="F1185" s="37">
        <f>Tabla_Inflacion[[#This Row],[Contador]]/SUM(Tabla_Inflacion[Contador])</f>
        <v>1.6849175685387182E-3</v>
      </c>
      <c r="H1185" s="34">
        <v>44741</v>
      </c>
      <c r="I1185" s="36">
        <v>0.116338162843082</v>
      </c>
      <c r="J1185" s="35">
        <v>5.0085339078652508E-2</v>
      </c>
      <c r="K1185" s="42">
        <f>((1+Tabla_Dev[[#This Row],[TES_COP]])/(1+Tabla_Dev[[#This Row],[Curva_CO_USD]]))-1</f>
        <v>6.3092799507666664E-2</v>
      </c>
      <c r="L1185" s="52">
        <f t="shared" si="57"/>
        <v>1184</v>
      </c>
      <c r="M1185" s="37">
        <f>Tabla_Dev[[#This Row],[Contador]]/SUM(Tabla_Dev[Contador])</f>
        <v>1.6849175685387182E-3</v>
      </c>
      <c r="O1185" s="34">
        <v>44606</v>
      </c>
      <c r="P1185" s="36">
        <v>5.7417974852874254E-2</v>
      </c>
      <c r="Q1185" s="2">
        <f t="shared" si="55"/>
        <v>1184</v>
      </c>
      <c r="R1185" s="3">
        <f>Tabla_Rf_cop_usd[[#This Row],[Contador]]/SUM(Tabla_Rf_cop_usd[Contador])</f>
        <v>1.4419312135483078E-3</v>
      </c>
    </row>
    <row r="1186" spans="1:18">
      <c r="A1186" s="34">
        <v>44742</v>
      </c>
      <c r="B1186" s="35">
        <v>0.11605994332188199</v>
      </c>
      <c r="C1186" s="36">
        <v>5.0581987406176199E-2</v>
      </c>
      <c r="D1186" s="36">
        <f>((1+Tabla_Inflacion[[#This Row],[TES_COP]])/(1+Tabla_Inflacion[[#This Row],[TES UVR]]))-1</f>
        <v>6.2325412676612846E-2</v>
      </c>
      <c r="E1186" s="2">
        <f t="shared" si="56"/>
        <v>1185</v>
      </c>
      <c r="F1186" s="37">
        <f>Tabla_Inflacion[[#This Row],[Contador]]/SUM(Tabla_Inflacion[Contador])</f>
        <v>1.6863406408094434E-3</v>
      </c>
      <c r="H1186" s="38">
        <v>44742</v>
      </c>
      <c r="I1186" s="40">
        <v>0.11605994332188199</v>
      </c>
      <c r="J1186" s="39">
        <v>5.0581987406176199E-2</v>
      </c>
      <c r="K1186" s="42">
        <f>((1+Tabla_Dev[[#This Row],[TES_COP]])/(1+Tabla_Dev[[#This Row],[Curva_CO_USD]]))-1</f>
        <v>6.2325412676612846E-2</v>
      </c>
      <c r="L1186" s="52">
        <f t="shared" si="57"/>
        <v>1185</v>
      </c>
      <c r="M1186" s="104">
        <f>Tabla_Dev[[#This Row],[Contador]]/SUM(Tabla_Dev[Contador])</f>
        <v>1.6863406408094434E-3</v>
      </c>
      <c r="O1186" s="34">
        <v>44607</v>
      </c>
      <c r="P1186" s="36">
        <v>5.7689925215535176E-2</v>
      </c>
      <c r="Q1186" s="2">
        <f t="shared" si="55"/>
        <v>1185</v>
      </c>
      <c r="R1186" s="3">
        <f>Tabla_Rf_cop_usd[[#This Row],[Contador]]/SUM(Tabla_Rf_cop_usd[Contador])</f>
        <v>1.4431490608570478E-3</v>
      </c>
    </row>
    <row r="1187" spans="1:18">
      <c r="O1187" s="34">
        <v>44608</v>
      </c>
      <c r="P1187" s="36">
        <v>5.7840737258739949E-2</v>
      </c>
      <c r="Q1187" s="2">
        <f t="shared" si="55"/>
        <v>1186</v>
      </c>
      <c r="R1187" s="3">
        <f>Tabla_Rf_cop_usd[[#This Row],[Contador]]/SUM(Tabla_Rf_cop_usd[Contador])</f>
        <v>1.4443669081657879E-3</v>
      </c>
    </row>
    <row r="1188" spans="1:18">
      <c r="O1188" s="34">
        <v>44609</v>
      </c>
      <c r="P1188" s="36">
        <v>5.806960161009922E-2</v>
      </c>
      <c r="Q1188" s="2">
        <f t="shared" si="55"/>
        <v>1187</v>
      </c>
      <c r="R1188" s="3">
        <f>Tabla_Rf_cop_usd[[#This Row],[Contador]]/SUM(Tabla_Rf_cop_usd[Contador])</f>
        <v>1.4455847554745282E-3</v>
      </c>
    </row>
    <row r="1189" spans="1:18">
      <c r="O1189" s="34">
        <v>44610</v>
      </c>
      <c r="P1189" s="36">
        <v>5.8280004281214604E-2</v>
      </c>
      <c r="Q1189" s="2">
        <f t="shared" si="55"/>
        <v>1188</v>
      </c>
      <c r="R1189" s="3">
        <f>Tabla_Rf_cop_usd[[#This Row],[Contador]]/SUM(Tabla_Rf_cop_usd[Contador])</f>
        <v>1.4468026027832682E-3</v>
      </c>
    </row>
    <row r="1190" spans="1:18">
      <c r="O1190" s="34">
        <v>44613</v>
      </c>
      <c r="P1190" s="36">
        <v>5.8382064178325921E-2</v>
      </c>
      <c r="Q1190" s="2">
        <f t="shared" si="55"/>
        <v>1189</v>
      </c>
      <c r="R1190" s="3">
        <f>Tabla_Rf_cop_usd[[#This Row],[Contador]]/SUM(Tabla_Rf_cop_usd[Contador])</f>
        <v>1.4480204500920083E-3</v>
      </c>
    </row>
    <row r="1191" spans="1:18">
      <c r="O1191" s="34">
        <v>44614</v>
      </c>
      <c r="P1191" s="36">
        <v>5.8807359550379523E-2</v>
      </c>
      <c r="Q1191" s="2">
        <f t="shared" si="55"/>
        <v>1190</v>
      </c>
      <c r="R1191" s="3">
        <f>Tabla_Rf_cop_usd[[#This Row],[Contador]]/SUM(Tabla_Rf_cop_usd[Contador])</f>
        <v>1.4492382974007484E-3</v>
      </c>
    </row>
    <row r="1192" spans="1:18">
      <c r="O1192" s="34">
        <v>44615</v>
      </c>
      <c r="P1192" s="36">
        <v>5.9599926065431852E-2</v>
      </c>
      <c r="Q1192" s="2">
        <f t="shared" si="55"/>
        <v>1191</v>
      </c>
      <c r="R1192" s="3">
        <f>Tabla_Rf_cop_usd[[#This Row],[Contador]]/SUM(Tabla_Rf_cop_usd[Contador])</f>
        <v>1.4504561447094887E-3</v>
      </c>
    </row>
    <row r="1193" spans="1:18">
      <c r="O1193" s="34">
        <v>44616</v>
      </c>
      <c r="P1193" s="36">
        <v>6.0056353211719093E-2</v>
      </c>
      <c r="Q1193" s="2">
        <f t="shared" si="55"/>
        <v>1192</v>
      </c>
      <c r="R1193" s="3">
        <f>Tabla_Rf_cop_usd[[#This Row],[Contador]]/SUM(Tabla_Rf_cop_usd[Contador])</f>
        <v>1.4516739920182287E-3</v>
      </c>
    </row>
    <row r="1194" spans="1:18">
      <c r="O1194" s="34">
        <v>44617</v>
      </c>
      <c r="P1194" s="36">
        <v>5.937402257466462E-2</v>
      </c>
      <c r="Q1194" s="2">
        <f t="shared" si="55"/>
        <v>1193</v>
      </c>
      <c r="R1194" s="3">
        <f>Tabla_Rf_cop_usd[[#This Row],[Contador]]/SUM(Tabla_Rf_cop_usd[Contador])</f>
        <v>1.4528918393269688E-3</v>
      </c>
    </row>
    <row r="1195" spans="1:18">
      <c r="O1195" s="34">
        <v>44620</v>
      </c>
      <c r="P1195" s="36">
        <v>5.8669756124708927E-2</v>
      </c>
      <c r="Q1195" s="2">
        <f t="shared" si="55"/>
        <v>1194</v>
      </c>
      <c r="R1195" s="3">
        <f>Tabla_Rf_cop_usd[[#This Row],[Contador]]/SUM(Tabla_Rf_cop_usd[Contador])</f>
        <v>1.4541096866357089E-3</v>
      </c>
    </row>
    <row r="1196" spans="1:18">
      <c r="O1196" s="34">
        <v>44621</v>
      </c>
      <c r="P1196" s="36">
        <v>5.8009417336053914E-2</v>
      </c>
      <c r="Q1196" s="2">
        <f t="shared" si="55"/>
        <v>1195</v>
      </c>
      <c r="R1196" s="3">
        <f>Tabla_Rf_cop_usd[[#This Row],[Contador]]/SUM(Tabla_Rf_cop_usd[Contador])</f>
        <v>1.4553275339444492E-3</v>
      </c>
    </row>
    <row r="1197" spans="1:18">
      <c r="O1197" s="34">
        <v>44622</v>
      </c>
      <c r="P1197" s="36">
        <v>5.8490031142472976E-2</v>
      </c>
      <c r="Q1197" s="2">
        <f t="shared" si="55"/>
        <v>1196</v>
      </c>
      <c r="R1197" s="3">
        <f>Tabla_Rf_cop_usd[[#This Row],[Contador]]/SUM(Tabla_Rf_cop_usd[Contador])</f>
        <v>1.4565453812531892E-3</v>
      </c>
    </row>
    <row r="1198" spans="1:18">
      <c r="O1198" s="34">
        <v>44623</v>
      </c>
      <c r="P1198" s="36">
        <v>5.8777459451075265E-2</v>
      </c>
      <c r="Q1198" s="2">
        <f t="shared" si="55"/>
        <v>1197</v>
      </c>
      <c r="R1198" s="3">
        <f>Tabla_Rf_cop_usd[[#This Row],[Contador]]/SUM(Tabla_Rf_cop_usd[Contador])</f>
        <v>1.4577632285619293E-3</v>
      </c>
    </row>
    <row r="1199" spans="1:18">
      <c r="O1199" s="34">
        <v>44624</v>
      </c>
      <c r="P1199" s="36">
        <v>5.9469192676570914E-2</v>
      </c>
      <c r="Q1199" s="2">
        <f t="shared" si="55"/>
        <v>1198</v>
      </c>
      <c r="R1199" s="3">
        <f>Tabla_Rf_cop_usd[[#This Row],[Contador]]/SUM(Tabla_Rf_cop_usd[Contador])</f>
        <v>1.4589810758706696E-3</v>
      </c>
    </row>
    <row r="1200" spans="1:18">
      <c r="O1200" s="34">
        <v>44627</v>
      </c>
      <c r="P1200" s="36">
        <v>6.015688490424731E-2</v>
      </c>
      <c r="Q1200" s="2">
        <f t="shared" si="55"/>
        <v>1199</v>
      </c>
      <c r="R1200" s="3">
        <f>Tabla_Rf_cop_usd[[#This Row],[Contador]]/SUM(Tabla_Rf_cop_usd[Contador])</f>
        <v>1.4601989231794097E-3</v>
      </c>
    </row>
    <row r="1201" spans="15:18">
      <c r="O1201" s="34">
        <v>44628</v>
      </c>
      <c r="P1201" s="36">
        <v>6.0722988854028825E-2</v>
      </c>
      <c r="Q1201" s="2">
        <f t="shared" si="55"/>
        <v>1200</v>
      </c>
      <c r="R1201" s="3">
        <f>Tabla_Rf_cop_usd[[#This Row],[Contador]]/SUM(Tabla_Rf_cop_usd[Contador])</f>
        <v>1.4614167704881497E-3</v>
      </c>
    </row>
    <row r="1202" spans="15:18">
      <c r="O1202" s="34">
        <v>44629</v>
      </c>
      <c r="P1202" s="36">
        <v>6.0239611335075827E-2</v>
      </c>
      <c r="Q1202" s="2">
        <f t="shared" si="55"/>
        <v>1201</v>
      </c>
      <c r="R1202" s="3">
        <f>Tabla_Rf_cop_usd[[#This Row],[Contador]]/SUM(Tabla_Rf_cop_usd[Contador])</f>
        <v>1.4626346177968898E-3</v>
      </c>
    </row>
    <row r="1203" spans="15:18">
      <c r="O1203" s="34">
        <v>44630</v>
      </c>
      <c r="P1203" s="36">
        <v>5.9979418096779646E-2</v>
      </c>
      <c r="Q1203" s="2">
        <f t="shared" ref="Q1203:Q1266" si="58">Q1202+1</f>
        <v>1202</v>
      </c>
      <c r="R1203" s="3">
        <f>Tabla_Rf_cop_usd[[#This Row],[Contador]]/SUM(Tabla_Rf_cop_usd[Contador])</f>
        <v>1.4638524651056301E-3</v>
      </c>
    </row>
    <row r="1204" spans="15:18">
      <c r="O1204" s="34">
        <v>44631</v>
      </c>
      <c r="P1204" s="36">
        <v>5.972458175191564E-2</v>
      </c>
      <c r="Q1204" s="2">
        <f t="shared" si="58"/>
        <v>1203</v>
      </c>
      <c r="R1204" s="3">
        <f>Tabla_Rf_cop_usd[[#This Row],[Contador]]/SUM(Tabla_Rf_cop_usd[Contador])</f>
        <v>1.4650703124143702E-3</v>
      </c>
    </row>
    <row r="1205" spans="15:18">
      <c r="O1205" s="34">
        <v>44634</v>
      </c>
      <c r="P1205" s="36">
        <v>6.0014932856170766E-2</v>
      </c>
      <c r="Q1205" s="2">
        <f t="shared" si="58"/>
        <v>1204</v>
      </c>
      <c r="R1205" s="3">
        <f>Tabla_Rf_cop_usd[[#This Row],[Contador]]/SUM(Tabla_Rf_cop_usd[Contador])</f>
        <v>1.4662881597231102E-3</v>
      </c>
    </row>
    <row r="1206" spans="15:18">
      <c r="O1206" s="34">
        <v>44635</v>
      </c>
      <c r="P1206" s="36">
        <v>5.9730514446378224E-2</v>
      </c>
      <c r="Q1206" s="2">
        <f t="shared" si="58"/>
        <v>1205</v>
      </c>
      <c r="R1206" s="3">
        <f>Tabla_Rf_cop_usd[[#This Row],[Contador]]/SUM(Tabla_Rf_cop_usd[Contador])</f>
        <v>1.4675060070318503E-3</v>
      </c>
    </row>
    <row r="1207" spans="15:18">
      <c r="O1207" s="34">
        <v>44636</v>
      </c>
      <c r="P1207" s="36">
        <v>5.9016447748450052E-2</v>
      </c>
      <c r="Q1207" s="2">
        <f t="shared" si="58"/>
        <v>1206</v>
      </c>
      <c r="R1207" s="3">
        <f>Tabla_Rf_cop_usd[[#This Row],[Contador]]/SUM(Tabla_Rf_cop_usd[Contador])</f>
        <v>1.4687238543405906E-3</v>
      </c>
    </row>
    <row r="1208" spans="15:18">
      <c r="O1208" s="34">
        <v>44637</v>
      </c>
      <c r="P1208" s="36">
        <v>5.7768371628824866E-2</v>
      </c>
      <c r="Q1208" s="2">
        <f t="shared" si="58"/>
        <v>1207</v>
      </c>
      <c r="R1208" s="3">
        <f>Tabla_Rf_cop_usd[[#This Row],[Contador]]/SUM(Tabla_Rf_cop_usd[Contador])</f>
        <v>1.4699417016493306E-3</v>
      </c>
    </row>
    <row r="1209" spans="15:18">
      <c r="O1209" s="34">
        <v>44638</v>
      </c>
      <c r="P1209" s="36">
        <v>5.6866099559988337E-2</v>
      </c>
      <c r="Q1209" s="2">
        <f t="shared" si="58"/>
        <v>1208</v>
      </c>
      <c r="R1209" s="3">
        <f>Tabla_Rf_cop_usd[[#This Row],[Contador]]/SUM(Tabla_Rf_cop_usd[Contador])</f>
        <v>1.4711595489580707E-3</v>
      </c>
    </row>
    <row r="1210" spans="15:18">
      <c r="O1210" s="34">
        <v>44641</v>
      </c>
      <c r="P1210" s="36">
        <v>5.7611426403566535E-2</v>
      </c>
      <c r="Q1210" s="2">
        <f t="shared" si="58"/>
        <v>1209</v>
      </c>
      <c r="R1210" s="3">
        <f>Tabla_Rf_cop_usd[[#This Row],[Contador]]/SUM(Tabla_Rf_cop_usd[Contador])</f>
        <v>1.4723773962668108E-3</v>
      </c>
    </row>
    <row r="1211" spans="15:18">
      <c r="O1211" s="34">
        <v>44642</v>
      </c>
      <c r="P1211" s="36">
        <v>5.831003109422972E-2</v>
      </c>
      <c r="Q1211" s="2">
        <f t="shared" si="58"/>
        <v>1210</v>
      </c>
      <c r="R1211" s="3">
        <f>Tabla_Rf_cop_usd[[#This Row],[Contador]]/SUM(Tabla_Rf_cop_usd[Contador])</f>
        <v>1.4735952435755511E-3</v>
      </c>
    </row>
    <row r="1212" spans="15:18">
      <c r="O1212" s="34">
        <v>44643</v>
      </c>
      <c r="P1212" s="36">
        <v>5.8879088799398183E-2</v>
      </c>
      <c r="Q1212" s="2">
        <f t="shared" si="58"/>
        <v>1211</v>
      </c>
      <c r="R1212" s="3">
        <f>Tabla_Rf_cop_usd[[#This Row],[Contador]]/SUM(Tabla_Rf_cop_usd[Contador])</f>
        <v>1.4748130908842911E-3</v>
      </c>
    </row>
    <row r="1213" spans="15:18">
      <c r="O1213" s="34">
        <v>44644</v>
      </c>
      <c r="P1213" s="36">
        <v>5.8825295962987356E-2</v>
      </c>
      <c r="Q1213" s="2">
        <f t="shared" si="58"/>
        <v>1212</v>
      </c>
      <c r="R1213" s="3">
        <f>Tabla_Rf_cop_usd[[#This Row],[Contador]]/SUM(Tabla_Rf_cop_usd[Contador])</f>
        <v>1.4760309381930312E-3</v>
      </c>
    </row>
    <row r="1214" spans="15:18">
      <c r="O1214" s="34">
        <v>44645</v>
      </c>
      <c r="P1214" s="36">
        <v>5.8735586540786144E-2</v>
      </c>
      <c r="Q1214" s="2">
        <f t="shared" si="58"/>
        <v>1213</v>
      </c>
      <c r="R1214" s="3">
        <f>Tabla_Rf_cop_usd[[#This Row],[Contador]]/SUM(Tabla_Rf_cop_usd[Contador])</f>
        <v>1.4772487855017713E-3</v>
      </c>
    </row>
    <row r="1215" spans="15:18">
      <c r="O1215" s="34">
        <v>44648</v>
      </c>
      <c r="P1215" s="36">
        <v>5.8442058061625834E-2</v>
      </c>
      <c r="Q1215" s="2">
        <f t="shared" si="58"/>
        <v>1214</v>
      </c>
      <c r="R1215" s="3">
        <f>Tabla_Rf_cop_usd[[#This Row],[Contador]]/SUM(Tabla_Rf_cop_usd[Contador])</f>
        <v>1.4784666328105116E-3</v>
      </c>
    </row>
    <row r="1216" spans="15:18">
      <c r="O1216" s="34">
        <v>44649</v>
      </c>
      <c r="P1216" s="36">
        <v>5.7460319603473753E-2</v>
      </c>
      <c r="Q1216" s="2">
        <f t="shared" si="58"/>
        <v>1215</v>
      </c>
      <c r="R1216" s="3">
        <f>Tabla_Rf_cop_usd[[#This Row],[Contador]]/SUM(Tabla_Rf_cop_usd[Contador])</f>
        <v>1.4796844801192516E-3</v>
      </c>
    </row>
    <row r="1217" spans="15:18">
      <c r="O1217" s="34">
        <v>44650</v>
      </c>
      <c r="P1217" s="36">
        <v>5.6811377304393229E-2</v>
      </c>
      <c r="Q1217" s="2">
        <f t="shared" si="58"/>
        <v>1216</v>
      </c>
      <c r="R1217" s="3">
        <f>Tabla_Rf_cop_usd[[#This Row],[Contador]]/SUM(Tabla_Rf_cop_usd[Contador])</f>
        <v>1.4809023274279917E-3</v>
      </c>
    </row>
    <row r="1218" spans="15:18">
      <c r="O1218" s="34">
        <v>44651</v>
      </c>
      <c r="P1218" s="36">
        <v>5.6866099559988337E-2</v>
      </c>
      <c r="Q1218" s="2">
        <f t="shared" si="58"/>
        <v>1217</v>
      </c>
      <c r="R1218" s="3">
        <f>Tabla_Rf_cop_usd[[#This Row],[Contador]]/SUM(Tabla_Rf_cop_usd[Contador])</f>
        <v>1.4821201747367318E-3</v>
      </c>
    </row>
    <row r="1219" spans="15:18">
      <c r="O1219" s="34">
        <v>44652</v>
      </c>
      <c r="P1219" s="36">
        <v>5.7466367607956981E-2</v>
      </c>
      <c r="Q1219" s="2">
        <f t="shared" si="58"/>
        <v>1218</v>
      </c>
      <c r="R1219" s="3">
        <f>Tabla_Rf_cop_usd[[#This Row],[Contador]]/SUM(Tabla_Rf_cop_usd[Contador])</f>
        <v>1.4833380220454721E-3</v>
      </c>
    </row>
    <row r="1220" spans="15:18">
      <c r="O1220" s="34">
        <v>44655</v>
      </c>
      <c r="P1220" s="36">
        <v>5.6768797912144509E-2</v>
      </c>
      <c r="Q1220" s="2">
        <f t="shared" si="58"/>
        <v>1219</v>
      </c>
      <c r="R1220" s="3">
        <f>Tabla_Rf_cop_usd[[#This Row],[Contador]]/SUM(Tabla_Rf_cop_usd[Contador])</f>
        <v>1.4845558693542121E-3</v>
      </c>
    </row>
    <row r="1221" spans="15:18">
      <c r="O1221" s="34">
        <v>44656</v>
      </c>
      <c r="P1221" s="36">
        <v>5.6805295479303686E-2</v>
      </c>
      <c r="Q1221" s="2">
        <f t="shared" si="58"/>
        <v>1220</v>
      </c>
      <c r="R1221" s="3">
        <f>Tabla_Rf_cop_usd[[#This Row],[Contador]]/SUM(Tabla_Rf_cop_usd[Contador])</f>
        <v>1.4857737166629522E-3</v>
      </c>
    </row>
    <row r="1222" spans="15:18">
      <c r="O1222" s="34">
        <v>44657</v>
      </c>
      <c r="P1222" s="36">
        <v>5.7387719256027481E-2</v>
      </c>
      <c r="Q1222" s="2">
        <f t="shared" si="58"/>
        <v>1221</v>
      </c>
      <c r="R1222" s="3">
        <f>Tabla_Rf_cop_usd[[#This Row],[Contador]]/SUM(Tabla_Rf_cop_usd[Contador])</f>
        <v>1.4869915639716923E-3</v>
      </c>
    </row>
    <row r="1223" spans="15:18">
      <c r="O1223" s="34">
        <v>44658</v>
      </c>
      <c r="P1223" s="36">
        <v>5.7894982257425953E-2</v>
      </c>
      <c r="Q1223" s="2">
        <f t="shared" si="58"/>
        <v>1222</v>
      </c>
      <c r="R1223" s="3">
        <f>Tabla_Rf_cop_usd[[#This Row],[Contador]]/SUM(Tabla_Rf_cop_usd[Contador])</f>
        <v>1.4882094112804326E-3</v>
      </c>
    </row>
    <row r="1224" spans="15:18">
      <c r="O1224" s="34">
        <v>44659</v>
      </c>
      <c r="P1224" s="36">
        <v>5.8825295962987356E-2</v>
      </c>
      <c r="Q1224" s="2">
        <f t="shared" si="58"/>
        <v>1223</v>
      </c>
      <c r="R1224" s="3">
        <f>Tabla_Rf_cop_usd[[#This Row],[Contador]]/SUM(Tabla_Rf_cop_usd[Contador])</f>
        <v>1.4894272585891726E-3</v>
      </c>
    </row>
    <row r="1225" spans="15:18">
      <c r="O1225" s="34">
        <v>44662</v>
      </c>
      <c r="P1225" s="36">
        <v>6.04992311537218E-2</v>
      </c>
      <c r="Q1225" s="2">
        <f t="shared" si="58"/>
        <v>1224</v>
      </c>
      <c r="R1225" s="3">
        <f>Tabla_Rf_cop_usd[[#This Row],[Contador]]/SUM(Tabla_Rf_cop_usd[Contador])</f>
        <v>1.4906451058979127E-3</v>
      </c>
    </row>
    <row r="1226" spans="15:18">
      <c r="O1226" s="34">
        <v>44663</v>
      </c>
      <c r="P1226" s="36">
        <v>6.1221967055201665E-2</v>
      </c>
      <c r="Q1226" s="2">
        <f t="shared" si="58"/>
        <v>1225</v>
      </c>
      <c r="R1226" s="3">
        <f>Tabla_Rf_cop_usd[[#This Row],[Contador]]/SUM(Tabla_Rf_cop_usd[Contador])</f>
        <v>1.4918629532066528E-3</v>
      </c>
    </row>
    <row r="1227" spans="15:18">
      <c r="O1227" s="34">
        <v>44664</v>
      </c>
      <c r="P1227" s="36">
        <v>6.1631310649971738E-2</v>
      </c>
      <c r="Q1227" s="2">
        <f t="shared" si="58"/>
        <v>1226</v>
      </c>
      <c r="R1227" s="3">
        <f>Tabla_Rf_cop_usd[[#This Row],[Contador]]/SUM(Tabla_Rf_cop_usd[Contador])</f>
        <v>1.4930808005153931E-3</v>
      </c>
    </row>
    <row r="1228" spans="15:18">
      <c r="O1228" s="34">
        <v>44665</v>
      </c>
      <c r="P1228" s="36">
        <v>6.227170874508392E-2</v>
      </c>
      <c r="Q1228" s="2">
        <f t="shared" si="58"/>
        <v>1227</v>
      </c>
      <c r="R1228" s="3">
        <f>Tabla_Rf_cop_usd[[#This Row],[Contador]]/SUM(Tabla_Rf_cop_usd[Contador])</f>
        <v>1.4942986478241331E-3</v>
      </c>
    </row>
    <row r="1229" spans="15:18">
      <c r="O1229" s="34">
        <v>44669</v>
      </c>
      <c r="P1229" s="36">
        <v>6.3811832284729642E-2</v>
      </c>
      <c r="Q1229" s="2">
        <f t="shared" si="58"/>
        <v>1228</v>
      </c>
      <c r="R1229" s="3">
        <f>Tabla_Rf_cop_usd[[#This Row],[Contador]]/SUM(Tabla_Rf_cop_usd[Contador])</f>
        <v>1.4955164951328732E-3</v>
      </c>
    </row>
    <row r="1230" spans="15:18">
      <c r="O1230" s="34">
        <v>44670</v>
      </c>
      <c r="P1230" s="36">
        <v>6.4286535863400829E-2</v>
      </c>
      <c r="Q1230" s="2">
        <f t="shared" si="58"/>
        <v>1229</v>
      </c>
      <c r="R1230" s="3">
        <f>Tabla_Rf_cop_usd[[#This Row],[Contador]]/SUM(Tabla_Rf_cop_usd[Contador])</f>
        <v>1.4967343424416133E-3</v>
      </c>
    </row>
    <row r="1231" spans="15:18">
      <c r="O1231" s="34">
        <v>44671</v>
      </c>
      <c r="P1231" s="36">
        <v>6.3897763319574974E-2</v>
      </c>
      <c r="Q1231" s="2">
        <f t="shared" si="58"/>
        <v>1230</v>
      </c>
      <c r="R1231" s="3">
        <f>Tabla_Rf_cop_usd[[#This Row],[Contador]]/SUM(Tabla_Rf_cop_usd[Contador])</f>
        <v>1.4979521897503535E-3</v>
      </c>
    </row>
    <row r="1232" spans="15:18">
      <c r="O1232" s="34">
        <v>44672</v>
      </c>
      <c r="P1232" s="36">
        <v>6.3863398401458715E-2</v>
      </c>
      <c r="Q1232" s="2">
        <f t="shared" si="58"/>
        <v>1231</v>
      </c>
      <c r="R1232" s="3">
        <f>Tabla_Rf_cop_usd[[#This Row],[Contador]]/SUM(Tabla_Rf_cop_usd[Contador])</f>
        <v>1.4991700370590936E-3</v>
      </c>
    </row>
    <row r="1233" spans="15:18">
      <c r="O1233" s="34">
        <v>44673</v>
      </c>
      <c r="P1233" s="36">
        <v>6.4406340100712001E-2</v>
      </c>
      <c r="Q1233" s="2">
        <f t="shared" si="58"/>
        <v>1232</v>
      </c>
      <c r="R1233" s="3">
        <f>Tabla_Rf_cop_usd[[#This Row],[Contador]]/SUM(Tabla_Rf_cop_usd[Contador])</f>
        <v>1.5003878843678337E-3</v>
      </c>
    </row>
    <row r="1234" spans="15:18">
      <c r="O1234" s="34">
        <v>44676</v>
      </c>
      <c r="P1234" s="36">
        <v>6.4537415166954881E-2</v>
      </c>
      <c r="Q1234" s="2">
        <f t="shared" si="58"/>
        <v>1233</v>
      </c>
      <c r="R1234" s="3">
        <f>Tabla_Rf_cop_usd[[#This Row],[Contador]]/SUM(Tabla_Rf_cop_usd[Contador])</f>
        <v>1.5016057316765738E-3</v>
      </c>
    </row>
    <row r="1235" spans="15:18">
      <c r="O1235" s="34">
        <v>44677</v>
      </c>
      <c r="P1235" s="36">
        <v>6.4297951021275557E-2</v>
      </c>
      <c r="Q1235" s="2">
        <f t="shared" si="58"/>
        <v>1234</v>
      </c>
      <c r="R1235" s="3">
        <f>Tabla_Rf_cop_usd[[#This Row],[Contador]]/SUM(Tabla_Rf_cop_usd[Contador])</f>
        <v>1.502823578985314E-3</v>
      </c>
    </row>
    <row r="1236" spans="15:18">
      <c r="O1236" s="34">
        <v>44678</v>
      </c>
      <c r="P1236" s="36">
        <v>6.456019601030194E-2</v>
      </c>
      <c r="Q1236" s="2">
        <f t="shared" si="58"/>
        <v>1235</v>
      </c>
      <c r="R1236" s="3">
        <f>Tabla_Rf_cop_usd[[#This Row],[Contador]]/SUM(Tabla_Rf_cop_usd[Contador])</f>
        <v>1.5040414262940541E-3</v>
      </c>
    </row>
    <row r="1237" spans="15:18">
      <c r="O1237" s="34">
        <v>44679</v>
      </c>
      <c r="P1237" s="36">
        <v>6.507160864482997E-2</v>
      </c>
      <c r="Q1237" s="2">
        <f t="shared" si="58"/>
        <v>1236</v>
      </c>
      <c r="R1237" s="3">
        <f>Tabla_Rf_cop_usd[[#This Row],[Contador]]/SUM(Tabla_Rf_cop_usd[Contador])</f>
        <v>1.5052592736027942E-3</v>
      </c>
    </row>
    <row r="1238" spans="15:18">
      <c r="O1238" s="34">
        <v>44680</v>
      </c>
      <c r="P1238" s="36">
        <v>6.6048494085680032E-2</v>
      </c>
      <c r="Q1238" s="2">
        <f t="shared" si="58"/>
        <v>1237</v>
      </c>
      <c r="R1238" s="3">
        <f>Tabla_Rf_cop_usd[[#This Row],[Contador]]/SUM(Tabla_Rf_cop_usd[Contador])</f>
        <v>1.5064771209115342E-3</v>
      </c>
    </row>
    <row r="1239" spans="15:18">
      <c r="O1239" s="34">
        <v>44683</v>
      </c>
      <c r="P1239" s="36">
        <v>6.7851108837841512E-2</v>
      </c>
      <c r="Q1239" s="2">
        <f t="shared" si="58"/>
        <v>1238</v>
      </c>
      <c r="R1239" s="3">
        <f>Tabla_Rf_cop_usd[[#This Row],[Contador]]/SUM(Tabla_Rf_cop_usd[Contador])</f>
        <v>1.5076949682202745E-3</v>
      </c>
    </row>
    <row r="1240" spans="15:18">
      <c r="O1240" s="34">
        <v>44684</v>
      </c>
      <c r="P1240" s="36">
        <v>6.8579967478427095E-2</v>
      </c>
      <c r="Q1240" s="2">
        <f t="shared" si="58"/>
        <v>1239</v>
      </c>
      <c r="R1240" s="3">
        <f>Tabla_Rf_cop_usd[[#This Row],[Contador]]/SUM(Tabla_Rf_cop_usd[Contador])</f>
        <v>1.5089128155290146E-3</v>
      </c>
    </row>
    <row r="1241" spans="15:18">
      <c r="O1241" s="34">
        <v>44685</v>
      </c>
      <c r="P1241" s="36">
        <v>6.8909793335897307E-2</v>
      </c>
      <c r="Q1241" s="2">
        <f t="shared" si="58"/>
        <v>1240</v>
      </c>
      <c r="R1241" s="3">
        <f>Tabla_Rf_cop_usd[[#This Row],[Contador]]/SUM(Tabla_Rf_cop_usd[Contador])</f>
        <v>1.5101306628377547E-3</v>
      </c>
    </row>
    <row r="1242" spans="15:18">
      <c r="O1242" s="34">
        <v>44686</v>
      </c>
      <c r="P1242" s="36">
        <v>6.9172996108815443E-2</v>
      </c>
      <c r="Q1242" s="2">
        <f t="shared" si="58"/>
        <v>1241</v>
      </c>
      <c r="R1242" s="3">
        <f>Tabla_Rf_cop_usd[[#This Row],[Contador]]/SUM(Tabla_Rf_cop_usd[Contador])</f>
        <v>1.511348510146495E-3</v>
      </c>
    </row>
    <row r="1243" spans="15:18">
      <c r="O1243" s="34">
        <v>44687</v>
      </c>
      <c r="P1243" s="36">
        <v>6.9921029557367786E-2</v>
      </c>
      <c r="Q1243" s="2">
        <f t="shared" si="58"/>
        <v>1242</v>
      </c>
      <c r="R1243" s="3">
        <f>Tabla_Rf_cop_usd[[#This Row],[Contador]]/SUM(Tabla_Rf_cop_usd[Contador])</f>
        <v>1.512566357455235E-3</v>
      </c>
    </row>
    <row r="1244" spans="15:18">
      <c r="O1244" s="34">
        <v>44690</v>
      </c>
      <c r="P1244" s="36">
        <v>7.1505217256231823E-2</v>
      </c>
      <c r="Q1244" s="2">
        <f t="shared" si="58"/>
        <v>1243</v>
      </c>
      <c r="R1244" s="3">
        <f>Tabla_Rf_cop_usd[[#This Row],[Contador]]/SUM(Tabla_Rf_cop_usd[Contador])</f>
        <v>1.5137842047639751E-3</v>
      </c>
    </row>
    <row r="1245" spans="15:18">
      <c r="O1245" s="34">
        <v>44691</v>
      </c>
      <c r="P1245" s="36">
        <v>7.1515958678605163E-2</v>
      </c>
      <c r="Q1245" s="2">
        <f t="shared" si="58"/>
        <v>1244</v>
      </c>
      <c r="R1245" s="3">
        <f>Tabla_Rf_cop_usd[[#This Row],[Contador]]/SUM(Tabla_Rf_cop_usd[Contador])</f>
        <v>1.5150020520727152E-3</v>
      </c>
    </row>
    <row r="1246" spans="15:18">
      <c r="O1246" s="34">
        <v>44692</v>
      </c>
      <c r="P1246" s="36">
        <v>7.0848150731441573E-2</v>
      </c>
      <c r="Q1246" s="2">
        <f t="shared" si="58"/>
        <v>1245</v>
      </c>
      <c r="R1246" s="3">
        <f>Tabla_Rf_cop_usd[[#This Row],[Contador]]/SUM(Tabla_Rf_cop_usd[Contador])</f>
        <v>1.5162198993814555E-3</v>
      </c>
    </row>
    <row r="1247" spans="15:18">
      <c r="O1247" s="34">
        <v>44693</v>
      </c>
      <c r="P1247" s="36">
        <v>7.0523667434025494E-2</v>
      </c>
      <c r="Q1247" s="2">
        <f t="shared" si="58"/>
        <v>1246</v>
      </c>
      <c r="R1247" s="3">
        <f>Tabla_Rf_cop_usd[[#This Row],[Contador]]/SUM(Tabla_Rf_cop_usd[Contador])</f>
        <v>1.5174377466901955E-3</v>
      </c>
    </row>
    <row r="1248" spans="15:18">
      <c r="O1248" s="34">
        <v>44694</v>
      </c>
      <c r="P1248" s="36">
        <v>7.0350247071280902E-2</v>
      </c>
      <c r="Q1248" s="2">
        <f t="shared" si="58"/>
        <v>1247</v>
      </c>
      <c r="R1248" s="3">
        <f>Tabla_Rf_cop_usd[[#This Row],[Contador]]/SUM(Tabla_Rf_cop_usd[Contador])</f>
        <v>1.5186555939989356E-3</v>
      </c>
    </row>
    <row r="1249" spans="15:18">
      <c r="O1249" s="34">
        <v>44697</v>
      </c>
      <c r="P1249" s="36">
        <v>7.0393625873752086E-2</v>
      </c>
      <c r="Q1249" s="2">
        <f t="shared" si="58"/>
        <v>1248</v>
      </c>
      <c r="R1249" s="3">
        <f>Tabla_Rf_cop_usd[[#This Row],[Contador]]/SUM(Tabla_Rf_cop_usd[Contador])</f>
        <v>1.5198734413076757E-3</v>
      </c>
    </row>
    <row r="1250" spans="15:18">
      <c r="O1250" s="34">
        <v>44698</v>
      </c>
      <c r="P1250" s="36">
        <v>7.078332483475136E-2</v>
      </c>
      <c r="Q1250" s="2">
        <f t="shared" si="58"/>
        <v>1249</v>
      </c>
      <c r="R1250" s="3">
        <f>Tabla_Rf_cop_usd[[#This Row],[Contador]]/SUM(Tabla_Rf_cop_usd[Contador])</f>
        <v>1.5210912886164159E-3</v>
      </c>
    </row>
    <row r="1251" spans="15:18">
      <c r="O1251" s="34">
        <v>44699</v>
      </c>
      <c r="P1251" s="36">
        <v>7.1268660430314545E-2</v>
      </c>
      <c r="Q1251" s="2">
        <f t="shared" si="58"/>
        <v>1250</v>
      </c>
      <c r="R1251" s="3">
        <f>Tabla_Rf_cop_usd[[#This Row],[Contador]]/SUM(Tabla_Rf_cop_usd[Contador])</f>
        <v>1.522309135925156E-3</v>
      </c>
    </row>
    <row r="1252" spans="15:18">
      <c r="O1252" s="34">
        <v>44700</v>
      </c>
      <c r="P1252" s="36">
        <v>7.1489103305374169E-2</v>
      </c>
      <c r="Q1252" s="2">
        <f t="shared" si="58"/>
        <v>1251</v>
      </c>
      <c r="R1252" s="3">
        <f>Tabla_Rf_cop_usd[[#This Row],[Contador]]/SUM(Tabla_Rf_cop_usd[Contador])</f>
        <v>1.5235269832338961E-3</v>
      </c>
    </row>
    <row r="1253" spans="15:18">
      <c r="O1253" s="34">
        <v>44701</v>
      </c>
      <c r="P1253" s="36">
        <v>7.122021584017868E-2</v>
      </c>
      <c r="Q1253" s="2">
        <f t="shared" si="58"/>
        <v>1252</v>
      </c>
      <c r="R1253" s="3">
        <f>Tabla_Rf_cop_usd[[#This Row],[Contador]]/SUM(Tabla_Rf_cop_usd[Contador])</f>
        <v>1.5247448305426362E-3</v>
      </c>
    </row>
    <row r="1254" spans="15:18">
      <c r="O1254" s="34">
        <v>44704</v>
      </c>
      <c r="P1254" s="36">
        <v>7.066979445259447E-2</v>
      </c>
      <c r="Q1254" s="2">
        <f t="shared" si="58"/>
        <v>1253</v>
      </c>
      <c r="R1254" s="3">
        <f>Tabla_Rf_cop_usd[[#This Row],[Contador]]/SUM(Tabla_Rf_cop_usd[Contador])</f>
        <v>1.5259626778513764E-3</v>
      </c>
    </row>
    <row r="1255" spans="15:18">
      <c r="O1255" s="34">
        <v>44705</v>
      </c>
      <c r="P1255" s="36">
        <v>6.9572169213772961E-2</v>
      </c>
      <c r="Q1255" s="2">
        <f t="shared" si="58"/>
        <v>1254</v>
      </c>
      <c r="R1255" s="3">
        <f>Tabla_Rf_cop_usd[[#This Row],[Contador]]/SUM(Tabla_Rf_cop_usd[Contador])</f>
        <v>1.5271805251601165E-3</v>
      </c>
    </row>
    <row r="1256" spans="15:18">
      <c r="O1256" s="34">
        <v>44706</v>
      </c>
      <c r="P1256" s="36">
        <v>6.7690379257161482E-2</v>
      </c>
      <c r="Q1256" s="2">
        <f t="shared" si="58"/>
        <v>1255</v>
      </c>
      <c r="R1256" s="3">
        <f>Tabla_Rf_cop_usd[[#This Row],[Contador]]/SUM(Tabla_Rf_cop_usd[Contador])</f>
        <v>1.5283983724688566E-3</v>
      </c>
    </row>
    <row r="1257" spans="15:18">
      <c r="O1257" s="34">
        <v>44707</v>
      </c>
      <c r="P1257" s="36">
        <v>6.6413459358479976E-2</v>
      </c>
      <c r="Q1257" s="2">
        <f t="shared" si="58"/>
        <v>1256</v>
      </c>
      <c r="R1257" s="3">
        <f>Tabla_Rf_cop_usd[[#This Row],[Contador]]/SUM(Tabla_Rf_cop_usd[Contador])</f>
        <v>1.5296162197775966E-3</v>
      </c>
    </row>
    <row r="1258" spans="15:18">
      <c r="O1258" s="34">
        <v>44708</v>
      </c>
      <c r="P1258" s="36">
        <v>6.5744434668260743E-2</v>
      </c>
      <c r="Q1258" s="2">
        <f t="shared" si="58"/>
        <v>1257</v>
      </c>
      <c r="R1258" s="3">
        <f>Tabla_Rf_cop_usd[[#This Row],[Contador]]/SUM(Tabla_Rf_cop_usd[Contador])</f>
        <v>1.5308340670863369E-3</v>
      </c>
    </row>
    <row r="1259" spans="15:18">
      <c r="O1259" s="34">
        <v>44711</v>
      </c>
      <c r="P1259" s="36">
        <v>6.545654878399465E-2</v>
      </c>
      <c r="Q1259" s="2">
        <f t="shared" si="58"/>
        <v>1258</v>
      </c>
      <c r="R1259" s="3">
        <f>Tabla_Rf_cop_usd[[#This Row],[Contador]]/SUM(Tabla_Rf_cop_usd[Contador])</f>
        <v>1.532051914395077E-3</v>
      </c>
    </row>
    <row r="1260" spans="15:18">
      <c r="O1260" s="34">
        <v>44712</v>
      </c>
      <c r="P1260" s="36">
        <v>6.5162295491638877E-2</v>
      </c>
      <c r="Q1260" s="2">
        <f t="shared" si="58"/>
        <v>1259</v>
      </c>
      <c r="R1260" s="3">
        <f>Tabla_Rf_cop_usd[[#This Row],[Contador]]/SUM(Tabla_Rf_cop_usd[Contador])</f>
        <v>1.5332697617038171E-3</v>
      </c>
    </row>
    <row r="1261" spans="15:18">
      <c r="O1261" s="34">
        <v>44713</v>
      </c>
      <c r="P1261" s="36">
        <v>6.4918416826539094E-2</v>
      </c>
      <c r="Q1261" s="2">
        <f t="shared" si="58"/>
        <v>1260</v>
      </c>
      <c r="R1261" s="3">
        <f>Tabla_Rf_cop_usd[[#This Row],[Contador]]/SUM(Tabla_Rf_cop_usd[Contador])</f>
        <v>1.5344876090125571E-3</v>
      </c>
    </row>
    <row r="1262" spans="15:18">
      <c r="O1262" s="34">
        <v>44714</v>
      </c>
      <c r="P1262" s="36">
        <v>6.4730912635481586E-2</v>
      </c>
      <c r="Q1262" s="2">
        <f t="shared" si="58"/>
        <v>1261</v>
      </c>
      <c r="R1262" s="3">
        <f>Tabla_Rf_cop_usd[[#This Row],[Contador]]/SUM(Tabla_Rf_cop_usd[Contador])</f>
        <v>1.5357054563212974E-3</v>
      </c>
    </row>
    <row r="1263" spans="15:18">
      <c r="O1263" s="34">
        <v>44715</v>
      </c>
      <c r="P1263" s="36">
        <v>6.4912739245016615E-2</v>
      </c>
      <c r="Q1263" s="2">
        <f t="shared" si="58"/>
        <v>1262</v>
      </c>
      <c r="R1263" s="3">
        <f>Tabla_Rf_cop_usd[[#This Row],[Contador]]/SUM(Tabla_Rf_cop_usd[Contador])</f>
        <v>1.5369233036300375E-3</v>
      </c>
    </row>
    <row r="1264" spans="15:18">
      <c r="O1264" s="34">
        <v>44718</v>
      </c>
      <c r="P1264" s="36">
        <v>6.5592111693985711E-2</v>
      </c>
      <c r="Q1264" s="2">
        <f t="shared" si="58"/>
        <v>1263</v>
      </c>
      <c r="R1264" s="3">
        <f>Tabla_Rf_cop_usd[[#This Row],[Contador]]/SUM(Tabla_Rf_cop_usd[Contador])</f>
        <v>1.5381411509387776E-3</v>
      </c>
    </row>
    <row r="1265" spans="15:18">
      <c r="O1265" s="34">
        <v>44719</v>
      </c>
      <c r="P1265" s="36">
        <v>6.6065363409692379E-2</v>
      </c>
      <c r="Q1265" s="2">
        <f t="shared" si="58"/>
        <v>1264</v>
      </c>
      <c r="R1265" s="3">
        <f>Tabla_Rf_cop_usd[[#This Row],[Contador]]/SUM(Tabla_Rf_cop_usd[Contador])</f>
        <v>1.5393589982475176E-3</v>
      </c>
    </row>
    <row r="1266" spans="15:18">
      <c r="O1266" s="34">
        <v>44720</v>
      </c>
      <c r="P1266" s="36">
        <v>6.6844353282382807E-2</v>
      </c>
      <c r="Q1266" s="2">
        <f t="shared" si="58"/>
        <v>1265</v>
      </c>
      <c r="R1266" s="3">
        <f>Tabla_Rf_cop_usd[[#This Row],[Contador]]/SUM(Tabla_Rf_cop_usd[Contador])</f>
        <v>1.5405768455562579E-3</v>
      </c>
    </row>
    <row r="1267" spans="15:18">
      <c r="O1267" s="34">
        <v>44721</v>
      </c>
      <c r="P1267" s="36">
        <v>6.8563452112333056E-2</v>
      </c>
      <c r="Q1267" s="2">
        <f t="shared" ref="Q1267:Q1282" si="59">Q1266+1</f>
        <v>1266</v>
      </c>
      <c r="R1267" s="3">
        <f>Tabla_Rf_cop_usd[[#This Row],[Contador]]/SUM(Tabla_Rf_cop_usd[Contador])</f>
        <v>1.541794692864998E-3</v>
      </c>
    </row>
    <row r="1268" spans="15:18">
      <c r="O1268" s="34">
        <v>44722</v>
      </c>
      <c r="P1268" s="36">
        <v>7.0138548519371291E-2</v>
      </c>
      <c r="Q1268" s="2">
        <f t="shared" si="59"/>
        <v>1267</v>
      </c>
      <c r="R1268" s="3">
        <f>Tabla_Rf_cop_usd[[#This Row],[Contador]]/SUM(Tabla_Rf_cop_usd[Contador])</f>
        <v>1.5430125401737381E-3</v>
      </c>
    </row>
    <row r="1269" spans="15:18">
      <c r="O1269" s="34">
        <v>44725</v>
      </c>
      <c r="P1269" s="36">
        <v>7.2797947039471511E-2</v>
      </c>
      <c r="Q1269" s="2">
        <f t="shared" si="59"/>
        <v>1268</v>
      </c>
      <c r="R1269" s="3">
        <f>Tabla_Rf_cop_usd[[#This Row],[Contador]]/SUM(Tabla_Rf_cop_usd[Contador])</f>
        <v>1.5442303874824781E-3</v>
      </c>
    </row>
    <row r="1270" spans="15:18">
      <c r="O1270" s="34">
        <v>44726</v>
      </c>
      <c r="P1270" s="36">
        <v>7.4433703070444945E-2</v>
      </c>
      <c r="Q1270" s="2">
        <f t="shared" si="59"/>
        <v>1269</v>
      </c>
      <c r="R1270" s="3">
        <f>Tabla_Rf_cop_usd[[#This Row],[Contador]]/SUM(Tabla_Rf_cop_usd[Contador])</f>
        <v>1.5454482347912184E-3</v>
      </c>
    </row>
    <row r="1271" spans="15:18">
      <c r="O1271" s="34">
        <v>44727</v>
      </c>
      <c r="P1271" s="36">
        <v>7.4323599107202654E-2</v>
      </c>
      <c r="Q1271" s="2">
        <f t="shared" si="59"/>
        <v>1270</v>
      </c>
      <c r="R1271" s="3">
        <f>Tabla_Rf_cop_usd[[#This Row],[Contador]]/SUM(Tabla_Rf_cop_usd[Contador])</f>
        <v>1.5466660820999585E-3</v>
      </c>
    </row>
    <row r="1272" spans="15:18">
      <c r="O1272" s="34">
        <v>44728</v>
      </c>
      <c r="P1272" s="36">
        <v>7.3460227310002457E-2</v>
      </c>
      <c r="Q1272" s="2">
        <f t="shared" si="59"/>
        <v>1271</v>
      </c>
      <c r="R1272" s="3">
        <f>Tabla_Rf_cop_usd[[#This Row],[Contador]]/SUM(Tabla_Rf_cop_usd[Contador])</f>
        <v>1.5478839294086986E-3</v>
      </c>
    </row>
    <row r="1273" spans="15:18">
      <c r="O1273" s="34">
        <v>44729</v>
      </c>
      <c r="P1273" s="36">
        <v>7.2946617873222763E-2</v>
      </c>
      <c r="Q1273" s="2">
        <f t="shared" si="59"/>
        <v>1272</v>
      </c>
      <c r="R1273" s="3">
        <f>Tabla_Rf_cop_usd[[#This Row],[Contador]]/SUM(Tabla_Rf_cop_usd[Contador])</f>
        <v>1.5491017767174386E-3</v>
      </c>
    </row>
    <row r="1274" spans="15:18">
      <c r="O1274" s="34">
        <v>44732</v>
      </c>
      <c r="P1274" s="36">
        <v>7.2755435578991889E-2</v>
      </c>
      <c r="Q1274" s="2">
        <f t="shared" si="59"/>
        <v>1273</v>
      </c>
      <c r="R1274" s="3">
        <f>Tabla_Rf_cop_usd[[#This Row],[Contador]]/SUM(Tabla_Rf_cop_usd[Contador])</f>
        <v>1.5503196240261789E-3</v>
      </c>
    </row>
    <row r="1275" spans="15:18">
      <c r="O1275" s="34">
        <v>44733</v>
      </c>
      <c r="P1275" s="36">
        <v>7.3676656668969942E-2</v>
      </c>
      <c r="Q1275" s="2">
        <f t="shared" si="59"/>
        <v>1274</v>
      </c>
      <c r="R1275" s="3">
        <f>Tabla_Rf_cop_usd[[#This Row],[Contador]]/SUM(Tabla_Rf_cop_usd[Contador])</f>
        <v>1.551537471334919E-3</v>
      </c>
    </row>
    <row r="1276" spans="15:18">
      <c r="O1276" s="34">
        <v>44734</v>
      </c>
      <c r="P1276" s="36">
        <v>7.4134612850593973E-2</v>
      </c>
      <c r="Q1276" s="2">
        <f t="shared" si="59"/>
        <v>1275</v>
      </c>
      <c r="R1276" s="3">
        <f>Tabla_Rf_cop_usd[[#This Row],[Contador]]/SUM(Tabla_Rf_cop_usd[Contador])</f>
        <v>1.552755318643659E-3</v>
      </c>
    </row>
    <row r="1277" spans="15:18">
      <c r="O1277" s="34">
        <v>44735</v>
      </c>
      <c r="P1277" s="36">
        <v>7.4339334463756179E-2</v>
      </c>
      <c r="Q1277" s="2">
        <f t="shared" si="59"/>
        <v>1276</v>
      </c>
      <c r="R1277" s="3">
        <f>Tabla_Rf_cop_usd[[#This Row],[Contador]]/SUM(Tabla_Rf_cop_usd[Contador])</f>
        <v>1.5539731659523991E-3</v>
      </c>
    </row>
    <row r="1278" spans="15:18">
      <c r="O1278" s="34">
        <v>44736</v>
      </c>
      <c r="P1278" s="36">
        <v>7.4888769463885785E-2</v>
      </c>
      <c r="Q1278" s="2">
        <f t="shared" si="59"/>
        <v>1277</v>
      </c>
      <c r="R1278" s="3">
        <f>Tabla_Rf_cop_usd[[#This Row],[Contador]]/SUM(Tabla_Rf_cop_usd[Contador])</f>
        <v>1.5551910132611394E-3</v>
      </c>
    </row>
    <row r="1279" spans="15:18">
      <c r="O1279" s="34">
        <v>44739</v>
      </c>
      <c r="P1279" s="36">
        <v>7.5627817250599971E-2</v>
      </c>
      <c r="Q1279" s="2">
        <f t="shared" si="59"/>
        <v>1278</v>
      </c>
      <c r="R1279" s="3">
        <f>Tabla_Rf_cop_usd[[#This Row],[Contador]]/SUM(Tabla_Rf_cop_usd[Contador])</f>
        <v>1.5564088605698795E-3</v>
      </c>
    </row>
    <row r="1280" spans="15:18">
      <c r="O1280" s="34">
        <v>44740</v>
      </c>
      <c r="P1280" s="36">
        <v>7.6758732892814541E-2</v>
      </c>
      <c r="Q1280" s="2">
        <f t="shared" si="59"/>
        <v>1279</v>
      </c>
      <c r="R1280" s="3">
        <f>Tabla_Rf_cop_usd[[#This Row],[Contador]]/SUM(Tabla_Rf_cop_usd[Contador])</f>
        <v>1.5576267078786195E-3</v>
      </c>
    </row>
    <row r="1281" spans="15:18">
      <c r="O1281" s="34">
        <v>44741</v>
      </c>
      <c r="P1281" s="36">
        <v>7.7858689511451251E-2</v>
      </c>
      <c r="Q1281" s="2">
        <f t="shared" si="59"/>
        <v>1280</v>
      </c>
      <c r="R1281" s="3">
        <f>Tabla_Rf_cop_usd[[#This Row],[Contador]]/SUM(Tabla_Rf_cop_usd[Contador])</f>
        <v>1.5588445551873596E-3</v>
      </c>
    </row>
    <row r="1282" spans="15:18">
      <c r="O1282" s="34">
        <v>44742</v>
      </c>
      <c r="P1282" s="36">
        <v>7.7695613832376331E-2</v>
      </c>
      <c r="Q1282" s="2">
        <f t="shared" si="59"/>
        <v>1281</v>
      </c>
      <c r="R1282" s="3">
        <f>Tabla_Rf_cop_usd[[#This Row],[Contador]]/SUM(Tabla_Rf_cop_usd[Contador])</f>
        <v>1.5600624024960999E-3</v>
      </c>
    </row>
  </sheetData>
  <sortState xmlns:xlrd2="http://schemas.microsoft.com/office/spreadsheetml/2017/richdata2" ref="A2:B1103">
    <sortCondition ref="A2:A1103"/>
  </sortState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88"/>
  <sheetViews>
    <sheetView zoomScale="130" zoomScaleNormal="130" workbookViewId="0">
      <selection activeCell="B13" sqref="B13"/>
    </sheetView>
  </sheetViews>
  <sheetFormatPr baseColWidth="10" defaultColWidth="11.42578125" defaultRowHeight="12.75"/>
  <cols>
    <col min="1" max="1" width="12" style="1" customWidth="1"/>
    <col min="2" max="16384" width="11.42578125" style="1"/>
  </cols>
  <sheetData>
    <row r="1" spans="1:9">
      <c r="A1" s="10" t="s">
        <v>27</v>
      </c>
      <c r="B1" s="11"/>
      <c r="C1" s="11"/>
      <c r="D1" s="11"/>
      <c r="E1" s="11"/>
      <c r="F1" s="11"/>
      <c r="G1" s="11"/>
    </row>
    <row r="2" spans="1:9">
      <c r="A2" s="12" t="s">
        <v>28</v>
      </c>
      <c r="B2" s="11"/>
      <c r="C2" s="11"/>
      <c r="D2" s="11"/>
      <c r="E2" s="11"/>
      <c r="F2" s="11"/>
      <c r="G2" s="11"/>
    </row>
    <row r="3" spans="1:9">
      <c r="A3" s="13" t="s">
        <v>29</v>
      </c>
      <c r="B3" s="11"/>
      <c r="C3" s="11"/>
      <c r="D3" s="11"/>
      <c r="E3" s="11"/>
      <c r="F3" s="11"/>
      <c r="G3" s="11"/>
    </row>
    <row r="4" spans="1:9">
      <c r="A4" s="14" t="s">
        <v>30</v>
      </c>
      <c r="B4" s="11"/>
      <c r="C4" s="11"/>
      <c r="D4" s="11"/>
      <c r="E4" s="11"/>
      <c r="F4" s="11"/>
      <c r="G4" s="11"/>
    </row>
    <row r="5" spans="1:9">
      <c r="A5" s="15" t="s">
        <v>29</v>
      </c>
      <c r="B5" s="11"/>
      <c r="C5" s="11"/>
      <c r="D5" s="11"/>
      <c r="E5" s="11"/>
      <c r="F5" s="11"/>
      <c r="G5" s="11"/>
    </row>
    <row r="6" spans="1:9" ht="25.5">
      <c r="A6" s="16" t="s">
        <v>31</v>
      </c>
      <c r="B6" s="17" t="s">
        <v>32</v>
      </c>
      <c r="E6" s="11"/>
      <c r="F6" s="11"/>
      <c r="G6" s="11"/>
    </row>
    <row r="7" spans="1:9">
      <c r="A7" s="16" t="s">
        <v>33</v>
      </c>
      <c r="B7" s="17" t="s">
        <v>34</v>
      </c>
      <c r="C7" s="18"/>
      <c r="E7" s="11"/>
      <c r="F7" s="11"/>
      <c r="G7" s="11"/>
    </row>
    <row r="8" spans="1:9">
      <c r="G8" s="11"/>
    </row>
    <row r="9" spans="1:9">
      <c r="A9" s="19" t="s">
        <v>35</v>
      </c>
      <c r="B9" s="20"/>
      <c r="G9" s="11"/>
    </row>
    <row r="10" spans="1:9">
      <c r="G10" s="11"/>
    </row>
    <row r="12" spans="1:9">
      <c r="A12" s="21" t="s">
        <v>36</v>
      </c>
      <c r="B12" s="22" t="s">
        <v>37</v>
      </c>
      <c r="C12" s="22" t="s">
        <v>38</v>
      </c>
      <c r="D12" s="9" t="s">
        <v>39</v>
      </c>
      <c r="E12" s="9" t="s">
        <v>22</v>
      </c>
      <c r="F12" s="9" t="s">
        <v>40</v>
      </c>
    </row>
    <row r="13" spans="1:9">
      <c r="A13" s="24">
        <v>42947</v>
      </c>
      <c r="B13" s="4">
        <v>9.8917712359160304E-2</v>
      </c>
      <c r="C13" s="25">
        <v>1074.5366489600001</v>
      </c>
      <c r="D13" s="28">
        <f>Tabla_Kd[[#This Row],[Monto]]/SUM(Tabla_Kd[Monto])</f>
        <v>1.4502625042878001E-2</v>
      </c>
      <c r="E13" s="1">
        <v>1</v>
      </c>
      <c r="F13" s="28">
        <f>Tabla_Kd[[#This Row],[Contador]]/SUM(Tabla_Kd[Contador])</f>
        <v>5.4644808743169399E-4</v>
      </c>
      <c r="H13" s="29"/>
      <c r="I13" s="29"/>
    </row>
    <row r="14" spans="1:9">
      <c r="A14" s="24">
        <v>42978</v>
      </c>
      <c r="B14" s="4">
        <v>9.1943961408490302E-2</v>
      </c>
      <c r="C14" s="25">
        <v>1462.54335894</v>
      </c>
      <c r="D14" s="28">
        <f>Tabla_Kd[[#This Row],[Monto]]/SUM(Tabla_Kd[Monto])</f>
        <v>1.9739408575954236E-2</v>
      </c>
      <c r="E14" s="1">
        <f t="shared" ref="E14:E43" si="0">E13+1</f>
        <v>2</v>
      </c>
      <c r="F14" s="28">
        <f>Tabla_Kd[[#This Row],[Contador]]/SUM(Tabla_Kd[Contador])</f>
        <v>1.092896174863388E-3</v>
      </c>
      <c r="H14" s="29"/>
      <c r="I14" s="29"/>
    </row>
    <row r="15" spans="1:9">
      <c r="A15" s="24">
        <v>43008</v>
      </c>
      <c r="B15" s="4">
        <v>9.47580493492894E-2</v>
      </c>
      <c r="C15" s="25">
        <v>1280.78349645</v>
      </c>
      <c r="D15" s="28">
        <f>Tabla_Kd[[#This Row],[Monto]]/SUM(Tabla_Kd[Monto])</f>
        <v>1.7286262714350721E-2</v>
      </c>
      <c r="E15" s="1">
        <f t="shared" si="0"/>
        <v>3</v>
      </c>
      <c r="F15" s="28">
        <f>Tabla_Kd[[#This Row],[Contador]]/SUM(Tabla_Kd[Contador])</f>
        <v>1.639344262295082E-3</v>
      </c>
      <c r="H15" s="29"/>
      <c r="I15" s="29"/>
    </row>
    <row r="16" spans="1:9">
      <c r="A16" s="24">
        <v>43039</v>
      </c>
      <c r="B16" s="4">
        <v>9.0552111977936806E-2</v>
      </c>
      <c r="C16" s="25">
        <v>1363.45426395</v>
      </c>
      <c r="D16" s="28">
        <f>Tabla_Kd[[#This Row],[Monto]]/SUM(Tabla_Kd[Monto])</f>
        <v>1.8402039588243158E-2</v>
      </c>
      <c r="E16" s="1">
        <f t="shared" si="0"/>
        <v>4</v>
      </c>
      <c r="F16" s="28">
        <f>Tabla_Kd[[#This Row],[Contador]]/SUM(Tabla_Kd[Contador])</f>
        <v>2.185792349726776E-3</v>
      </c>
      <c r="H16" s="29"/>
      <c r="I16" s="29"/>
    </row>
    <row r="17" spans="1:11">
      <c r="A17" s="24">
        <v>43069</v>
      </c>
      <c r="B17" s="4">
        <v>8.6814596086295701E-2</v>
      </c>
      <c r="C17" s="25">
        <v>1332.65762494</v>
      </c>
      <c r="D17" s="28">
        <f>Tabla_Kd[[#This Row],[Monto]]/SUM(Tabla_Kd[Monto])</f>
        <v>1.7986388704138666E-2</v>
      </c>
      <c r="E17" s="1">
        <f t="shared" si="0"/>
        <v>5</v>
      </c>
      <c r="F17" s="28">
        <f>Tabla_Kd[[#This Row],[Contador]]/SUM(Tabla_Kd[Contador])</f>
        <v>2.7322404371584699E-3</v>
      </c>
      <c r="H17" s="29"/>
      <c r="I17" s="29"/>
    </row>
    <row r="18" spans="1:11">
      <c r="A18" s="24">
        <v>43100</v>
      </c>
      <c r="B18" s="4">
        <v>8.74080462047363E-2</v>
      </c>
      <c r="C18" s="25">
        <v>2560.0330030499999</v>
      </c>
      <c r="D18" s="28">
        <f>Tabla_Kd[[#This Row],[Monto]]/SUM(Tabla_Kd[Monto])</f>
        <v>3.4551821733173081E-2</v>
      </c>
      <c r="E18" s="1">
        <f t="shared" si="0"/>
        <v>6</v>
      </c>
      <c r="F18" s="28">
        <f>Tabla_Kd[[#This Row],[Contador]]/SUM(Tabla_Kd[Contador])</f>
        <v>3.2786885245901639E-3</v>
      </c>
      <c r="H18" s="29"/>
      <c r="I18" s="29"/>
    </row>
    <row r="19" spans="1:11">
      <c r="A19" s="24">
        <v>43131</v>
      </c>
      <c r="B19" s="4">
        <v>8.2055379412971807E-2</v>
      </c>
      <c r="C19" s="25">
        <v>1451.54873608</v>
      </c>
      <c r="D19" s="28">
        <f>Tabla_Kd[[#This Row],[Monto]]/SUM(Tabla_Kd[Monto])</f>
        <v>1.9591018204177937E-2</v>
      </c>
      <c r="E19" s="1">
        <f t="shared" si="0"/>
        <v>7</v>
      </c>
      <c r="F19" s="28">
        <f>Tabla_Kd[[#This Row],[Contador]]/SUM(Tabla_Kd[Contador])</f>
        <v>3.8251366120218579E-3</v>
      </c>
      <c r="H19" s="29"/>
      <c r="I19" s="29"/>
    </row>
    <row r="20" spans="1:11">
      <c r="A20" s="24">
        <v>43159</v>
      </c>
      <c r="B20" s="4">
        <v>8.2147830997271687E-2</v>
      </c>
      <c r="C20" s="25">
        <v>943.50974087999998</v>
      </c>
      <c r="D20" s="28">
        <f>Tabla_Kd[[#This Row],[Monto]]/SUM(Tabla_Kd[Monto])</f>
        <v>1.2734203165177467E-2</v>
      </c>
      <c r="E20" s="1">
        <f t="shared" si="0"/>
        <v>8</v>
      </c>
      <c r="F20" s="28">
        <f>Tabla_Kd[[#This Row],[Contador]]/SUM(Tabla_Kd[Contador])</f>
        <v>4.3715846994535519E-3</v>
      </c>
      <c r="H20" s="29"/>
      <c r="I20" s="29"/>
    </row>
    <row r="21" spans="1:11">
      <c r="A21" s="24">
        <v>43190</v>
      </c>
      <c r="B21" s="4">
        <v>8.6911970329766899E-2</v>
      </c>
      <c r="C21" s="25">
        <v>1213.82077194</v>
      </c>
      <c r="D21" s="28">
        <f>Tabla_Kd[[#This Row],[Monto]]/SUM(Tabla_Kd[Monto])</f>
        <v>1.6382491506213716E-2</v>
      </c>
      <c r="E21" s="1">
        <f t="shared" si="0"/>
        <v>9</v>
      </c>
      <c r="F21" s="28">
        <f>Tabla_Kd[[#This Row],[Contador]]/SUM(Tabla_Kd[Contador])</f>
        <v>4.9180327868852463E-3</v>
      </c>
      <c r="H21" s="29"/>
      <c r="I21" s="29"/>
    </row>
    <row r="22" spans="1:11">
      <c r="A22" s="24">
        <v>43220</v>
      </c>
      <c r="B22" s="4">
        <v>8.0763877509858903E-2</v>
      </c>
      <c r="C22" s="25">
        <v>2260.3156551699999</v>
      </c>
      <c r="D22" s="28">
        <f>Tabla_Kd[[#This Row],[Monto]]/SUM(Tabla_Kd[Monto])</f>
        <v>3.0506647174114113E-2</v>
      </c>
      <c r="E22" s="1">
        <f t="shared" si="0"/>
        <v>10</v>
      </c>
      <c r="F22" s="28">
        <f>Tabla_Kd[[#This Row],[Contador]]/SUM(Tabla_Kd[Contador])</f>
        <v>5.4644808743169399E-3</v>
      </c>
      <c r="H22" s="29"/>
      <c r="I22" s="29"/>
    </row>
    <row r="23" spans="1:11">
      <c r="A23" s="24">
        <v>43251</v>
      </c>
      <c r="B23" s="4">
        <v>8.0454040085572803E-2</v>
      </c>
      <c r="C23" s="25">
        <v>1585.26765512</v>
      </c>
      <c r="D23" s="28">
        <f>Tabla_Kd[[#This Row],[Monto]]/SUM(Tabla_Kd[Monto])</f>
        <v>2.1395773161445353E-2</v>
      </c>
      <c r="E23" s="1">
        <f t="shared" si="0"/>
        <v>11</v>
      </c>
      <c r="F23" s="28">
        <f>Tabla_Kd[[#This Row],[Contador]]/SUM(Tabla_Kd[Contador])</f>
        <v>6.0109289617486343E-3</v>
      </c>
      <c r="H23" s="29"/>
      <c r="I23" s="29"/>
    </row>
    <row r="24" spans="1:11">
      <c r="A24" s="24">
        <v>43281</v>
      </c>
      <c r="B24" s="4">
        <v>8.4791470803375499E-2</v>
      </c>
      <c r="C24" s="25">
        <v>824.75774942999999</v>
      </c>
      <c r="D24" s="28">
        <f>Tabla_Kd[[#This Row],[Monto]]/SUM(Tabla_Kd[Monto])</f>
        <v>1.1131451312310218E-2</v>
      </c>
      <c r="E24" s="1">
        <f t="shared" si="0"/>
        <v>12</v>
      </c>
      <c r="F24" s="28">
        <f>Tabla_Kd[[#This Row],[Contador]]/SUM(Tabla_Kd[Contador])</f>
        <v>6.5573770491803279E-3</v>
      </c>
      <c r="H24" s="29"/>
      <c r="I24" s="29"/>
    </row>
    <row r="25" spans="1:11">
      <c r="A25" s="24">
        <v>43312</v>
      </c>
      <c r="B25" s="4">
        <v>8.3701487314999795E-2</v>
      </c>
      <c r="C25" s="25">
        <v>1114.40419879</v>
      </c>
      <c r="D25" s="28">
        <f>Tabla_Kd[[#This Row],[Monto]]/SUM(Tabla_Kd[Monto])</f>
        <v>1.5040702666495905E-2</v>
      </c>
      <c r="E25" s="1">
        <f t="shared" si="0"/>
        <v>13</v>
      </c>
      <c r="F25" s="28">
        <f>Tabla_Kd[[#This Row],[Contador]]/SUM(Tabla_Kd[Contador])</f>
        <v>7.1038251366120223E-3</v>
      </c>
      <c r="H25" s="29"/>
      <c r="I25" s="29"/>
    </row>
    <row r="26" spans="1:11">
      <c r="A26" s="24">
        <v>43343</v>
      </c>
      <c r="B26" s="4">
        <v>8.3899317189390407E-2</v>
      </c>
      <c r="C26" s="25">
        <v>922.40688259000001</v>
      </c>
      <c r="D26" s="28">
        <f>Tabla_Kd[[#This Row],[Monto]]/SUM(Tabla_Kd[Monto])</f>
        <v>1.2449385666017183E-2</v>
      </c>
      <c r="E26" s="1">
        <f t="shared" si="0"/>
        <v>14</v>
      </c>
      <c r="F26" s="28">
        <f>Tabla_Kd[[#This Row],[Contador]]/SUM(Tabla_Kd[Contador])</f>
        <v>7.6502732240437158E-3</v>
      </c>
      <c r="H26" s="29"/>
      <c r="I26" s="29"/>
    </row>
    <row r="27" spans="1:11">
      <c r="A27" s="24">
        <v>43373</v>
      </c>
      <c r="B27" s="4">
        <v>8.2271906298676395E-2</v>
      </c>
      <c r="C27" s="25">
        <v>807.59117965999997</v>
      </c>
      <c r="D27" s="28">
        <f>Tabla_Kd[[#This Row],[Monto]]/SUM(Tabla_Kd[Monto])</f>
        <v>1.0899760448264144E-2</v>
      </c>
      <c r="E27" s="1">
        <f t="shared" si="0"/>
        <v>15</v>
      </c>
      <c r="F27" s="28">
        <f>Tabla_Kd[[#This Row],[Contador]]/SUM(Tabla_Kd[Contador])</f>
        <v>8.1967213114754103E-3</v>
      </c>
      <c r="H27" s="29"/>
      <c r="I27" s="29"/>
    </row>
    <row r="28" spans="1:11">
      <c r="A28" s="24">
        <v>43404</v>
      </c>
      <c r="B28" s="4">
        <v>8.3114133290704592E-2</v>
      </c>
      <c r="C28" s="25">
        <v>987.23027307999996</v>
      </c>
      <c r="D28" s="28">
        <f>Tabla_Kd[[#This Row],[Monto]]/SUM(Tabla_Kd[Monto])</f>
        <v>1.3324283071512311E-2</v>
      </c>
      <c r="E28" s="1">
        <f t="shared" si="0"/>
        <v>16</v>
      </c>
      <c r="F28" s="28">
        <f>Tabla_Kd[[#This Row],[Contador]]/SUM(Tabla_Kd[Contador])</f>
        <v>8.7431693989071038E-3</v>
      </c>
      <c r="H28" s="29"/>
      <c r="I28" s="29"/>
    </row>
    <row r="29" spans="1:11">
      <c r="A29" s="24">
        <v>43434</v>
      </c>
      <c r="B29" s="4">
        <v>8.4168553410874203E-2</v>
      </c>
      <c r="C29" s="25">
        <v>1199.5739203200001</v>
      </c>
      <c r="D29" s="28">
        <f>Tabla_Kd[[#This Row],[Monto]]/SUM(Tabla_Kd[Monto])</f>
        <v>1.61902070017379E-2</v>
      </c>
      <c r="E29" s="1">
        <f t="shared" si="0"/>
        <v>17</v>
      </c>
      <c r="F29" s="28">
        <f>Tabla_Kd[[#This Row],[Contador]]/SUM(Tabla_Kd[Contador])</f>
        <v>9.2896174863387974E-3</v>
      </c>
      <c r="H29" s="29"/>
      <c r="I29" s="29"/>
      <c r="K29" s="29"/>
    </row>
    <row r="30" spans="1:11">
      <c r="A30" s="24">
        <v>43465</v>
      </c>
      <c r="B30" s="4">
        <v>8.0482666923432186E-2</v>
      </c>
      <c r="C30" s="25">
        <v>2363.90086221</v>
      </c>
      <c r="D30" s="28">
        <f>Tabla_Kd[[#This Row],[Monto]]/SUM(Tabla_Kd[Monto])</f>
        <v>3.1904698528755188E-2</v>
      </c>
      <c r="E30" s="1">
        <f t="shared" si="0"/>
        <v>18</v>
      </c>
      <c r="F30" s="28">
        <f>Tabla_Kd[[#This Row],[Contador]]/SUM(Tabla_Kd[Contador])</f>
        <v>9.8360655737704927E-3</v>
      </c>
      <c r="H30" s="29"/>
      <c r="I30" s="29"/>
    </row>
    <row r="31" spans="1:11">
      <c r="A31" s="24">
        <v>43496</v>
      </c>
      <c r="B31" s="4">
        <v>7.9556737565389002E-2</v>
      </c>
      <c r="C31" s="25">
        <v>1077.8407925900001</v>
      </c>
      <c r="D31" s="28">
        <f>Tabla_Kd[[#This Row],[Monto]]/SUM(Tabla_Kd[Monto])</f>
        <v>1.4547219851440448E-2</v>
      </c>
      <c r="E31" s="1">
        <f t="shared" si="0"/>
        <v>19</v>
      </c>
      <c r="F31" s="28">
        <f>Tabla_Kd[[#This Row],[Contador]]/SUM(Tabla_Kd[Contador])</f>
        <v>1.0382513661202186E-2</v>
      </c>
      <c r="H31" s="29"/>
      <c r="I31" s="29"/>
    </row>
    <row r="32" spans="1:11">
      <c r="A32" s="24">
        <v>43524</v>
      </c>
      <c r="B32" s="4">
        <v>8.0422717664186405E-2</v>
      </c>
      <c r="C32" s="25">
        <v>1194.9979718300001</v>
      </c>
      <c r="D32" s="28">
        <f>Tabla_Kd[[#This Row],[Monto]]/SUM(Tabla_Kd[Monto])</f>
        <v>1.612844711180746E-2</v>
      </c>
      <c r="E32" s="1">
        <f t="shared" si="0"/>
        <v>20</v>
      </c>
      <c r="F32" s="28">
        <f>Tabla_Kd[[#This Row],[Contador]]/SUM(Tabla_Kd[Contador])</f>
        <v>1.092896174863388E-2</v>
      </c>
      <c r="H32" s="29"/>
      <c r="I32" s="29"/>
    </row>
    <row r="33" spans="1:9">
      <c r="A33" s="24">
        <v>43555</v>
      </c>
      <c r="B33" s="4">
        <v>8.3031314914774196E-2</v>
      </c>
      <c r="C33" s="25">
        <v>923.00602593999997</v>
      </c>
      <c r="D33" s="28">
        <f>Tabla_Kd[[#This Row],[Monto]]/SUM(Tabla_Kd[Monto])</f>
        <v>1.2457472082948976E-2</v>
      </c>
      <c r="E33" s="1">
        <f t="shared" si="0"/>
        <v>21</v>
      </c>
      <c r="F33" s="28">
        <f>Tabla_Kd[[#This Row],[Contador]]/SUM(Tabla_Kd[Contador])</f>
        <v>1.1475409836065573E-2</v>
      </c>
      <c r="H33" s="29"/>
      <c r="I33" s="29"/>
    </row>
    <row r="34" spans="1:9">
      <c r="A34" s="24">
        <v>43585</v>
      </c>
      <c r="B34" s="4">
        <v>7.81240775454594E-2</v>
      </c>
      <c r="C34" s="25">
        <v>1087.5129938</v>
      </c>
      <c r="D34" s="28">
        <f>Tabla_Kd[[#This Row],[Monto]]/SUM(Tabla_Kd[Monto])</f>
        <v>1.467776198569307E-2</v>
      </c>
      <c r="E34" s="1">
        <f t="shared" si="0"/>
        <v>22</v>
      </c>
      <c r="F34" s="28">
        <f>Tabla_Kd[[#This Row],[Contador]]/SUM(Tabla_Kd[Contador])</f>
        <v>1.2021857923497269E-2</v>
      </c>
      <c r="H34" s="29"/>
      <c r="I34" s="29"/>
    </row>
    <row r="35" spans="1:9">
      <c r="A35" s="24">
        <v>43616</v>
      </c>
      <c r="B35" s="4">
        <v>8.4409525587805692E-2</v>
      </c>
      <c r="C35" s="25">
        <v>968.20348366999997</v>
      </c>
      <c r="D35" s="28">
        <f>Tabla_Kd[[#This Row],[Monto]]/SUM(Tabla_Kd[Monto])</f>
        <v>1.3067485508720849E-2</v>
      </c>
      <c r="E35" s="1">
        <f t="shared" si="0"/>
        <v>23</v>
      </c>
      <c r="F35" s="28">
        <f>Tabla_Kd[[#This Row],[Contador]]/SUM(Tabla_Kd[Contador])</f>
        <v>1.2568306010928962E-2</v>
      </c>
      <c r="H35" s="29"/>
      <c r="I35" s="29"/>
    </row>
    <row r="36" spans="1:9">
      <c r="A36" s="24">
        <v>43646</v>
      </c>
      <c r="B36" s="4">
        <v>8.1524586302241991E-2</v>
      </c>
      <c r="C36" s="25">
        <v>1757.77350555</v>
      </c>
      <c r="D36" s="28">
        <f>Tabla_Kd[[#This Row],[Monto]]/SUM(Tabla_Kd[Monto])</f>
        <v>2.3724021033596075E-2</v>
      </c>
      <c r="E36" s="1">
        <f t="shared" si="0"/>
        <v>24</v>
      </c>
      <c r="F36" s="28">
        <f>Tabla_Kd[[#This Row],[Contador]]/SUM(Tabla_Kd[Contador])</f>
        <v>1.3114754098360656E-2</v>
      </c>
      <c r="H36" s="29"/>
      <c r="I36" s="29"/>
    </row>
    <row r="37" spans="1:9">
      <c r="A37" s="24">
        <v>43677</v>
      </c>
      <c r="B37" s="4">
        <v>7.6385830811491293E-2</v>
      </c>
      <c r="C37" s="25">
        <v>1078.7213745900001</v>
      </c>
      <c r="D37" s="28">
        <f>Tabla_Kd[[#This Row],[Monto]]/SUM(Tabla_Kd[Monto])</f>
        <v>1.455910474208412E-2</v>
      </c>
      <c r="E37" s="1">
        <f t="shared" si="0"/>
        <v>25</v>
      </c>
      <c r="F37" s="28">
        <f>Tabla_Kd[[#This Row],[Contador]]/SUM(Tabla_Kd[Contador])</f>
        <v>1.3661202185792349E-2</v>
      </c>
      <c r="H37" s="29"/>
      <c r="I37" s="29"/>
    </row>
    <row r="38" spans="1:9">
      <c r="A38" s="24">
        <v>43708</v>
      </c>
      <c r="B38" s="4">
        <v>8.1450186449849499E-2</v>
      </c>
      <c r="C38" s="25">
        <v>810.05826927999999</v>
      </c>
      <c r="D38" s="28">
        <f>Tabla_Kd[[#This Row],[Monto]]/SUM(Tabla_Kd[Monto])</f>
        <v>1.0933057847418158E-2</v>
      </c>
      <c r="E38" s="1">
        <f t="shared" si="0"/>
        <v>26</v>
      </c>
      <c r="F38" s="28">
        <f>Tabla_Kd[[#This Row],[Contador]]/SUM(Tabla_Kd[Contador])</f>
        <v>1.4207650273224045E-2</v>
      </c>
      <c r="H38" s="29"/>
      <c r="I38" s="29"/>
    </row>
    <row r="39" spans="1:9">
      <c r="A39" s="24">
        <v>43738</v>
      </c>
      <c r="B39" s="4">
        <v>7.6421646177195601E-2</v>
      </c>
      <c r="C39" s="25">
        <v>998.10351330000003</v>
      </c>
      <c r="D39" s="28">
        <f>Tabla_Kd[[#This Row],[Monto]]/SUM(Tabla_Kd[Monto])</f>
        <v>1.3471035186542005E-2</v>
      </c>
      <c r="E39" s="1">
        <f t="shared" si="0"/>
        <v>27</v>
      </c>
      <c r="F39" s="28">
        <f>Tabla_Kd[[#This Row],[Contador]]/SUM(Tabla_Kd[Contador])</f>
        <v>1.4754098360655738E-2</v>
      </c>
      <c r="H39" s="29"/>
      <c r="I39" s="29"/>
    </row>
    <row r="40" spans="1:9">
      <c r="A40" s="24">
        <v>43769</v>
      </c>
      <c r="B40" s="4">
        <v>7.3946594557956893E-2</v>
      </c>
      <c r="C40" s="25">
        <v>1373.8046432900001</v>
      </c>
      <c r="D40" s="28">
        <f>Tabla_Kd[[#This Row],[Monto]]/SUM(Tabla_Kd[Monto])</f>
        <v>1.8541734842718521E-2</v>
      </c>
      <c r="E40" s="1">
        <f t="shared" si="0"/>
        <v>28</v>
      </c>
      <c r="F40" s="28">
        <f>Tabla_Kd[[#This Row],[Contador]]/SUM(Tabla_Kd[Contador])</f>
        <v>1.5300546448087432E-2</v>
      </c>
      <c r="H40" s="29"/>
      <c r="I40" s="29"/>
    </row>
    <row r="41" spans="1:9">
      <c r="A41" s="24">
        <v>43799</v>
      </c>
      <c r="B41" s="4">
        <v>7.3678657866470307E-2</v>
      </c>
      <c r="C41" s="25">
        <v>1648.94037592</v>
      </c>
      <c r="D41" s="28">
        <f>Tabla_Kd[[#This Row],[Monto]]/SUM(Tabla_Kd[Monto])</f>
        <v>2.2255140402307728E-2</v>
      </c>
      <c r="E41" s="1">
        <f t="shared" si="0"/>
        <v>29</v>
      </c>
      <c r="F41" s="28">
        <f>Tabla_Kd[[#This Row],[Contador]]/SUM(Tabla_Kd[Contador])</f>
        <v>1.5846994535519125E-2</v>
      </c>
      <c r="H41" s="29"/>
      <c r="I41" s="29"/>
    </row>
    <row r="42" spans="1:9">
      <c r="A42" s="24">
        <v>43830</v>
      </c>
      <c r="B42" s="4">
        <v>7.34395606439249E-2</v>
      </c>
      <c r="C42" s="25">
        <v>2153.9162166900001</v>
      </c>
      <c r="D42" s="28">
        <f>Tabla_Kd[[#This Row],[Monto]]/SUM(Tabla_Kd[Monto])</f>
        <v>2.9070613175141927E-2</v>
      </c>
      <c r="E42" s="1">
        <f t="shared" si="0"/>
        <v>30</v>
      </c>
      <c r="F42" s="28">
        <f>Tabla_Kd[[#This Row],[Contador]]/SUM(Tabla_Kd[Contador])</f>
        <v>1.6393442622950821E-2</v>
      </c>
      <c r="H42" s="29"/>
      <c r="I42" s="29"/>
    </row>
    <row r="43" spans="1:9">
      <c r="A43" s="24">
        <v>43861</v>
      </c>
      <c r="B43" s="4">
        <v>7.1631573074829605E-2</v>
      </c>
      <c r="C43" s="25">
        <v>1477.75068354</v>
      </c>
      <c r="D43" s="28">
        <f>Tabla_Kd[[#This Row],[Monto]]/SUM(Tabla_Kd[Monto])</f>
        <v>1.9944656230180449E-2</v>
      </c>
      <c r="E43" s="1">
        <f t="shared" si="0"/>
        <v>31</v>
      </c>
      <c r="F43" s="28">
        <f>Tabla_Kd[[#This Row],[Contador]]/SUM(Tabla_Kd[Contador])</f>
        <v>1.6939890710382512E-2</v>
      </c>
      <c r="H43" s="29"/>
      <c r="I43" s="29"/>
    </row>
    <row r="44" spans="1:9">
      <c r="A44" s="24">
        <v>43890</v>
      </c>
      <c r="B44" s="4">
        <v>7.1636792988623008E-2</v>
      </c>
      <c r="C44" s="25">
        <v>1833.2978479400001</v>
      </c>
      <c r="D44" s="28">
        <f>Tabla_Kd[[#This Row],[Monto]]/SUM(Tabla_Kd[Monto])</f>
        <v>2.4743345242176772E-2</v>
      </c>
      <c r="E44" s="1">
        <f t="shared" ref="E44:E72" si="1">E43+1</f>
        <v>32</v>
      </c>
      <c r="F44" s="28">
        <f>Tabla_Kd[[#This Row],[Contador]]/SUM(Tabla_Kd[Contador])</f>
        <v>1.7486338797814208E-2</v>
      </c>
      <c r="H44" s="29"/>
      <c r="I44" s="29"/>
    </row>
    <row r="45" spans="1:9">
      <c r="A45" s="24">
        <v>43921</v>
      </c>
      <c r="B45" s="4">
        <v>7.3606216476979E-2</v>
      </c>
      <c r="C45" s="25">
        <v>1411.49501192</v>
      </c>
      <c r="D45" s="28">
        <f>Tabla_Kd[[#This Row],[Monto]]/SUM(Tabla_Kd[Monto])</f>
        <v>1.9050427854257757E-2</v>
      </c>
      <c r="E45" s="1">
        <f t="shared" si="1"/>
        <v>33</v>
      </c>
      <c r="F45" s="28">
        <f>Tabla_Kd[[#This Row],[Contador]]/SUM(Tabla_Kd[Contador])</f>
        <v>1.8032786885245903E-2</v>
      </c>
      <c r="H45" s="29"/>
      <c r="I45" s="29"/>
    </row>
    <row r="46" spans="1:9">
      <c r="A46" s="24">
        <v>43951</v>
      </c>
      <c r="B46" s="4">
        <v>7.29681840416158E-2</v>
      </c>
      <c r="C46" s="25">
        <v>1817.7757845900001</v>
      </c>
      <c r="D46" s="28">
        <f>Tabla_Kd[[#This Row],[Monto]]/SUM(Tabla_Kd[Monto])</f>
        <v>2.4533849675064449E-2</v>
      </c>
      <c r="E46" s="1">
        <f t="shared" si="1"/>
        <v>34</v>
      </c>
      <c r="F46" s="28">
        <f>Tabla_Kd[[#This Row],[Contador]]/SUM(Tabla_Kd[Contador])</f>
        <v>1.8579234972677595E-2</v>
      </c>
      <c r="H46" s="29"/>
      <c r="I46" s="29"/>
    </row>
    <row r="47" spans="1:9">
      <c r="A47" s="24">
        <v>43982</v>
      </c>
      <c r="B47" s="4">
        <v>7.0376771572262908E-2</v>
      </c>
      <c r="C47" s="25">
        <v>550.64260511999998</v>
      </c>
      <c r="D47" s="28">
        <f>Tabla_Kd[[#This Row],[Monto]]/SUM(Tabla_Kd[Monto])</f>
        <v>7.4318202570549698E-3</v>
      </c>
      <c r="E47" s="1">
        <f t="shared" si="1"/>
        <v>35</v>
      </c>
      <c r="F47" s="28">
        <f>Tabla_Kd[[#This Row],[Contador]]/SUM(Tabla_Kd[Contador])</f>
        <v>1.912568306010929E-2</v>
      </c>
      <c r="H47" s="29"/>
      <c r="I47" s="29"/>
    </row>
    <row r="48" spans="1:9">
      <c r="A48" s="24">
        <v>44012</v>
      </c>
      <c r="B48" s="4">
        <v>7.6334288881693704E-2</v>
      </c>
      <c r="C48" s="25">
        <v>245.57027368000001</v>
      </c>
      <c r="D48" s="28">
        <f>Tabla_Kd[[#This Row],[Monto]]/SUM(Tabla_Kd[Monto])</f>
        <v>3.3143714589026988E-3</v>
      </c>
      <c r="E48" s="1">
        <f t="shared" si="1"/>
        <v>36</v>
      </c>
      <c r="F48" s="28">
        <f>Tabla_Kd[[#This Row],[Contador]]/SUM(Tabla_Kd[Contador])</f>
        <v>1.9672131147540985E-2</v>
      </c>
      <c r="H48" s="29"/>
      <c r="I48" s="29"/>
    </row>
    <row r="49" spans="1:9">
      <c r="A49" s="24">
        <v>44043</v>
      </c>
      <c r="B49" s="4">
        <v>7.3609484219508803E-2</v>
      </c>
      <c r="C49" s="25">
        <v>512.59421244999999</v>
      </c>
      <c r="D49" s="28">
        <f>Tabla_Kd[[#This Row],[Monto]]/SUM(Tabla_Kd[Monto])</f>
        <v>6.9182951270268193E-3</v>
      </c>
      <c r="E49" s="1">
        <f t="shared" si="1"/>
        <v>37</v>
      </c>
      <c r="F49" s="28">
        <f>Tabla_Kd[[#This Row],[Contador]]/SUM(Tabla_Kd[Contador])</f>
        <v>2.0218579234972677E-2</v>
      </c>
      <c r="H49" s="29"/>
      <c r="I49" s="29"/>
    </row>
    <row r="50" spans="1:9">
      <c r="A50" s="24">
        <v>44074</v>
      </c>
      <c r="B50" s="4">
        <v>5.6775479027574099E-2</v>
      </c>
      <c r="C50" s="25">
        <v>788.64083640000001</v>
      </c>
      <c r="D50" s="28">
        <f>Tabla_Kd[[#This Row],[Monto]]/SUM(Tabla_Kd[Monto])</f>
        <v>1.064399465097877E-2</v>
      </c>
      <c r="E50" s="1">
        <f t="shared" si="1"/>
        <v>38</v>
      </c>
      <c r="F50" s="28">
        <f>Tabla_Kd[[#This Row],[Contador]]/SUM(Tabla_Kd[Contador])</f>
        <v>2.0765027322404372E-2</v>
      </c>
      <c r="H50" s="29"/>
      <c r="I50" s="29"/>
    </row>
    <row r="51" spans="1:9">
      <c r="A51" s="24">
        <v>44104</v>
      </c>
      <c r="B51" s="4">
        <v>5.4016971555226501E-2</v>
      </c>
      <c r="C51" s="25">
        <v>1421.3357703199999</v>
      </c>
      <c r="D51" s="28">
        <f>Tabla_Kd[[#This Row],[Monto]]/SUM(Tabla_Kd[Monto])</f>
        <v>1.9183244942768306E-2</v>
      </c>
      <c r="E51" s="1">
        <f t="shared" si="1"/>
        <v>39</v>
      </c>
      <c r="F51" s="28">
        <f>Tabla_Kd[[#This Row],[Contador]]/SUM(Tabla_Kd[Contador])</f>
        <v>2.1311475409836064E-2</v>
      </c>
      <c r="H51" s="29"/>
      <c r="I51" s="29"/>
    </row>
    <row r="52" spans="1:9">
      <c r="A52" s="24">
        <v>44135</v>
      </c>
      <c r="B52" s="4">
        <v>6.3360750839027702E-2</v>
      </c>
      <c r="C52" s="25">
        <v>1400.2746425600001</v>
      </c>
      <c r="D52" s="28">
        <f>Tabla_Kd[[#This Row],[Monto]]/SUM(Tabla_Kd[Monto])</f>
        <v>1.8898990665188246E-2</v>
      </c>
      <c r="E52" s="1">
        <f t="shared" si="1"/>
        <v>40</v>
      </c>
      <c r="F52" s="28">
        <f>Tabla_Kd[[#This Row],[Contador]]/SUM(Tabla_Kd[Contador])</f>
        <v>2.185792349726776E-2</v>
      </c>
      <c r="H52" s="29"/>
      <c r="I52" s="29"/>
    </row>
    <row r="53" spans="1:9">
      <c r="A53" s="24">
        <v>44165</v>
      </c>
      <c r="B53" s="4">
        <v>5.6857016693509205E-2</v>
      </c>
      <c r="C53" s="25">
        <v>658.27960113999995</v>
      </c>
      <c r="D53" s="28">
        <f>Tabla_Kd[[#This Row],[Monto]]/SUM(Tabla_Kd[Monto])</f>
        <v>8.8845571139417566E-3</v>
      </c>
      <c r="E53" s="1">
        <f t="shared" si="1"/>
        <v>41</v>
      </c>
      <c r="F53" s="28">
        <f>Tabla_Kd[[#This Row],[Contador]]/SUM(Tabla_Kd[Contador])</f>
        <v>2.2404371584699455E-2</v>
      </c>
      <c r="H53" s="29"/>
      <c r="I53" s="29"/>
    </row>
    <row r="54" spans="1:9">
      <c r="A54" s="24">
        <v>44196</v>
      </c>
      <c r="B54" s="4">
        <v>5.22648145268143E-2</v>
      </c>
      <c r="C54" s="25">
        <v>2027.8408260799999</v>
      </c>
      <c r="D54" s="28">
        <f>Tabla_Kd[[#This Row],[Monto]]/SUM(Tabla_Kd[Monto])</f>
        <v>2.736902010344831E-2</v>
      </c>
      <c r="E54" s="1">
        <f t="shared" si="1"/>
        <v>42</v>
      </c>
      <c r="F54" s="28">
        <f>Tabla_Kd[[#This Row],[Contador]]/SUM(Tabla_Kd[Contador])</f>
        <v>2.2950819672131147E-2</v>
      </c>
      <c r="H54" s="29"/>
      <c r="I54" s="29"/>
    </row>
    <row r="55" spans="1:9">
      <c r="A55" s="24">
        <v>44227</v>
      </c>
      <c r="B55" s="4">
        <v>6.9395034099998906E-2</v>
      </c>
      <c r="C55" s="25">
        <v>815.64566702000002</v>
      </c>
      <c r="D55" s="28">
        <f>Tabla_Kd[[#This Row],[Monto]]/SUM(Tabla_Kd[Monto])</f>
        <v>1.100846889502372E-2</v>
      </c>
      <c r="E55" s="1">
        <f t="shared" si="1"/>
        <v>43</v>
      </c>
      <c r="F55" s="28">
        <f>Tabla_Kd[[#This Row],[Contador]]/SUM(Tabla_Kd[Contador])</f>
        <v>2.3497267759562842E-2</v>
      </c>
      <c r="H55" s="29"/>
      <c r="I55" s="29"/>
    </row>
    <row r="56" spans="1:9">
      <c r="A56" s="24">
        <v>44255</v>
      </c>
      <c r="B56" s="4">
        <v>4.8216250700674299E-2</v>
      </c>
      <c r="C56" s="25">
        <v>760.40474138000002</v>
      </c>
      <c r="D56" s="28">
        <f>Tabla_Kd[[#This Row],[Monto]]/SUM(Tabla_Kd[Monto])</f>
        <v>1.0262902485209951E-2</v>
      </c>
      <c r="E56" s="1">
        <f t="shared" si="1"/>
        <v>44</v>
      </c>
      <c r="F56" s="28">
        <f>Tabla_Kd[[#This Row],[Contador]]/SUM(Tabla_Kd[Contador])</f>
        <v>2.4043715846994537E-2</v>
      </c>
      <c r="H56" s="29"/>
      <c r="I56" s="29"/>
    </row>
    <row r="57" spans="1:9">
      <c r="A57" s="24">
        <v>44286</v>
      </c>
      <c r="B57" s="4">
        <v>4.5226880934275397E-2</v>
      </c>
      <c r="C57" s="25">
        <v>1481.51053028</v>
      </c>
      <c r="D57" s="28">
        <f>Tabla_Kd[[#This Row],[Monto]]/SUM(Tabla_Kd[Monto])</f>
        <v>1.9995401495632011E-2</v>
      </c>
      <c r="E57" s="1">
        <f t="shared" si="1"/>
        <v>45</v>
      </c>
      <c r="F57" s="28">
        <f>Tabla_Kd[[#This Row],[Contador]]/SUM(Tabla_Kd[Contador])</f>
        <v>2.4590163934426229E-2</v>
      </c>
      <c r="H57" s="29"/>
      <c r="I57" s="29"/>
    </row>
    <row r="58" spans="1:9">
      <c r="A58" s="24">
        <v>44316</v>
      </c>
      <c r="B58" s="4">
        <v>5.6435794130990702E-2</v>
      </c>
      <c r="C58" s="25">
        <v>789.33192119</v>
      </c>
      <c r="D58" s="28">
        <f>Tabla_Kd[[#This Row],[Monto]]/SUM(Tabla_Kd[Monto])</f>
        <v>1.0653321967633727E-2</v>
      </c>
      <c r="E58" s="1">
        <f t="shared" si="1"/>
        <v>46</v>
      </c>
      <c r="F58" s="28">
        <f>Tabla_Kd[[#This Row],[Contador]]/SUM(Tabla_Kd[Contador])</f>
        <v>2.5136612021857924E-2</v>
      </c>
      <c r="H58" s="29"/>
      <c r="I58" s="29"/>
    </row>
    <row r="59" spans="1:9">
      <c r="A59" s="24">
        <v>44347</v>
      </c>
      <c r="B59" s="4">
        <v>4.5953511003673994E-2</v>
      </c>
      <c r="C59" s="25">
        <v>1732.1497254599999</v>
      </c>
      <c r="D59" s="28">
        <f>Tabla_Kd[[#This Row],[Monto]]/SUM(Tabla_Kd[Monto])</f>
        <v>2.3378186319455704E-2</v>
      </c>
      <c r="E59" s="1">
        <f t="shared" si="1"/>
        <v>47</v>
      </c>
      <c r="F59" s="28">
        <f>Tabla_Kd[[#This Row],[Contador]]/SUM(Tabla_Kd[Contador])</f>
        <v>2.5683060109289616E-2</v>
      </c>
      <c r="H59" s="29"/>
      <c r="I59" s="29"/>
    </row>
    <row r="60" spans="1:9">
      <c r="A60" s="24">
        <v>44377</v>
      </c>
      <c r="B60" s="4">
        <v>5.3877929882650104E-2</v>
      </c>
      <c r="C60" s="25">
        <v>1635.70969382</v>
      </c>
      <c r="D60" s="28">
        <f>Tabla_Kd[[#This Row],[Monto]]/SUM(Tabla_Kd[Monto])</f>
        <v>2.2076570763251185E-2</v>
      </c>
      <c r="E60" s="1">
        <f t="shared" si="1"/>
        <v>48</v>
      </c>
      <c r="F60" s="28">
        <f>Tabla_Kd[[#This Row],[Contador]]/SUM(Tabla_Kd[Contador])</f>
        <v>2.6229508196721311E-2</v>
      </c>
      <c r="H60" s="29"/>
      <c r="I60" s="29"/>
    </row>
    <row r="61" spans="1:9">
      <c r="A61" s="24">
        <v>44408</v>
      </c>
      <c r="B61" s="4">
        <v>4.8821356355745804E-2</v>
      </c>
      <c r="C61" s="25">
        <v>694.77956142000005</v>
      </c>
      <c r="D61" s="28">
        <f>Tabla_Kd[[#This Row],[Monto]]/SUM(Tabla_Kd[Monto])</f>
        <v>9.3771836228031466E-3</v>
      </c>
      <c r="E61" s="1">
        <f t="shared" si="1"/>
        <v>49</v>
      </c>
      <c r="F61" s="28">
        <f>Tabla_Kd[[#This Row],[Contador]]/SUM(Tabla_Kd[Contador])</f>
        <v>2.6775956284153007E-2</v>
      </c>
      <c r="H61" s="29"/>
      <c r="I61" s="29"/>
    </row>
    <row r="62" spans="1:9">
      <c r="A62" s="24">
        <v>44439</v>
      </c>
      <c r="B62" s="4">
        <v>4.9449906937487402E-2</v>
      </c>
      <c r="C62" s="25">
        <v>998.67072346999998</v>
      </c>
      <c r="D62" s="28">
        <f>Tabla_Kd[[#This Row],[Monto]]/SUM(Tabla_Kd[Monto])</f>
        <v>1.3478690613114918E-2</v>
      </c>
      <c r="E62" s="1">
        <f t="shared" si="1"/>
        <v>50</v>
      </c>
      <c r="F62" s="28">
        <f>Tabla_Kd[[#This Row],[Contador]]/SUM(Tabla_Kd[Contador])</f>
        <v>2.7322404371584699E-2</v>
      </c>
      <c r="H62" s="29"/>
      <c r="I62" s="29"/>
    </row>
    <row r="63" spans="1:9">
      <c r="A63" s="24">
        <v>44469</v>
      </c>
      <c r="B63" s="4">
        <v>5.5757415590740801E-2</v>
      </c>
      <c r="C63" s="25">
        <v>1564.80769747</v>
      </c>
      <c r="D63" s="28">
        <f>Tabla_Kd[[#This Row],[Monto]]/SUM(Tabla_Kd[Monto])</f>
        <v>2.1119632655229675E-2</v>
      </c>
      <c r="E63" s="1">
        <f t="shared" si="1"/>
        <v>51</v>
      </c>
      <c r="F63" s="28">
        <f>Tabla_Kd[[#This Row],[Contador]]/SUM(Tabla_Kd[Contador])</f>
        <v>2.7868852459016394E-2</v>
      </c>
      <c r="H63" s="29"/>
      <c r="I63" s="29"/>
    </row>
    <row r="64" spans="1:9">
      <c r="A64" s="24">
        <v>44500</v>
      </c>
      <c r="B64" s="4">
        <v>5.4914423790103903E-2</v>
      </c>
      <c r="C64" s="25">
        <v>1321.6098408299999</v>
      </c>
      <c r="D64" s="28">
        <f>Tabla_Kd[[#This Row],[Monto]]/SUM(Tabla_Kd[Monto])</f>
        <v>1.783728083456803E-2</v>
      </c>
      <c r="E64" s="1">
        <f t="shared" si="1"/>
        <v>52</v>
      </c>
      <c r="F64" s="28">
        <f>Tabla_Kd[[#This Row],[Contador]]/SUM(Tabla_Kd[Contador])</f>
        <v>2.8415300546448089E-2</v>
      </c>
      <c r="H64" s="29"/>
      <c r="I64" s="29"/>
    </row>
    <row r="65" spans="1:9">
      <c r="A65" s="24">
        <v>44530</v>
      </c>
      <c r="B65" s="4">
        <v>5.7891807622301499E-2</v>
      </c>
      <c r="C65" s="25">
        <v>229.23987061</v>
      </c>
      <c r="D65" s="28">
        <f>Tabla_Kd[[#This Row],[Monto]]/SUM(Tabla_Kd[Monto])</f>
        <v>3.0939660285690795E-3</v>
      </c>
      <c r="E65" s="1">
        <f t="shared" si="1"/>
        <v>53</v>
      </c>
      <c r="F65" s="28">
        <f>Tabla_Kd[[#This Row],[Contador]]/SUM(Tabla_Kd[Contador])</f>
        <v>2.8961748633879781E-2</v>
      </c>
      <c r="H65" s="29"/>
      <c r="I65" s="29"/>
    </row>
    <row r="66" spans="1:9">
      <c r="A66" s="24">
        <v>44561</v>
      </c>
      <c r="B66" s="4">
        <v>6.4701941493959692E-2</v>
      </c>
      <c r="C66" s="25">
        <v>2068.2564598700001</v>
      </c>
      <c r="D66" s="28">
        <f>Tabla_Kd[[#This Row],[Monto]]/SUM(Tabla_Kd[Monto])</f>
        <v>2.7914495014233282E-2</v>
      </c>
      <c r="E66" s="1">
        <f t="shared" si="1"/>
        <v>54</v>
      </c>
      <c r="F66" s="28">
        <f>Tabla_Kd[[#This Row],[Contador]]/SUM(Tabla_Kd[Contador])</f>
        <v>2.9508196721311476E-2</v>
      </c>
      <c r="H66" s="29"/>
      <c r="I66" s="29"/>
    </row>
    <row r="67" spans="1:9">
      <c r="A67" s="24">
        <v>44592</v>
      </c>
      <c r="B67" s="4">
        <v>6.5516399564316402E-2</v>
      </c>
      <c r="C67" s="25">
        <v>750.39975198000002</v>
      </c>
      <c r="D67" s="28">
        <f>Tabla_Kd[[#This Row],[Monto]]/SUM(Tabla_Kd[Monto])</f>
        <v>1.0127868831433132E-2</v>
      </c>
      <c r="E67" s="1">
        <f t="shared" si="1"/>
        <v>55</v>
      </c>
      <c r="F67" s="28">
        <f>Tabla_Kd[[#This Row],[Contador]]/SUM(Tabla_Kd[Contador])</f>
        <v>3.0054644808743168E-2</v>
      </c>
      <c r="H67" s="29"/>
      <c r="I67" s="29"/>
    </row>
    <row r="68" spans="1:9">
      <c r="A68" s="24">
        <v>44620</v>
      </c>
      <c r="B68" s="4">
        <v>0.11183264975425701</v>
      </c>
      <c r="C68" s="25">
        <v>765.45827881000002</v>
      </c>
      <c r="D68" s="28">
        <f>Tabla_Kd[[#This Row],[Monto]]/SUM(Tabla_Kd[Monto])</f>
        <v>1.033110821700921E-2</v>
      </c>
      <c r="E68" s="1">
        <f t="shared" si="1"/>
        <v>56</v>
      </c>
      <c r="F68" s="28">
        <f>Tabla_Kd[[#This Row],[Contador]]/SUM(Tabla_Kd[Contador])</f>
        <v>3.0601092896174863E-2</v>
      </c>
      <c r="H68" s="29"/>
      <c r="I68" s="29"/>
    </row>
    <row r="69" spans="1:9">
      <c r="A69" s="26">
        <v>44651</v>
      </c>
      <c r="B69" s="5">
        <v>8.2037840618382291E-2</v>
      </c>
      <c r="C69" s="27">
        <v>1010.6146036599999</v>
      </c>
      <c r="D69" s="28">
        <f>Tabla_Kd[[#This Row],[Monto]]/SUM(Tabla_Kd[Monto])</f>
        <v>1.3639892761148005E-2</v>
      </c>
      <c r="E69" s="1">
        <f t="shared" si="1"/>
        <v>57</v>
      </c>
      <c r="F69" s="28">
        <f>Tabla_Kd[[#This Row],[Contador]]/SUM(Tabla_Kd[Contador])</f>
        <v>3.1147540983606559E-2</v>
      </c>
      <c r="H69" s="29"/>
      <c r="I69" s="29"/>
    </row>
    <row r="70" spans="1:9">
      <c r="A70" s="24">
        <v>44681</v>
      </c>
      <c r="B70" s="4">
        <v>8.5398555286751401E-2</v>
      </c>
      <c r="C70" s="25">
        <v>1375.2499115400001</v>
      </c>
      <c r="D70" s="28">
        <f>Tabla_Kd[[#This Row],[Monto]]/SUM(Tabla_Kd[Monto])</f>
        <v>1.8561241095517263E-2</v>
      </c>
      <c r="E70" s="1">
        <f t="shared" si="1"/>
        <v>58</v>
      </c>
      <c r="F70" s="28">
        <f>Tabla_Kd[[#This Row],[Contador]]/SUM(Tabla_Kd[Contador])</f>
        <v>3.169398907103825E-2</v>
      </c>
      <c r="H70" s="29"/>
      <c r="I70" s="29"/>
    </row>
    <row r="71" spans="1:9">
      <c r="A71" s="100" t="s">
        <v>41</v>
      </c>
      <c r="B71" s="101">
        <v>9.7699999999999995E-2</v>
      </c>
      <c r="C71" s="102">
        <v>1261.77</v>
      </c>
      <c r="D71" s="103">
        <f>Tabla_Kd[[#This Row],[Monto]]/SUM(Tabla_Kd[Monto])</f>
        <v>1.7029644561740172E-2</v>
      </c>
      <c r="E71" s="1">
        <f t="shared" si="1"/>
        <v>59</v>
      </c>
      <c r="F71" s="103">
        <f>Tabla_Kd[[#This Row],[Contador]]/SUM(Tabla_Kd[Contador])</f>
        <v>3.2240437158469942E-2</v>
      </c>
      <c r="H71" s="29"/>
      <c r="I71" s="29"/>
    </row>
    <row r="72" spans="1:9">
      <c r="A72" s="100" t="s">
        <v>42</v>
      </c>
      <c r="B72" s="101">
        <v>0.123</v>
      </c>
      <c r="C72" s="102">
        <v>870.24</v>
      </c>
      <c r="D72" s="103">
        <f>Tabla_Kd[[#This Row],[Monto]]/SUM(Tabla_Kd[Monto])</f>
        <v>1.1745308482059938E-2</v>
      </c>
      <c r="E72" s="1">
        <f t="shared" si="1"/>
        <v>60</v>
      </c>
      <c r="F72" s="103">
        <f>Tabla_Kd[[#This Row],[Contador]]/SUM(Tabla_Kd[Contador])</f>
        <v>3.2786885245901641E-2</v>
      </c>
      <c r="H72" s="29"/>
      <c r="I72" s="29"/>
    </row>
    <row r="73" spans="1:9">
      <c r="A73" s="97"/>
      <c r="B73" s="98"/>
      <c r="C73" s="99"/>
      <c r="D73" s="28"/>
      <c r="F73" s="28"/>
      <c r="H73" s="29"/>
      <c r="I73" s="29"/>
    </row>
    <row r="74" spans="1:9">
      <c r="A74" s="97"/>
      <c r="B74" s="98"/>
      <c r="C74" s="99"/>
      <c r="D74" s="28"/>
      <c r="F74" s="28"/>
      <c r="H74" s="29"/>
      <c r="I74" s="29"/>
    </row>
    <row r="75" spans="1:9">
      <c r="A75" s="15" t="s">
        <v>29</v>
      </c>
      <c r="B75" s="11"/>
      <c r="C75" s="11"/>
      <c r="D75" s="11"/>
      <c r="E75" s="11"/>
      <c r="F75" s="11"/>
      <c r="H75" s="29"/>
      <c r="I75" s="29"/>
    </row>
    <row r="76" spans="1:9">
      <c r="A76" s="23" t="s">
        <v>43</v>
      </c>
      <c r="B76" s="23"/>
      <c r="C76" s="23"/>
      <c r="D76" s="23"/>
      <c r="E76" s="11"/>
      <c r="F76" s="11"/>
      <c r="H76" s="29"/>
      <c r="I76" s="29"/>
    </row>
    <row r="77" spans="1:9">
      <c r="A77" s="23" t="s">
        <v>29</v>
      </c>
      <c r="B77" s="23"/>
      <c r="C77" s="23"/>
      <c r="D77" s="23"/>
      <c r="E77" s="11"/>
      <c r="F77" s="11"/>
      <c r="H77" s="29"/>
      <c r="I77" s="29"/>
    </row>
    <row r="78" spans="1:9">
      <c r="A78" s="23" t="s">
        <v>44</v>
      </c>
      <c r="B78" s="23"/>
      <c r="C78" s="23"/>
      <c r="D78" s="23"/>
      <c r="E78" s="11"/>
      <c r="F78" s="11"/>
      <c r="G78" s="11"/>
    </row>
    <row r="79" spans="1:9">
      <c r="A79" s="23" t="s">
        <v>45</v>
      </c>
      <c r="B79" s="23"/>
      <c r="C79" s="23"/>
      <c r="D79" s="23"/>
      <c r="E79" s="11"/>
      <c r="F79" s="11"/>
      <c r="G79" s="11"/>
    </row>
    <row r="80" spans="1:9">
      <c r="A80" s="23" t="s">
        <v>46</v>
      </c>
      <c r="B80" s="23"/>
      <c r="C80" s="23"/>
      <c r="D80" s="23"/>
      <c r="E80" s="11"/>
      <c r="F80" s="11"/>
      <c r="G80" s="11"/>
    </row>
    <row r="81" spans="1:7">
      <c r="A81" s="23" t="s">
        <v>47</v>
      </c>
      <c r="B81" s="23"/>
      <c r="C81" s="23"/>
      <c r="D81" s="23"/>
      <c r="E81" s="11"/>
      <c r="F81" s="11"/>
      <c r="G81" s="11"/>
    </row>
    <row r="82" spans="1:7">
      <c r="A82" s="23" t="s">
        <v>48</v>
      </c>
      <c r="B82" s="23"/>
      <c r="C82" s="23"/>
      <c r="D82" s="23"/>
      <c r="E82" s="11"/>
      <c r="F82" s="11"/>
      <c r="G82" s="11"/>
    </row>
    <row r="83" spans="1:7">
      <c r="A83" s="23" t="s">
        <v>29</v>
      </c>
      <c r="B83" s="23"/>
      <c r="C83" s="23"/>
      <c r="D83" s="23"/>
      <c r="E83" s="11"/>
      <c r="F83" s="11"/>
      <c r="G83" s="11"/>
    </row>
    <row r="84" spans="1:7">
      <c r="A84" s="50" t="s">
        <v>49</v>
      </c>
      <c r="B84" s="23"/>
      <c r="C84" s="23"/>
      <c r="D84" s="23"/>
      <c r="E84" s="11"/>
      <c r="F84" s="11"/>
      <c r="G84" s="11"/>
    </row>
    <row r="85" spans="1:7">
      <c r="A85" s="23" t="s">
        <v>29</v>
      </c>
      <c r="B85" s="11"/>
      <c r="C85" s="11"/>
      <c r="D85" s="11"/>
      <c r="E85" s="11"/>
      <c r="F85" s="11"/>
      <c r="G85" s="11"/>
    </row>
    <row r="86" spans="1:7">
      <c r="G86" s="11"/>
    </row>
    <row r="87" spans="1:7">
      <c r="G87" s="11"/>
    </row>
    <row r="88" spans="1:7">
      <c r="G88" s="11"/>
    </row>
  </sheetData>
  <hyperlinks>
    <hyperlink ref="A76" r:id="rId1" xr:uid="{00000000-0004-0000-0300-000000000000}"/>
  </hyperlinks>
  <pageMargins left="0.7" right="0.7" top="0.75" bottom="0.75" header="0.3" footer="0.3"/>
  <pageSetup orientation="portrait"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2:E9"/>
  <sheetViews>
    <sheetView zoomScale="190" zoomScaleNormal="190" workbookViewId="0">
      <selection activeCell="B11" sqref="B11"/>
    </sheetView>
  </sheetViews>
  <sheetFormatPr baseColWidth="10" defaultColWidth="11.42578125" defaultRowHeight="12.75"/>
  <cols>
    <col min="1" max="1" width="21.85546875" style="2" customWidth="1"/>
    <col min="2" max="2" width="11.42578125" style="2" customWidth="1"/>
    <col min="3" max="4" width="11.42578125" style="2"/>
    <col min="5" max="5" width="29.42578125" style="2" customWidth="1"/>
    <col min="6" max="16384" width="11.42578125" style="2"/>
  </cols>
  <sheetData>
    <row r="2" spans="1:5">
      <c r="A2" s="30" t="s">
        <v>50</v>
      </c>
      <c r="B2" s="49">
        <f>+UK_GICS55!H19</f>
        <v>0.43</v>
      </c>
      <c r="C2" s="51"/>
    </row>
    <row r="3" spans="1:5">
      <c r="A3" s="30" t="s">
        <v>51</v>
      </c>
      <c r="B3" s="49">
        <f>+US_GICS55!H19</f>
        <v>0.38</v>
      </c>
    </row>
    <row r="4" spans="1:5">
      <c r="A4" s="31" t="s">
        <v>52</v>
      </c>
      <c r="B4" s="49">
        <f>B2-B3</f>
        <v>4.9999999999999989E-2</v>
      </c>
    </row>
    <row r="6" spans="1:5">
      <c r="A6" s="47" t="s">
        <v>0</v>
      </c>
      <c r="B6" s="48" t="s">
        <v>53</v>
      </c>
      <c r="C6" s="48" t="s">
        <v>54</v>
      </c>
      <c r="D6" s="48" t="s">
        <v>55</v>
      </c>
      <c r="E6" s="96" t="s">
        <v>56</v>
      </c>
    </row>
    <row r="7" spans="1:5">
      <c r="A7" s="121" t="s">
        <v>174</v>
      </c>
      <c r="B7" s="95">
        <f>Bloomberg!C32</f>
        <v>0.42349602250667784</v>
      </c>
      <c r="C7" s="132">
        <f>Bloomberg!C28</f>
        <v>0.44629980265592561</v>
      </c>
      <c r="D7" s="133">
        <f t="shared" ref="D7" si="0">1-C7</f>
        <v>0.55370019734407439</v>
      </c>
      <c r="E7" s="2" t="s">
        <v>2</v>
      </c>
    </row>
    <row r="9" spans="1:5">
      <c r="A9" s="51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55560"/>
    <pageSetUpPr autoPageBreaks="0"/>
  </sheetPr>
  <dimension ref="A1:EA199"/>
  <sheetViews>
    <sheetView showGridLines="0" zoomScaleNormal="100" zoomScaleSheetLayoutView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12" sqref="C12"/>
    </sheetView>
  </sheetViews>
  <sheetFormatPr baseColWidth="10" defaultColWidth="10.42578125" defaultRowHeight="15"/>
  <cols>
    <col min="1" max="1" width="10.42578125" style="59" bestFit="1" customWidth="1"/>
    <col min="2" max="2" width="10.42578125" style="59" customWidth="1"/>
    <col min="3" max="126" width="10.42578125" style="59"/>
  </cols>
  <sheetData>
    <row r="1" spans="1:126" s="57" customFormat="1" ht="18">
      <c r="A1" s="55" t="s">
        <v>57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</row>
    <row r="2" spans="1:126" ht="15.75">
      <c r="A2" s="58" t="s">
        <v>58</v>
      </c>
    </row>
    <row r="3" spans="1:126" ht="15.75">
      <c r="A3" s="58" t="s">
        <v>59</v>
      </c>
    </row>
    <row r="4" spans="1:126" ht="18">
      <c r="A4" s="60"/>
    </row>
    <row r="5" spans="1:126" ht="18">
      <c r="A5" s="60"/>
    </row>
    <row r="6" spans="1:126" ht="18">
      <c r="A6" s="60"/>
    </row>
    <row r="8" spans="1:126">
      <c r="A8" s="61"/>
    </row>
    <row r="9" spans="1:126">
      <c r="B9" s="59" t="s">
        <v>60</v>
      </c>
      <c r="Q9" s="59" t="s">
        <v>60</v>
      </c>
      <c r="AF9" s="59" t="s">
        <v>60</v>
      </c>
      <c r="AU9" s="59" t="s">
        <v>60</v>
      </c>
      <c r="BJ9" s="59" t="s">
        <v>60</v>
      </c>
      <c r="BY9" s="59" t="s">
        <v>60</v>
      </c>
      <c r="CN9" s="59" t="s">
        <v>60</v>
      </c>
      <c r="DC9" s="59" t="s">
        <v>29</v>
      </c>
      <c r="DR9" s="59" t="s">
        <v>29</v>
      </c>
    </row>
    <row r="10" spans="1:126" ht="14.25" customHeight="1">
      <c r="A10" s="62" t="s">
        <v>61</v>
      </c>
      <c r="B10" s="63">
        <v>1926</v>
      </c>
      <c r="C10" s="64">
        <v>1927</v>
      </c>
      <c r="D10" s="64">
        <v>1928</v>
      </c>
      <c r="E10" s="64">
        <v>1929</v>
      </c>
      <c r="F10" s="64">
        <v>1930</v>
      </c>
      <c r="G10" s="64">
        <v>1931</v>
      </c>
      <c r="H10" s="64">
        <v>1932</v>
      </c>
      <c r="I10" s="64">
        <v>1933</v>
      </c>
      <c r="J10" s="64">
        <v>1934</v>
      </c>
      <c r="K10" s="64">
        <v>1935</v>
      </c>
      <c r="L10" s="64">
        <v>1936</v>
      </c>
      <c r="M10" s="64">
        <v>1937</v>
      </c>
      <c r="N10" s="64">
        <v>1938</v>
      </c>
      <c r="O10" s="64">
        <v>1939</v>
      </c>
      <c r="P10" s="64">
        <v>1940</v>
      </c>
      <c r="Q10" s="64">
        <v>1941</v>
      </c>
      <c r="R10" s="64">
        <v>1942</v>
      </c>
      <c r="S10" s="64">
        <v>1943</v>
      </c>
      <c r="T10" s="64">
        <v>1944</v>
      </c>
      <c r="U10" s="64">
        <v>1945</v>
      </c>
      <c r="V10" s="64">
        <v>1946</v>
      </c>
      <c r="W10" s="64">
        <v>1947</v>
      </c>
      <c r="X10" s="64">
        <v>1948</v>
      </c>
      <c r="Y10" s="64">
        <v>1949</v>
      </c>
      <c r="Z10" s="64">
        <v>1950</v>
      </c>
      <c r="AA10" s="64">
        <v>1951</v>
      </c>
      <c r="AB10" s="64">
        <v>1952</v>
      </c>
      <c r="AC10" s="64">
        <v>1953</v>
      </c>
      <c r="AD10" s="64">
        <v>1954</v>
      </c>
      <c r="AE10" s="64">
        <v>1955</v>
      </c>
      <c r="AF10" s="64">
        <v>1956</v>
      </c>
      <c r="AG10" s="64">
        <v>1957</v>
      </c>
      <c r="AH10" s="64">
        <v>1958</v>
      </c>
      <c r="AI10" s="64">
        <v>1959</v>
      </c>
      <c r="AJ10" s="64">
        <v>1960</v>
      </c>
      <c r="AK10" s="64">
        <v>1961</v>
      </c>
      <c r="AL10" s="64">
        <v>1962</v>
      </c>
      <c r="AM10" s="64">
        <v>1963</v>
      </c>
      <c r="AN10" s="64">
        <v>1964</v>
      </c>
      <c r="AO10" s="64">
        <v>1965</v>
      </c>
      <c r="AP10" s="64">
        <v>1966</v>
      </c>
      <c r="AQ10" s="64">
        <v>1967</v>
      </c>
      <c r="AR10" s="64">
        <v>1968</v>
      </c>
      <c r="AS10" s="64">
        <v>1969</v>
      </c>
      <c r="AT10" s="64">
        <v>1970</v>
      </c>
      <c r="AU10" s="64">
        <v>1971</v>
      </c>
      <c r="AV10" s="64">
        <v>1972</v>
      </c>
      <c r="AW10" s="64">
        <v>1973</v>
      </c>
      <c r="AX10" s="64">
        <v>1974</v>
      </c>
      <c r="AY10" s="64">
        <v>1975</v>
      </c>
      <c r="AZ10" s="64">
        <v>1976</v>
      </c>
      <c r="BA10" s="64">
        <v>1977</v>
      </c>
      <c r="BB10" s="64">
        <v>1978</v>
      </c>
      <c r="BC10" s="64">
        <v>1979</v>
      </c>
      <c r="BD10" s="64">
        <v>1980</v>
      </c>
      <c r="BE10" s="64">
        <v>1981</v>
      </c>
      <c r="BF10" s="64">
        <v>1982</v>
      </c>
      <c r="BG10" s="64">
        <v>1983</v>
      </c>
      <c r="BH10" s="64">
        <v>1984</v>
      </c>
      <c r="BI10" s="64">
        <v>1985</v>
      </c>
      <c r="BJ10" s="64">
        <v>1986</v>
      </c>
      <c r="BK10" s="64">
        <v>1987</v>
      </c>
      <c r="BL10" s="64">
        <v>1988</v>
      </c>
      <c r="BM10" s="64">
        <v>1989</v>
      </c>
      <c r="BN10" s="64">
        <v>1990</v>
      </c>
      <c r="BO10" s="64">
        <v>1991</v>
      </c>
      <c r="BP10" s="64">
        <v>1992</v>
      </c>
      <c r="BQ10" s="64">
        <v>1993</v>
      </c>
      <c r="BR10" s="64">
        <v>1994</v>
      </c>
      <c r="BS10" s="64">
        <v>1995</v>
      </c>
      <c r="BT10" s="64">
        <v>1996</v>
      </c>
      <c r="BU10" s="64">
        <v>1997</v>
      </c>
      <c r="BV10" s="64">
        <v>1998</v>
      </c>
      <c r="BW10" s="64">
        <v>1999</v>
      </c>
      <c r="BX10" s="64">
        <v>2000</v>
      </c>
      <c r="BY10" s="64">
        <v>2001</v>
      </c>
      <c r="BZ10" s="64">
        <v>2002</v>
      </c>
      <c r="CA10" s="64">
        <v>2003</v>
      </c>
      <c r="CB10" s="64">
        <v>2004</v>
      </c>
      <c r="CC10" s="64">
        <v>2005</v>
      </c>
      <c r="CD10" s="64">
        <v>2006</v>
      </c>
      <c r="CE10" s="64">
        <v>2007</v>
      </c>
      <c r="CF10" s="64">
        <v>2008</v>
      </c>
      <c r="CG10" s="64">
        <v>2009</v>
      </c>
      <c r="CH10" s="64">
        <v>2010</v>
      </c>
      <c r="CI10" s="64">
        <v>2011</v>
      </c>
      <c r="CJ10" s="64">
        <v>2012</v>
      </c>
      <c r="CK10" s="64">
        <v>2013</v>
      </c>
      <c r="CL10" s="64">
        <v>2014</v>
      </c>
      <c r="CM10" s="64">
        <v>2015</v>
      </c>
      <c r="CN10" s="64">
        <v>2016</v>
      </c>
      <c r="CO10" s="64">
        <v>2017</v>
      </c>
      <c r="CP10" s="64">
        <v>2018</v>
      </c>
      <c r="CQ10" s="64">
        <v>2019</v>
      </c>
      <c r="CR10" s="64">
        <v>2020</v>
      </c>
      <c r="CS10" s="64">
        <v>2021</v>
      </c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</row>
    <row r="11" spans="1:126" ht="18">
      <c r="A11" s="65">
        <v>1926</v>
      </c>
      <c r="B11" s="66">
        <v>7.8963576253975907</v>
      </c>
      <c r="C11" s="66" t="s">
        <v>29</v>
      </c>
      <c r="D11" s="66" t="s">
        <v>29</v>
      </c>
      <c r="E11" s="66" t="s">
        <v>29</v>
      </c>
      <c r="F11" s="66" t="s">
        <v>29</v>
      </c>
      <c r="G11" s="66" t="s">
        <v>29</v>
      </c>
      <c r="H11" s="66" t="s">
        <v>29</v>
      </c>
      <c r="I11" s="66" t="s">
        <v>29</v>
      </c>
      <c r="J11" s="66" t="s">
        <v>29</v>
      </c>
      <c r="K11" s="66" t="s">
        <v>29</v>
      </c>
      <c r="L11" s="66" t="s">
        <v>29</v>
      </c>
      <c r="M11" s="66" t="s">
        <v>29</v>
      </c>
      <c r="N11" s="66" t="s">
        <v>29</v>
      </c>
      <c r="O11" s="66" t="s">
        <v>29</v>
      </c>
      <c r="P11" s="66" t="s">
        <v>29</v>
      </c>
      <c r="Q11" s="66" t="s">
        <v>29</v>
      </c>
      <c r="R11" s="66" t="s">
        <v>29</v>
      </c>
      <c r="S11" s="66" t="s">
        <v>29</v>
      </c>
      <c r="T11" s="66" t="s">
        <v>29</v>
      </c>
      <c r="U11" s="66" t="s">
        <v>29</v>
      </c>
      <c r="V11" s="66" t="s">
        <v>29</v>
      </c>
      <c r="W11" s="66" t="s">
        <v>29</v>
      </c>
      <c r="X11" s="66" t="s">
        <v>29</v>
      </c>
      <c r="Y11" s="66" t="s">
        <v>29</v>
      </c>
      <c r="Z11" s="66" t="s">
        <v>29</v>
      </c>
      <c r="AA11" s="66" t="s">
        <v>29</v>
      </c>
      <c r="AB11" s="66" t="s">
        <v>29</v>
      </c>
      <c r="AC11" s="66" t="s">
        <v>29</v>
      </c>
      <c r="AD11" s="66" t="s">
        <v>29</v>
      </c>
      <c r="AE11" s="66" t="s">
        <v>29</v>
      </c>
      <c r="AF11" s="66" t="s">
        <v>29</v>
      </c>
      <c r="AG11" s="66" t="s">
        <v>29</v>
      </c>
      <c r="AH11" s="66" t="s">
        <v>29</v>
      </c>
      <c r="AI11" s="66" t="s">
        <v>29</v>
      </c>
      <c r="AJ11" s="66" t="s">
        <v>29</v>
      </c>
      <c r="AK11" s="66" t="s">
        <v>29</v>
      </c>
      <c r="AL11" s="66" t="s">
        <v>29</v>
      </c>
      <c r="AM11" s="66" t="s">
        <v>29</v>
      </c>
      <c r="AN11" s="66" t="s">
        <v>29</v>
      </c>
      <c r="AO11" s="66" t="s">
        <v>29</v>
      </c>
      <c r="AP11" s="66" t="s">
        <v>29</v>
      </c>
      <c r="AQ11" s="66" t="s">
        <v>29</v>
      </c>
      <c r="AR11" s="66" t="s">
        <v>29</v>
      </c>
      <c r="AS11" s="66" t="s">
        <v>29</v>
      </c>
      <c r="AT11" s="66" t="s">
        <v>29</v>
      </c>
      <c r="AU11" s="66" t="s">
        <v>29</v>
      </c>
      <c r="AV11" s="66" t="s">
        <v>29</v>
      </c>
      <c r="AW11" s="66" t="s">
        <v>29</v>
      </c>
      <c r="AX11" s="66" t="s">
        <v>29</v>
      </c>
      <c r="AY11" s="66" t="s">
        <v>29</v>
      </c>
      <c r="AZ11" s="66" t="s">
        <v>29</v>
      </c>
      <c r="BA11" s="66" t="s">
        <v>29</v>
      </c>
      <c r="BB11" s="66" t="s">
        <v>29</v>
      </c>
      <c r="BC11" s="66" t="s">
        <v>29</v>
      </c>
      <c r="BD11" s="66" t="s">
        <v>29</v>
      </c>
      <c r="BE11" s="66" t="s">
        <v>29</v>
      </c>
      <c r="BF11" s="66" t="s">
        <v>29</v>
      </c>
      <c r="BG11" s="66" t="s">
        <v>29</v>
      </c>
      <c r="BH11" s="66" t="s">
        <v>29</v>
      </c>
      <c r="BI11" s="66" t="s">
        <v>29</v>
      </c>
      <c r="BJ11" s="66" t="s">
        <v>29</v>
      </c>
      <c r="BK11" s="66" t="s">
        <v>29</v>
      </c>
      <c r="BL11" s="66" t="s">
        <v>29</v>
      </c>
      <c r="BM11" s="66" t="s">
        <v>29</v>
      </c>
      <c r="BN11" s="66" t="s">
        <v>29</v>
      </c>
      <c r="BO11" s="66" t="s">
        <v>29</v>
      </c>
      <c r="BP11" s="66" t="s">
        <v>29</v>
      </c>
      <c r="BQ11" s="66" t="s">
        <v>29</v>
      </c>
      <c r="BR11" s="66" t="s">
        <v>29</v>
      </c>
      <c r="BS11" s="66" t="s">
        <v>29</v>
      </c>
      <c r="BT11" s="66" t="s">
        <v>29</v>
      </c>
      <c r="BU11" s="66" t="s">
        <v>29</v>
      </c>
      <c r="BV11" s="66" t="s">
        <v>29</v>
      </c>
      <c r="BW11" s="66" t="s">
        <v>29</v>
      </c>
      <c r="BX11" s="66" t="s">
        <v>29</v>
      </c>
      <c r="BY11" s="66" t="s">
        <v>29</v>
      </c>
      <c r="BZ11" s="66" t="s">
        <v>29</v>
      </c>
      <c r="CA11" s="66" t="s">
        <v>29</v>
      </c>
      <c r="CB11" s="66" t="s">
        <v>29</v>
      </c>
      <c r="CC11" s="66" t="s">
        <v>29</v>
      </c>
      <c r="CD11" s="66" t="s">
        <v>29</v>
      </c>
      <c r="CE11" s="66" t="s">
        <v>29</v>
      </c>
      <c r="CF11" s="66" t="s">
        <v>29</v>
      </c>
      <c r="CG11" s="66" t="s">
        <v>29</v>
      </c>
      <c r="CH11" s="66" t="s">
        <v>29</v>
      </c>
      <c r="CI11" s="66" t="s">
        <v>29</v>
      </c>
      <c r="CJ11" s="66" t="s">
        <v>29</v>
      </c>
      <c r="CK11" s="66" t="s">
        <v>29</v>
      </c>
      <c r="CL11" s="66" t="s">
        <v>29</v>
      </c>
      <c r="CM11" s="66" t="s">
        <v>29</v>
      </c>
      <c r="CN11" s="66" t="s">
        <v>29</v>
      </c>
      <c r="CO11" s="66" t="s">
        <v>29</v>
      </c>
      <c r="CP11" s="66" t="s">
        <v>29</v>
      </c>
      <c r="CQ11" s="66" t="s">
        <v>29</v>
      </c>
      <c r="CR11" s="66" t="s">
        <v>29</v>
      </c>
      <c r="CS11" s="66" t="s">
        <v>29</v>
      </c>
      <c r="CT11" s="60" t="s">
        <v>29</v>
      </c>
      <c r="CU11" s="60" t="s">
        <v>29</v>
      </c>
      <c r="CV11" s="60" t="s">
        <v>29</v>
      </c>
      <c r="CW11" s="60" t="s">
        <v>29</v>
      </c>
      <c r="CX11" s="60" t="s">
        <v>29</v>
      </c>
      <c r="CY11" s="60" t="s">
        <v>29</v>
      </c>
      <c r="CZ11" s="60" t="s">
        <v>29</v>
      </c>
      <c r="DA11" s="60" t="s">
        <v>29</v>
      </c>
      <c r="DB11" s="60" t="s">
        <v>29</v>
      </c>
      <c r="DC11" s="60" t="s">
        <v>29</v>
      </c>
      <c r="DD11" s="60" t="s">
        <v>29</v>
      </c>
      <c r="DE11" s="60" t="s">
        <v>29</v>
      </c>
      <c r="DF11" s="60" t="s">
        <v>29</v>
      </c>
      <c r="DG11" s="60" t="s">
        <v>29</v>
      </c>
      <c r="DH11" s="60" t="s">
        <v>29</v>
      </c>
      <c r="DI11" s="60" t="s">
        <v>29</v>
      </c>
      <c r="DJ11" s="60" t="s">
        <v>29</v>
      </c>
      <c r="DK11" s="60" t="s">
        <v>29</v>
      </c>
      <c r="DL11" s="60" t="s">
        <v>29</v>
      </c>
      <c r="DM11" s="60" t="s">
        <v>29</v>
      </c>
      <c r="DN11" s="60" t="s">
        <v>29</v>
      </c>
      <c r="DO11" s="60" t="s">
        <v>29</v>
      </c>
      <c r="DP11" s="60" t="s">
        <v>29</v>
      </c>
      <c r="DQ11" s="60" t="s">
        <v>29</v>
      </c>
      <c r="DR11" s="60" t="s">
        <v>29</v>
      </c>
      <c r="DS11" s="60" t="s">
        <v>29</v>
      </c>
      <c r="DT11" s="60" t="s">
        <v>29</v>
      </c>
      <c r="DU11" s="60" t="s">
        <v>29</v>
      </c>
      <c r="DV11" s="60" t="s">
        <v>29</v>
      </c>
    </row>
    <row r="12" spans="1:126" ht="18">
      <c r="A12" s="65">
        <v>1927</v>
      </c>
      <c r="B12" s="66">
        <v>20.988053675814289</v>
      </c>
      <c r="C12" s="66">
        <v>34.079749726230979</v>
      </c>
      <c r="D12" s="66" t="s">
        <v>29</v>
      </c>
      <c r="E12" s="66" t="s">
        <v>29</v>
      </c>
      <c r="F12" s="66" t="s">
        <v>29</v>
      </c>
      <c r="G12" s="66" t="s">
        <v>29</v>
      </c>
      <c r="H12" s="66" t="s">
        <v>29</v>
      </c>
      <c r="I12" s="66" t="s">
        <v>29</v>
      </c>
      <c r="J12" s="66" t="s">
        <v>29</v>
      </c>
      <c r="K12" s="66" t="s">
        <v>29</v>
      </c>
      <c r="L12" s="66" t="s">
        <v>29</v>
      </c>
      <c r="M12" s="66" t="s">
        <v>29</v>
      </c>
      <c r="N12" s="66" t="s">
        <v>29</v>
      </c>
      <c r="O12" s="66" t="s">
        <v>29</v>
      </c>
      <c r="P12" s="66" t="s">
        <v>29</v>
      </c>
      <c r="Q12" s="66" t="s">
        <v>29</v>
      </c>
      <c r="R12" s="66" t="s">
        <v>29</v>
      </c>
      <c r="S12" s="66" t="s">
        <v>29</v>
      </c>
      <c r="T12" s="66" t="s">
        <v>29</v>
      </c>
      <c r="U12" s="66" t="s">
        <v>29</v>
      </c>
      <c r="V12" s="66" t="s">
        <v>29</v>
      </c>
      <c r="W12" s="66" t="s">
        <v>29</v>
      </c>
      <c r="X12" s="66" t="s">
        <v>29</v>
      </c>
      <c r="Y12" s="66" t="s">
        <v>29</v>
      </c>
      <c r="Z12" s="66" t="s">
        <v>29</v>
      </c>
      <c r="AA12" s="66" t="s">
        <v>29</v>
      </c>
      <c r="AB12" s="66" t="s">
        <v>29</v>
      </c>
      <c r="AC12" s="66" t="s">
        <v>29</v>
      </c>
      <c r="AD12" s="66" t="s">
        <v>29</v>
      </c>
      <c r="AE12" s="66" t="s">
        <v>29</v>
      </c>
      <c r="AF12" s="66" t="s">
        <v>29</v>
      </c>
      <c r="AG12" s="66" t="s">
        <v>29</v>
      </c>
      <c r="AH12" s="66" t="s">
        <v>29</v>
      </c>
      <c r="AI12" s="66" t="s">
        <v>29</v>
      </c>
      <c r="AJ12" s="66" t="s">
        <v>29</v>
      </c>
      <c r="AK12" s="66" t="s">
        <v>29</v>
      </c>
      <c r="AL12" s="66" t="s">
        <v>29</v>
      </c>
      <c r="AM12" s="66" t="s">
        <v>29</v>
      </c>
      <c r="AN12" s="66" t="s">
        <v>29</v>
      </c>
      <c r="AO12" s="66" t="s">
        <v>29</v>
      </c>
      <c r="AP12" s="66" t="s">
        <v>29</v>
      </c>
      <c r="AQ12" s="66" t="s">
        <v>29</v>
      </c>
      <c r="AR12" s="66" t="s">
        <v>29</v>
      </c>
      <c r="AS12" s="66" t="s">
        <v>29</v>
      </c>
      <c r="AT12" s="66" t="s">
        <v>29</v>
      </c>
      <c r="AU12" s="66" t="s">
        <v>29</v>
      </c>
      <c r="AV12" s="66" t="s">
        <v>29</v>
      </c>
      <c r="AW12" s="66" t="s">
        <v>29</v>
      </c>
      <c r="AX12" s="66" t="s">
        <v>29</v>
      </c>
      <c r="AY12" s="66" t="s">
        <v>29</v>
      </c>
      <c r="AZ12" s="66" t="s">
        <v>29</v>
      </c>
      <c r="BA12" s="66" t="s">
        <v>29</v>
      </c>
      <c r="BB12" s="66" t="s">
        <v>29</v>
      </c>
      <c r="BC12" s="66" t="s">
        <v>29</v>
      </c>
      <c r="BD12" s="66" t="s">
        <v>29</v>
      </c>
      <c r="BE12" s="66" t="s">
        <v>29</v>
      </c>
      <c r="BF12" s="66" t="s">
        <v>29</v>
      </c>
      <c r="BG12" s="66" t="s">
        <v>29</v>
      </c>
      <c r="BH12" s="66" t="s">
        <v>29</v>
      </c>
      <c r="BI12" s="66" t="s">
        <v>29</v>
      </c>
      <c r="BJ12" s="66" t="s">
        <v>29</v>
      </c>
      <c r="BK12" s="66" t="s">
        <v>29</v>
      </c>
      <c r="BL12" s="66" t="s">
        <v>29</v>
      </c>
      <c r="BM12" s="66" t="s">
        <v>29</v>
      </c>
      <c r="BN12" s="66" t="s">
        <v>29</v>
      </c>
      <c r="BO12" s="66" t="s">
        <v>29</v>
      </c>
      <c r="BP12" s="66" t="s">
        <v>29</v>
      </c>
      <c r="BQ12" s="66" t="s">
        <v>29</v>
      </c>
      <c r="BR12" s="66" t="s">
        <v>29</v>
      </c>
      <c r="BS12" s="66" t="s">
        <v>29</v>
      </c>
      <c r="BT12" s="66" t="s">
        <v>29</v>
      </c>
      <c r="BU12" s="66" t="s">
        <v>29</v>
      </c>
      <c r="BV12" s="66" t="s">
        <v>29</v>
      </c>
      <c r="BW12" s="66" t="s">
        <v>29</v>
      </c>
      <c r="BX12" s="66" t="s">
        <v>29</v>
      </c>
      <c r="BY12" s="66" t="s">
        <v>29</v>
      </c>
      <c r="BZ12" s="66" t="s">
        <v>29</v>
      </c>
      <c r="CA12" s="66" t="s">
        <v>29</v>
      </c>
      <c r="CB12" s="66" t="s">
        <v>29</v>
      </c>
      <c r="CC12" s="66" t="s">
        <v>29</v>
      </c>
      <c r="CD12" s="66" t="s">
        <v>29</v>
      </c>
      <c r="CE12" s="66" t="s">
        <v>29</v>
      </c>
      <c r="CF12" s="66" t="s">
        <v>29</v>
      </c>
      <c r="CG12" s="66" t="s">
        <v>29</v>
      </c>
      <c r="CH12" s="66" t="s">
        <v>29</v>
      </c>
      <c r="CI12" s="66" t="s">
        <v>29</v>
      </c>
      <c r="CJ12" s="66" t="s">
        <v>29</v>
      </c>
      <c r="CK12" s="66" t="s">
        <v>29</v>
      </c>
      <c r="CL12" s="66" t="s">
        <v>29</v>
      </c>
      <c r="CM12" s="66" t="s">
        <v>29</v>
      </c>
      <c r="CN12" s="66" t="s">
        <v>29</v>
      </c>
      <c r="CO12" s="66" t="s">
        <v>29</v>
      </c>
      <c r="CP12" s="66" t="s">
        <v>29</v>
      </c>
      <c r="CQ12" s="66" t="s">
        <v>29</v>
      </c>
      <c r="CR12" s="66" t="s">
        <v>29</v>
      </c>
      <c r="CS12" s="66" t="s">
        <v>29</v>
      </c>
      <c r="CT12" s="60" t="s">
        <v>29</v>
      </c>
      <c r="CU12" s="60" t="s">
        <v>29</v>
      </c>
      <c r="CV12" s="60" t="s">
        <v>29</v>
      </c>
      <c r="CW12" s="60" t="s">
        <v>29</v>
      </c>
      <c r="CX12" s="60" t="s">
        <v>29</v>
      </c>
      <c r="CY12" s="60" t="s">
        <v>29</v>
      </c>
      <c r="CZ12" s="60" t="s">
        <v>29</v>
      </c>
      <c r="DA12" s="60" t="s">
        <v>29</v>
      </c>
      <c r="DB12" s="60" t="s">
        <v>29</v>
      </c>
      <c r="DC12" s="60" t="s">
        <v>29</v>
      </c>
      <c r="DD12" s="60" t="s">
        <v>29</v>
      </c>
      <c r="DE12" s="60" t="s">
        <v>29</v>
      </c>
      <c r="DF12" s="60" t="s">
        <v>29</v>
      </c>
      <c r="DG12" s="60" t="s">
        <v>29</v>
      </c>
      <c r="DH12" s="60" t="s">
        <v>29</v>
      </c>
      <c r="DI12" s="60" t="s">
        <v>29</v>
      </c>
      <c r="DJ12" s="60" t="s">
        <v>29</v>
      </c>
      <c r="DK12" s="60" t="s">
        <v>29</v>
      </c>
      <c r="DL12" s="60" t="s">
        <v>29</v>
      </c>
      <c r="DM12" s="60" t="s">
        <v>29</v>
      </c>
      <c r="DN12" s="60" t="s">
        <v>29</v>
      </c>
      <c r="DO12" s="60" t="s">
        <v>29</v>
      </c>
      <c r="DP12" s="60" t="s">
        <v>29</v>
      </c>
      <c r="DQ12" s="60" t="s">
        <v>29</v>
      </c>
      <c r="DR12" s="60" t="s">
        <v>29</v>
      </c>
      <c r="DS12" s="60" t="s">
        <v>29</v>
      </c>
      <c r="DT12" s="60" t="s">
        <v>29</v>
      </c>
      <c r="DU12" s="60" t="s">
        <v>29</v>
      </c>
      <c r="DV12" s="60" t="s">
        <v>29</v>
      </c>
    </row>
    <row r="13" spans="1:126" ht="18">
      <c r="A13" s="65">
        <v>1928</v>
      </c>
      <c r="B13" s="66">
        <v>27.455791998684649</v>
      </c>
      <c r="C13" s="66">
        <v>37.235509185328176</v>
      </c>
      <c r="D13" s="66">
        <v>40.391268644425359</v>
      </c>
      <c r="E13" s="66" t="s">
        <v>29</v>
      </c>
      <c r="F13" s="66" t="s">
        <v>29</v>
      </c>
      <c r="G13" s="66" t="s">
        <v>29</v>
      </c>
      <c r="H13" s="66" t="s">
        <v>29</v>
      </c>
      <c r="I13" s="66" t="s">
        <v>29</v>
      </c>
      <c r="J13" s="66" t="s">
        <v>29</v>
      </c>
      <c r="K13" s="66" t="s">
        <v>29</v>
      </c>
      <c r="L13" s="66" t="s">
        <v>29</v>
      </c>
      <c r="M13" s="66" t="s">
        <v>29</v>
      </c>
      <c r="N13" s="66" t="s">
        <v>29</v>
      </c>
      <c r="O13" s="66" t="s">
        <v>29</v>
      </c>
      <c r="P13" s="66" t="s">
        <v>29</v>
      </c>
      <c r="Q13" s="66" t="s">
        <v>29</v>
      </c>
      <c r="R13" s="66" t="s">
        <v>29</v>
      </c>
      <c r="S13" s="66" t="s">
        <v>29</v>
      </c>
      <c r="T13" s="66" t="s">
        <v>29</v>
      </c>
      <c r="U13" s="66" t="s">
        <v>29</v>
      </c>
      <c r="V13" s="66" t="s">
        <v>29</v>
      </c>
      <c r="W13" s="66" t="s">
        <v>29</v>
      </c>
      <c r="X13" s="66" t="s">
        <v>29</v>
      </c>
      <c r="Y13" s="66" t="s">
        <v>29</v>
      </c>
      <c r="Z13" s="66" t="s">
        <v>29</v>
      </c>
      <c r="AA13" s="66" t="s">
        <v>29</v>
      </c>
      <c r="AB13" s="66" t="s">
        <v>29</v>
      </c>
      <c r="AC13" s="66" t="s">
        <v>29</v>
      </c>
      <c r="AD13" s="66" t="s">
        <v>29</v>
      </c>
      <c r="AE13" s="66" t="s">
        <v>29</v>
      </c>
      <c r="AF13" s="66" t="s">
        <v>29</v>
      </c>
      <c r="AG13" s="66" t="s">
        <v>29</v>
      </c>
      <c r="AH13" s="66" t="s">
        <v>29</v>
      </c>
      <c r="AI13" s="66" t="s">
        <v>29</v>
      </c>
      <c r="AJ13" s="66" t="s">
        <v>29</v>
      </c>
      <c r="AK13" s="66" t="s">
        <v>29</v>
      </c>
      <c r="AL13" s="66" t="s">
        <v>29</v>
      </c>
      <c r="AM13" s="66" t="s">
        <v>29</v>
      </c>
      <c r="AN13" s="66" t="s">
        <v>29</v>
      </c>
      <c r="AO13" s="66" t="s">
        <v>29</v>
      </c>
      <c r="AP13" s="66" t="s">
        <v>29</v>
      </c>
      <c r="AQ13" s="66" t="s">
        <v>29</v>
      </c>
      <c r="AR13" s="66" t="s">
        <v>29</v>
      </c>
      <c r="AS13" s="66" t="s">
        <v>29</v>
      </c>
      <c r="AT13" s="66" t="s">
        <v>29</v>
      </c>
      <c r="AU13" s="66" t="s">
        <v>29</v>
      </c>
      <c r="AV13" s="66" t="s">
        <v>29</v>
      </c>
      <c r="AW13" s="66" t="s">
        <v>29</v>
      </c>
      <c r="AX13" s="66" t="s">
        <v>29</v>
      </c>
      <c r="AY13" s="66" t="s">
        <v>29</v>
      </c>
      <c r="AZ13" s="66" t="s">
        <v>29</v>
      </c>
      <c r="BA13" s="66" t="s">
        <v>29</v>
      </c>
      <c r="BB13" s="66" t="s">
        <v>29</v>
      </c>
      <c r="BC13" s="66" t="s">
        <v>29</v>
      </c>
      <c r="BD13" s="66" t="s">
        <v>29</v>
      </c>
      <c r="BE13" s="66" t="s">
        <v>29</v>
      </c>
      <c r="BF13" s="66" t="s">
        <v>29</v>
      </c>
      <c r="BG13" s="66" t="s">
        <v>29</v>
      </c>
      <c r="BH13" s="66" t="s">
        <v>29</v>
      </c>
      <c r="BI13" s="66" t="s">
        <v>29</v>
      </c>
      <c r="BJ13" s="66" t="s">
        <v>29</v>
      </c>
      <c r="BK13" s="66" t="s">
        <v>29</v>
      </c>
      <c r="BL13" s="66" t="s">
        <v>29</v>
      </c>
      <c r="BM13" s="66" t="s">
        <v>29</v>
      </c>
      <c r="BN13" s="66" t="s">
        <v>29</v>
      </c>
      <c r="BO13" s="66" t="s">
        <v>29</v>
      </c>
      <c r="BP13" s="66" t="s">
        <v>29</v>
      </c>
      <c r="BQ13" s="66" t="s">
        <v>29</v>
      </c>
      <c r="BR13" s="66" t="s">
        <v>29</v>
      </c>
      <c r="BS13" s="66" t="s">
        <v>29</v>
      </c>
      <c r="BT13" s="66" t="s">
        <v>29</v>
      </c>
      <c r="BU13" s="66" t="s">
        <v>29</v>
      </c>
      <c r="BV13" s="66" t="s">
        <v>29</v>
      </c>
      <c r="BW13" s="66" t="s">
        <v>29</v>
      </c>
      <c r="BX13" s="66" t="s">
        <v>29</v>
      </c>
      <c r="BY13" s="66" t="s">
        <v>29</v>
      </c>
      <c r="BZ13" s="66" t="s">
        <v>29</v>
      </c>
      <c r="CA13" s="66" t="s">
        <v>29</v>
      </c>
      <c r="CB13" s="66" t="s">
        <v>29</v>
      </c>
      <c r="CC13" s="66" t="s">
        <v>29</v>
      </c>
      <c r="CD13" s="66" t="s">
        <v>29</v>
      </c>
      <c r="CE13" s="66" t="s">
        <v>29</v>
      </c>
      <c r="CF13" s="66" t="s">
        <v>29</v>
      </c>
      <c r="CG13" s="66" t="s">
        <v>29</v>
      </c>
      <c r="CH13" s="66" t="s">
        <v>29</v>
      </c>
      <c r="CI13" s="66" t="s">
        <v>29</v>
      </c>
      <c r="CJ13" s="66" t="s">
        <v>29</v>
      </c>
      <c r="CK13" s="66" t="s">
        <v>29</v>
      </c>
      <c r="CL13" s="66" t="s">
        <v>29</v>
      </c>
      <c r="CM13" s="66" t="s">
        <v>29</v>
      </c>
      <c r="CN13" s="66" t="s">
        <v>29</v>
      </c>
      <c r="CO13" s="66" t="s">
        <v>29</v>
      </c>
      <c r="CP13" s="66" t="s">
        <v>29</v>
      </c>
      <c r="CQ13" s="66" t="s">
        <v>29</v>
      </c>
      <c r="CR13" s="66" t="s">
        <v>29</v>
      </c>
      <c r="CS13" s="66" t="s">
        <v>29</v>
      </c>
      <c r="CT13" s="60" t="s">
        <v>29</v>
      </c>
      <c r="CU13" s="60" t="s">
        <v>29</v>
      </c>
      <c r="CV13" s="60" t="s">
        <v>29</v>
      </c>
      <c r="CW13" s="60" t="s">
        <v>29</v>
      </c>
      <c r="CX13" s="60" t="s">
        <v>29</v>
      </c>
      <c r="CY13" s="60" t="s">
        <v>29</v>
      </c>
      <c r="CZ13" s="60" t="s">
        <v>29</v>
      </c>
      <c r="DA13" s="60" t="s">
        <v>29</v>
      </c>
      <c r="DB13" s="60" t="s">
        <v>29</v>
      </c>
      <c r="DC13" s="60" t="s">
        <v>29</v>
      </c>
      <c r="DD13" s="60" t="s">
        <v>29</v>
      </c>
      <c r="DE13" s="60" t="s">
        <v>29</v>
      </c>
      <c r="DF13" s="60" t="s">
        <v>29</v>
      </c>
      <c r="DG13" s="60" t="s">
        <v>29</v>
      </c>
      <c r="DH13" s="60" t="s">
        <v>29</v>
      </c>
      <c r="DI13" s="60" t="s">
        <v>29</v>
      </c>
      <c r="DJ13" s="60" t="s">
        <v>29</v>
      </c>
      <c r="DK13" s="60" t="s">
        <v>29</v>
      </c>
      <c r="DL13" s="60" t="s">
        <v>29</v>
      </c>
      <c r="DM13" s="60" t="s">
        <v>29</v>
      </c>
      <c r="DN13" s="60" t="s">
        <v>29</v>
      </c>
      <c r="DO13" s="60" t="s">
        <v>29</v>
      </c>
      <c r="DP13" s="60" t="s">
        <v>29</v>
      </c>
      <c r="DQ13" s="60" t="s">
        <v>29</v>
      </c>
      <c r="DR13" s="60" t="s">
        <v>29</v>
      </c>
      <c r="DS13" s="60" t="s">
        <v>29</v>
      </c>
      <c r="DT13" s="60" t="s">
        <v>29</v>
      </c>
      <c r="DU13" s="60" t="s">
        <v>29</v>
      </c>
      <c r="DV13" s="60" t="s">
        <v>29</v>
      </c>
    </row>
    <row r="14" spans="1:126" ht="18">
      <c r="A14" s="65">
        <v>1929</v>
      </c>
      <c r="B14" s="66">
        <v>17.61943626862907</v>
      </c>
      <c r="C14" s="66">
        <v>20.860462483039562</v>
      </c>
      <c r="D14" s="66">
        <v>14.250818861443854</v>
      </c>
      <c r="E14" s="66">
        <v>-11.889630921537655</v>
      </c>
      <c r="F14" s="66" t="s">
        <v>29</v>
      </c>
      <c r="G14" s="66" t="s">
        <v>29</v>
      </c>
      <c r="H14" s="66" t="s">
        <v>29</v>
      </c>
      <c r="I14" s="66" t="s">
        <v>29</v>
      </c>
      <c r="J14" s="66" t="s">
        <v>29</v>
      </c>
      <c r="K14" s="66" t="s">
        <v>29</v>
      </c>
      <c r="L14" s="66" t="s">
        <v>29</v>
      </c>
      <c r="M14" s="66" t="s">
        <v>29</v>
      </c>
      <c r="N14" s="66" t="s">
        <v>29</v>
      </c>
      <c r="O14" s="66" t="s">
        <v>29</v>
      </c>
      <c r="P14" s="66" t="s">
        <v>29</v>
      </c>
      <c r="Q14" s="66" t="s">
        <v>29</v>
      </c>
      <c r="R14" s="66" t="s">
        <v>29</v>
      </c>
      <c r="S14" s="66" t="s">
        <v>29</v>
      </c>
      <c r="T14" s="66" t="s">
        <v>29</v>
      </c>
      <c r="U14" s="66" t="s">
        <v>29</v>
      </c>
      <c r="V14" s="66" t="s">
        <v>29</v>
      </c>
      <c r="W14" s="66" t="s">
        <v>29</v>
      </c>
      <c r="X14" s="66" t="s">
        <v>29</v>
      </c>
      <c r="Y14" s="66" t="s">
        <v>29</v>
      </c>
      <c r="Z14" s="66" t="s">
        <v>29</v>
      </c>
      <c r="AA14" s="66" t="s">
        <v>29</v>
      </c>
      <c r="AB14" s="66" t="s">
        <v>29</v>
      </c>
      <c r="AC14" s="66" t="s">
        <v>29</v>
      </c>
      <c r="AD14" s="66" t="s">
        <v>29</v>
      </c>
      <c r="AE14" s="66" t="s">
        <v>29</v>
      </c>
      <c r="AF14" s="66" t="s">
        <v>29</v>
      </c>
      <c r="AG14" s="66" t="s">
        <v>29</v>
      </c>
      <c r="AH14" s="66" t="s">
        <v>29</v>
      </c>
      <c r="AI14" s="66" t="s">
        <v>29</v>
      </c>
      <c r="AJ14" s="66" t="s">
        <v>29</v>
      </c>
      <c r="AK14" s="66" t="s">
        <v>29</v>
      </c>
      <c r="AL14" s="66" t="s">
        <v>29</v>
      </c>
      <c r="AM14" s="66" t="s">
        <v>29</v>
      </c>
      <c r="AN14" s="66" t="s">
        <v>29</v>
      </c>
      <c r="AO14" s="66" t="s">
        <v>29</v>
      </c>
      <c r="AP14" s="66" t="s">
        <v>29</v>
      </c>
      <c r="AQ14" s="66" t="s">
        <v>29</v>
      </c>
      <c r="AR14" s="66" t="s">
        <v>29</v>
      </c>
      <c r="AS14" s="66" t="s">
        <v>29</v>
      </c>
      <c r="AT14" s="66" t="s">
        <v>29</v>
      </c>
      <c r="AU14" s="66" t="s">
        <v>29</v>
      </c>
      <c r="AV14" s="66" t="s">
        <v>29</v>
      </c>
      <c r="AW14" s="66" t="s">
        <v>29</v>
      </c>
      <c r="AX14" s="66" t="s">
        <v>29</v>
      </c>
      <c r="AY14" s="66" t="s">
        <v>29</v>
      </c>
      <c r="AZ14" s="66" t="s">
        <v>29</v>
      </c>
      <c r="BA14" s="66" t="s">
        <v>29</v>
      </c>
      <c r="BB14" s="66" t="s">
        <v>29</v>
      </c>
      <c r="BC14" s="66" t="s">
        <v>29</v>
      </c>
      <c r="BD14" s="66" t="s">
        <v>29</v>
      </c>
      <c r="BE14" s="66" t="s">
        <v>29</v>
      </c>
      <c r="BF14" s="66" t="s">
        <v>29</v>
      </c>
      <c r="BG14" s="66" t="s">
        <v>29</v>
      </c>
      <c r="BH14" s="66" t="s">
        <v>29</v>
      </c>
      <c r="BI14" s="66" t="s">
        <v>29</v>
      </c>
      <c r="BJ14" s="66" t="s">
        <v>29</v>
      </c>
      <c r="BK14" s="66" t="s">
        <v>29</v>
      </c>
      <c r="BL14" s="66" t="s">
        <v>29</v>
      </c>
      <c r="BM14" s="66" t="s">
        <v>29</v>
      </c>
      <c r="BN14" s="66" t="s">
        <v>29</v>
      </c>
      <c r="BO14" s="66" t="s">
        <v>29</v>
      </c>
      <c r="BP14" s="66" t="s">
        <v>29</v>
      </c>
      <c r="BQ14" s="66" t="s">
        <v>29</v>
      </c>
      <c r="BR14" s="66" t="s">
        <v>29</v>
      </c>
      <c r="BS14" s="66" t="s">
        <v>29</v>
      </c>
      <c r="BT14" s="66" t="s">
        <v>29</v>
      </c>
      <c r="BU14" s="66" t="s">
        <v>29</v>
      </c>
      <c r="BV14" s="66" t="s">
        <v>29</v>
      </c>
      <c r="BW14" s="66" t="s">
        <v>29</v>
      </c>
      <c r="BX14" s="66" t="s">
        <v>29</v>
      </c>
      <c r="BY14" s="66" t="s">
        <v>29</v>
      </c>
      <c r="BZ14" s="66" t="s">
        <v>29</v>
      </c>
      <c r="CA14" s="66" t="s">
        <v>29</v>
      </c>
      <c r="CB14" s="66" t="s">
        <v>29</v>
      </c>
      <c r="CC14" s="66" t="s">
        <v>29</v>
      </c>
      <c r="CD14" s="66" t="s">
        <v>29</v>
      </c>
      <c r="CE14" s="66" t="s">
        <v>29</v>
      </c>
      <c r="CF14" s="66" t="s">
        <v>29</v>
      </c>
      <c r="CG14" s="66" t="s">
        <v>29</v>
      </c>
      <c r="CH14" s="66" t="s">
        <v>29</v>
      </c>
      <c r="CI14" s="66" t="s">
        <v>29</v>
      </c>
      <c r="CJ14" s="66" t="s">
        <v>29</v>
      </c>
      <c r="CK14" s="66" t="s">
        <v>29</v>
      </c>
      <c r="CL14" s="66" t="s">
        <v>29</v>
      </c>
      <c r="CM14" s="66" t="s">
        <v>29</v>
      </c>
      <c r="CN14" s="66" t="s">
        <v>29</v>
      </c>
      <c r="CO14" s="66" t="s">
        <v>29</v>
      </c>
      <c r="CP14" s="66" t="s">
        <v>29</v>
      </c>
      <c r="CQ14" s="66" t="s">
        <v>29</v>
      </c>
      <c r="CR14" s="66" t="s">
        <v>29</v>
      </c>
      <c r="CS14" s="66" t="s">
        <v>29</v>
      </c>
      <c r="CT14" s="60" t="s">
        <v>29</v>
      </c>
      <c r="CU14" s="60" t="s">
        <v>29</v>
      </c>
      <c r="CV14" s="60" t="s">
        <v>29</v>
      </c>
      <c r="CW14" s="60" t="s">
        <v>29</v>
      </c>
      <c r="CX14" s="60" t="s">
        <v>29</v>
      </c>
      <c r="CY14" s="60" t="s">
        <v>29</v>
      </c>
      <c r="CZ14" s="60" t="s">
        <v>29</v>
      </c>
      <c r="DA14" s="60" t="s">
        <v>29</v>
      </c>
      <c r="DB14" s="60" t="s">
        <v>29</v>
      </c>
      <c r="DC14" s="60" t="s">
        <v>29</v>
      </c>
      <c r="DD14" s="60" t="s">
        <v>29</v>
      </c>
      <c r="DE14" s="60" t="s">
        <v>29</v>
      </c>
      <c r="DF14" s="60" t="s">
        <v>29</v>
      </c>
      <c r="DG14" s="60" t="s">
        <v>29</v>
      </c>
      <c r="DH14" s="60" t="s">
        <v>29</v>
      </c>
      <c r="DI14" s="60" t="s">
        <v>29</v>
      </c>
      <c r="DJ14" s="60" t="s">
        <v>29</v>
      </c>
      <c r="DK14" s="60" t="s">
        <v>29</v>
      </c>
      <c r="DL14" s="60" t="s">
        <v>29</v>
      </c>
      <c r="DM14" s="60" t="s">
        <v>29</v>
      </c>
      <c r="DN14" s="60" t="s">
        <v>29</v>
      </c>
      <c r="DO14" s="60" t="s">
        <v>29</v>
      </c>
      <c r="DP14" s="60" t="s">
        <v>29</v>
      </c>
      <c r="DQ14" s="60" t="s">
        <v>29</v>
      </c>
      <c r="DR14" s="60" t="s">
        <v>29</v>
      </c>
      <c r="DS14" s="60" t="s">
        <v>29</v>
      </c>
      <c r="DT14" s="60" t="s">
        <v>29</v>
      </c>
      <c r="DU14" s="60" t="s">
        <v>29</v>
      </c>
      <c r="DV14" s="60" t="s">
        <v>29</v>
      </c>
    </row>
    <row r="15" spans="1:126" ht="18">
      <c r="A15" s="65">
        <v>1930</v>
      </c>
      <c r="B15" s="66">
        <v>8.4511816418734345</v>
      </c>
      <c r="C15" s="66">
        <v>8.5898876459923965</v>
      </c>
      <c r="D15" s="66">
        <v>9.3266952579533019E-2</v>
      </c>
      <c r="E15" s="66">
        <v>-20.05573389334338</v>
      </c>
      <c r="F15" s="66">
        <v>-28.221836865149104</v>
      </c>
      <c r="G15" s="66" t="s">
        <v>29</v>
      </c>
      <c r="H15" s="66" t="s">
        <v>29</v>
      </c>
      <c r="I15" s="66" t="s">
        <v>29</v>
      </c>
      <c r="J15" s="66" t="s">
        <v>29</v>
      </c>
      <c r="K15" s="66" t="s">
        <v>29</v>
      </c>
      <c r="L15" s="66" t="s">
        <v>29</v>
      </c>
      <c r="M15" s="66" t="s">
        <v>29</v>
      </c>
      <c r="N15" s="66" t="s">
        <v>29</v>
      </c>
      <c r="O15" s="66" t="s">
        <v>29</v>
      </c>
      <c r="P15" s="66" t="s">
        <v>29</v>
      </c>
      <c r="Q15" s="66" t="s">
        <v>29</v>
      </c>
      <c r="R15" s="66" t="s">
        <v>29</v>
      </c>
      <c r="S15" s="66" t="s">
        <v>29</v>
      </c>
      <c r="T15" s="66" t="s">
        <v>29</v>
      </c>
      <c r="U15" s="66" t="s">
        <v>29</v>
      </c>
      <c r="V15" s="66" t="s">
        <v>29</v>
      </c>
      <c r="W15" s="66" t="s">
        <v>29</v>
      </c>
      <c r="X15" s="66" t="s">
        <v>29</v>
      </c>
      <c r="Y15" s="66" t="s">
        <v>29</v>
      </c>
      <c r="Z15" s="66" t="s">
        <v>29</v>
      </c>
      <c r="AA15" s="66" t="s">
        <v>29</v>
      </c>
      <c r="AB15" s="66" t="s">
        <v>29</v>
      </c>
      <c r="AC15" s="66" t="s">
        <v>29</v>
      </c>
      <c r="AD15" s="66" t="s">
        <v>29</v>
      </c>
      <c r="AE15" s="66" t="s">
        <v>29</v>
      </c>
      <c r="AF15" s="66" t="s">
        <v>29</v>
      </c>
      <c r="AG15" s="66" t="s">
        <v>29</v>
      </c>
      <c r="AH15" s="66" t="s">
        <v>29</v>
      </c>
      <c r="AI15" s="66" t="s">
        <v>29</v>
      </c>
      <c r="AJ15" s="66" t="s">
        <v>29</v>
      </c>
      <c r="AK15" s="66" t="s">
        <v>29</v>
      </c>
      <c r="AL15" s="66" t="s">
        <v>29</v>
      </c>
      <c r="AM15" s="66" t="s">
        <v>29</v>
      </c>
      <c r="AN15" s="66" t="s">
        <v>29</v>
      </c>
      <c r="AO15" s="66" t="s">
        <v>29</v>
      </c>
      <c r="AP15" s="66" t="s">
        <v>29</v>
      </c>
      <c r="AQ15" s="66" t="s">
        <v>29</v>
      </c>
      <c r="AR15" s="66" t="s">
        <v>29</v>
      </c>
      <c r="AS15" s="66" t="s">
        <v>29</v>
      </c>
      <c r="AT15" s="66" t="s">
        <v>29</v>
      </c>
      <c r="AU15" s="66" t="s">
        <v>29</v>
      </c>
      <c r="AV15" s="66" t="s">
        <v>29</v>
      </c>
      <c r="AW15" s="66" t="s">
        <v>29</v>
      </c>
      <c r="AX15" s="66" t="s">
        <v>29</v>
      </c>
      <c r="AY15" s="66" t="s">
        <v>29</v>
      </c>
      <c r="AZ15" s="66" t="s">
        <v>29</v>
      </c>
      <c r="BA15" s="66" t="s">
        <v>29</v>
      </c>
      <c r="BB15" s="66" t="s">
        <v>29</v>
      </c>
      <c r="BC15" s="66" t="s">
        <v>29</v>
      </c>
      <c r="BD15" s="66" t="s">
        <v>29</v>
      </c>
      <c r="BE15" s="66" t="s">
        <v>29</v>
      </c>
      <c r="BF15" s="66" t="s">
        <v>29</v>
      </c>
      <c r="BG15" s="66" t="s">
        <v>29</v>
      </c>
      <c r="BH15" s="66" t="s">
        <v>29</v>
      </c>
      <c r="BI15" s="66" t="s">
        <v>29</v>
      </c>
      <c r="BJ15" s="66" t="s">
        <v>29</v>
      </c>
      <c r="BK15" s="66" t="s">
        <v>29</v>
      </c>
      <c r="BL15" s="66" t="s">
        <v>29</v>
      </c>
      <c r="BM15" s="66" t="s">
        <v>29</v>
      </c>
      <c r="BN15" s="66" t="s">
        <v>29</v>
      </c>
      <c r="BO15" s="66" t="s">
        <v>29</v>
      </c>
      <c r="BP15" s="66" t="s">
        <v>29</v>
      </c>
      <c r="BQ15" s="66" t="s">
        <v>29</v>
      </c>
      <c r="BR15" s="66" t="s">
        <v>29</v>
      </c>
      <c r="BS15" s="66" t="s">
        <v>29</v>
      </c>
      <c r="BT15" s="66" t="s">
        <v>29</v>
      </c>
      <c r="BU15" s="66" t="s">
        <v>29</v>
      </c>
      <c r="BV15" s="66" t="s">
        <v>29</v>
      </c>
      <c r="BW15" s="66" t="s">
        <v>29</v>
      </c>
      <c r="BX15" s="66" t="s">
        <v>29</v>
      </c>
      <c r="BY15" s="66" t="s">
        <v>29</v>
      </c>
      <c r="BZ15" s="66" t="s">
        <v>29</v>
      </c>
      <c r="CA15" s="66" t="s">
        <v>29</v>
      </c>
      <c r="CB15" s="66" t="s">
        <v>29</v>
      </c>
      <c r="CC15" s="66" t="s">
        <v>29</v>
      </c>
      <c r="CD15" s="66" t="s">
        <v>29</v>
      </c>
      <c r="CE15" s="66" t="s">
        <v>29</v>
      </c>
      <c r="CF15" s="66" t="s">
        <v>29</v>
      </c>
      <c r="CG15" s="66" t="s">
        <v>29</v>
      </c>
      <c r="CH15" s="66" t="s">
        <v>29</v>
      </c>
      <c r="CI15" s="66" t="s">
        <v>29</v>
      </c>
      <c r="CJ15" s="66" t="s">
        <v>29</v>
      </c>
      <c r="CK15" s="66" t="s">
        <v>29</v>
      </c>
      <c r="CL15" s="66" t="s">
        <v>29</v>
      </c>
      <c r="CM15" s="66" t="s">
        <v>29</v>
      </c>
      <c r="CN15" s="66" t="s">
        <v>29</v>
      </c>
      <c r="CO15" s="66" t="s">
        <v>29</v>
      </c>
      <c r="CP15" s="66" t="s">
        <v>29</v>
      </c>
      <c r="CQ15" s="66" t="s">
        <v>29</v>
      </c>
      <c r="CR15" s="66" t="s">
        <v>29</v>
      </c>
      <c r="CS15" s="66" t="s">
        <v>29</v>
      </c>
      <c r="CT15" s="60" t="s">
        <v>29</v>
      </c>
      <c r="CU15" s="60" t="s">
        <v>29</v>
      </c>
      <c r="CV15" s="60" t="s">
        <v>29</v>
      </c>
      <c r="CW15" s="60" t="s">
        <v>29</v>
      </c>
      <c r="CX15" s="60" t="s">
        <v>29</v>
      </c>
      <c r="CY15" s="60" t="s">
        <v>29</v>
      </c>
      <c r="CZ15" s="60" t="s">
        <v>29</v>
      </c>
      <c r="DA15" s="60" t="s">
        <v>29</v>
      </c>
      <c r="DB15" s="60" t="s">
        <v>29</v>
      </c>
      <c r="DC15" s="60" t="s">
        <v>29</v>
      </c>
      <c r="DD15" s="60" t="s">
        <v>29</v>
      </c>
      <c r="DE15" s="60" t="s">
        <v>29</v>
      </c>
      <c r="DF15" s="60" t="s">
        <v>29</v>
      </c>
      <c r="DG15" s="60" t="s">
        <v>29</v>
      </c>
      <c r="DH15" s="60" t="s">
        <v>29</v>
      </c>
      <c r="DI15" s="60" t="s">
        <v>29</v>
      </c>
      <c r="DJ15" s="60" t="s">
        <v>29</v>
      </c>
      <c r="DK15" s="60" t="s">
        <v>29</v>
      </c>
      <c r="DL15" s="60" t="s">
        <v>29</v>
      </c>
      <c r="DM15" s="60" t="s">
        <v>29</v>
      </c>
      <c r="DN15" s="60" t="s">
        <v>29</v>
      </c>
      <c r="DO15" s="60" t="s">
        <v>29</v>
      </c>
      <c r="DP15" s="60" t="s">
        <v>29</v>
      </c>
      <c r="DQ15" s="60" t="s">
        <v>29</v>
      </c>
      <c r="DR15" s="60" t="s">
        <v>29</v>
      </c>
      <c r="DS15" s="60" t="s">
        <v>29</v>
      </c>
      <c r="DT15" s="60" t="s">
        <v>29</v>
      </c>
      <c r="DU15" s="60" t="s">
        <v>29</v>
      </c>
      <c r="DV15" s="60" t="s">
        <v>29</v>
      </c>
    </row>
    <row r="16" spans="1:126" ht="18">
      <c r="A16" s="65">
        <v>1931</v>
      </c>
      <c r="B16" s="67">
        <v>-0.73472002070704145</v>
      </c>
      <c r="C16" s="67">
        <v>-2.4609355499279673</v>
      </c>
      <c r="D16" s="67">
        <v>-11.596106868967704</v>
      </c>
      <c r="E16" s="67">
        <v>-28.925232040098731</v>
      </c>
      <c r="F16" s="67">
        <v>-37.443032599379258</v>
      </c>
      <c r="G16" s="67">
        <v>-46.664228333609422</v>
      </c>
      <c r="H16" s="67" t="s">
        <v>29</v>
      </c>
      <c r="I16" s="67" t="s">
        <v>29</v>
      </c>
      <c r="J16" s="67" t="s">
        <v>29</v>
      </c>
      <c r="K16" s="67" t="s">
        <v>29</v>
      </c>
      <c r="L16" s="67" t="s">
        <v>29</v>
      </c>
      <c r="M16" s="67" t="s">
        <v>29</v>
      </c>
      <c r="N16" s="67" t="s">
        <v>29</v>
      </c>
      <c r="O16" s="67" t="s">
        <v>29</v>
      </c>
      <c r="P16" s="67" t="s">
        <v>29</v>
      </c>
      <c r="Q16" s="67" t="s">
        <v>29</v>
      </c>
      <c r="R16" s="67" t="s">
        <v>29</v>
      </c>
      <c r="S16" s="67" t="s">
        <v>29</v>
      </c>
      <c r="T16" s="67" t="s">
        <v>29</v>
      </c>
      <c r="U16" s="67" t="s">
        <v>29</v>
      </c>
      <c r="V16" s="67" t="s">
        <v>29</v>
      </c>
      <c r="W16" s="67" t="s">
        <v>29</v>
      </c>
      <c r="X16" s="67" t="s">
        <v>29</v>
      </c>
      <c r="Y16" s="67" t="s">
        <v>29</v>
      </c>
      <c r="Z16" s="67" t="s">
        <v>29</v>
      </c>
      <c r="AA16" s="67" t="s">
        <v>29</v>
      </c>
      <c r="AB16" s="67" t="s">
        <v>29</v>
      </c>
      <c r="AC16" s="67" t="s">
        <v>29</v>
      </c>
      <c r="AD16" s="67" t="s">
        <v>29</v>
      </c>
      <c r="AE16" s="67" t="s">
        <v>29</v>
      </c>
      <c r="AF16" s="67" t="s">
        <v>29</v>
      </c>
      <c r="AG16" s="67" t="s">
        <v>29</v>
      </c>
      <c r="AH16" s="67" t="s">
        <v>29</v>
      </c>
      <c r="AI16" s="67" t="s">
        <v>29</v>
      </c>
      <c r="AJ16" s="67" t="s">
        <v>29</v>
      </c>
      <c r="AK16" s="67" t="s">
        <v>29</v>
      </c>
      <c r="AL16" s="67" t="s">
        <v>29</v>
      </c>
      <c r="AM16" s="67" t="s">
        <v>29</v>
      </c>
      <c r="AN16" s="67" t="s">
        <v>29</v>
      </c>
      <c r="AO16" s="67" t="s">
        <v>29</v>
      </c>
      <c r="AP16" s="67" t="s">
        <v>29</v>
      </c>
      <c r="AQ16" s="67" t="s">
        <v>29</v>
      </c>
      <c r="AR16" s="67" t="s">
        <v>29</v>
      </c>
      <c r="AS16" s="67" t="s">
        <v>29</v>
      </c>
      <c r="AT16" s="67" t="s">
        <v>29</v>
      </c>
      <c r="AU16" s="67" t="s">
        <v>29</v>
      </c>
      <c r="AV16" s="67" t="s">
        <v>29</v>
      </c>
      <c r="AW16" s="67" t="s">
        <v>29</v>
      </c>
      <c r="AX16" s="67" t="s">
        <v>29</v>
      </c>
      <c r="AY16" s="67" t="s">
        <v>29</v>
      </c>
      <c r="AZ16" s="67" t="s">
        <v>29</v>
      </c>
      <c r="BA16" s="67" t="s">
        <v>29</v>
      </c>
      <c r="BB16" s="67" t="s">
        <v>29</v>
      </c>
      <c r="BC16" s="67" t="s">
        <v>29</v>
      </c>
      <c r="BD16" s="67" t="s">
        <v>29</v>
      </c>
      <c r="BE16" s="67" t="s">
        <v>29</v>
      </c>
      <c r="BF16" s="67" t="s">
        <v>29</v>
      </c>
      <c r="BG16" s="67" t="s">
        <v>29</v>
      </c>
      <c r="BH16" s="67" t="s">
        <v>29</v>
      </c>
      <c r="BI16" s="67" t="s">
        <v>29</v>
      </c>
      <c r="BJ16" s="67" t="s">
        <v>29</v>
      </c>
      <c r="BK16" s="67" t="s">
        <v>29</v>
      </c>
      <c r="BL16" s="67" t="s">
        <v>29</v>
      </c>
      <c r="BM16" s="67" t="s">
        <v>29</v>
      </c>
      <c r="BN16" s="67" t="s">
        <v>29</v>
      </c>
      <c r="BO16" s="67" t="s">
        <v>29</v>
      </c>
      <c r="BP16" s="67" t="s">
        <v>29</v>
      </c>
      <c r="BQ16" s="67" t="s">
        <v>29</v>
      </c>
      <c r="BR16" s="67" t="s">
        <v>29</v>
      </c>
      <c r="BS16" s="67" t="s">
        <v>29</v>
      </c>
      <c r="BT16" s="67" t="s">
        <v>29</v>
      </c>
      <c r="BU16" s="67" t="s">
        <v>29</v>
      </c>
      <c r="BV16" s="67" t="s">
        <v>29</v>
      </c>
      <c r="BW16" s="67" t="s">
        <v>29</v>
      </c>
      <c r="BX16" s="67" t="s">
        <v>29</v>
      </c>
      <c r="BY16" s="67" t="s">
        <v>29</v>
      </c>
      <c r="BZ16" s="67" t="s">
        <v>29</v>
      </c>
      <c r="CA16" s="67" t="s">
        <v>29</v>
      </c>
      <c r="CB16" s="67" t="s">
        <v>29</v>
      </c>
      <c r="CC16" s="67" t="s">
        <v>29</v>
      </c>
      <c r="CD16" s="67" t="s">
        <v>29</v>
      </c>
      <c r="CE16" s="67" t="s">
        <v>29</v>
      </c>
      <c r="CF16" s="67" t="s">
        <v>29</v>
      </c>
      <c r="CG16" s="67" t="s">
        <v>29</v>
      </c>
      <c r="CH16" s="67" t="s">
        <v>29</v>
      </c>
      <c r="CI16" s="67" t="s">
        <v>29</v>
      </c>
      <c r="CJ16" s="67" t="s">
        <v>29</v>
      </c>
      <c r="CK16" s="67" t="s">
        <v>29</v>
      </c>
      <c r="CL16" s="67" t="s">
        <v>29</v>
      </c>
      <c r="CM16" s="67" t="s">
        <v>29</v>
      </c>
      <c r="CN16" s="67" t="s">
        <v>29</v>
      </c>
      <c r="CO16" s="67" t="s">
        <v>29</v>
      </c>
      <c r="CP16" s="67" t="s">
        <v>29</v>
      </c>
      <c r="CQ16" s="67" t="s">
        <v>29</v>
      </c>
      <c r="CR16" s="67" t="s">
        <v>29</v>
      </c>
      <c r="CS16" s="67" t="s">
        <v>29</v>
      </c>
      <c r="CT16" s="60" t="s">
        <v>29</v>
      </c>
      <c r="CU16" s="60" t="s">
        <v>29</v>
      </c>
      <c r="CV16" s="60" t="s">
        <v>29</v>
      </c>
      <c r="CW16" s="60" t="s">
        <v>29</v>
      </c>
      <c r="CX16" s="60" t="s">
        <v>29</v>
      </c>
      <c r="CY16" s="60" t="s">
        <v>29</v>
      </c>
      <c r="CZ16" s="60" t="s">
        <v>29</v>
      </c>
      <c r="DA16" s="60" t="s">
        <v>29</v>
      </c>
      <c r="DB16" s="60" t="s">
        <v>29</v>
      </c>
      <c r="DC16" s="60" t="s">
        <v>29</v>
      </c>
      <c r="DD16" s="60" t="s">
        <v>29</v>
      </c>
      <c r="DE16" s="60" t="s">
        <v>29</v>
      </c>
      <c r="DF16" s="60" t="s">
        <v>29</v>
      </c>
      <c r="DG16" s="60" t="s">
        <v>29</v>
      </c>
      <c r="DH16" s="60" t="s">
        <v>29</v>
      </c>
      <c r="DI16" s="60" t="s">
        <v>29</v>
      </c>
      <c r="DJ16" s="60" t="s">
        <v>29</v>
      </c>
      <c r="DK16" s="60" t="s">
        <v>29</v>
      </c>
      <c r="DL16" s="60" t="s">
        <v>29</v>
      </c>
      <c r="DM16" s="60" t="s">
        <v>29</v>
      </c>
      <c r="DN16" s="60" t="s">
        <v>29</v>
      </c>
      <c r="DO16" s="60" t="s">
        <v>29</v>
      </c>
      <c r="DP16" s="60" t="s">
        <v>29</v>
      </c>
      <c r="DQ16" s="60" t="s">
        <v>29</v>
      </c>
      <c r="DR16" s="60" t="s">
        <v>29</v>
      </c>
      <c r="DS16" s="60" t="s">
        <v>29</v>
      </c>
      <c r="DT16" s="60" t="s">
        <v>29</v>
      </c>
      <c r="DU16" s="60" t="s">
        <v>29</v>
      </c>
      <c r="DV16" s="60" t="s">
        <v>29</v>
      </c>
    </row>
    <row r="17" spans="1:126" ht="18">
      <c r="A17" s="65">
        <v>1932</v>
      </c>
      <c r="B17" s="67">
        <v>-2.3267828759168863</v>
      </c>
      <c r="C17" s="67">
        <v>-4.0306396261359669</v>
      </c>
      <c r="D17" s="67">
        <v>-11.652717496609355</v>
      </c>
      <c r="E17" s="67">
        <v>-24.663714031868032</v>
      </c>
      <c r="F17" s="67">
        <v>-28.921741735311496</v>
      </c>
      <c r="G17" s="67">
        <v>-29.271694170392689</v>
      </c>
      <c r="H17" s="67">
        <v>-11.879160007175955</v>
      </c>
      <c r="I17" s="67" t="s">
        <v>29</v>
      </c>
      <c r="J17" s="67" t="s">
        <v>29</v>
      </c>
      <c r="K17" s="67" t="s">
        <v>29</v>
      </c>
      <c r="L17" s="67" t="s">
        <v>29</v>
      </c>
      <c r="M17" s="67" t="s">
        <v>29</v>
      </c>
      <c r="N17" s="67" t="s">
        <v>29</v>
      </c>
      <c r="O17" s="67" t="s">
        <v>29</v>
      </c>
      <c r="P17" s="67" t="s">
        <v>29</v>
      </c>
      <c r="Q17" s="67" t="s">
        <v>29</v>
      </c>
      <c r="R17" s="67" t="s">
        <v>29</v>
      </c>
      <c r="S17" s="67" t="s">
        <v>29</v>
      </c>
      <c r="T17" s="67" t="s">
        <v>29</v>
      </c>
      <c r="U17" s="67" t="s">
        <v>29</v>
      </c>
      <c r="V17" s="67" t="s">
        <v>29</v>
      </c>
      <c r="W17" s="67" t="s">
        <v>29</v>
      </c>
      <c r="X17" s="67" t="s">
        <v>29</v>
      </c>
      <c r="Y17" s="67" t="s">
        <v>29</v>
      </c>
      <c r="Z17" s="67" t="s">
        <v>29</v>
      </c>
      <c r="AA17" s="67" t="s">
        <v>29</v>
      </c>
      <c r="AB17" s="67" t="s">
        <v>29</v>
      </c>
      <c r="AC17" s="67" t="s">
        <v>29</v>
      </c>
      <c r="AD17" s="67" t="s">
        <v>29</v>
      </c>
      <c r="AE17" s="67" t="s">
        <v>29</v>
      </c>
      <c r="AF17" s="67" t="s">
        <v>29</v>
      </c>
      <c r="AG17" s="67" t="s">
        <v>29</v>
      </c>
      <c r="AH17" s="67" t="s">
        <v>29</v>
      </c>
      <c r="AI17" s="67" t="s">
        <v>29</v>
      </c>
      <c r="AJ17" s="67" t="s">
        <v>29</v>
      </c>
      <c r="AK17" s="67" t="s">
        <v>29</v>
      </c>
      <c r="AL17" s="67" t="s">
        <v>29</v>
      </c>
      <c r="AM17" s="67" t="s">
        <v>29</v>
      </c>
      <c r="AN17" s="67" t="s">
        <v>29</v>
      </c>
      <c r="AO17" s="67" t="s">
        <v>29</v>
      </c>
      <c r="AP17" s="67" t="s">
        <v>29</v>
      </c>
      <c r="AQ17" s="67" t="s">
        <v>29</v>
      </c>
      <c r="AR17" s="67" t="s">
        <v>29</v>
      </c>
      <c r="AS17" s="67" t="s">
        <v>29</v>
      </c>
      <c r="AT17" s="67" t="s">
        <v>29</v>
      </c>
      <c r="AU17" s="67" t="s">
        <v>29</v>
      </c>
      <c r="AV17" s="67" t="s">
        <v>29</v>
      </c>
      <c r="AW17" s="67" t="s">
        <v>29</v>
      </c>
      <c r="AX17" s="67" t="s">
        <v>29</v>
      </c>
      <c r="AY17" s="67" t="s">
        <v>29</v>
      </c>
      <c r="AZ17" s="67" t="s">
        <v>29</v>
      </c>
      <c r="BA17" s="67" t="s">
        <v>29</v>
      </c>
      <c r="BB17" s="67" t="s">
        <v>29</v>
      </c>
      <c r="BC17" s="67" t="s">
        <v>29</v>
      </c>
      <c r="BD17" s="67" t="s">
        <v>29</v>
      </c>
      <c r="BE17" s="67" t="s">
        <v>29</v>
      </c>
      <c r="BF17" s="67" t="s">
        <v>29</v>
      </c>
      <c r="BG17" s="67" t="s">
        <v>29</v>
      </c>
      <c r="BH17" s="67" t="s">
        <v>29</v>
      </c>
      <c r="BI17" s="67" t="s">
        <v>29</v>
      </c>
      <c r="BJ17" s="67" t="s">
        <v>29</v>
      </c>
      <c r="BK17" s="67" t="s">
        <v>29</v>
      </c>
      <c r="BL17" s="67" t="s">
        <v>29</v>
      </c>
      <c r="BM17" s="67" t="s">
        <v>29</v>
      </c>
      <c r="BN17" s="67" t="s">
        <v>29</v>
      </c>
      <c r="BO17" s="67" t="s">
        <v>29</v>
      </c>
      <c r="BP17" s="67" t="s">
        <v>29</v>
      </c>
      <c r="BQ17" s="67" t="s">
        <v>29</v>
      </c>
      <c r="BR17" s="67" t="s">
        <v>29</v>
      </c>
      <c r="BS17" s="67" t="s">
        <v>29</v>
      </c>
      <c r="BT17" s="67" t="s">
        <v>29</v>
      </c>
      <c r="BU17" s="67" t="s">
        <v>29</v>
      </c>
      <c r="BV17" s="67" t="s">
        <v>29</v>
      </c>
      <c r="BW17" s="67" t="s">
        <v>29</v>
      </c>
      <c r="BX17" s="67" t="s">
        <v>29</v>
      </c>
      <c r="BY17" s="67" t="s">
        <v>29</v>
      </c>
      <c r="BZ17" s="67" t="s">
        <v>29</v>
      </c>
      <c r="CA17" s="67" t="s">
        <v>29</v>
      </c>
      <c r="CB17" s="67" t="s">
        <v>29</v>
      </c>
      <c r="CC17" s="67" t="s">
        <v>29</v>
      </c>
      <c r="CD17" s="67" t="s">
        <v>29</v>
      </c>
      <c r="CE17" s="67" t="s">
        <v>29</v>
      </c>
      <c r="CF17" s="67" t="s">
        <v>29</v>
      </c>
      <c r="CG17" s="67" t="s">
        <v>29</v>
      </c>
      <c r="CH17" s="67" t="s">
        <v>29</v>
      </c>
      <c r="CI17" s="67" t="s">
        <v>29</v>
      </c>
      <c r="CJ17" s="67" t="s">
        <v>29</v>
      </c>
      <c r="CK17" s="67" t="s">
        <v>29</v>
      </c>
      <c r="CL17" s="67" t="s">
        <v>29</v>
      </c>
      <c r="CM17" s="67" t="s">
        <v>29</v>
      </c>
      <c r="CN17" s="67" t="s">
        <v>29</v>
      </c>
      <c r="CO17" s="67" t="s">
        <v>29</v>
      </c>
      <c r="CP17" s="67" t="s">
        <v>29</v>
      </c>
      <c r="CQ17" s="67" t="s">
        <v>29</v>
      </c>
      <c r="CR17" s="67" t="s">
        <v>29</v>
      </c>
      <c r="CS17" s="67" t="s">
        <v>29</v>
      </c>
      <c r="CT17" s="60" t="s">
        <v>29</v>
      </c>
      <c r="CU17" s="60" t="s">
        <v>29</v>
      </c>
      <c r="CV17" s="60" t="s">
        <v>29</v>
      </c>
      <c r="CW17" s="60" t="s">
        <v>29</v>
      </c>
      <c r="CX17" s="60" t="s">
        <v>29</v>
      </c>
      <c r="CY17" s="60" t="s">
        <v>29</v>
      </c>
      <c r="CZ17" s="60" t="s">
        <v>29</v>
      </c>
      <c r="DA17" s="60" t="s">
        <v>29</v>
      </c>
      <c r="DB17" s="60" t="s">
        <v>29</v>
      </c>
      <c r="DC17" s="60" t="s">
        <v>29</v>
      </c>
      <c r="DD17" s="60" t="s">
        <v>29</v>
      </c>
      <c r="DE17" s="60" t="s">
        <v>29</v>
      </c>
      <c r="DF17" s="60" t="s">
        <v>29</v>
      </c>
      <c r="DG17" s="60" t="s">
        <v>29</v>
      </c>
      <c r="DH17" s="60" t="s">
        <v>29</v>
      </c>
      <c r="DI17" s="60" t="s">
        <v>29</v>
      </c>
      <c r="DJ17" s="60" t="s">
        <v>29</v>
      </c>
      <c r="DK17" s="60" t="s">
        <v>29</v>
      </c>
      <c r="DL17" s="60" t="s">
        <v>29</v>
      </c>
      <c r="DM17" s="60" t="s">
        <v>29</v>
      </c>
      <c r="DN17" s="60" t="s">
        <v>29</v>
      </c>
      <c r="DO17" s="60" t="s">
        <v>29</v>
      </c>
      <c r="DP17" s="60" t="s">
        <v>29</v>
      </c>
      <c r="DQ17" s="60" t="s">
        <v>29</v>
      </c>
      <c r="DR17" s="60" t="s">
        <v>29</v>
      </c>
      <c r="DS17" s="60" t="s">
        <v>29</v>
      </c>
      <c r="DT17" s="60" t="s">
        <v>29</v>
      </c>
      <c r="DU17" s="60" t="s">
        <v>29</v>
      </c>
      <c r="DV17" s="60" t="s">
        <v>29</v>
      </c>
    </row>
    <row r="18" spans="1:126" ht="18">
      <c r="A18" s="65">
        <v>1933</v>
      </c>
      <c r="B18" s="67">
        <v>4.3233672099503826</v>
      </c>
      <c r="C18" s="67">
        <v>3.8129400077436393</v>
      </c>
      <c r="D18" s="67">
        <v>-1.2315282786709201</v>
      </c>
      <c r="E18" s="67">
        <v>-9.5560876632901728</v>
      </c>
      <c r="F18" s="67">
        <v>-8.9727018487283043</v>
      </c>
      <c r="G18" s="67">
        <v>-2.5563235099213726</v>
      </c>
      <c r="H18" s="67">
        <v>19.49762890192266</v>
      </c>
      <c r="I18" s="67">
        <v>50.874417811021267</v>
      </c>
      <c r="J18" s="67" t="s">
        <v>29</v>
      </c>
      <c r="K18" s="67" t="s">
        <v>29</v>
      </c>
      <c r="L18" s="67" t="s">
        <v>29</v>
      </c>
      <c r="M18" s="67" t="s">
        <v>29</v>
      </c>
      <c r="N18" s="67" t="s">
        <v>29</v>
      </c>
      <c r="O18" s="67" t="s">
        <v>29</v>
      </c>
      <c r="P18" s="67" t="s">
        <v>29</v>
      </c>
      <c r="Q18" s="67" t="s">
        <v>29</v>
      </c>
      <c r="R18" s="67" t="s">
        <v>29</v>
      </c>
      <c r="S18" s="67" t="s">
        <v>29</v>
      </c>
      <c r="T18" s="67" t="s">
        <v>29</v>
      </c>
      <c r="U18" s="67" t="s">
        <v>29</v>
      </c>
      <c r="V18" s="67" t="s">
        <v>29</v>
      </c>
      <c r="W18" s="67" t="s">
        <v>29</v>
      </c>
      <c r="X18" s="67" t="s">
        <v>29</v>
      </c>
      <c r="Y18" s="67" t="s">
        <v>29</v>
      </c>
      <c r="Z18" s="67" t="s">
        <v>29</v>
      </c>
      <c r="AA18" s="67" t="s">
        <v>29</v>
      </c>
      <c r="AB18" s="67" t="s">
        <v>29</v>
      </c>
      <c r="AC18" s="67" t="s">
        <v>29</v>
      </c>
      <c r="AD18" s="67" t="s">
        <v>29</v>
      </c>
      <c r="AE18" s="67" t="s">
        <v>29</v>
      </c>
      <c r="AF18" s="67" t="s">
        <v>29</v>
      </c>
      <c r="AG18" s="67" t="s">
        <v>29</v>
      </c>
      <c r="AH18" s="67" t="s">
        <v>29</v>
      </c>
      <c r="AI18" s="67" t="s">
        <v>29</v>
      </c>
      <c r="AJ18" s="67" t="s">
        <v>29</v>
      </c>
      <c r="AK18" s="67" t="s">
        <v>29</v>
      </c>
      <c r="AL18" s="67" t="s">
        <v>29</v>
      </c>
      <c r="AM18" s="67" t="s">
        <v>29</v>
      </c>
      <c r="AN18" s="67" t="s">
        <v>29</v>
      </c>
      <c r="AO18" s="67" t="s">
        <v>29</v>
      </c>
      <c r="AP18" s="67" t="s">
        <v>29</v>
      </c>
      <c r="AQ18" s="67" t="s">
        <v>29</v>
      </c>
      <c r="AR18" s="67" t="s">
        <v>29</v>
      </c>
      <c r="AS18" s="67" t="s">
        <v>29</v>
      </c>
      <c r="AT18" s="67" t="s">
        <v>29</v>
      </c>
      <c r="AU18" s="67" t="s">
        <v>29</v>
      </c>
      <c r="AV18" s="67" t="s">
        <v>29</v>
      </c>
      <c r="AW18" s="67" t="s">
        <v>29</v>
      </c>
      <c r="AX18" s="67" t="s">
        <v>29</v>
      </c>
      <c r="AY18" s="67" t="s">
        <v>29</v>
      </c>
      <c r="AZ18" s="67" t="s">
        <v>29</v>
      </c>
      <c r="BA18" s="67" t="s">
        <v>29</v>
      </c>
      <c r="BB18" s="67" t="s">
        <v>29</v>
      </c>
      <c r="BC18" s="67" t="s">
        <v>29</v>
      </c>
      <c r="BD18" s="67" t="s">
        <v>29</v>
      </c>
      <c r="BE18" s="67" t="s">
        <v>29</v>
      </c>
      <c r="BF18" s="67" t="s">
        <v>29</v>
      </c>
      <c r="BG18" s="67" t="s">
        <v>29</v>
      </c>
      <c r="BH18" s="67" t="s">
        <v>29</v>
      </c>
      <c r="BI18" s="67" t="s">
        <v>29</v>
      </c>
      <c r="BJ18" s="67" t="s">
        <v>29</v>
      </c>
      <c r="BK18" s="67" t="s">
        <v>29</v>
      </c>
      <c r="BL18" s="67" t="s">
        <v>29</v>
      </c>
      <c r="BM18" s="67" t="s">
        <v>29</v>
      </c>
      <c r="BN18" s="67" t="s">
        <v>29</v>
      </c>
      <c r="BO18" s="67" t="s">
        <v>29</v>
      </c>
      <c r="BP18" s="67" t="s">
        <v>29</v>
      </c>
      <c r="BQ18" s="67" t="s">
        <v>29</v>
      </c>
      <c r="BR18" s="67" t="s">
        <v>29</v>
      </c>
      <c r="BS18" s="67" t="s">
        <v>29</v>
      </c>
      <c r="BT18" s="67" t="s">
        <v>29</v>
      </c>
      <c r="BU18" s="67" t="s">
        <v>29</v>
      </c>
      <c r="BV18" s="67" t="s">
        <v>29</v>
      </c>
      <c r="BW18" s="67" t="s">
        <v>29</v>
      </c>
      <c r="BX18" s="67" t="s">
        <v>29</v>
      </c>
      <c r="BY18" s="67" t="s">
        <v>29</v>
      </c>
      <c r="BZ18" s="67" t="s">
        <v>29</v>
      </c>
      <c r="CA18" s="67" t="s">
        <v>29</v>
      </c>
      <c r="CB18" s="67" t="s">
        <v>29</v>
      </c>
      <c r="CC18" s="67" t="s">
        <v>29</v>
      </c>
      <c r="CD18" s="67" t="s">
        <v>29</v>
      </c>
      <c r="CE18" s="67" t="s">
        <v>29</v>
      </c>
      <c r="CF18" s="67" t="s">
        <v>29</v>
      </c>
      <c r="CG18" s="67" t="s">
        <v>29</v>
      </c>
      <c r="CH18" s="67" t="s">
        <v>29</v>
      </c>
      <c r="CI18" s="67" t="s">
        <v>29</v>
      </c>
      <c r="CJ18" s="67" t="s">
        <v>29</v>
      </c>
      <c r="CK18" s="67" t="s">
        <v>29</v>
      </c>
      <c r="CL18" s="67" t="s">
        <v>29</v>
      </c>
      <c r="CM18" s="67" t="s">
        <v>29</v>
      </c>
      <c r="CN18" s="67" t="s">
        <v>29</v>
      </c>
      <c r="CO18" s="67" t="s">
        <v>29</v>
      </c>
      <c r="CP18" s="67" t="s">
        <v>29</v>
      </c>
      <c r="CQ18" s="67" t="s">
        <v>29</v>
      </c>
      <c r="CR18" s="67" t="s">
        <v>29</v>
      </c>
      <c r="CS18" s="67" t="s">
        <v>29</v>
      </c>
      <c r="CT18" s="60" t="s">
        <v>29</v>
      </c>
      <c r="CU18" s="60" t="s">
        <v>29</v>
      </c>
      <c r="CV18" s="60" t="s">
        <v>29</v>
      </c>
      <c r="CW18" s="60" t="s">
        <v>29</v>
      </c>
      <c r="CX18" s="60" t="s">
        <v>29</v>
      </c>
      <c r="CY18" s="60" t="s">
        <v>29</v>
      </c>
      <c r="CZ18" s="60" t="s">
        <v>29</v>
      </c>
      <c r="DA18" s="60" t="s">
        <v>29</v>
      </c>
      <c r="DB18" s="60" t="s">
        <v>29</v>
      </c>
      <c r="DC18" s="60" t="s">
        <v>29</v>
      </c>
      <c r="DD18" s="60" t="s">
        <v>29</v>
      </c>
      <c r="DE18" s="60" t="s">
        <v>29</v>
      </c>
      <c r="DF18" s="60" t="s">
        <v>29</v>
      </c>
      <c r="DG18" s="60" t="s">
        <v>29</v>
      </c>
      <c r="DH18" s="60" t="s">
        <v>29</v>
      </c>
      <c r="DI18" s="60" t="s">
        <v>29</v>
      </c>
      <c r="DJ18" s="60" t="s">
        <v>29</v>
      </c>
      <c r="DK18" s="60" t="s">
        <v>29</v>
      </c>
      <c r="DL18" s="60" t="s">
        <v>29</v>
      </c>
      <c r="DM18" s="60" t="s">
        <v>29</v>
      </c>
      <c r="DN18" s="60" t="s">
        <v>29</v>
      </c>
      <c r="DO18" s="60" t="s">
        <v>29</v>
      </c>
      <c r="DP18" s="60" t="s">
        <v>29</v>
      </c>
      <c r="DQ18" s="60" t="s">
        <v>29</v>
      </c>
      <c r="DR18" s="60" t="s">
        <v>29</v>
      </c>
      <c r="DS18" s="60" t="s">
        <v>29</v>
      </c>
      <c r="DT18" s="60" t="s">
        <v>29</v>
      </c>
      <c r="DU18" s="60" t="s">
        <v>29</v>
      </c>
      <c r="DV18" s="60" t="s">
        <v>29</v>
      </c>
    </row>
    <row r="19" spans="1:126" ht="18">
      <c r="A19" s="65">
        <v>1934</v>
      </c>
      <c r="B19" s="67">
        <v>3.3294570896506461</v>
      </c>
      <c r="C19" s="67">
        <v>2.7585945226822797</v>
      </c>
      <c r="D19" s="67">
        <v>-1.7158562206818173</v>
      </c>
      <c r="E19" s="67">
        <v>-8.733710364866349</v>
      </c>
      <c r="F19" s="67">
        <v>-8.1025262535320852</v>
      </c>
      <c r="G19" s="67">
        <v>-3.0726986006278336</v>
      </c>
      <c r="H19" s="67">
        <v>11.457811310366033</v>
      </c>
      <c r="I19" s="67">
        <v>23.126296969137023</v>
      </c>
      <c r="J19" s="67">
        <v>-4.6218238727472212</v>
      </c>
      <c r="K19" s="67" t="s">
        <v>29</v>
      </c>
      <c r="L19" s="67" t="s">
        <v>29</v>
      </c>
      <c r="M19" s="67" t="s">
        <v>29</v>
      </c>
      <c r="N19" s="67" t="s">
        <v>29</v>
      </c>
      <c r="O19" s="67" t="s">
        <v>29</v>
      </c>
      <c r="P19" s="67" t="s">
        <v>29</v>
      </c>
      <c r="Q19" s="67" t="s">
        <v>29</v>
      </c>
      <c r="R19" s="67" t="s">
        <v>29</v>
      </c>
      <c r="S19" s="67" t="s">
        <v>29</v>
      </c>
      <c r="T19" s="67" t="s">
        <v>29</v>
      </c>
      <c r="U19" s="67" t="s">
        <v>29</v>
      </c>
      <c r="V19" s="67" t="s">
        <v>29</v>
      </c>
      <c r="W19" s="67" t="s">
        <v>29</v>
      </c>
      <c r="X19" s="67" t="s">
        <v>29</v>
      </c>
      <c r="Y19" s="67" t="s">
        <v>29</v>
      </c>
      <c r="Z19" s="67" t="s">
        <v>29</v>
      </c>
      <c r="AA19" s="67" t="s">
        <v>29</v>
      </c>
      <c r="AB19" s="67" t="s">
        <v>29</v>
      </c>
      <c r="AC19" s="67" t="s">
        <v>29</v>
      </c>
      <c r="AD19" s="67" t="s">
        <v>29</v>
      </c>
      <c r="AE19" s="67" t="s">
        <v>29</v>
      </c>
      <c r="AF19" s="67" t="s">
        <v>29</v>
      </c>
      <c r="AG19" s="67" t="s">
        <v>29</v>
      </c>
      <c r="AH19" s="67" t="s">
        <v>29</v>
      </c>
      <c r="AI19" s="67" t="s">
        <v>29</v>
      </c>
      <c r="AJ19" s="67" t="s">
        <v>29</v>
      </c>
      <c r="AK19" s="67" t="s">
        <v>29</v>
      </c>
      <c r="AL19" s="67" t="s">
        <v>29</v>
      </c>
      <c r="AM19" s="67" t="s">
        <v>29</v>
      </c>
      <c r="AN19" s="67" t="s">
        <v>29</v>
      </c>
      <c r="AO19" s="67" t="s">
        <v>29</v>
      </c>
      <c r="AP19" s="67" t="s">
        <v>29</v>
      </c>
      <c r="AQ19" s="67" t="s">
        <v>29</v>
      </c>
      <c r="AR19" s="67" t="s">
        <v>29</v>
      </c>
      <c r="AS19" s="67" t="s">
        <v>29</v>
      </c>
      <c r="AT19" s="67" t="s">
        <v>29</v>
      </c>
      <c r="AU19" s="67" t="s">
        <v>29</v>
      </c>
      <c r="AV19" s="67" t="s">
        <v>29</v>
      </c>
      <c r="AW19" s="67" t="s">
        <v>29</v>
      </c>
      <c r="AX19" s="67" t="s">
        <v>29</v>
      </c>
      <c r="AY19" s="67" t="s">
        <v>29</v>
      </c>
      <c r="AZ19" s="67" t="s">
        <v>29</v>
      </c>
      <c r="BA19" s="67" t="s">
        <v>29</v>
      </c>
      <c r="BB19" s="67" t="s">
        <v>29</v>
      </c>
      <c r="BC19" s="67" t="s">
        <v>29</v>
      </c>
      <c r="BD19" s="67" t="s">
        <v>29</v>
      </c>
      <c r="BE19" s="67" t="s">
        <v>29</v>
      </c>
      <c r="BF19" s="67" t="s">
        <v>29</v>
      </c>
      <c r="BG19" s="67" t="s">
        <v>29</v>
      </c>
      <c r="BH19" s="67" t="s">
        <v>29</v>
      </c>
      <c r="BI19" s="67" t="s">
        <v>29</v>
      </c>
      <c r="BJ19" s="67" t="s">
        <v>29</v>
      </c>
      <c r="BK19" s="67" t="s">
        <v>29</v>
      </c>
      <c r="BL19" s="67" t="s">
        <v>29</v>
      </c>
      <c r="BM19" s="67" t="s">
        <v>29</v>
      </c>
      <c r="BN19" s="67" t="s">
        <v>29</v>
      </c>
      <c r="BO19" s="67" t="s">
        <v>29</v>
      </c>
      <c r="BP19" s="67" t="s">
        <v>29</v>
      </c>
      <c r="BQ19" s="67" t="s">
        <v>29</v>
      </c>
      <c r="BR19" s="67" t="s">
        <v>29</v>
      </c>
      <c r="BS19" s="67" t="s">
        <v>29</v>
      </c>
      <c r="BT19" s="67" t="s">
        <v>29</v>
      </c>
      <c r="BU19" s="67" t="s">
        <v>29</v>
      </c>
      <c r="BV19" s="67" t="s">
        <v>29</v>
      </c>
      <c r="BW19" s="67" t="s">
        <v>29</v>
      </c>
      <c r="BX19" s="67" t="s">
        <v>29</v>
      </c>
      <c r="BY19" s="67" t="s">
        <v>29</v>
      </c>
      <c r="BZ19" s="67" t="s">
        <v>29</v>
      </c>
      <c r="CA19" s="67" t="s">
        <v>29</v>
      </c>
      <c r="CB19" s="67" t="s">
        <v>29</v>
      </c>
      <c r="CC19" s="67" t="s">
        <v>29</v>
      </c>
      <c r="CD19" s="67" t="s">
        <v>29</v>
      </c>
      <c r="CE19" s="67" t="s">
        <v>29</v>
      </c>
      <c r="CF19" s="67" t="s">
        <v>29</v>
      </c>
      <c r="CG19" s="67" t="s">
        <v>29</v>
      </c>
      <c r="CH19" s="67" t="s">
        <v>29</v>
      </c>
      <c r="CI19" s="67" t="s">
        <v>29</v>
      </c>
      <c r="CJ19" s="67" t="s">
        <v>29</v>
      </c>
      <c r="CK19" s="67" t="s">
        <v>29</v>
      </c>
      <c r="CL19" s="67" t="s">
        <v>29</v>
      </c>
      <c r="CM19" s="67" t="s">
        <v>29</v>
      </c>
      <c r="CN19" s="67" t="s">
        <v>29</v>
      </c>
      <c r="CO19" s="67" t="s">
        <v>29</v>
      </c>
      <c r="CP19" s="67" t="s">
        <v>29</v>
      </c>
      <c r="CQ19" s="67" t="s">
        <v>29</v>
      </c>
      <c r="CR19" s="67" t="s">
        <v>29</v>
      </c>
      <c r="CS19" s="67" t="s">
        <v>29</v>
      </c>
      <c r="CT19" s="60" t="s">
        <v>29</v>
      </c>
      <c r="CU19" s="60" t="s">
        <v>29</v>
      </c>
      <c r="CV19" s="60" t="s">
        <v>29</v>
      </c>
      <c r="CW19" s="60" t="s">
        <v>29</v>
      </c>
      <c r="CX19" s="60" t="s">
        <v>29</v>
      </c>
      <c r="CY19" s="60" t="s">
        <v>29</v>
      </c>
      <c r="CZ19" s="60" t="s">
        <v>29</v>
      </c>
      <c r="DA19" s="60" t="s">
        <v>29</v>
      </c>
      <c r="DB19" s="60" t="s">
        <v>29</v>
      </c>
      <c r="DC19" s="60" t="s">
        <v>29</v>
      </c>
      <c r="DD19" s="60" t="s">
        <v>29</v>
      </c>
      <c r="DE19" s="60" t="s">
        <v>29</v>
      </c>
      <c r="DF19" s="60" t="s">
        <v>29</v>
      </c>
      <c r="DG19" s="60" t="s">
        <v>29</v>
      </c>
      <c r="DH19" s="60" t="s">
        <v>29</v>
      </c>
      <c r="DI19" s="60" t="s">
        <v>29</v>
      </c>
      <c r="DJ19" s="60" t="s">
        <v>29</v>
      </c>
      <c r="DK19" s="60" t="s">
        <v>29</v>
      </c>
      <c r="DL19" s="60" t="s">
        <v>29</v>
      </c>
      <c r="DM19" s="60" t="s">
        <v>29</v>
      </c>
      <c r="DN19" s="60" t="s">
        <v>29</v>
      </c>
      <c r="DO19" s="60" t="s">
        <v>29</v>
      </c>
      <c r="DP19" s="60" t="s">
        <v>29</v>
      </c>
      <c r="DQ19" s="60" t="s">
        <v>29</v>
      </c>
      <c r="DR19" s="60" t="s">
        <v>29</v>
      </c>
      <c r="DS19" s="60" t="s">
        <v>29</v>
      </c>
      <c r="DT19" s="60" t="s">
        <v>29</v>
      </c>
      <c r="DU19" s="60" t="s">
        <v>29</v>
      </c>
      <c r="DV19" s="60" t="s">
        <v>29</v>
      </c>
    </row>
    <row r="20" spans="1:126" ht="18">
      <c r="A20" s="65">
        <v>1935</v>
      </c>
      <c r="B20" s="67">
        <v>7.4825688647553585</v>
      </c>
      <c r="C20" s="67">
        <v>7.43659233579511</v>
      </c>
      <c r="D20" s="67">
        <v>4.1061976619906275</v>
      </c>
      <c r="E20" s="67">
        <v>-1.0773839069286186</v>
      </c>
      <c r="F20" s="67">
        <v>0.72465726217288795</v>
      </c>
      <c r="G20" s="67">
        <v>6.5139560876372817</v>
      </c>
      <c r="H20" s="67">
        <v>19.808502192948961</v>
      </c>
      <c r="I20" s="67">
        <v>30.371056259657266</v>
      </c>
      <c r="J20" s="67">
        <v>20.119375483975261</v>
      </c>
      <c r="K20" s="67">
        <v>44.860574840697751</v>
      </c>
      <c r="L20" s="67" t="s">
        <v>29</v>
      </c>
      <c r="M20" s="67" t="s">
        <v>29</v>
      </c>
      <c r="N20" s="67" t="s">
        <v>29</v>
      </c>
      <c r="O20" s="67" t="s">
        <v>29</v>
      </c>
      <c r="P20" s="67" t="s">
        <v>29</v>
      </c>
      <c r="Q20" s="67" t="s">
        <v>29</v>
      </c>
      <c r="R20" s="67" t="s">
        <v>29</v>
      </c>
      <c r="S20" s="67" t="s">
        <v>29</v>
      </c>
      <c r="T20" s="67" t="s">
        <v>29</v>
      </c>
      <c r="U20" s="67" t="s">
        <v>29</v>
      </c>
      <c r="V20" s="67" t="s">
        <v>29</v>
      </c>
      <c r="W20" s="67" t="s">
        <v>29</v>
      </c>
      <c r="X20" s="67" t="s">
        <v>29</v>
      </c>
      <c r="Y20" s="67" t="s">
        <v>29</v>
      </c>
      <c r="Z20" s="67" t="s">
        <v>29</v>
      </c>
      <c r="AA20" s="67" t="s">
        <v>29</v>
      </c>
      <c r="AB20" s="67" t="s">
        <v>29</v>
      </c>
      <c r="AC20" s="67" t="s">
        <v>29</v>
      </c>
      <c r="AD20" s="67" t="s">
        <v>29</v>
      </c>
      <c r="AE20" s="67" t="s">
        <v>29</v>
      </c>
      <c r="AF20" s="67" t="s">
        <v>29</v>
      </c>
      <c r="AG20" s="67" t="s">
        <v>29</v>
      </c>
      <c r="AH20" s="67" t="s">
        <v>29</v>
      </c>
      <c r="AI20" s="67" t="s">
        <v>29</v>
      </c>
      <c r="AJ20" s="67" t="s">
        <v>29</v>
      </c>
      <c r="AK20" s="67" t="s">
        <v>29</v>
      </c>
      <c r="AL20" s="67" t="s">
        <v>29</v>
      </c>
      <c r="AM20" s="67" t="s">
        <v>29</v>
      </c>
      <c r="AN20" s="67" t="s">
        <v>29</v>
      </c>
      <c r="AO20" s="67" t="s">
        <v>29</v>
      </c>
      <c r="AP20" s="67" t="s">
        <v>29</v>
      </c>
      <c r="AQ20" s="67" t="s">
        <v>29</v>
      </c>
      <c r="AR20" s="67" t="s">
        <v>29</v>
      </c>
      <c r="AS20" s="67" t="s">
        <v>29</v>
      </c>
      <c r="AT20" s="67" t="s">
        <v>29</v>
      </c>
      <c r="AU20" s="67" t="s">
        <v>29</v>
      </c>
      <c r="AV20" s="67" t="s">
        <v>29</v>
      </c>
      <c r="AW20" s="67" t="s">
        <v>29</v>
      </c>
      <c r="AX20" s="67" t="s">
        <v>29</v>
      </c>
      <c r="AY20" s="67" t="s">
        <v>29</v>
      </c>
      <c r="AZ20" s="67" t="s">
        <v>29</v>
      </c>
      <c r="BA20" s="67" t="s">
        <v>29</v>
      </c>
      <c r="BB20" s="67" t="s">
        <v>29</v>
      </c>
      <c r="BC20" s="67" t="s">
        <v>29</v>
      </c>
      <c r="BD20" s="67" t="s">
        <v>29</v>
      </c>
      <c r="BE20" s="67" t="s">
        <v>29</v>
      </c>
      <c r="BF20" s="67" t="s">
        <v>29</v>
      </c>
      <c r="BG20" s="67" t="s">
        <v>29</v>
      </c>
      <c r="BH20" s="67" t="s">
        <v>29</v>
      </c>
      <c r="BI20" s="67" t="s">
        <v>29</v>
      </c>
      <c r="BJ20" s="67" t="s">
        <v>29</v>
      </c>
      <c r="BK20" s="67" t="s">
        <v>29</v>
      </c>
      <c r="BL20" s="67" t="s">
        <v>29</v>
      </c>
      <c r="BM20" s="67" t="s">
        <v>29</v>
      </c>
      <c r="BN20" s="67" t="s">
        <v>29</v>
      </c>
      <c r="BO20" s="67" t="s">
        <v>29</v>
      </c>
      <c r="BP20" s="67" t="s">
        <v>29</v>
      </c>
      <c r="BQ20" s="67" t="s">
        <v>29</v>
      </c>
      <c r="BR20" s="67" t="s">
        <v>29</v>
      </c>
      <c r="BS20" s="67" t="s">
        <v>29</v>
      </c>
      <c r="BT20" s="67" t="s">
        <v>29</v>
      </c>
      <c r="BU20" s="67" t="s">
        <v>29</v>
      </c>
      <c r="BV20" s="67" t="s">
        <v>29</v>
      </c>
      <c r="BW20" s="67" t="s">
        <v>29</v>
      </c>
      <c r="BX20" s="67" t="s">
        <v>29</v>
      </c>
      <c r="BY20" s="67" t="s">
        <v>29</v>
      </c>
      <c r="BZ20" s="67" t="s">
        <v>29</v>
      </c>
      <c r="CA20" s="67" t="s">
        <v>29</v>
      </c>
      <c r="CB20" s="67" t="s">
        <v>29</v>
      </c>
      <c r="CC20" s="67" t="s">
        <v>29</v>
      </c>
      <c r="CD20" s="67" t="s">
        <v>29</v>
      </c>
      <c r="CE20" s="67" t="s">
        <v>29</v>
      </c>
      <c r="CF20" s="67" t="s">
        <v>29</v>
      </c>
      <c r="CG20" s="67" t="s">
        <v>29</v>
      </c>
      <c r="CH20" s="67" t="s">
        <v>29</v>
      </c>
      <c r="CI20" s="67" t="s">
        <v>29</v>
      </c>
      <c r="CJ20" s="67" t="s">
        <v>29</v>
      </c>
      <c r="CK20" s="67" t="s">
        <v>29</v>
      </c>
      <c r="CL20" s="67" t="s">
        <v>29</v>
      </c>
      <c r="CM20" s="67" t="s">
        <v>29</v>
      </c>
      <c r="CN20" s="67" t="s">
        <v>29</v>
      </c>
      <c r="CO20" s="67" t="s">
        <v>29</v>
      </c>
      <c r="CP20" s="67" t="s">
        <v>29</v>
      </c>
      <c r="CQ20" s="67" t="s">
        <v>29</v>
      </c>
      <c r="CR20" s="67" t="s">
        <v>29</v>
      </c>
      <c r="CS20" s="67" t="s">
        <v>29</v>
      </c>
      <c r="CT20" s="60" t="s">
        <v>29</v>
      </c>
      <c r="CU20" s="60" t="s">
        <v>29</v>
      </c>
      <c r="CV20" s="60" t="s">
        <v>29</v>
      </c>
      <c r="CW20" s="60" t="s">
        <v>29</v>
      </c>
      <c r="CX20" s="60" t="s">
        <v>29</v>
      </c>
      <c r="CY20" s="60" t="s">
        <v>29</v>
      </c>
      <c r="CZ20" s="60" t="s">
        <v>29</v>
      </c>
      <c r="DA20" s="60" t="s">
        <v>29</v>
      </c>
      <c r="DB20" s="60" t="s">
        <v>29</v>
      </c>
      <c r="DC20" s="60" t="s">
        <v>29</v>
      </c>
      <c r="DD20" s="60" t="s">
        <v>29</v>
      </c>
      <c r="DE20" s="60" t="s">
        <v>29</v>
      </c>
      <c r="DF20" s="60" t="s">
        <v>29</v>
      </c>
      <c r="DG20" s="60" t="s">
        <v>29</v>
      </c>
      <c r="DH20" s="60" t="s">
        <v>29</v>
      </c>
      <c r="DI20" s="60" t="s">
        <v>29</v>
      </c>
      <c r="DJ20" s="60" t="s">
        <v>29</v>
      </c>
      <c r="DK20" s="60" t="s">
        <v>29</v>
      </c>
      <c r="DL20" s="60" t="s">
        <v>29</v>
      </c>
      <c r="DM20" s="60" t="s">
        <v>29</v>
      </c>
      <c r="DN20" s="60" t="s">
        <v>29</v>
      </c>
      <c r="DO20" s="60" t="s">
        <v>29</v>
      </c>
      <c r="DP20" s="60" t="s">
        <v>29</v>
      </c>
      <c r="DQ20" s="60" t="s">
        <v>29</v>
      </c>
      <c r="DR20" s="60" t="s">
        <v>29</v>
      </c>
      <c r="DS20" s="60" t="s">
        <v>29</v>
      </c>
      <c r="DT20" s="60" t="s">
        <v>29</v>
      </c>
      <c r="DU20" s="60" t="s">
        <v>29</v>
      </c>
      <c r="DV20" s="60" t="s">
        <v>29</v>
      </c>
    </row>
    <row r="21" spans="1:126" ht="18">
      <c r="A21" s="65">
        <v>1936</v>
      </c>
      <c r="B21" s="66">
        <v>9.6338452735575153</v>
      </c>
      <c r="C21" s="66">
        <v>9.807594038373507</v>
      </c>
      <c r="D21" s="66">
        <v>7.1106878508337896</v>
      </c>
      <c r="E21" s="66">
        <v>2.9506152516348432</v>
      </c>
      <c r="F21" s="66">
        <v>5.0706504192309136</v>
      </c>
      <c r="G21" s="66">
        <v>10.619398299960919</v>
      </c>
      <c r="H21" s="66">
        <v>22.076123626674985</v>
      </c>
      <c r="I21" s="66">
        <v>30.564944535137723</v>
      </c>
      <c r="J21" s="66">
        <v>23.7951201098432</v>
      </c>
      <c r="K21" s="66">
        <v>38.003592101138416</v>
      </c>
      <c r="L21" s="66">
        <v>31.146609361579085</v>
      </c>
      <c r="M21" s="66" t="s">
        <v>29</v>
      </c>
      <c r="N21" s="66" t="s">
        <v>29</v>
      </c>
      <c r="O21" s="66" t="s">
        <v>29</v>
      </c>
      <c r="P21" s="66" t="s">
        <v>29</v>
      </c>
      <c r="Q21" s="66" t="s">
        <v>29</v>
      </c>
      <c r="R21" s="66" t="s">
        <v>29</v>
      </c>
      <c r="S21" s="66" t="s">
        <v>29</v>
      </c>
      <c r="T21" s="66" t="s">
        <v>29</v>
      </c>
      <c r="U21" s="66" t="s">
        <v>29</v>
      </c>
      <c r="V21" s="66" t="s">
        <v>29</v>
      </c>
      <c r="W21" s="66" t="s">
        <v>29</v>
      </c>
      <c r="X21" s="66" t="s">
        <v>29</v>
      </c>
      <c r="Y21" s="66" t="s">
        <v>29</v>
      </c>
      <c r="Z21" s="66" t="s">
        <v>29</v>
      </c>
      <c r="AA21" s="66" t="s">
        <v>29</v>
      </c>
      <c r="AB21" s="66" t="s">
        <v>29</v>
      </c>
      <c r="AC21" s="66" t="s">
        <v>29</v>
      </c>
      <c r="AD21" s="66" t="s">
        <v>29</v>
      </c>
      <c r="AE21" s="66" t="s">
        <v>29</v>
      </c>
      <c r="AF21" s="66" t="s">
        <v>29</v>
      </c>
      <c r="AG21" s="66" t="s">
        <v>29</v>
      </c>
      <c r="AH21" s="66" t="s">
        <v>29</v>
      </c>
      <c r="AI21" s="66" t="s">
        <v>29</v>
      </c>
      <c r="AJ21" s="66" t="s">
        <v>29</v>
      </c>
      <c r="AK21" s="66" t="s">
        <v>29</v>
      </c>
      <c r="AL21" s="66" t="s">
        <v>29</v>
      </c>
      <c r="AM21" s="66" t="s">
        <v>29</v>
      </c>
      <c r="AN21" s="66" t="s">
        <v>29</v>
      </c>
      <c r="AO21" s="66" t="s">
        <v>29</v>
      </c>
      <c r="AP21" s="66" t="s">
        <v>29</v>
      </c>
      <c r="AQ21" s="66" t="s">
        <v>29</v>
      </c>
      <c r="AR21" s="66" t="s">
        <v>29</v>
      </c>
      <c r="AS21" s="66" t="s">
        <v>29</v>
      </c>
      <c r="AT21" s="66" t="s">
        <v>29</v>
      </c>
      <c r="AU21" s="66" t="s">
        <v>29</v>
      </c>
      <c r="AV21" s="66" t="s">
        <v>29</v>
      </c>
      <c r="AW21" s="66" t="s">
        <v>29</v>
      </c>
      <c r="AX21" s="66" t="s">
        <v>29</v>
      </c>
      <c r="AY21" s="66" t="s">
        <v>29</v>
      </c>
      <c r="AZ21" s="66" t="s">
        <v>29</v>
      </c>
      <c r="BA21" s="66" t="s">
        <v>29</v>
      </c>
      <c r="BB21" s="66" t="s">
        <v>29</v>
      </c>
      <c r="BC21" s="66" t="s">
        <v>29</v>
      </c>
      <c r="BD21" s="66" t="s">
        <v>29</v>
      </c>
      <c r="BE21" s="66" t="s">
        <v>29</v>
      </c>
      <c r="BF21" s="66" t="s">
        <v>29</v>
      </c>
      <c r="BG21" s="66" t="s">
        <v>29</v>
      </c>
      <c r="BH21" s="66" t="s">
        <v>29</v>
      </c>
      <c r="BI21" s="66" t="s">
        <v>29</v>
      </c>
      <c r="BJ21" s="66" t="s">
        <v>29</v>
      </c>
      <c r="BK21" s="66" t="s">
        <v>29</v>
      </c>
      <c r="BL21" s="66" t="s">
        <v>29</v>
      </c>
      <c r="BM21" s="66" t="s">
        <v>29</v>
      </c>
      <c r="BN21" s="66" t="s">
        <v>29</v>
      </c>
      <c r="BO21" s="66" t="s">
        <v>29</v>
      </c>
      <c r="BP21" s="66" t="s">
        <v>29</v>
      </c>
      <c r="BQ21" s="66" t="s">
        <v>29</v>
      </c>
      <c r="BR21" s="66" t="s">
        <v>29</v>
      </c>
      <c r="BS21" s="66" t="s">
        <v>29</v>
      </c>
      <c r="BT21" s="66" t="s">
        <v>29</v>
      </c>
      <c r="BU21" s="66" t="s">
        <v>29</v>
      </c>
      <c r="BV21" s="66" t="s">
        <v>29</v>
      </c>
      <c r="BW21" s="66" t="s">
        <v>29</v>
      </c>
      <c r="BX21" s="66" t="s">
        <v>29</v>
      </c>
      <c r="BY21" s="66" t="s">
        <v>29</v>
      </c>
      <c r="BZ21" s="66" t="s">
        <v>29</v>
      </c>
      <c r="CA21" s="66" t="s">
        <v>29</v>
      </c>
      <c r="CB21" s="66" t="s">
        <v>29</v>
      </c>
      <c r="CC21" s="66" t="s">
        <v>29</v>
      </c>
      <c r="CD21" s="66" t="s">
        <v>29</v>
      </c>
      <c r="CE21" s="66" t="s">
        <v>29</v>
      </c>
      <c r="CF21" s="66" t="s">
        <v>29</v>
      </c>
      <c r="CG21" s="66" t="s">
        <v>29</v>
      </c>
      <c r="CH21" s="66" t="s">
        <v>29</v>
      </c>
      <c r="CI21" s="66" t="s">
        <v>29</v>
      </c>
      <c r="CJ21" s="66" t="s">
        <v>29</v>
      </c>
      <c r="CK21" s="66" t="s">
        <v>29</v>
      </c>
      <c r="CL21" s="66" t="s">
        <v>29</v>
      </c>
      <c r="CM21" s="66" t="s">
        <v>29</v>
      </c>
      <c r="CN21" s="66" t="s">
        <v>29</v>
      </c>
      <c r="CO21" s="66" t="s">
        <v>29</v>
      </c>
      <c r="CP21" s="66" t="s">
        <v>29</v>
      </c>
      <c r="CQ21" s="66" t="s">
        <v>29</v>
      </c>
      <c r="CR21" s="66" t="s">
        <v>29</v>
      </c>
      <c r="CS21" s="66" t="s">
        <v>29</v>
      </c>
      <c r="CT21" s="60" t="s">
        <v>29</v>
      </c>
      <c r="CU21" s="60" t="s">
        <v>29</v>
      </c>
      <c r="CV21" s="60" t="s">
        <v>29</v>
      </c>
      <c r="CW21" s="60" t="s">
        <v>29</v>
      </c>
      <c r="CX21" s="60" t="s">
        <v>29</v>
      </c>
      <c r="CY21" s="60" t="s">
        <v>29</v>
      </c>
      <c r="CZ21" s="60" t="s">
        <v>29</v>
      </c>
      <c r="DA21" s="60" t="s">
        <v>29</v>
      </c>
      <c r="DB21" s="60" t="s">
        <v>29</v>
      </c>
      <c r="DC21" s="60" t="s">
        <v>29</v>
      </c>
      <c r="DD21" s="60" t="s">
        <v>29</v>
      </c>
      <c r="DE21" s="60" t="s">
        <v>29</v>
      </c>
      <c r="DF21" s="60" t="s">
        <v>29</v>
      </c>
      <c r="DG21" s="60" t="s">
        <v>29</v>
      </c>
      <c r="DH21" s="60" t="s">
        <v>29</v>
      </c>
      <c r="DI21" s="60" t="s">
        <v>29</v>
      </c>
      <c r="DJ21" s="60" t="s">
        <v>29</v>
      </c>
      <c r="DK21" s="60" t="s">
        <v>29</v>
      </c>
      <c r="DL21" s="60" t="s">
        <v>29</v>
      </c>
      <c r="DM21" s="60" t="s">
        <v>29</v>
      </c>
      <c r="DN21" s="60" t="s">
        <v>29</v>
      </c>
      <c r="DO21" s="60" t="s">
        <v>29</v>
      </c>
      <c r="DP21" s="60" t="s">
        <v>29</v>
      </c>
      <c r="DQ21" s="60" t="s">
        <v>29</v>
      </c>
      <c r="DR21" s="60" t="s">
        <v>29</v>
      </c>
      <c r="DS21" s="60" t="s">
        <v>29</v>
      </c>
      <c r="DT21" s="60" t="s">
        <v>29</v>
      </c>
      <c r="DU21" s="60" t="s">
        <v>29</v>
      </c>
      <c r="DV21" s="60" t="s">
        <v>29</v>
      </c>
    </row>
    <row r="22" spans="1:126" ht="18">
      <c r="A22" s="65">
        <v>1937</v>
      </c>
      <c r="B22" s="66">
        <v>5.6903583618586362</v>
      </c>
      <c r="C22" s="66">
        <v>5.4898129742641881</v>
      </c>
      <c r="D22" s="66">
        <v>2.6308192990675079</v>
      </c>
      <c r="E22" s="66">
        <v>-1.5647861837500356</v>
      </c>
      <c r="F22" s="66">
        <v>-0.27418059152658075</v>
      </c>
      <c r="G22" s="66">
        <v>3.7183417332766364</v>
      </c>
      <c r="H22" s="66">
        <v>12.115436744424317</v>
      </c>
      <c r="I22" s="66">
        <v>16.91435609474437</v>
      </c>
      <c r="J22" s="66">
        <v>8.4243406656751425</v>
      </c>
      <c r="K22" s="66">
        <v>12.773062178482601</v>
      </c>
      <c r="L22" s="66">
        <v>-3.2706941526249755</v>
      </c>
      <c r="M22" s="66">
        <v>-37.687997666829041</v>
      </c>
      <c r="N22" s="66" t="s">
        <v>29</v>
      </c>
      <c r="O22" s="66" t="s">
        <v>29</v>
      </c>
      <c r="P22" s="66" t="s">
        <v>29</v>
      </c>
      <c r="Q22" s="66" t="s">
        <v>29</v>
      </c>
      <c r="R22" s="66" t="s">
        <v>29</v>
      </c>
      <c r="S22" s="66" t="s">
        <v>29</v>
      </c>
      <c r="T22" s="66" t="s">
        <v>29</v>
      </c>
      <c r="U22" s="66" t="s">
        <v>29</v>
      </c>
      <c r="V22" s="66" t="s">
        <v>29</v>
      </c>
      <c r="W22" s="66" t="s">
        <v>29</v>
      </c>
      <c r="X22" s="66" t="s">
        <v>29</v>
      </c>
      <c r="Y22" s="66" t="s">
        <v>29</v>
      </c>
      <c r="Z22" s="66" t="s">
        <v>29</v>
      </c>
      <c r="AA22" s="66" t="s">
        <v>29</v>
      </c>
      <c r="AB22" s="66" t="s">
        <v>29</v>
      </c>
      <c r="AC22" s="66" t="s">
        <v>29</v>
      </c>
      <c r="AD22" s="66" t="s">
        <v>29</v>
      </c>
      <c r="AE22" s="66" t="s">
        <v>29</v>
      </c>
      <c r="AF22" s="66" t="s">
        <v>29</v>
      </c>
      <c r="AG22" s="66" t="s">
        <v>29</v>
      </c>
      <c r="AH22" s="66" t="s">
        <v>29</v>
      </c>
      <c r="AI22" s="66" t="s">
        <v>29</v>
      </c>
      <c r="AJ22" s="66" t="s">
        <v>29</v>
      </c>
      <c r="AK22" s="66" t="s">
        <v>29</v>
      </c>
      <c r="AL22" s="66" t="s">
        <v>29</v>
      </c>
      <c r="AM22" s="66" t="s">
        <v>29</v>
      </c>
      <c r="AN22" s="66" t="s">
        <v>29</v>
      </c>
      <c r="AO22" s="66" t="s">
        <v>29</v>
      </c>
      <c r="AP22" s="66" t="s">
        <v>29</v>
      </c>
      <c r="AQ22" s="66" t="s">
        <v>29</v>
      </c>
      <c r="AR22" s="66" t="s">
        <v>29</v>
      </c>
      <c r="AS22" s="66" t="s">
        <v>29</v>
      </c>
      <c r="AT22" s="66" t="s">
        <v>29</v>
      </c>
      <c r="AU22" s="66" t="s">
        <v>29</v>
      </c>
      <c r="AV22" s="66" t="s">
        <v>29</v>
      </c>
      <c r="AW22" s="66" t="s">
        <v>29</v>
      </c>
      <c r="AX22" s="66" t="s">
        <v>29</v>
      </c>
      <c r="AY22" s="66" t="s">
        <v>29</v>
      </c>
      <c r="AZ22" s="66" t="s">
        <v>29</v>
      </c>
      <c r="BA22" s="66" t="s">
        <v>29</v>
      </c>
      <c r="BB22" s="66" t="s">
        <v>29</v>
      </c>
      <c r="BC22" s="66" t="s">
        <v>29</v>
      </c>
      <c r="BD22" s="66" t="s">
        <v>29</v>
      </c>
      <c r="BE22" s="66" t="s">
        <v>29</v>
      </c>
      <c r="BF22" s="66" t="s">
        <v>29</v>
      </c>
      <c r="BG22" s="66" t="s">
        <v>29</v>
      </c>
      <c r="BH22" s="66" t="s">
        <v>29</v>
      </c>
      <c r="BI22" s="66" t="s">
        <v>29</v>
      </c>
      <c r="BJ22" s="66" t="s">
        <v>29</v>
      </c>
      <c r="BK22" s="66" t="s">
        <v>29</v>
      </c>
      <c r="BL22" s="66" t="s">
        <v>29</v>
      </c>
      <c r="BM22" s="66" t="s">
        <v>29</v>
      </c>
      <c r="BN22" s="66" t="s">
        <v>29</v>
      </c>
      <c r="BO22" s="66" t="s">
        <v>29</v>
      </c>
      <c r="BP22" s="66" t="s">
        <v>29</v>
      </c>
      <c r="BQ22" s="66" t="s">
        <v>29</v>
      </c>
      <c r="BR22" s="66" t="s">
        <v>29</v>
      </c>
      <c r="BS22" s="66" t="s">
        <v>29</v>
      </c>
      <c r="BT22" s="66" t="s">
        <v>29</v>
      </c>
      <c r="BU22" s="66" t="s">
        <v>29</v>
      </c>
      <c r="BV22" s="66" t="s">
        <v>29</v>
      </c>
      <c r="BW22" s="66" t="s">
        <v>29</v>
      </c>
      <c r="BX22" s="66" t="s">
        <v>29</v>
      </c>
      <c r="BY22" s="66" t="s">
        <v>29</v>
      </c>
      <c r="BZ22" s="66" t="s">
        <v>29</v>
      </c>
      <c r="CA22" s="66" t="s">
        <v>29</v>
      </c>
      <c r="CB22" s="66" t="s">
        <v>29</v>
      </c>
      <c r="CC22" s="66" t="s">
        <v>29</v>
      </c>
      <c r="CD22" s="66" t="s">
        <v>29</v>
      </c>
      <c r="CE22" s="66" t="s">
        <v>29</v>
      </c>
      <c r="CF22" s="66" t="s">
        <v>29</v>
      </c>
      <c r="CG22" s="66" t="s">
        <v>29</v>
      </c>
      <c r="CH22" s="66" t="s">
        <v>29</v>
      </c>
      <c r="CI22" s="66" t="s">
        <v>29</v>
      </c>
      <c r="CJ22" s="66" t="s">
        <v>29</v>
      </c>
      <c r="CK22" s="66" t="s">
        <v>29</v>
      </c>
      <c r="CL22" s="66" t="s">
        <v>29</v>
      </c>
      <c r="CM22" s="66" t="s">
        <v>29</v>
      </c>
      <c r="CN22" s="66" t="s">
        <v>29</v>
      </c>
      <c r="CO22" s="66" t="s">
        <v>29</v>
      </c>
      <c r="CP22" s="66" t="s">
        <v>29</v>
      </c>
      <c r="CQ22" s="66" t="s">
        <v>29</v>
      </c>
      <c r="CR22" s="66" t="s">
        <v>29</v>
      </c>
      <c r="CS22" s="66" t="s">
        <v>29</v>
      </c>
      <c r="CT22" s="60" t="s">
        <v>29</v>
      </c>
      <c r="CU22" s="60" t="s">
        <v>29</v>
      </c>
      <c r="CV22" s="60" t="s">
        <v>29</v>
      </c>
      <c r="CW22" s="60" t="s">
        <v>29</v>
      </c>
      <c r="CX22" s="60" t="s">
        <v>29</v>
      </c>
      <c r="CY22" s="60" t="s">
        <v>29</v>
      </c>
      <c r="CZ22" s="60" t="s">
        <v>29</v>
      </c>
      <c r="DA22" s="60" t="s">
        <v>29</v>
      </c>
      <c r="DB22" s="60" t="s">
        <v>29</v>
      </c>
      <c r="DC22" s="60" t="s">
        <v>29</v>
      </c>
      <c r="DD22" s="60" t="s">
        <v>29</v>
      </c>
      <c r="DE22" s="60" t="s">
        <v>29</v>
      </c>
      <c r="DF22" s="60" t="s">
        <v>29</v>
      </c>
      <c r="DG22" s="60" t="s">
        <v>29</v>
      </c>
      <c r="DH22" s="60" t="s">
        <v>29</v>
      </c>
      <c r="DI22" s="60" t="s">
        <v>29</v>
      </c>
      <c r="DJ22" s="60" t="s">
        <v>29</v>
      </c>
      <c r="DK22" s="60" t="s">
        <v>29</v>
      </c>
      <c r="DL22" s="60" t="s">
        <v>29</v>
      </c>
      <c r="DM22" s="60" t="s">
        <v>29</v>
      </c>
      <c r="DN22" s="60" t="s">
        <v>29</v>
      </c>
      <c r="DO22" s="60" t="s">
        <v>29</v>
      </c>
      <c r="DP22" s="60" t="s">
        <v>29</v>
      </c>
      <c r="DQ22" s="60" t="s">
        <v>29</v>
      </c>
      <c r="DR22" s="60" t="s">
        <v>29</v>
      </c>
      <c r="DS22" s="60" t="s">
        <v>29</v>
      </c>
      <c r="DT22" s="60" t="s">
        <v>29</v>
      </c>
      <c r="DU22" s="60" t="s">
        <v>29</v>
      </c>
      <c r="DV22" s="60" t="s">
        <v>29</v>
      </c>
    </row>
    <row r="23" spans="1:126" ht="18">
      <c r="A23" s="65">
        <v>1938</v>
      </c>
      <c r="B23" s="66">
        <v>7.4433449273794237</v>
      </c>
      <c r="C23" s="66">
        <v>7.4055938692112422</v>
      </c>
      <c r="D23" s="66">
        <v>4.9806706094821784</v>
      </c>
      <c r="E23" s="66">
        <v>1.4396108059878621</v>
      </c>
      <c r="F23" s="66">
        <v>2.9206376646018044</v>
      </c>
      <c r="G23" s="66">
        <v>6.8134469808206699</v>
      </c>
      <c r="H23" s="66">
        <v>14.45311488288211</v>
      </c>
      <c r="I23" s="66">
        <v>18.841827364558458</v>
      </c>
      <c r="J23" s="66">
        <v>12.435309275265894</v>
      </c>
      <c r="K23" s="66">
        <v>16.699592562269171</v>
      </c>
      <c r="L23" s="66">
        <v>7.3125984694596484</v>
      </c>
      <c r="M23" s="66">
        <v>-4.6044069766000728</v>
      </c>
      <c r="N23" s="66">
        <v>28.479183713628899</v>
      </c>
      <c r="O23" s="66" t="s">
        <v>29</v>
      </c>
      <c r="P23" s="66" t="s">
        <v>29</v>
      </c>
      <c r="Q23" s="66" t="s">
        <v>29</v>
      </c>
      <c r="R23" s="66" t="s">
        <v>29</v>
      </c>
      <c r="S23" s="66" t="s">
        <v>29</v>
      </c>
      <c r="T23" s="66" t="s">
        <v>29</v>
      </c>
      <c r="U23" s="66" t="s">
        <v>29</v>
      </c>
      <c r="V23" s="66" t="s">
        <v>29</v>
      </c>
      <c r="W23" s="66" t="s">
        <v>29</v>
      </c>
      <c r="X23" s="66" t="s">
        <v>29</v>
      </c>
      <c r="Y23" s="66" t="s">
        <v>29</v>
      </c>
      <c r="Z23" s="66" t="s">
        <v>29</v>
      </c>
      <c r="AA23" s="66" t="s">
        <v>29</v>
      </c>
      <c r="AB23" s="66" t="s">
        <v>29</v>
      </c>
      <c r="AC23" s="66" t="s">
        <v>29</v>
      </c>
      <c r="AD23" s="66" t="s">
        <v>29</v>
      </c>
      <c r="AE23" s="66" t="s">
        <v>29</v>
      </c>
      <c r="AF23" s="66" t="s">
        <v>29</v>
      </c>
      <c r="AG23" s="66" t="s">
        <v>29</v>
      </c>
      <c r="AH23" s="66" t="s">
        <v>29</v>
      </c>
      <c r="AI23" s="66" t="s">
        <v>29</v>
      </c>
      <c r="AJ23" s="66" t="s">
        <v>29</v>
      </c>
      <c r="AK23" s="66" t="s">
        <v>29</v>
      </c>
      <c r="AL23" s="66" t="s">
        <v>29</v>
      </c>
      <c r="AM23" s="66" t="s">
        <v>29</v>
      </c>
      <c r="AN23" s="66" t="s">
        <v>29</v>
      </c>
      <c r="AO23" s="66" t="s">
        <v>29</v>
      </c>
      <c r="AP23" s="66" t="s">
        <v>29</v>
      </c>
      <c r="AQ23" s="66" t="s">
        <v>29</v>
      </c>
      <c r="AR23" s="66" t="s">
        <v>29</v>
      </c>
      <c r="AS23" s="66" t="s">
        <v>29</v>
      </c>
      <c r="AT23" s="66" t="s">
        <v>29</v>
      </c>
      <c r="AU23" s="66" t="s">
        <v>29</v>
      </c>
      <c r="AV23" s="66" t="s">
        <v>29</v>
      </c>
      <c r="AW23" s="66" t="s">
        <v>29</v>
      </c>
      <c r="AX23" s="66" t="s">
        <v>29</v>
      </c>
      <c r="AY23" s="66" t="s">
        <v>29</v>
      </c>
      <c r="AZ23" s="66" t="s">
        <v>29</v>
      </c>
      <c r="BA23" s="66" t="s">
        <v>29</v>
      </c>
      <c r="BB23" s="66" t="s">
        <v>29</v>
      </c>
      <c r="BC23" s="66" t="s">
        <v>29</v>
      </c>
      <c r="BD23" s="66" t="s">
        <v>29</v>
      </c>
      <c r="BE23" s="66" t="s">
        <v>29</v>
      </c>
      <c r="BF23" s="66" t="s">
        <v>29</v>
      </c>
      <c r="BG23" s="66" t="s">
        <v>29</v>
      </c>
      <c r="BH23" s="66" t="s">
        <v>29</v>
      </c>
      <c r="BI23" s="66" t="s">
        <v>29</v>
      </c>
      <c r="BJ23" s="66" t="s">
        <v>29</v>
      </c>
      <c r="BK23" s="66" t="s">
        <v>29</v>
      </c>
      <c r="BL23" s="66" t="s">
        <v>29</v>
      </c>
      <c r="BM23" s="66" t="s">
        <v>29</v>
      </c>
      <c r="BN23" s="66" t="s">
        <v>29</v>
      </c>
      <c r="BO23" s="66" t="s">
        <v>29</v>
      </c>
      <c r="BP23" s="66" t="s">
        <v>29</v>
      </c>
      <c r="BQ23" s="66" t="s">
        <v>29</v>
      </c>
      <c r="BR23" s="66" t="s">
        <v>29</v>
      </c>
      <c r="BS23" s="66" t="s">
        <v>29</v>
      </c>
      <c r="BT23" s="66" t="s">
        <v>29</v>
      </c>
      <c r="BU23" s="66" t="s">
        <v>29</v>
      </c>
      <c r="BV23" s="66" t="s">
        <v>29</v>
      </c>
      <c r="BW23" s="66" t="s">
        <v>29</v>
      </c>
      <c r="BX23" s="66" t="s">
        <v>29</v>
      </c>
      <c r="BY23" s="66" t="s">
        <v>29</v>
      </c>
      <c r="BZ23" s="66" t="s">
        <v>29</v>
      </c>
      <c r="CA23" s="66" t="s">
        <v>29</v>
      </c>
      <c r="CB23" s="66" t="s">
        <v>29</v>
      </c>
      <c r="CC23" s="66" t="s">
        <v>29</v>
      </c>
      <c r="CD23" s="66" t="s">
        <v>29</v>
      </c>
      <c r="CE23" s="66" t="s">
        <v>29</v>
      </c>
      <c r="CF23" s="66" t="s">
        <v>29</v>
      </c>
      <c r="CG23" s="66" t="s">
        <v>29</v>
      </c>
      <c r="CH23" s="66" t="s">
        <v>29</v>
      </c>
      <c r="CI23" s="66" t="s">
        <v>29</v>
      </c>
      <c r="CJ23" s="66" t="s">
        <v>29</v>
      </c>
      <c r="CK23" s="66" t="s">
        <v>29</v>
      </c>
      <c r="CL23" s="66" t="s">
        <v>29</v>
      </c>
      <c r="CM23" s="66" t="s">
        <v>29</v>
      </c>
      <c r="CN23" s="66" t="s">
        <v>29</v>
      </c>
      <c r="CO23" s="66" t="s">
        <v>29</v>
      </c>
      <c r="CP23" s="66" t="s">
        <v>29</v>
      </c>
      <c r="CQ23" s="66" t="s">
        <v>29</v>
      </c>
      <c r="CR23" s="66" t="s">
        <v>29</v>
      </c>
      <c r="CS23" s="66" t="s">
        <v>29</v>
      </c>
      <c r="CT23" s="60" t="s">
        <v>29</v>
      </c>
      <c r="CU23" s="60" t="s">
        <v>29</v>
      </c>
      <c r="CV23" s="60" t="s">
        <v>29</v>
      </c>
      <c r="CW23" s="60" t="s">
        <v>29</v>
      </c>
      <c r="CX23" s="60" t="s">
        <v>29</v>
      </c>
      <c r="CY23" s="60" t="s">
        <v>29</v>
      </c>
      <c r="CZ23" s="60" t="s">
        <v>29</v>
      </c>
      <c r="DA23" s="60" t="s">
        <v>29</v>
      </c>
      <c r="DB23" s="60" t="s">
        <v>29</v>
      </c>
      <c r="DC23" s="60" t="s">
        <v>29</v>
      </c>
      <c r="DD23" s="60" t="s">
        <v>29</v>
      </c>
      <c r="DE23" s="60" t="s">
        <v>29</v>
      </c>
      <c r="DF23" s="60" t="s">
        <v>29</v>
      </c>
      <c r="DG23" s="60" t="s">
        <v>29</v>
      </c>
      <c r="DH23" s="60" t="s">
        <v>29</v>
      </c>
      <c r="DI23" s="60" t="s">
        <v>29</v>
      </c>
      <c r="DJ23" s="60" t="s">
        <v>29</v>
      </c>
      <c r="DK23" s="60" t="s">
        <v>29</v>
      </c>
      <c r="DL23" s="60" t="s">
        <v>29</v>
      </c>
      <c r="DM23" s="60" t="s">
        <v>29</v>
      </c>
      <c r="DN23" s="60" t="s">
        <v>29</v>
      </c>
      <c r="DO23" s="60" t="s">
        <v>29</v>
      </c>
      <c r="DP23" s="60" t="s">
        <v>29</v>
      </c>
      <c r="DQ23" s="60" t="s">
        <v>29</v>
      </c>
      <c r="DR23" s="60" t="s">
        <v>29</v>
      </c>
      <c r="DS23" s="60" t="s">
        <v>29</v>
      </c>
      <c r="DT23" s="60" t="s">
        <v>29</v>
      </c>
      <c r="DU23" s="60" t="s">
        <v>29</v>
      </c>
      <c r="DV23" s="60" t="s">
        <v>29</v>
      </c>
    </row>
    <row r="24" spans="1:126" ht="18">
      <c r="A24" s="65">
        <v>1939</v>
      </c>
      <c r="B24" s="66">
        <v>6.710940220624682</v>
      </c>
      <c r="C24" s="66">
        <v>6.6197542664113849</v>
      </c>
      <c r="D24" s="66">
        <v>4.3314213114264195</v>
      </c>
      <c r="E24" s="66">
        <v>1.0532533720628796</v>
      </c>
      <c r="F24" s="66">
        <v>2.3475418014229312</v>
      </c>
      <c r="G24" s="66">
        <v>5.7441394310420471</v>
      </c>
      <c r="H24" s="66">
        <v>12.295185401623476</v>
      </c>
      <c r="I24" s="66">
        <v>15.748663317166262</v>
      </c>
      <c r="J24" s="66">
        <v>9.8943709015237538</v>
      </c>
      <c r="K24" s="66">
        <v>12.797609856377951</v>
      </c>
      <c r="L24" s="66">
        <v>4.7818686102980017</v>
      </c>
      <c r="M24" s="66">
        <v>-4.0063783067956935</v>
      </c>
      <c r="N24" s="66">
        <v>12.834431373220978</v>
      </c>
      <c r="O24" s="66">
        <v>-2.8103209671869376</v>
      </c>
      <c r="P24" s="66" t="s">
        <v>29</v>
      </c>
      <c r="Q24" s="66" t="s">
        <v>29</v>
      </c>
      <c r="R24" s="66" t="s">
        <v>29</v>
      </c>
      <c r="S24" s="66" t="s">
        <v>29</v>
      </c>
      <c r="T24" s="66" t="s">
        <v>29</v>
      </c>
      <c r="U24" s="66" t="s">
        <v>29</v>
      </c>
      <c r="V24" s="66" t="s">
        <v>29</v>
      </c>
      <c r="W24" s="66" t="s">
        <v>29</v>
      </c>
      <c r="X24" s="66" t="s">
        <v>29</v>
      </c>
      <c r="Y24" s="66" t="s">
        <v>29</v>
      </c>
      <c r="Z24" s="66" t="s">
        <v>29</v>
      </c>
      <c r="AA24" s="66" t="s">
        <v>29</v>
      </c>
      <c r="AB24" s="66" t="s">
        <v>29</v>
      </c>
      <c r="AC24" s="66" t="s">
        <v>29</v>
      </c>
      <c r="AD24" s="66" t="s">
        <v>29</v>
      </c>
      <c r="AE24" s="66" t="s">
        <v>29</v>
      </c>
      <c r="AF24" s="66" t="s">
        <v>29</v>
      </c>
      <c r="AG24" s="66" t="s">
        <v>29</v>
      </c>
      <c r="AH24" s="66" t="s">
        <v>29</v>
      </c>
      <c r="AI24" s="66" t="s">
        <v>29</v>
      </c>
      <c r="AJ24" s="66" t="s">
        <v>29</v>
      </c>
      <c r="AK24" s="66" t="s">
        <v>29</v>
      </c>
      <c r="AL24" s="66" t="s">
        <v>29</v>
      </c>
      <c r="AM24" s="66" t="s">
        <v>29</v>
      </c>
      <c r="AN24" s="66" t="s">
        <v>29</v>
      </c>
      <c r="AO24" s="66" t="s">
        <v>29</v>
      </c>
      <c r="AP24" s="66" t="s">
        <v>29</v>
      </c>
      <c r="AQ24" s="66" t="s">
        <v>29</v>
      </c>
      <c r="AR24" s="66" t="s">
        <v>29</v>
      </c>
      <c r="AS24" s="66" t="s">
        <v>29</v>
      </c>
      <c r="AT24" s="66" t="s">
        <v>29</v>
      </c>
      <c r="AU24" s="66" t="s">
        <v>29</v>
      </c>
      <c r="AV24" s="66" t="s">
        <v>29</v>
      </c>
      <c r="AW24" s="66" t="s">
        <v>29</v>
      </c>
      <c r="AX24" s="66" t="s">
        <v>29</v>
      </c>
      <c r="AY24" s="66" t="s">
        <v>29</v>
      </c>
      <c r="AZ24" s="66" t="s">
        <v>29</v>
      </c>
      <c r="BA24" s="66" t="s">
        <v>29</v>
      </c>
      <c r="BB24" s="66" t="s">
        <v>29</v>
      </c>
      <c r="BC24" s="66" t="s">
        <v>29</v>
      </c>
      <c r="BD24" s="66" t="s">
        <v>29</v>
      </c>
      <c r="BE24" s="66" t="s">
        <v>29</v>
      </c>
      <c r="BF24" s="66" t="s">
        <v>29</v>
      </c>
      <c r="BG24" s="66" t="s">
        <v>29</v>
      </c>
      <c r="BH24" s="66" t="s">
        <v>29</v>
      </c>
      <c r="BI24" s="66" t="s">
        <v>29</v>
      </c>
      <c r="BJ24" s="66" t="s">
        <v>29</v>
      </c>
      <c r="BK24" s="66" t="s">
        <v>29</v>
      </c>
      <c r="BL24" s="66" t="s">
        <v>29</v>
      </c>
      <c r="BM24" s="66" t="s">
        <v>29</v>
      </c>
      <c r="BN24" s="66" t="s">
        <v>29</v>
      </c>
      <c r="BO24" s="66" t="s">
        <v>29</v>
      </c>
      <c r="BP24" s="66" t="s">
        <v>29</v>
      </c>
      <c r="BQ24" s="66" t="s">
        <v>29</v>
      </c>
      <c r="BR24" s="66" t="s">
        <v>29</v>
      </c>
      <c r="BS24" s="66" t="s">
        <v>29</v>
      </c>
      <c r="BT24" s="66" t="s">
        <v>29</v>
      </c>
      <c r="BU24" s="66" t="s">
        <v>29</v>
      </c>
      <c r="BV24" s="66" t="s">
        <v>29</v>
      </c>
      <c r="BW24" s="66" t="s">
        <v>29</v>
      </c>
      <c r="BX24" s="66" t="s">
        <v>29</v>
      </c>
      <c r="BY24" s="66" t="s">
        <v>29</v>
      </c>
      <c r="BZ24" s="66" t="s">
        <v>29</v>
      </c>
      <c r="CA24" s="66" t="s">
        <v>29</v>
      </c>
      <c r="CB24" s="66" t="s">
        <v>29</v>
      </c>
      <c r="CC24" s="66" t="s">
        <v>29</v>
      </c>
      <c r="CD24" s="66" t="s">
        <v>29</v>
      </c>
      <c r="CE24" s="66" t="s">
        <v>29</v>
      </c>
      <c r="CF24" s="66" t="s">
        <v>29</v>
      </c>
      <c r="CG24" s="66" t="s">
        <v>29</v>
      </c>
      <c r="CH24" s="66" t="s">
        <v>29</v>
      </c>
      <c r="CI24" s="66" t="s">
        <v>29</v>
      </c>
      <c r="CJ24" s="66" t="s">
        <v>29</v>
      </c>
      <c r="CK24" s="66" t="s">
        <v>29</v>
      </c>
      <c r="CL24" s="66" t="s">
        <v>29</v>
      </c>
      <c r="CM24" s="66" t="s">
        <v>29</v>
      </c>
      <c r="CN24" s="66" t="s">
        <v>29</v>
      </c>
      <c r="CO24" s="66" t="s">
        <v>29</v>
      </c>
      <c r="CP24" s="66" t="s">
        <v>29</v>
      </c>
      <c r="CQ24" s="66" t="s">
        <v>29</v>
      </c>
      <c r="CR24" s="66" t="s">
        <v>29</v>
      </c>
      <c r="CS24" s="66" t="s">
        <v>29</v>
      </c>
      <c r="CT24" s="60" t="s">
        <v>29</v>
      </c>
      <c r="CU24" s="60" t="s">
        <v>29</v>
      </c>
      <c r="CV24" s="60" t="s">
        <v>29</v>
      </c>
      <c r="CW24" s="60" t="s">
        <v>29</v>
      </c>
      <c r="CX24" s="60" t="s">
        <v>29</v>
      </c>
      <c r="CY24" s="60" t="s">
        <v>29</v>
      </c>
      <c r="CZ24" s="60" t="s">
        <v>29</v>
      </c>
      <c r="DA24" s="60" t="s">
        <v>29</v>
      </c>
      <c r="DB24" s="60" t="s">
        <v>29</v>
      </c>
      <c r="DC24" s="60" t="s">
        <v>29</v>
      </c>
      <c r="DD24" s="60" t="s">
        <v>29</v>
      </c>
      <c r="DE24" s="60" t="s">
        <v>29</v>
      </c>
      <c r="DF24" s="60" t="s">
        <v>29</v>
      </c>
      <c r="DG24" s="60" t="s">
        <v>29</v>
      </c>
      <c r="DH24" s="60" t="s">
        <v>29</v>
      </c>
      <c r="DI24" s="60" t="s">
        <v>29</v>
      </c>
      <c r="DJ24" s="60" t="s">
        <v>29</v>
      </c>
      <c r="DK24" s="60" t="s">
        <v>29</v>
      </c>
      <c r="DL24" s="60" t="s">
        <v>29</v>
      </c>
      <c r="DM24" s="60" t="s">
        <v>29</v>
      </c>
      <c r="DN24" s="60" t="s">
        <v>29</v>
      </c>
      <c r="DO24" s="60" t="s">
        <v>29</v>
      </c>
      <c r="DP24" s="60" t="s">
        <v>29</v>
      </c>
      <c r="DQ24" s="60" t="s">
        <v>29</v>
      </c>
      <c r="DR24" s="60" t="s">
        <v>29</v>
      </c>
      <c r="DS24" s="60" t="s">
        <v>29</v>
      </c>
      <c r="DT24" s="60" t="s">
        <v>29</v>
      </c>
      <c r="DU24" s="60" t="s">
        <v>29</v>
      </c>
      <c r="DV24" s="60" t="s">
        <v>29</v>
      </c>
    </row>
    <row r="25" spans="1:126" ht="18">
      <c r="A25" s="65">
        <v>1940</v>
      </c>
      <c r="B25" s="66">
        <v>5.4626853684076844</v>
      </c>
      <c r="C25" s="66">
        <v>5.2888516357655471</v>
      </c>
      <c r="D25" s="66">
        <v>3.0741671672682029</v>
      </c>
      <c r="E25" s="66">
        <v>-3.5591289161557182E-2</v>
      </c>
      <c r="F25" s="66">
        <v>1.0420486774180893</v>
      </c>
      <c r="G25" s="66">
        <v>3.968437231674808</v>
      </c>
      <c r="H25" s="66">
        <v>9.5942889611508342</v>
      </c>
      <c r="I25" s="66">
        <v>12.278470082191681</v>
      </c>
      <c r="J25" s="66">
        <v>6.7647632637874526</v>
      </c>
      <c r="K25" s="66">
        <v>8.6625277865432295</v>
      </c>
      <c r="L25" s="66">
        <v>1.4229183757123298</v>
      </c>
      <c r="M25" s="66">
        <v>-6.0080043707543584</v>
      </c>
      <c r="N25" s="66">
        <v>4.55199339460387</v>
      </c>
      <c r="O25" s="66">
        <v>-7.4116017649086468</v>
      </c>
      <c r="P25" s="66">
        <v>-12.012882562630356</v>
      </c>
      <c r="Q25" s="66" t="s">
        <v>29</v>
      </c>
      <c r="R25" s="66" t="s">
        <v>29</v>
      </c>
      <c r="S25" s="66" t="s">
        <v>29</v>
      </c>
      <c r="T25" s="66" t="s">
        <v>29</v>
      </c>
      <c r="U25" s="66" t="s">
        <v>29</v>
      </c>
      <c r="V25" s="66" t="s">
        <v>29</v>
      </c>
      <c r="W25" s="66" t="s">
        <v>29</v>
      </c>
      <c r="X25" s="66" t="s">
        <v>29</v>
      </c>
      <c r="Y25" s="66" t="s">
        <v>29</v>
      </c>
      <c r="Z25" s="66" t="s">
        <v>29</v>
      </c>
      <c r="AA25" s="66" t="s">
        <v>29</v>
      </c>
      <c r="AB25" s="66" t="s">
        <v>29</v>
      </c>
      <c r="AC25" s="66" t="s">
        <v>29</v>
      </c>
      <c r="AD25" s="66" t="s">
        <v>29</v>
      </c>
      <c r="AE25" s="66" t="s">
        <v>29</v>
      </c>
      <c r="AF25" s="66" t="s">
        <v>29</v>
      </c>
      <c r="AG25" s="66" t="s">
        <v>29</v>
      </c>
      <c r="AH25" s="66" t="s">
        <v>29</v>
      </c>
      <c r="AI25" s="66" t="s">
        <v>29</v>
      </c>
      <c r="AJ25" s="66" t="s">
        <v>29</v>
      </c>
      <c r="AK25" s="66" t="s">
        <v>29</v>
      </c>
      <c r="AL25" s="66" t="s">
        <v>29</v>
      </c>
      <c r="AM25" s="66" t="s">
        <v>29</v>
      </c>
      <c r="AN25" s="66" t="s">
        <v>29</v>
      </c>
      <c r="AO25" s="66" t="s">
        <v>29</v>
      </c>
      <c r="AP25" s="66" t="s">
        <v>29</v>
      </c>
      <c r="AQ25" s="66" t="s">
        <v>29</v>
      </c>
      <c r="AR25" s="66" t="s">
        <v>29</v>
      </c>
      <c r="AS25" s="66" t="s">
        <v>29</v>
      </c>
      <c r="AT25" s="66" t="s">
        <v>29</v>
      </c>
      <c r="AU25" s="66" t="s">
        <v>29</v>
      </c>
      <c r="AV25" s="66" t="s">
        <v>29</v>
      </c>
      <c r="AW25" s="66" t="s">
        <v>29</v>
      </c>
      <c r="AX25" s="66" t="s">
        <v>29</v>
      </c>
      <c r="AY25" s="66" t="s">
        <v>29</v>
      </c>
      <c r="AZ25" s="66" t="s">
        <v>29</v>
      </c>
      <c r="BA25" s="66" t="s">
        <v>29</v>
      </c>
      <c r="BB25" s="66" t="s">
        <v>29</v>
      </c>
      <c r="BC25" s="66" t="s">
        <v>29</v>
      </c>
      <c r="BD25" s="66" t="s">
        <v>29</v>
      </c>
      <c r="BE25" s="66" t="s">
        <v>29</v>
      </c>
      <c r="BF25" s="66" t="s">
        <v>29</v>
      </c>
      <c r="BG25" s="66" t="s">
        <v>29</v>
      </c>
      <c r="BH25" s="66" t="s">
        <v>29</v>
      </c>
      <c r="BI25" s="66" t="s">
        <v>29</v>
      </c>
      <c r="BJ25" s="66" t="s">
        <v>29</v>
      </c>
      <c r="BK25" s="66" t="s">
        <v>29</v>
      </c>
      <c r="BL25" s="66" t="s">
        <v>29</v>
      </c>
      <c r="BM25" s="66" t="s">
        <v>29</v>
      </c>
      <c r="BN25" s="66" t="s">
        <v>29</v>
      </c>
      <c r="BO25" s="66" t="s">
        <v>29</v>
      </c>
      <c r="BP25" s="66" t="s">
        <v>29</v>
      </c>
      <c r="BQ25" s="66" t="s">
        <v>29</v>
      </c>
      <c r="BR25" s="66" t="s">
        <v>29</v>
      </c>
      <c r="BS25" s="66" t="s">
        <v>29</v>
      </c>
      <c r="BT25" s="66" t="s">
        <v>29</v>
      </c>
      <c r="BU25" s="66" t="s">
        <v>29</v>
      </c>
      <c r="BV25" s="66" t="s">
        <v>29</v>
      </c>
      <c r="BW25" s="66" t="s">
        <v>29</v>
      </c>
      <c r="BX25" s="66" t="s">
        <v>29</v>
      </c>
      <c r="BY25" s="66" t="s">
        <v>29</v>
      </c>
      <c r="BZ25" s="66" t="s">
        <v>29</v>
      </c>
      <c r="CA25" s="66" t="s">
        <v>29</v>
      </c>
      <c r="CB25" s="66" t="s">
        <v>29</v>
      </c>
      <c r="CC25" s="66" t="s">
        <v>29</v>
      </c>
      <c r="CD25" s="66" t="s">
        <v>29</v>
      </c>
      <c r="CE25" s="66" t="s">
        <v>29</v>
      </c>
      <c r="CF25" s="66" t="s">
        <v>29</v>
      </c>
      <c r="CG25" s="66" t="s">
        <v>29</v>
      </c>
      <c r="CH25" s="66" t="s">
        <v>29</v>
      </c>
      <c r="CI25" s="66" t="s">
        <v>29</v>
      </c>
      <c r="CJ25" s="66" t="s">
        <v>29</v>
      </c>
      <c r="CK25" s="66" t="s">
        <v>29</v>
      </c>
      <c r="CL25" s="66" t="s">
        <v>29</v>
      </c>
      <c r="CM25" s="66" t="s">
        <v>29</v>
      </c>
      <c r="CN25" s="66" t="s">
        <v>29</v>
      </c>
      <c r="CO25" s="66" t="s">
        <v>29</v>
      </c>
      <c r="CP25" s="66" t="s">
        <v>29</v>
      </c>
      <c r="CQ25" s="66" t="s">
        <v>29</v>
      </c>
      <c r="CR25" s="66" t="s">
        <v>29</v>
      </c>
      <c r="CS25" s="66" t="s">
        <v>29</v>
      </c>
      <c r="CT25" s="60" t="s">
        <v>29</v>
      </c>
      <c r="CU25" s="60" t="s">
        <v>29</v>
      </c>
      <c r="CV25" s="60" t="s">
        <v>29</v>
      </c>
      <c r="CW25" s="60" t="s">
        <v>29</v>
      </c>
      <c r="CX25" s="60" t="s">
        <v>29</v>
      </c>
      <c r="CY25" s="60" t="s">
        <v>29</v>
      </c>
      <c r="CZ25" s="60" t="s">
        <v>29</v>
      </c>
      <c r="DA25" s="60" t="s">
        <v>29</v>
      </c>
      <c r="DB25" s="60" t="s">
        <v>29</v>
      </c>
      <c r="DC25" s="60" t="s">
        <v>29</v>
      </c>
      <c r="DD25" s="60" t="s">
        <v>29</v>
      </c>
      <c r="DE25" s="60" t="s">
        <v>29</v>
      </c>
      <c r="DF25" s="60" t="s">
        <v>29</v>
      </c>
      <c r="DG25" s="60" t="s">
        <v>29</v>
      </c>
      <c r="DH25" s="60" t="s">
        <v>29</v>
      </c>
      <c r="DI25" s="60" t="s">
        <v>29</v>
      </c>
      <c r="DJ25" s="60" t="s">
        <v>29</v>
      </c>
      <c r="DK25" s="60" t="s">
        <v>29</v>
      </c>
      <c r="DL25" s="60" t="s">
        <v>29</v>
      </c>
      <c r="DM25" s="60" t="s">
        <v>29</v>
      </c>
      <c r="DN25" s="60" t="s">
        <v>29</v>
      </c>
      <c r="DO25" s="60" t="s">
        <v>29</v>
      </c>
      <c r="DP25" s="60" t="s">
        <v>29</v>
      </c>
      <c r="DQ25" s="60" t="s">
        <v>29</v>
      </c>
      <c r="DR25" s="60" t="s">
        <v>29</v>
      </c>
      <c r="DS25" s="60" t="s">
        <v>29</v>
      </c>
      <c r="DT25" s="60" t="s">
        <v>29</v>
      </c>
      <c r="DU25" s="60" t="s">
        <v>29</v>
      </c>
      <c r="DV25" s="60" t="s">
        <v>29</v>
      </c>
    </row>
    <row r="26" spans="1:126" ht="18">
      <c r="A26" s="65">
        <v>1941</v>
      </c>
      <c r="B26" s="67">
        <v>4.2752789222853984</v>
      </c>
      <c r="C26" s="67">
        <v>4.0338736754112556</v>
      </c>
      <c r="D26" s="67">
        <v>1.8877396717812744</v>
      </c>
      <c r="E26" s="67">
        <v>-1.0740702491913483</v>
      </c>
      <c r="F26" s="67">
        <v>-0.17277352649582206</v>
      </c>
      <c r="G26" s="67">
        <v>2.3771413224726574</v>
      </c>
      <c r="H26" s="67">
        <v>7.281278288080868</v>
      </c>
      <c r="I26" s="67">
        <v>9.4102158764427326</v>
      </c>
      <c r="J26" s="67">
        <v>4.2271906346204178</v>
      </c>
      <c r="K26" s="67">
        <v>5.4913355642443662</v>
      </c>
      <c r="L26" s="67">
        <v>-1.0702043151645304</v>
      </c>
      <c r="M26" s="67">
        <v>-7.513567050513255</v>
      </c>
      <c r="N26" s="67">
        <v>3.0040603565692492E-2</v>
      </c>
      <c r="O26" s="67">
        <v>-9.4530070997887083</v>
      </c>
      <c r="P26" s="67">
        <v>-12.774350166089596</v>
      </c>
      <c r="Q26" s="67">
        <v>-13.535817769548835</v>
      </c>
      <c r="R26" s="67" t="s">
        <v>29</v>
      </c>
      <c r="S26" s="67" t="s">
        <v>29</v>
      </c>
      <c r="T26" s="67" t="s">
        <v>29</v>
      </c>
      <c r="U26" s="67" t="s">
        <v>29</v>
      </c>
      <c r="V26" s="67" t="s">
        <v>29</v>
      </c>
      <c r="W26" s="67" t="s">
        <v>29</v>
      </c>
      <c r="X26" s="67" t="s">
        <v>29</v>
      </c>
      <c r="Y26" s="67" t="s">
        <v>29</v>
      </c>
      <c r="Z26" s="67" t="s">
        <v>29</v>
      </c>
      <c r="AA26" s="67" t="s">
        <v>29</v>
      </c>
      <c r="AB26" s="67" t="s">
        <v>29</v>
      </c>
      <c r="AC26" s="67" t="s">
        <v>29</v>
      </c>
      <c r="AD26" s="67" t="s">
        <v>29</v>
      </c>
      <c r="AE26" s="67" t="s">
        <v>29</v>
      </c>
      <c r="AF26" s="67" t="s">
        <v>29</v>
      </c>
      <c r="AG26" s="67" t="s">
        <v>29</v>
      </c>
      <c r="AH26" s="67" t="s">
        <v>29</v>
      </c>
      <c r="AI26" s="67" t="s">
        <v>29</v>
      </c>
      <c r="AJ26" s="67" t="s">
        <v>29</v>
      </c>
      <c r="AK26" s="67" t="s">
        <v>29</v>
      </c>
      <c r="AL26" s="67" t="s">
        <v>29</v>
      </c>
      <c r="AM26" s="67" t="s">
        <v>29</v>
      </c>
      <c r="AN26" s="67" t="s">
        <v>29</v>
      </c>
      <c r="AO26" s="67" t="s">
        <v>29</v>
      </c>
      <c r="AP26" s="67" t="s">
        <v>29</v>
      </c>
      <c r="AQ26" s="67" t="s">
        <v>29</v>
      </c>
      <c r="AR26" s="67" t="s">
        <v>29</v>
      </c>
      <c r="AS26" s="67" t="s">
        <v>29</v>
      </c>
      <c r="AT26" s="67" t="s">
        <v>29</v>
      </c>
      <c r="AU26" s="67" t="s">
        <v>29</v>
      </c>
      <c r="AV26" s="67" t="s">
        <v>29</v>
      </c>
      <c r="AW26" s="67" t="s">
        <v>29</v>
      </c>
      <c r="AX26" s="67" t="s">
        <v>29</v>
      </c>
      <c r="AY26" s="67" t="s">
        <v>29</v>
      </c>
      <c r="AZ26" s="67" t="s">
        <v>29</v>
      </c>
      <c r="BA26" s="67" t="s">
        <v>29</v>
      </c>
      <c r="BB26" s="67" t="s">
        <v>29</v>
      </c>
      <c r="BC26" s="67" t="s">
        <v>29</v>
      </c>
      <c r="BD26" s="67" t="s">
        <v>29</v>
      </c>
      <c r="BE26" s="67" t="s">
        <v>29</v>
      </c>
      <c r="BF26" s="67" t="s">
        <v>29</v>
      </c>
      <c r="BG26" s="67" t="s">
        <v>29</v>
      </c>
      <c r="BH26" s="67" t="s">
        <v>29</v>
      </c>
      <c r="BI26" s="67" t="s">
        <v>29</v>
      </c>
      <c r="BJ26" s="67" t="s">
        <v>29</v>
      </c>
      <c r="BK26" s="67" t="s">
        <v>29</v>
      </c>
      <c r="BL26" s="67" t="s">
        <v>29</v>
      </c>
      <c r="BM26" s="67" t="s">
        <v>29</v>
      </c>
      <c r="BN26" s="67" t="s">
        <v>29</v>
      </c>
      <c r="BO26" s="67" t="s">
        <v>29</v>
      </c>
      <c r="BP26" s="67" t="s">
        <v>29</v>
      </c>
      <c r="BQ26" s="67" t="s">
        <v>29</v>
      </c>
      <c r="BR26" s="67" t="s">
        <v>29</v>
      </c>
      <c r="BS26" s="67" t="s">
        <v>29</v>
      </c>
      <c r="BT26" s="67" t="s">
        <v>29</v>
      </c>
      <c r="BU26" s="67" t="s">
        <v>29</v>
      </c>
      <c r="BV26" s="67" t="s">
        <v>29</v>
      </c>
      <c r="BW26" s="67" t="s">
        <v>29</v>
      </c>
      <c r="BX26" s="67" t="s">
        <v>29</v>
      </c>
      <c r="BY26" s="67" t="s">
        <v>29</v>
      </c>
      <c r="BZ26" s="67" t="s">
        <v>29</v>
      </c>
      <c r="CA26" s="67" t="s">
        <v>29</v>
      </c>
      <c r="CB26" s="67" t="s">
        <v>29</v>
      </c>
      <c r="CC26" s="67" t="s">
        <v>29</v>
      </c>
      <c r="CD26" s="67" t="s">
        <v>29</v>
      </c>
      <c r="CE26" s="67" t="s">
        <v>29</v>
      </c>
      <c r="CF26" s="67" t="s">
        <v>29</v>
      </c>
      <c r="CG26" s="67" t="s">
        <v>29</v>
      </c>
      <c r="CH26" s="67" t="s">
        <v>29</v>
      </c>
      <c r="CI26" s="67" t="s">
        <v>29</v>
      </c>
      <c r="CJ26" s="67" t="s">
        <v>29</v>
      </c>
      <c r="CK26" s="67" t="s">
        <v>29</v>
      </c>
      <c r="CL26" s="67" t="s">
        <v>29</v>
      </c>
      <c r="CM26" s="67" t="s">
        <v>29</v>
      </c>
      <c r="CN26" s="67" t="s">
        <v>29</v>
      </c>
      <c r="CO26" s="67" t="s">
        <v>29</v>
      </c>
      <c r="CP26" s="67" t="s">
        <v>29</v>
      </c>
      <c r="CQ26" s="67" t="s">
        <v>29</v>
      </c>
      <c r="CR26" s="67" t="s">
        <v>29</v>
      </c>
      <c r="CS26" s="67" t="s">
        <v>29</v>
      </c>
      <c r="CT26" s="60" t="s">
        <v>29</v>
      </c>
      <c r="CU26" s="60" t="s">
        <v>29</v>
      </c>
      <c r="CV26" s="60" t="s">
        <v>29</v>
      </c>
      <c r="CW26" s="60" t="s">
        <v>29</v>
      </c>
      <c r="CX26" s="60" t="s">
        <v>29</v>
      </c>
      <c r="CY26" s="60" t="s">
        <v>29</v>
      </c>
      <c r="CZ26" s="60" t="s">
        <v>29</v>
      </c>
      <c r="DA26" s="60" t="s">
        <v>29</v>
      </c>
      <c r="DB26" s="60" t="s">
        <v>29</v>
      </c>
      <c r="DC26" s="60" t="s">
        <v>29</v>
      </c>
      <c r="DD26" s="60" t="s">
        <v>29</v>
      </c>
      <c r="DE26" s="60" t="s">
        <v>29</v>
      </c>
      <c r="DF26" s="60" t="s">
        <v>29</v>
      </c>
      <c r="DG26" s="60" t="s">
        <v>29</v>
      </c>
      <c r="DH26" s="60" t="s">
        <v>29</v>
      </c>
      <c r="DI26" s="60" t="s">
        <v>29</v>
      </c>
      <c r="DJ26" s="60" t="s">
        <v>29</v>
      </c>
      <c r="DK26" s="60" t="s">
        <v>29</v>
      </c>
      <c r="DL26" s="60" t="s">
        <v>29</v>
      </c>
      <c r="DM26" s="60" t="s">
        <v>29</v>
      </c>
      <c r="DN26" s="60" t="s">
        <v>29</v>
      </c>
      <c r="DO26" s="60" t="s">
        <v>29</v>
      </c>
      <c r="DP26" s="60" t="s">
        <v>29</v>
      </c>
      <c r="DQ26" s="60" t="s">
        <v>29</v>
      </c>
      <c r="DR26" s="60" t="s">
        <v>29</v>
      </c>
      <c r="DS26" s="60" t="s">
        <v>29</v>
      </c>
      <c r="DT26" s="60" t="s">
        <v>29</v>
      </c>
      <c r="DU26" s="60" t="s">
        <v>29</v>
      </c>
      <c r="DV26" s="60" t="s">
        <v>29</v>
      </c>
    </row>
    <row r="27" spans="1:126" ht="18">
      <c r="A27" s="65">
        <v>1942</v>
      </c>
      <c r="B27" s="67">
        <v>5.075647883133998</v>
      </c>
      <c r="C27" s="67">
        <v>4.8993535242425255</v>
      </c>
      <c r="D27" s="67">
        <v>2.9539937774432934</v>
      </c>
      <c r="E27" s="67">
        <v>0.27990271551600171</v>
      </c>
      <c r="F27" s="67">
        <v>1.2160206875970514</v>
      </c>
      <c r="G27" s="67">
        <v>3.6691754836592323</v>
      </c>
      <c r="H27" s="67">
        <v>8.2449394670472902</v>
      </c>
      <c r="I27" s="67">
        <v>10.257349414469619</v>
      </c>
      <c r="J27" s="67">
        <v>5.744341814852767</v>
      </c>
      <c r="K27" s="67">
        <v>7.0401125258027646</v>
      </c>
      <c r="L27" s="67">
        <v>1.6371893379606237</v>
      </c>
      <c r="M27" s="67">
        <v>-3.2810473326424541</v>
      </c>
      <c r="N27" s="67">
        <v>3.6003427341948635</v>
      </c>
      <c r="O27" s="67">
        <v>-2.6193675106636456</v>
      </c>
      <c r="P27" s="67">
        <v>-2.5557163584892129</v>
      </c>
      <c r="Q27" s="67">
        <v>2.1728667435813587</v>
      </c>
      <c r="R27" s="67">
        <v>17.881551256711553</v>
      </c>
      <c r="S27" s="67" t="s">
        <v>29</v>
      </c>
      <c r="T27" s="67" t="s">
        <v>29</v>
      </c>
      <c r="U27" s="67" t="s">
        <v>29</v>
      </c>
      <c r="V27" s="67" t="s">
        <v>29</v>
      </c>
      <c r="W27" s="67" t="s">
        <v>29</v>
      </c>
      <c r="X27" s="67" t="s">
        <v>29</v>
      </c>
      <c r="Y27" s="67" t="s">
        <v>29</v>
      </c>
      <c r="Z27" s="67" t="s">
        <v>29</v>
      </c>
      <c r="AA27" s="67" t="s">
        <v>29</v>
      </c>
      <c r="AB27" s="67" t="s">
        <v>29</v>
      </c>
      <c r="AC27" s="67" t="s">
        <v>29</v>
      </c>
      <c r="AD27" s="67" t="s">
        <v>29</v>
      </c>
      <c r="AE27" s="67" t="s">
        <v>29</v>
      </c>
      <c r="AF27" s="67" t="s">
        <v>29</v>
      </c>
      <c r="AG27" s="67" t="s">
        <v>29</v>
      </c>
      <c r="AH27" s="67" t="s">
        <v>29</v>
      </c>
      <c r="AI27" s="67" t="s">
        <v>29</v>
      </c>
      <c r="AJ27" s="67" t="s">
        <v>29</v>
      </c>
      <c r="AK27" s="67" t="s">
        <v>29</v>
      </c>
      <c r="AL27" s="67" t="s">
        <v>29</v>
      </c>
      <c r="AM27" s="67" t="s">
        <v>29</v>
      </c>
      <c r="AN27" s="67" t="s">
        <v>29</v>
      </c>
      <c r="AO27" s="67" t="s">
        <v>29</v>
      </c>
      <c r="AP27" s="67" t="s">
        <v>29</v>
      </c>
      <c r="AQ27" s="67" t="s">
        <v>29</v>
      </c>
      <c r="AR27" s="67" t="s">
        <v>29</v>
      </c>
      <c r="AS27" s="67" t="s">
        <v>29</v>
      </c>
      <c r="AT27" s="67" t="s">
        <v>29</v>
      </c>
      <c r="AU27" s="67" t="s">
        <v>29</v>
      </c>
      <c r="AV27" s="67" t="s">
        <v>29</v>
      </c>
      <c r="AW27" s="67" t="s">
        <v>29</v>
      </c>
      <c r="AX27" s="67" t="s">
        <v>29</v>
      </c>
      <c r="AY27" s="67" t="s">
        <v>29</v>
      </c>
      <c r="AZ27" s="67" t="s">
        <v>29</v>
      </c>
      <c r="BA27" s="67" t="s">
        <v>29</v>
      </c>
      <c r="BB27" s="67" t="s">
        <v>29</v>
      </c>
      <c r="BC27" s="67" t="s">
        <v>29</v>
      </c>
      <c r="BD27" s="67" t="s">
        <v>29</v>
      </c>
      <c r="BE27" s="67" t="s">
        <v>29</v>
      </c>
      <c r="BF27" s="67" t="s">
        <v>29</v>
      </c>
      <c r="BG27" s="67" t="s">
        <v>29</v>
      </c>
      <c r="BH27" s="67" t="s">
        <v>29</v>
      </c>
      <c r="BI27" s="67" t="s">
        <v>29</v>
      </c>
      <c r="BJ27" s="67" t="s">
        <v>29</v>
      </c>
      <c r="BK27" s="67" t="s">
        <v>29</v>
      </c>
      <c r="BL27" s="67" t="s">
        <v>29</v>
      </c>
      <c r="BM27" s="67" t="s">
        <v>29</v>
      </c>
      <c r="BN27" s="67" t="s">
        <v>29</v>
      </c>
      <c r="BO27" s="67" t="s">
        <v>29</v>
      </c>
      <c r="BP27" s="67" t="s">
        <v>29</v>
      </c>
      <c r="BQ27" s="67" t="s">
        <v>29</v>
      </c>
      <c r="BR27" s="67" t="s">
        <v>29</v>
      </c>
      <c r="BS27" s="67" t="s">
        <v>29</v>
      </c>
      <c r="BT27" s="67" t="s">
        <v>29</v>
      </c>
      <c r="BU27" s="67" t="s">
        <v>29</v>
      </c>
      <c r="BV27" s="67" t="s">
        <v>29</v>
      </c>
      <c r="BW27" s="67" t="s">
        <v>29</v>
      </c>
      <c r="BX27" s="67" t="s">
        <v>29</v>
      </c>
      <c r="BY27" s="67" t="s">
        <v>29</v>
      </c>
      <c r="BZ27" s="67" t="s">
        <v>29</v>
      </c>
      <c r="CA27" s="67" t="s">
        <v>29</v>
      </c>
      <c r="CB27" s="67" t="s">
        <v>29</v>
      </c>
      <c r="CC27" s="67" t="s">
        <v>29</v>
      </c>
      <c r="CD27" s="67" t="s">
        <v>29</v>
      </c>
      <c r="CE27" s="67" t="s">
        <v>29</v>
      </c>
      <c r="CF27" s="67" t="s">
        <v>29</v>
      </c>
      <c r="CG27" s="67" t="s">
        <v>29</v>
      </c>
      <c r="CH27" s="67" t="s">
        <v>29</v>
      </c>
      <c r="CI27" s="67" t="s">
        <v>29</v>
      </c>
      <c r="CJ27" s="67" t="s">
        <v>29</v>
      </c>
      <c r="CK27" s="67" t="s">
        <v>29</v>
      </c>
      <c r="CL27" s="67" t="s">
        <v>29</v>
      </c>
      <c r="CM27" s="67" t="s">
        <v>29</v>
      </c>
      <c r="CN27" s="67" t="s">
        <v>29</v>
      </c>
      <c r="CO27" s="67" t="s">
        <v>29</v>
      </c>
      <c r="CP27" s="67" t="s">
        <v>29</v>
      </c>
      <c r="CQ27" s="67" t="s">
        <v>29</v>
      </c>
      <c r="CR27" s="67" t="s">
        <v>29</v>
      </c>
      <c r="CS27" s="67" t="s">
        <v>29</v>
      </c>
      <c r="CT27" s="60" t="s">
        <v>29</v>
      </c>
      <c r="CU27" s="60" t="s">
        <v>29</v>
      </c>
      <c r="CV27" s="60" t="s">
        <v>29</v>
      </c>
      <c r="CW27" s="60" t="s">
        <v>29</v>
      </c>
      <c r="CX27" s="60" t="s">
        <v>29</v>
      </c>
      <c r="CY27" s="60" t="s">
        <v>29</v>
      </c>
      <c r="CZ27" s="60" t="s">
        <v>29</v>
      </c>
      <c r="DA27" s="60" t="s">
        <v>29</v>
      </c>
      <c r="DB27" s="60" t="s">
        <v>29</v>
      </c>
      <c r="DC27" s="60" t="s">
        <v>29</v>
      </c>
      <c r="DD27" s="60" t="s">
        <v>29</v>
      </c>
      <c r="DE27" s="60" t="s">
        <v>29</v>
      </c>
      <c r="DF27" s="60" t="s">
        <v>29</v>
      </c>
      <c r="DG27" s="60" t="s">
        <v>29</v>
      </c>
      <c r="DH27" s="60" t="s">
        <v>29</v>
      </c>
      <c r="DI27" s="60" t="s">
        <v>29</v>
      </c>
      <c r="DJ27" s="60" t="s">
        <v>29</v>
      </c>
      <c r="DK27" s="60" t="s">
        <v>29</v>
      </c>
      <c r="DL27" s="60" t="s">
        <v>29</v>
      </c>
      <c r="DM27" s="60" t="s">
        <v>29</v>
      </c>
      <c r="DN27" s="60" t="s">
        <v>29</v>
      </c>
      <c r="DO27" s="60" t="s">
        <v>29</v>
      </c>
      <c r="DP27" s="60" t="s">
        <v>29</v>
      </c>
      <c r="DQ27" s="60" t="s">
        <v>29</v>
      </c>
      <c r="DR27" s="60" t="s">
        <v>29</v>
      </c>
      <c r="DS27" s="60" t="s">
        <v>29</v>
      </c>
      <c r="DT27" s="60" t="s">
        <v>29</v>
      </c>
      <c r="DU27" s="60" t="s">
        <v>29</v>
      </c>
      <c r="DV27" s="60" t="s">
        <v>29</v>
      </c>
    </row>
    <row r="28" spans="1:126" ht="18">
      <c r="A28" s="65">
        <v>1943</v>
      </c>
      <c r="B28" s="67">
        <v>6.0968742788850765</v>
      </c>
      <c r="C28" s="67">
        <v>5.9910223173255179</v>
      </c>
      <c r="D28" s="67">
        <v>4.2354768542689287</v>
      </c>
      <c r="E28" s="67">
        <v>1.8250907349251662</v>
      </c>
      <c r="F28" s="67">
        <v>2.8047137103867961</v>
      </c>
      <c r="G28" s="67">
        <v>5.1913714469664818</v>
      </c>
      <c r="H28" s="67">
        <v>9.512671428681136</v>
      </c>
      <c r="I28" s="67">
        <v>11.457383377395418</v>
      </c>
      <c r="J28" s="67">
        <v>7.5156799340328373</v>
      </c>
      <c r="K28" s="67">
        <v>8.8642914681195055</v>
      </c>
      <c r="L28" s="67">
        <v>4.364756046547229</v>
      </c>
      <c r="M28" s="67">
        <v>0.53877700154267616</v>
      </c>
      <c r="N28" s="67">
        <v>6.9099061129379624</v>
      </c>
      <c r="O28" s="67">
        <v>2.5960505927997755</v>
      </c>
      <c r="P28" s="67">
        <v>3.9476434827964537</v>
      </c>
      <c r="Q28" s="67">
        <v>9.2678188312720575</v>
      </c>
      <c r="R28" s="67">
        <v>20.669637131682506</v>
      </c>
      <c r="S28" s="67">
        <v>23.457723006653456</v>
      </c>
      <c r="T28" s="67" t="s">
        <v>29</v>
      </c>
      <c r="U28" s="67" t="s">
        <v>29</v>
      </c>
      <c r="V28" s="67" t="s">
        <v>29</v>
      </c>
      <c r="W28" s="67" t="s">
        <v>29</v>
      </c>
      <c r="X28" s="67" t="s">
        <v>29</v>
      </c>
      <c r="Y28" s="67" t="s">
        <v>29</v>
      </c>
      <c r="Z28" s="67" t="s">
        <v>29</v>
      </c>
      <c r="AA28" s="67" t="s">
        <v>29</v>
      </c>
      <c r="AB28" s="67" t="s">
        <v>29</v>
      </c>
      <c r="AC28" s="67" t="s">
        <v>29</v>
      </c>
      <c r="AD28" s="67" t="s">
        <v>29</v>
      </c>
      <c r="AE28" s="67" t="s">
        <v>29</v>
      </c>
      <c r="AF28" s="67" t="s">
        <v>29</v>
      </c>
      <c r="AG28" s="67" t="s">
        <v>29</v>
      </c>
      <c r="AH28" s="67" t="s">
        <v>29</v>
      </c>
      <c r="AI28" s="67" t="s">
        <v>29</v>
      </c>
      <c r="AJ28" s="67" t="s">
        <v>29</v>
      </c>
      <c r="AK28" s="67" t="s">
        <v>29</v>
      </c>
      <c r="AL28" s="67" t="s">
        <v>29</v>
      </c>
      <c r="AM28" s="67" t="s">
        <v>29</v>
      </c>
      <c r="AN28" s="67" t="s">
        <v>29</v>
      </c>
      <c r="AO28" s="67" t="s">
        <v>29</v>
      </c>
      <c r="AP28" s="67" t="s">
        <v>29</v>
      </c>
      <c r="AQ28" s="67" t="s">
        <v>29</v>
      </c>
      <c r="AR28" s="67" t="s">
        <v>29</v>
      </c>
      <c r="AS28" s="67" t="s">
        <v>29</v>
      </c>
      <c r="AT28" s="67" t="s">
        <v>29</v>
      </c>
      <c r="AU28" s="67" t="s">
        <v>29</v>
      </c>
      <c r="AV28" s="67" t="s">
        <v>29</v>
      </c>
      <c r="AW28" s="67" t="s">
        <v>29</v>
      </c>
      <c r="AX28" s="67" t="s">
        <v>29</v>
      </c>
      <c r="AY28" s="67" t="s">
        <v>29</v>
      </c>
      <c r="AZ28" s="67" t="s">
        <v>29</v>
      </c>
      <c r="BA28" s="67" t="s">
        <v>29</v>
      </c>
      <c r="BB28" s="67" t="s">
        <v>29</v>
      </c>
      <c r="BC28" s="67" t="s">
        <v>29</v>
      </c>
      <c r="BD28" s="67" t="s">
        <v>29</v>
      </c>
      <c r="BE28" s="67" t="s">
        <v>29</v>
      </c>
      <c r="BF28" s="67" t="s">
        <v>29</v>
      </c>
      <c r="BG28" s="67" t="s">
        <v>29</v>
      </c>
      <c r="BH28" s="67" t="s">
        <v>29</v>
      </c>
      <c r="BI28" s="67" t="s">
        <v>29</v>
      </c>
      <c r="BJ28" s="67" t="s">
        <v>29</v>
      </c>
      <c r="BK28" s="67" t="s">
        <v>29</v>
      </c>
      <c r="BL28" s="67" t="s">
        <v>29</v>
      </c>
      <c r="BM28" s="67" t="s">
        <v>29</v>
      </c>
      <c r="BN28" s="67" t="s">
        <v>29</v>
      </c>
      <c r="BO28" s="67" t="s">
        <v>29</v>
      </c>
      <c r="BP28" s="67" t="s">
        <v>29</v>
      </c>
      <c r="BQ28" s="67" t="s">
        <v>29</v>
      </c>
      <c r="BR28" s="67" t="s">
        <v>29</v>
      </c>
      <c r="BS28" s="67" t="s">
        <v>29</v>
      </c>
      <c r="BT28" s="67" t="s">
        <v>29</v>
      </c>
      <c r="BU28" s="67" t="s">
        <v>29</v>
      </c>
      <c r="BV28" s="67" t="s">
        <v>29</v>
      </c>
      <c r="BW28" s="67" t="s">
        <v>29</v>
      </c>
      <c r="BX28" s="67" t="s">
        <v>29</v>
      </c>
      <c r="BY28" s="67" t="s">
        <v>29</v>
      </c>
      <c r="BZ28" s="67" t="s">
        <v>29</v>
      </c>
      <c r="CA28" s="67" t="s">
        <v>29</v>
      </c>
      <c r="CB28" s="67" t="s">
        <v>29</v>
      </c>
      <c r="CC28" s="67" t="s">
        <v>29</v>
      </c>
      <c r="CD28" s="67" t="s">
        <v>29</v>
      </c>
      <c r="CE28" s="67" t="s">
        <v>29</v>
      </c>
      <c r="CF28" s="67" t="s">
        <v>29</v>
      </c>
      <c r="CG28" s="67" t="s">
        <v>29</v>
      </c>
      <c r="CH28" s="67" t="s">
        <v>29</v>
      </c>
      <c r="CI28" s="67" t="s">
        <v>29</v>
      </c>
      <c r="CJ28" s="67" t="s">
        <v>29</v>
      </c>
      <c r="CK28" s="67" t="s">
        <v>29</v>
      </c>
      <c r="CL28" s="67" t="s">
        <v>29</v>
      </c>
      <c r="CM28" s="67" t="s">
        <v>29</v>
      </c>
      <c r="CN28" s="67" t="s">
        <v>29</v>
      </c>
      <c r="CO28" s="67" t="s">
        <v>29</v>
      </c>
      <c r="CP28" s="67" t="s">
        <v>29</v>
      </c>
      <c r="CQ28" s="67" t="s">
        <v>29</v>
      </c>
      <c r="CR28" s="67" t="s">
        <v>29</v>
      </c>
      <c r="CS28" s="67" t="s">
        <v>29</v>
      </c>
      <c r="CT28" s="60" t="s">
        <v>29</v>
      </c>
      <c r="CU28" s="60" t="s">
        <v>29</v>
      </c>
      <c r="CV28" s="60" t="s">
        <v>29</v>
      </c>
      <c r="CW28" s="60" t="s">
        <v>29</v>
      </c>
      <c r="CX28" s="60" t="s">
        <v>29</v>
      </c>
      <c r="CY28" s="60" t="s">
        <v>29</v>
      </c>
      <c r="CZ28" s="60" t="s">
        <v>29</v>
      </c>
      <c r="DA28" s="60" t="s">
        <v>29</v>
      </c>
      <c r="DB28" s="60" t="s">
        <v>29</v>
      </c>
      <c r="DC28" s="60" t="s">
        <v>29</v>
      </c>
      <c r="DD28" s="60" t="s">
        <v>29</v>
      </c>
      <c r="DE28" s="60" t="s">
        <v>29</v>
      </c>
      <c r="DF28" s="60" t="s">
        <v>29</v>
      </c>
      <c r="DG28" s="60" t="s">
        <v>29</v>
      </c>
      <c r="DH28" s="60" t="s">
        <v>29</v>
      </c>
      <c r="DI28" s="60" t="s">
        <v>29</v>
      </c>
      <c r="DJ28" s="60" t="s">
        <v>29</v>
      </c>
      <c r="DK28" s="60" t="s">
        <v>29</v>
      </c>
      <c r="DL28" s="60" t="s">
        <v>29</v>
      </c>
      <c r="DM28" s="60" t="s">
        <v>29</v>
      </c>
      <c r="DN28" s="60" t="s">
        <v>29</v>
      </c>
      <c r="DO28" s="60" t="s">
        <v>29</v>
      </c>
      <c r="DP28" s="60" t="s">
        <v>29</v>
      </c>
      <c r="DQ28" s="60" t="s">
        <v>29</v>
      </c>
      <c r="DR28" s="60" t="s">
        <v>29</v>
      </c>
      <c r="DS28" s="60" t="s">
        <v>29</v>
      </c>
      <c r="DT28" s="60" t="s">
        <v>29</v>
      </c>
      <c r="DU28" s="60" t="s">
        <v>29</v>
      </c>
      <c r="DV28" s="60" t="s">
        <v>29</v>
      </c>
    </row>
    <row r="29" spans="1:126" ht="18">
      <c r="A29" s="65">
        <v>1944</v>
      </c>
      <c r="B29" s="67">
        <v>6.6860966066376148</v>
      </c>
      <c r="C29" s="67">
        <v>6.6188598833731751</v>
      </c>
      <c r="D29" s="67">
        <v>5.0035134220285977</v>
      </c>
      <c r="E29" s="67">
        <v>2.7917787206287996</v>
      </c>
      <c r="F29" s="67">
        <v>3.7705393634398976</v>
      </c>
      <c r="G29" s="67">
        <v>6.0557090940533982</v>
      </c>
      <c r="H29" s="67">
        <v>10.111088896181307</v>
      </c>
      <c r="I29" s="67">
        <v>11.943609638127747</v>
      </c>
      <c r="J29" s="67">
        <v>8.4044452587737872</v>
      </c>
      <c r="K29" s="67">
        <v>9.7070721719258888</v>
      </c>
      <c r="L29" s="67">
        <v>5.8011274309512375</v>
      </c>
      <c r="M29" s="67">
        <v>2.6329421896227569</v>
      </c>
      <c r="N29" s="67">
        <v>8.3930764548301582</v>
      </c>
      <c r="O29" s="67">
        <v>5.0453919116970338</v>
      </c>
      <c r="P29" s="67">
        <v>6.6165344874738272</v>
      </c>
      <c r="Q29" s="67">
        <v>11.273888749999875</v>
      </c>
      <c r="R29" s="67">
        <v>19.543790923182776</v>
      </c>
      <c r="S29" s="67">
        <v>20.374910756418391</v>
      </c>
      <c r="T29" s="67">
        <v>17.292098506183326</v>
      </c>
      <c r="U29" s="67" t="s">
        <v>29</v>
      </c>
      <c r="V29" s="67" t="s">
        <v>29</v>
      </c>
      <c r="W29" s="67" t="s">
        <v>29</v>
      </c>
      <c r="X29" s="67" t="s">
        <v>29</v>
      </c>
      <c r="Y29" s="67" t="s">
        <v>29</v>
      </c>
      <c r="Z29" s="67" t="s">
        <v>29</v>
      </c>
      <c r="AA29" s="67" t="s">
        <v>29</v>
      </c>
      <c r="AB29" s="67" t="s">
        <v>29</v>
      </c>
      <c r="AC29" s="67" t="s">
        <v>29</v>
      </c>
      <c r="AD29" s="67" t="s">
        <v>29</v>
      </c>
      <c r="AE29" s="67" t="s">
        <v>29</v>
      </c>
      <c r="AF29" s="67" t="s">
        <v>29</v>
      </c>
      <c r="AG29" s="67" t="s">
        <v>29</v>
      </c>
      <c r="AH29" s="67" t="s">
        <v>29</v>
      </c>
      <c r="AI29" s="67" t="s">
        <v>29</v>
      </c>
      <c r="AJ29" s="67" t="s">
        <v>29</v>
      </c>
      <c r="AK29" s="67" t="s">
        <v>29</v>
      </c>
      <c r="AL29" s="67" t="s">
        <v>29</v>
      </c>
      <c r="AM29" s="67" t="s">
        <v>29</v>
      </c>
      <c r="AN29" s="67" t="s">
        <v>29</v>
      </c>
      <c r="AO29" s="67" t="s">
        <v>29</v>
      </c>
      <c r="AP29" s="67" t="s">
        <v>29</v>
      </c>
      <c r="AQ29" s="67" t="s">
        <v>29</v>
      </c>
      <c r="AR29" s="67" t="s">
        <v>29</v>
      </c>
      <c r="AS29" s="67" t="s">
        <v>29</v>
      </c>
      <c r="AT29" s="67" t="s">
        <v>29</v>
      </c>
      <c r="AU29" s="67" t="s">
        <v>29</v>
      </c>
      <c r="AV29" s="67" t="s">
        <v>29</v>
      </c>
      <c r="AW29" s="67" t="s">
        <v>29</v>
      </c>
      <c r="AX29" s="67" t="s">
        <v>29</v>
      </c>
      <c r="AY29" s="67" t="s">
        <v>29</v>
      </c>
      <c r="AZ29" s="67" t="s">
        <v>29</v>
      </c>
      <c r="BA29" s="67" t="s">
        <v>29</v>
      </c>
      <c r="BB29" s="67" t="s">
        <v>29</v>
      </c>
      <c r="BC29" s="67" t="s">
        <v>29</v>
      </c>
      <c r="BD29" s="67" t="s">
        <v>29</v>
      </c>
      <c r="BE29" s="67" t="s">
        <v>29</v>
      </c>
      <c r="BF29" s="67" t="s">
        <v>29</v>
      </c>
      <c r="BG29" s="67" t="s">
        <v>29</v>
      </c>
      <c r="BH29" s="67" t="s">
        <v>29</v>
      </c>
      <c r="BI29" s="67" t="s">
        <v>29</v>
      </c>
      <c r="BJ29" s="67" t="s">
        <v>29</v>
      </c>
      <c r="BK29" s="67" t="s">
        <v>29</v>
      </c>
      <c r="BL29" s="67" t="s">
        <v>29</v>
      </c>
      <c r="BM29" s="67" t="s">
        <v>29</v>
      </c>
      <c r="BN29" s="67" t="s">
        <v>29</v>
      </c>
      <c r="BO29" s="67" t="s">
        <v>29</v>
      </c>
      <c r="BP29" s="67" t="s">
        <v>29</v>
      </c>
      <c r="BQ29" s="67" t="s">
        <v>29</v>
      </c>
      <c r="BR29" s="67" t="s">
        <v>29</v>
      </c>
      <c r="BS29" s="67" t="s">
        <v>29</v>
      </c>
      <c r="BT29" s="67" t="s">
        <v>29</v>
      </c>
      <c r="BU29" s="67" t="s">
        <v>29</v>
      </c>
      <c r="BV29" s="67" t="s">
        <v>29</v>
      </c>
      <c r="BW29" s="67" t="s">
        <v>29</v>
      </c>
      <c r="BX29" s="67" t="s">
        <v>29</v>
      </c>
      <c r="BY29" s="67" t="s">
        <v>29</v>
      </c>
      <c r="BZ29" s="67" t="s">
        <v>29</v>
      </c>
      <c r="CA29" s="67" t="s">
        <v>29</v>
      </c>
      <c r="CB29" s="67" t="s">
        <v>29</v>
      </c>
      <c r="CC29" s="67" t="s">
        <v>29</v>
      </c>
      <c r="CD29" s="67" t="s">
        <v>29</v>
      </c>
      <c r="CE29" s="67" t="s">
        <v>29</v>
      </c>
      <c r="CF29" s="67" t="s">
        <v>29</v>
      </c>
      <c r="CG29" s="67" t="s">
        <v>29</v>
      </c>
      <c r="CH29" s="67" t="s">
        <v>29</v>
      </c>
      <c r="CI29" s="67" t="s">
        <v>29</v>
      </c>
      <c r="CJ29" s="67" t="s">
        <v>29</v>
      </c>
      <c r="CK29" s="67" t="s">
        <v>29</v>
      </c>
      <c r="CL29" s="67" t="s">
        <v>29</v>
      </c>
      <c r="CM29" s="67" t="s">
        <v>29</v>
      </c>
      <c r="CN29" s="67" t="s">
        <v>29</v>
      </c>
      <c r="CO29" s="67" t="s">
        <v>29</v>
      </c>
      <c r="CP29" s="67" t="s">
        <v>29</v>
      </c>
      <c r="CQ29" s="67" t="s">
        <v>29</v>
      </c>
      <c r="CR29" s="67" t="s">
        <v>29</v>
      </c>
      <c r="CS29" s="67" t="s">
        <v>29</v>
      </c>
      <c r="CT29" s="60" t="s">
        <v>29</v>
      </c>
      <c r="CU29" s="60" t="s">
        <v>29</v>
      </c>
      <c r="CV29" s="60" t="s">
        <v>29</v>
      </c>
      <c r="CW29" s="60" t="s">
        <v>29</v>
      </c>
      <c r="CX29" s="60" t="s">
        <v>29</v>
      </c>
      <c r="CY29" s="60" t="s">
        <v>29</v>
      </c>
      <c r="CZ29" s="60" t="s">
        <v>29</v>
      </c>
      <c r="DA29" s="60" t="s">
        <v>29</v>
      </c>
      <c r="DB29" s="60" t="s">
        <v>29</v>
      </c>
      <c r="DC29" s="60" t="s">
        <v>29</v>
      </c>
      <c r="DD29" s="60" t="s">
        <v>29</v>
      </c>
      <c r="DE29" s="60" t="s">
        <v>29</v>
      </c>
      <c r="DF29" s="60" t="s">
        <v>29</v>
      </c>
      <c r="DG29" s="60" t="s">
        <v>29</v>
      </c>
      <c r="DH29" s="60" t="s">
        <v>29</v>
      </c>
      <c r="DI29" s="60" t="s">
        <v>29</v>
      </c>
      <c r="DJ29" s="60" t="s">
        <v>29</v>
      </c>
      <c r="DK29" s="60" t="s">
        <v>29</v>
      </c>
      <c r="DL29" s="60" t="s">
        <v>29</v>
      </c>
      <c r="DM29" s="60" t="s">
        <v>29</v>
      </c>
      <c r="DN29" s="60" t="s">
        <v>29</v>
      </c>
      <c r="DO29" s="60" t="s">
        <v>29</v>
      </c>
      <c r="DP29" s="60" t="s">
        <v>29</v>
      </c>
      <c r="DQ29" s="60" t="s">
        <v>29</v>
      </c>
      <c r="DR29" s="60" t="s">
        <v>29</v>
      </c>
      <c r="DS29" s="60" t="s">
        <v>29</v>
      </c>
      <c r="DT29" s="60" t="s">
        <v>29</v>
      </c>
      <c r="DU29" s="60" t="s">
        <v>29</v>
      </c>
      <c r="DV29" s="60" t="s">
        <v>29</v>
      </c>
    </row>
    <row r="30" spans="1:126" ht="18">
      <c r="A30" s="65">
        <v>1945</v>
      </c>
      <c r="B30" s="67">
        <v>8.056780621241181</v>
      </c>
      <c r="C30" s="67">
        <v>8.0652239368118988</v>
      </c>
      <c r="D30" s="67">
        <v>6.6199725040663946</v>
      </c>
      <c r="E30" s="67">
        <v>4.6334256722805716</v>
      </c>
      <c r="F30" s="67">
        <v>5.6661167093942124</v>
      </c>
      <c r="G30" s="67">
        <v>7.9253136143637661</v>
      </c>
      <c r="H30" s="67">
        <v>11.824566610647567</v>
      </c>
      <c r="I30" s="67">
        <v>13.647930196633991</v>
      </c>
      <c r="J30" s="67">
        <v>10.545722895435048</v>
      </c>
      <c r="K30" s="67">
        <v>11.924590783451618</v>
      </c>
      <c r="L30" s="67">
        <v>8.6309923777270061</v>
      </c>
      <c r="M30" s="67">
        <v>6.1292571572989969</v>
      </c>
      <c r="N30" s="67">
        <v>11.606414010315003</v>
      </c>
      <c r="O30" s="67">
        <v>9.1960183384130154</v>
      </c>
      <c r="P30" s="67">
        <v>11.197074889346341</v>
      </c>
      <c r="Q30" s="67">
        <v>15.839066379741681</v>
      </c>
      <c r="R30" s="67">
        <v>23.182787417064311</v>
      </c>
      <c r="S30" s="67">
        <v>24.949866137181896</v>
      </c>
      <c r="T30" s="67">
        <v>25.69593770244612</v>
      </c>
      <c r="U30" s="67">
        <v>34.09977689870891</v>
      </c>
      <c r="V30" s="67" t="s">
        <v>29</v>
      </c>
      <c r="W30" s="67" t="s">
        <v>29</v>
      </c>
      <c r="X30" s="67" t="s">
        <v>29</v>
      </c>
      <c r="Y30" s="67" t="s">
        <v>29</v>
      </c>
      <c r="Z30" s="67" t="s">
        <v>29</v>
      </c>
      <c r="AA30" s="67" t="s">
        <v>29</v>
      </c>
      <c r="AB30" s="67" t="s">
        <v>29</v>
      </c>
      <c r="AC30" s="67" t="s">
        <v>29</v>
      </c>
      <c r="AD30" s="67" t="s">
        <v>29</v>
      </c>
      <c r="AE30" s="67" t="s">
        <v>29</v>
      </c>
      <c r="AF30" s="67" t="s">
        <v>29</v>
      </c>
      <c r="AG30" s="67" t="s">
        <v>29</v>
      </c>
      <c r="AH30" s="67" t="s">
        <v>29</v>
      </c>
      <c r="AI30" s="67" t="s">
        <v>29</v>
      </c>
      <c r="AJ30" s="67" t="s">
        <v>29</v>
      </c>
      <c r="AK30" s="67" t="s">
        <v>29</v>
      </c>
      <c r="AL30" s="67" t="s">
        <v>29</v>
      </c>
      <c r="AM30" s="67" t="s">
        <v>29</v>
      </c>
      <c r="AN30" s="67" t="s">
        <v>29</v>
      </c>
      <c r="AO30" s="67" t="s">
        <v>29</v>
      </c>
      <c r="AP30" s="67" t="s">
        <v>29</v>
      </c>
      <c r="AQ30" s="67" t="s">
        <v>29</v>
      </c>
      <c r="AR30" s="67" t="s">
        <v>29</v>
      </c>
      <c r="AS30" s="67" t="s">
        <v>29</v>
      </c>
      <c r="AT30" s="67" t="s">
        <v>29</v>
      </c>
      <c r="AU30" s="67" t="s">
        <v>29</v>
      </c>
      <c r="AV30" s="67" t="s">
        <v>29</v>
      </c>
      <c r="AW30" s="67" t="s">
        <v>29</v>
      </c>
      <c r="AX30" s="67" t="s">
        <v>29</v>
      </c>
      <c r="AY30" s="67" t="s">
        <v>29</v>
      </c>
      <c r="AZ30" s="67" t="s">
        <v>29</v>
      </c>
      <c r="BA30" s="67" t="s">
        <v>29</v>
      </c>
      <c r="BB30" s="67" t="s">
        <v>29</v>
      </c>
      <c r="BC30" s="67" t="s">
        <v>29</v>
      </c>
      <c r="BD30" s="67" t="s">
        <v>29</v>
      </c>
      <c r="BE30" s="67" t="s">
        <v>29</v>
      </c>
      <c r="BF30" s="67" t="s">
        <v>29</v>
      </c>
      <c r="BG30" s="67" t="s">
        <v>29</v>
      </c>
      <c r="BH30" s="67" t="s">
        <v>29</v>
      </c>
      <c r="BI30" s="67" t="s">
        <v>29</v>
      </c>
      <c r="BJ30" s="67" t="s">
        <v>29</v>
      </c>
      <c r="BK30" s="67" t="s">
        <v>29</v>
      </c>
      <c r="BL30" s="67" t="s">
        <v>29</v>
      </c>
      <c r="BM30" s="67" t="s">
        <v>29</v>
      </c>
      <c r="BN30" s="67" t="s">
        <v>29</v>
      </c>
      <c r="BO30" s="67" t="s">
        <v>29</v>
      </c>
      <c r="BP30" s="67" t="s">
        <v>29</v>
      </c>
      <c r="BQ30" s="67" t="s">
        <v>29</v>
      </c>
      <c r="BR30" s="67" t="s">
        <v>29</v>
      </c>
      <c r="BS30" s="67" t="s">
        <v>29</v>
      </c>
      <c r="BT30" s="67" t="s">
        <v>29</v>
      </c>
      <c r="BU30" s="67" t="s">
        <v>29</v>
      </c>
      <c r="BV30" s="67" t="s">
        <v>29</v>
      </c>
      <c r="BW30" s="67" t="s">
        <v>29</v>
      </c>
      <c r="BX30" s="67" t="s">
        <v>29</v>
      </c>
      <c r="BY30" s="67" t="s">
        <v>29</v>
      </c>
      <c r="BZ30" s="67" t="s">
        <v>29</v>
      </c>
      <c r="CA30" s="67" t="s">
        <v>29</v>
      </c>
      <c r="CB30" s="67" t="s">
        <v>29</v>
      </c>
      <c r="CC30" s="67" t="s">
        <v>29</v>
      </c>
      <c r="CD30" s="67" t="s">
        <v>29</v>
      </c>
      <c r="CE30" s="67" t="s">
        <v>29</v>
      </c>
      <c r="CF30" s="67" t="s">
        <v>29</v>
      </c>
      <c r="CG30" s="67" t="s">
        <v>29</v>
      </c>
      <c r="CH30" s="67" t="s">
        <v>29</v>
      </c>
      <c r="CI30" s="67" t="s">
        <v>29</v>
      </c>
      <c r="CJ30" s="67" t="s">
        <v>29</v>
      </c>
      <c r="CK30" s="67" t="s">
        <v>29</v>
      </c>
      <c r="CL30" s="67" t="s">
        <v>29</v>
      </c>
      <c r="CM30" s="67" t="s">
        <v>29</v>
      </c>
      <c r="CN30" s="67" t="s">
        <v>29</v>
      </c>
      <c r="CO30" s="67" t="s">
        <v>29</v>
      </c>
      <c r="CP30" s="67" t="s">
        <v>29</v>
      </c>
      <c r="CQ30" s="67" t="s">
        <v>29</v>
      </c>
      <c r="CR30" s="67" t="s">
        <v>29</v>
      </c>
      <c r="CS30" s="67" t="s">
        <v>29</v>
      </c>
      <c r="CT30" s="60" t="s">
        <v>29</v>
      </c>
      <c r="CU30" s="60" t="s">
        <v>29</v>
      </c>
      <c r="CV30" s="60" t="s">
        <v>29</v>
      </c>
      <c r="CW30" s="60" t="s">
        <v>29</v>
      </c>
      <c r="CX30" s="60" t="s">
        <v>29</v>
      </c>
      <c r="CY30" s="60" t="s">
        <v>29</v>
      </c>
      <c r="CZ30" s="60" t="s">
        <v>29</v>
      </c>
      <c r="DA30" s="60" t="s">
        <v>29</v>
      </c>
      <c r="DB30" s="60" t="s">
        <v>29</v>
      </c>
      <c r="DC30" s="60" t="s">
        <v>29</v>
      </c>
      <c r="DD30" s="60" t="s">
        <v>29</v>
      </c>
      <c r="DE30" s="60" t="s">
        <v>29</v>
      </c>
      <c r="DF30" s="60" t="s">
        <v>29</v>
      </c>
      <c r="DG30" s="60" t="s">
        <v>29</v>
      </c>
      <c r="DH30" s="60" t="s">
        <v>29</v>
      </c>
      <c r="DI30" s="60" t="s">
        <v>29</v>
      </c>
      <c r="DJ30" s="60" t="s">
        <v>29</v>
      </c>
      <c r="DK30" s="60" t="s">
        <v>29</v>
      </c>
      <c r="DL30" s="60" t="s">
        <v>29</v>
      </c>
      <c r="DM30" s="60" t="s">
        <v>29</v>
      </c>
      <c r="DN30" s="60" t="s">
        <v>29</v>
      </c>
      <c r="DO30" s="60" t="s">
        <v>29</v>
      </c>
      <c r="DP30" s="60" t="s">
        <v>29</v>
      </c>
      <c r="DQ30" s="60" t="s">
        <v>29</v>
      </c>
      <c r="DR30" s="60" t="s">
        <v>29</v>
      </c>
      <c r="DS30" s="60" t="s">
        <v>29</v>
      </c>
      <c r="DT30" s="60" t="s">
        <v>29</v>
      </c>
      <c r="DU30" s="60" t="s">
        <v>29</v>
      </c>
      <c r="DV30" s="60" t="s">
        <v>29</v>
      </c>
    </row>
    <row r="31" spans="1:126" ht="18">
      <c r="A31" s="65">
        <v>1946</v>
      </c>
      <c r="B31" s="66">
        <v>7.1916406396084653</v>
      </c>
      <c r="C31" s="66">
        <v>7.156404790319006</v>
      </c>
      <c r="D31" s="66">
        <v>5.7393866357973256</v>
      </c>
      <c r="E31" s="66">
        <v>3.8142820797624348</v>
      </c>
      <c r="F31" s="66">
        <v>4.7380416680742039</v>
      </c>
      <c r="G31" s="66">
        <v>6.7980340764006639</v>
      </c>
      <c r="H31" s="66">
        <v>10.362184903734668</v>
      </c>
      <c r="I31" s="66">
        <v>11.950852397371142</v>
      </c>
      <c r="J31" s="66">
        <v>8.9567319809365156</v>
      </c>
      <c r="K31" s="66">
        <v>10.088278302076827</v>
      </c>
      <c r="L31" s="66">
        <v>6.9271604349294709</v>
      </c>
      <c r="M31" s="66">
        <v>4.5052155422645086</v>
      </c>
      <c r="N31" s="66">
        <v>9.1933503432749024</v>
      </c>
      <c r="O31" s="66">
        <v>6.7826211719806544</v>
      </c>
      <c r="P31" s="66">
        <v>8.1530414775760214</v>
      </c>
      <c r="Q31" s="66">
        <v>11.51402881761042</v>
      </c>
      <c r="R31" s="66">
        <v>16.52399813504227</v>
      </c>
      <c r="S31" s="66">
        <v>16.184609854624949</v>
      </c>
      <c r="T31" s="66">
        <v>13.760238803948784</v>
      </c>
      <c r="U31" s="66">
        <v>11.994308952831513</v>
      </c>
      <c r="V31" s="66">
        <v>-10.111158993045882</v>
      </c>
      <c r="W31" s="66" t="s">
        <v>29</v>
      </c>
      <c r="X31" s="66" t="s">
        <v>29</v>
      </c>
      <c r="Y31" s="66" t="s">
        <v>29</v>
      </c>
      <c r="Z31" s="66" t="s">
        <v>29</v>
      </c>
      <c r="AA31" s="66" t="s">
        <v>29</v>
      </c>
      <c r="AB31" s="66" t="s">
        <v>29</v>
      </c>
      <c r="AC31" s="66" t="s">
        <v>29</v>
      </c>
      <c r="AD31" s="66" t="s">
        <v>29</v>
      </c>
      <c r="AE31" s="66" t="s">
        <v>29</v>
      </c>
      <c r="AF31" s="66" t="s">
        <v>29</v>
      </c>
      <c r="AG31" s="66" t="s">
        <v>29</v>
      </c>
      <c r="AH31" s="66" t="s">
        <v>29</v>
      </c>
      <c r="AI31" s="66" t="s">
        <v>29</v>
      </c>
      <c r="AJ31" s="66" t="s">
        <v>29</v>
      </c>
      <c r="AK31" s="66" t="s">
        <v>29</v>
      </c>
      <c r="AL31" s="66" t="s">
        <v>29</v>
      </c>
      <c r="AM31" s="66" t="s">
        <v>29</v>
      </c>
      <c r="AN31" s="66" t="s">
        <v>29</v>
      </c>
      <c r="AO31" s="66" t="s">
        <v>29</v>
      </c>
      <c r="AP31" s="66" t="s">
        <v>29</v>
      </c>
      <c r="AQ31" s="66" t="s">
        <v>29</v>
      </c>
      <c r="AR31" s="66" t="s">
        <v>29</v>
      </c>
      <c r="AS31" s="66" t="s">
        <v>29</v>
      </c>
      <c r="AT31" s="66" t="s">
        <v>29</v>
      </c>
      <c r="AU31" s="66" t="s">
        <v>29</v>
      </c>
      <c r="AV31" s="66" t="s">
        <v>29</v>
      </c>
      <c r="AW31" s="66" t="s">
        <v>29</v>
      </c>
      <c r="AX31" s="66" t="s">
        <v>29</v>
      </c>
      <c r="AY31" s="66" t="s">
        <v>29</v>
      </c>
      <c r="AZ31" s="66" t="s">
        <v>29</v>
      </c>
      <c r="BA31" s="66" t="s">
        <v>29</v>
      </c>
      <c r="BB31" s="66" t="s">
        <v>29</v>
      </c>
      <c r="BC31" s="66" t="s">
        <v>29</v>
      </c>
      <c r="BD31" s="66" t="s">
        <v>29</v>
      </c>
      <c r="BE31" s="66" t="s">
        <v>29</v>
      </c>
      <c r="BF31" s="66" t="s">
        <v>29</v>
      </c>
      <c r="BG31" s="66" t="s">
        <v>29</v>
      </c>
      <c r="BH31" s="66" t="s">
        <v>29</v>
      </c>
      <c r="BI31" s="66" t="s">
        <v>29</v>
      </c>
      <c r="BJ31" s="66" t="s">
        <v>29</v>
      </c>
      <c r="BK31" s="66" t="s">
        <v>29</v>
      </c>
      <c r="BL31" s="66" t="s">
        <v>29</v>
      </c>
      <c r="BM31" s="66" t="s">
        <v>29</v>
      </c>
      <c r="BN31" s="66" t="s">
        <v>29</v>
      </c>
      <c r="BO31" s="66" t="s">
        <v>29</v>
      </c>
      <c r="BP31" s="66" t="s">
        <v>29</v>
      </c>
      <c r="BQ31" s="66" t="s">
        <v>29</v>
      </c>
      <c r="BR31" s="66" t="s">
        <v>29</v>
      </c>
      <c r="BS31" s="66" t="s">
        <v>29</v>
      </c>
      <c r="BT31" s="66" t="s">
        <v>29</v>
      </c>
      <c r="BU31" s="66" t="s">
        <v>29</v>
      </c>
      <c r="BV31" s="66" t="s">
        <v>29</v>
      </c>
      <c r="BW31" s="66" t="s">
        <v>29</v>
      </c>
      <c r="BX31" s="66" t="s">
        <v>29</v>
      </c>
      <c r="BY31" s="66" t="s">
        <v>29</v>
      </c>
      <c r="BZ31" s="66" t="s">
        <v>29</v>
      </c>
      <c r="CA31" s="66" t="s">
        <v>29</v>
      </c>
      <c r="CB31" s="66" t="s">
        <v>29</v>
      </c>
      <c r="CC31" s="66" t="s">
        <v>29</v>
      </c>
      <c r="CD31" s="66" t="s">
        <v>29</v>
      </c>
      <c r="CE31" s="66" t="s">
        <v>29</v>
      </c>
      <c r="CF31" s="66" t="s">
        <v>29</v>
      </c>
      <c r="CG31" s="66" t="s">
        <v>29</v>
      </c>
      <c r="CH31" s="66" t="s">
        <v>29</v>
      </c>
      <c r="CI31" s="66" t="s">
        <v>29</v>
      </c>
      <c r="CJ31" s="66" t="s">
        <v>29</v>
      </c>
      <c r="CK31" s="66" t="s">
        <v>29</v>
      </c>
      <c r="CL31" s="66" t="s">
        <v>29</v>
      </c>
      <c r="CM31" s="66" t="s">
        <v>29</v>
      </c>
      <c r="CN31" s="66" t="s">
        <v>29</v>
      </c>
      <c r="CO31" s="66" t="s">
        <v>29</v>
      </c>
      <c r="CP31" s="66" t="s">
        <v>29</v>
      </c>
      <c r="CQ31" s="66" t="s">
        <v>29</v>
      </c>
      <c r="CR31" s="66" t="s">
        <v>29</v>
      </c>
      <c r="CS31" s="66" t="s">
        <v>29</v>
      </c>
      <c r="CT31" s="60" t="s">
        <v>29</v>
      </c>
      <c r="CU31" s="60" t="s">
        <v>29</v>
      </c>
      <c r="CV31" s="60" t="s">
        <v>29</v>
      </c>
      <c r="CW31" s="60" t="s">
        <v>29</v>
      </c>
      <c r="CX31" s="60" t="s">
        <v>29</v>
      </c>
      <c r="CY31" s="60" t="s">
        <v>29</v>
      </c>
      <c r="CZ31" s="60" t="s">
        <v>29</v>
      </c>
      <c r="DA31" s="60" t="s">
        <v>29</v>
      </c>
      <c r="DB31" s="60" t="s">
        <v>29</v>
      </c>
      <c r="DC31" s="60" t="s">
        <v>29</v>
      </c>
      <c r="DD31" s="60" t="s">
        <v>29</v>
      </c>
      <c r="DE31" s="60" t="s">
        <v>29</v>
      </c>
      <c r="DF31" s="60" t="s">
        <v>29</v>
      </c>
      <c r="DG31" s="60" t="s">
        <v>29</v>
      </c>
      <c r="DH31" s="60" t="s">
        <v>29</v>
      </c>
      <c r="DI31" s="60" t="s">
        <v>29</v>
      </c>
      <c r="DJ31" s="60" t="s">
        <v>29</v>
      </c>
      <c r="DK31" s="60" t="s">
        <v>29</v>
      </c>
      <c r="DL31" s="60" t="s">
        <v>29</v>
      </c>
      <c r="DM31" s="60" t="s">
        <v>29</v>
      </c>
      <c r="DN31" s="60" t="s">
        <v>29</v>
      </c>
      <c r="DO31" s="60" t="s">
        <v>29</v>
      </c>
      <c r="DP31" s="60" t="s">
        <v>29</v>
      </c>
      <c r="DQ31" s="60" t="s">
        <v>29</v>
      </c>
      <c r="DR31" s="60" t="s">
        <v>29</v>
      </c>
      <c r="DS31" s="60" t="s">
        <v>29</v>
      </c>
      <c r="DT31" s="60" t="s">
        <v>29</v>
      </c>
      <c r="DU31" s="60" t="s">
        <v>29</v>
      </c>
      <c r="DV31" s="60" t="s">
        <v>29</v>
      </c>
    </row>
    <row r="32" spans="1:126" ht="18">
      <c r="A32" s="65">
        <v>1947</v>
      </c>
      <c r="B32" s="66">
        <v>7.027283825523015</v>
      </c>
      <c r="C32" s="66">
        <v>6.9858993588623228</v>
      </c>
      <c r="D32" s="66">
        <v>5.6312068404938866</v>
      </c>
      <c r="E32" s="66">
        <v>3.8017299034448642</v>
      </c>
      <c r="F32" s="66">
        <v>4.6734721714994505</v>
      </c>
      <c r="G32" s="66">
        <v>6.608490350125833</v>
      </c>
      <c r="H32" s="66">
        <v>9.938035267859286</v>
      </c>
      <c r="I32" s="66">
        <v>11.392514952861633</v>
      </c>
      <c r="J32" s="66">
        <v>8.5723790344216599</v>
      </c>
      <c r="K32" s="66">
        <v>9.5873177195884978</v>
      </c>
      <c r="L32" s="66">
        <v>6.6478796261627311</v>
      </c>
      <c r="M32" s="66">
        <v>4.4207223774885147</v>
      </c>
      <c r="N32" s="66">
        <v>8.6315943819202712</v>
      </c>
      <c r="O32" s="66">
        <v>6.4263066783970899</v>
      </c>
      <c r="P32" s="66">
        <v>7.5808851340950918</v>
      </c>
      <c r="Q32" s="66">
        <v>10.379994805055871</v>
      </c>
      <c r="R32" s="66">
        <v>14.36596356748999</v>
      </c>
      <c r="S32" s="66">
        <v>13.662846029645676</v>
      </c>
      <c r="T32" s="66">
        <v>11.214126785393733</v>
      </c>
      <c r="U32" s="66">
        <v>9.1881362117971985</v>
      </c>
      <c r="V32" s="66">
        <v>-3.2676841316586547</v>
      </c>
      <c r="W32" s="66">
        <v>3.5757907297285736</v>
      </c>
      <c r="X32" s="66" t="s">
        <v>29</v>
      </c>
      <c r="Y32" s="66" t="s">
        <v>29</v>
      </c>
      <c r="Z32" s="66" t="s">
        <v>29</v>
      </c>
      <c r="AA32" s="66" t="s">
        <v>29</v>
      </c>
      <c r="AB32" s="66" t="s">
        <v>29</v>
      </c>
      <c r="AC32" s="66" t="s">
        <v>29</v>
      </c>
      <c r="AD32" s="66" t="s">
        <v>29</v>
      </c>
      <c r="AE32" s="66" t="s">
        <v>29</v>
      </c>
      <c r="AF32" s="66" t="s">
        <v>29</v>
      </c>
      <c r="AG32" s="66" t="s">
        <v>29</v>
      </c>
      <c r="AH32" s="66" t="s">
        <v>29</v>
      </c>
      <c r="AI32" s="66" t="s">
        <v>29</v>
      </c>
      <c r="AJ32" s="66" t="s">
        <v>29</v>
      </c>
      <c r="AK32" s="66" t="s">
        <v>29</v>
      </c>
      <c r="AL32" s="66" t="s">
        <v>29</v>
      </c>
      <c r="AM32" s="66" t="s">
        <v>29</v>
      </c>
      <c r="AN32" s="66" t="s">
        <v>29</v>
      </c>
      <c r="AO32" s="66" t="s">
        <v>29</v>
      </c>
      <c r="AP32" s="66" t="s">
        <v>29</v>
      </c>
      <c r="AQ32" s="66" t="s">
        <v>29</v>
      </c>
      <c r="AR32" s="66" t="s">
        <v>29</v>
      </c>
      <c r="AS32" s="66" t="s">
        <v>29</v>
      </c>
      <c r="AT32" s="66" t="s">
        <v>29</v>
      </c>
      <c r="AU32" s="66" t="s">
        <v>29</v>
      </c>
      <c r="AV32" s="66" t="s">
        <v>29</v>
      </c>
      <c r="AW32" s="66" t="s">
        <v>29</v>
      </c>
      <c r="AX32" s="66" t="s">
        <v>29</v>
      </c>
      <c r="AY32" s="66" t="s">
        <v>29</v>
      </c>
      <c r="AZ32" s="66" t="s">
        <v>29</v>
      </c>
      <c r="BA32" s="66" t="s">
        <v>29</v>
      </c>
      <c r="BB32" s="66" t="s">
        <v>29</v>
      </c>
      <c r="BC32" s="66" t="s">
        <v>29</v>
      </c>
      <c r="BD32" s="66" t="s">
        <v>29</v>
      </c>
      <c r="BE32" s="66" t="s">
        <v>29</v>
      </c>
      <c r="BF32" s="66" t="s">
        <v>29</v>
      </c>
      <c r="BG32" s="66" t="s">
        <v>29</v>
      </c>
      <c r="BH32" s="66" t="s">
        <v>29</v>
      </c>
      <c r="BI32" s="66" t="s">
        <v>29</v>
      </c>
      <c r="BJ32" s="66" t="s">
        <v>29</v>
      </c>
      <c r="BK32" s="66" t="s">
        <v>29</v>
      </c>
      <c r="BL32" s="66" t="s">
        <v>29</v>
      </c>
      <c r="BM32" s="66" t="s">
        <v>29</v>
      </c>
      <c r="BN32" s="66" t="s">
        <v>29</v>
      </c>
      <c r="BO32" s="66" t="s">
        <v>29</v>
      </c>
      <c r="BP32" s="66" t="s">
        <v>29</v>
      </c>
      <c r="BQ32" s="66" t="s">
        <v>29</v>
      </c>
      <c r="BR32" s="66" t="s">
        <v>29</v>
      </c>
      <c r="BS32" s="66" t="s">
        <v>29</v>
      </c>
      <c r="BT32" s="66" t="s">
        <v>29</v>
      </c>
      <c r="BU32" s="66" t="s">
        <v>29</v>
      </c>
      <c r="BV32" s="66" t="s">
        <v>29</v>
      </c>
      <c r="BW32" s="66" t="s">
        <v>29</v>
      </c>
      <c r="BX32" s="66" t="s">
        <v>29</v>
      </c>
      <c r="BY32" s="66" t="s">
        <v>29</v>
      </c>
      <c r="BZ32" s="66" t="s">
        <v>29</v>
      </c>
      <c r="CA32" s="66" t="s">
        <v>29</v>
      </c>
      <c r="CB32" s="66" t="s">
        <v>29</v>
      </c>
      <c r="CC32" s="66" t="s">
        <v>29</v>
      </c>
      <c r="CD32" s="66" t="s">
        <v>29</v>
      </c>
      <c r="CE32" s="66" t="s">
        <v>29</v>
      </c>
      <c r="CF32" s="66" t="s">
        <v>29</v>
      </c>
      <c r="CG32" s="66" t="s">
        <v>29</v>
      </c>
      <c r="CH32" s="66" t="s">
        <v>29</v>
      </c>
      <c r="CI32" s="66" t="s">
        <v>29</v>
      </c>
      <c r="CJ32" s="66" t="s">
        <v>29</v>
      </c>
      <c r="CK32" s="66" t="s">
        <v>29</v>
      </c>
      <c r="CL32" s="66" t="s">
        <v>29</v>
      </c>
      <c r="CM32" s="66" t="s">
        <v>29</v>
      </c>
      <c r="CN32" s="66" t="s">
        <v>29</v>
      </c>
      <c r="CO32" s="66" t="s">
        <v>29</v>
      </c>
      <c r="CP32" s="66" t="s">
        <v>29</v>
      </c>
      <c r="CQ32" s="66" t="s">
        <v>29</v>
      </c>
      <c r="CR32" s="66" t="s">
        <v>29</v>
      </c>
      <c r="CS32" s="66" t="s">
        <v>29</v>
      </c>
      <c r="CT32" s="60" t="s">
        <v>29</v>
      </c>
      <c r="CU32" s="60" t="s">
        <v>29</v>
      </c>
      <c r="CV32" s="60" t="s">
        <v>29</v>
      </c>
      <c r="CW32" s="60" t="s">
        <v>29</v>
      </c>
      <c r="CX32" s="60" t="s">
        <v>29</v>
      </c>
      <c r="CY32" s="60" t="s">
        <v>29</v>
      </c>
      <c r="CZ32" s="60" t="s">
        <v>29</v>
      </c>
      <c r="DA32" s="60" t="s">
        <v>29</v>
      </c>
      <c r="DB32" s="60" t="s">
        <v>29</v>
      </c>
      <c r="DC32" s="60" t="s">
        <v>29</v>
      </c>
      <c r="DD32" s="60" t="s">
        <v>29</v>
      </c>
      <c r="DE32" s="60" t="s">
        <v>29</v>
      </c>
      <c r="DF32" s="60" t="s">
        <v>29</v>
      </c>
      <c r="DG32" s="60" t="s">
        <v>29</v>
      </c>
      <c r="DH32" s="60" t="s">
        <v>29</v>
      </c>
      <c r="DI32" s="60" t="s">
        <v>29</v>
      </c>
      <c r="DJ32" s="60" t="s">
        <v>29</v>
      </c>
      <c r="DK32" s="60" t="s">
        <v>29</v>
      </c>
      <c r="DL32" s="60" t="s">
        <v>29</v>
      </c>
      <c r="DM32" s="60" t="s">
        <v>29</v>
      </c>
      <c r="DN32" s="60" t="s">
        <v>29</v>
      </c>
      <c r="DO32" s="60" t="s">
        <v>29</v>
      </c>
      <c r="DP32" s="60" t="s">
        <v>29</v>
      </c>
      <c r="DQ32" s="60" t="s">
        <v>29</v>
      </c>
      <c r="DR32" s="60" t="s">
        <v>29</v>
      </c>
      <c r="DS32" s="60" t="s">
        <v>29</v>
      </c>
      <c r="DT32" s="60" t="s">
        <v>29</v>
      </c>
      <c r="DU32" s="60" t="s">
        <v>29</v>
      </c>
      <c r="DV32" s="60" t="s">
        <v>29</v>
      </c>
    </row>
    <row r="33" spans="1:126" ht="18">
      <c r="A33" s="65">
        <v>1948</v>
      </c>
      <c r="B33" s="66">
        <v>6.856368588797265</v>
      </c>
      <c r="C33" s="66">
        <v>6.8090963598608836</v>
      </c>
      <c r="D33" s="66">
        <v>5.5104938186051662</v>
      </c>
      <c r="E33" s="66">
        <v>3.766455077314157</v>
      </c>
      <c r="F33" s="66">
        <v>4.5904596035695127</v>
      </c>
      <c r="G33" s="66">
        <v>6.4133649629427705</v>
      </c>
      <c r="H33" s="66">
        <v>9.5355763333281924</v>
      </c>
      <c r="I33" s="66">
        <v>10.873997354609703</v>
      </c>
      <c r="J33" s="66">
        <v>8.2073026575155978</v>
      </c>
      <c r="K33" s="66">
        <v>9.1236688382486566</v>
      </c>
      <c r="L33" s="66">
        <v>6.3746760688294959</v>
      </c>
      <c r="M33" s="66">
        <v>4.3103482944336964</v>
      </c>
      <c r="N33" s="66">
        <v>8.1283797454575826</v>
      </c>
      <c r="O33" s="66">
        <v>6.0932993486404508</v>
      </c>
      <c r="P33" s="66">
        <v>7.0825904948434948</v>
      </c>
      <c r="Q33" s="66">
        <v>9.4695246270277291</v>
      </c>
      <c r="R33" s="66">
        <v>12.756002112252949</v>
      </c>
      <c r="S33" s="66">
        <v>11.901743921509849</v>
      </c>
      <c r="T33" s="66">
        <v>9.5905481044811278</v>
      </c>
      <c r="U33" s="66">
        <v>7.6651605040555779</v>
      </c>
      <c r="V33" s="66">
        <v>-1.1463782941621989</v>
      </c>
      <c r="W33" s="66">
        <v>3.3360120552796433</v>
      </c>
      <c r="X33" s="66">
        <v>3.096233380830713</v>
      </c>
      <c r="Y33" s="66" t="s">
        <v>29</v>
      </c>
      <c r="Z33" s="66" t="s">
        <v>29</v>
      </c>
      <c r="AA33" s="66" t="s">
        <v>29</v>
      </c>
      <c r="AB33" s="66" t="s">
        <v>29</v>
      </c>
      <c r="AC33" s="66" t="s">
        <v>29</v>
      </c>
      <c r="AD33" s="66" t="s">
        <v>29</v>
      </c>
      <c r="AE33" s="66" t="s">
        <v>29</v>
      </c>
      <c r="AF33" s="66" t="s">
        <v>29</v>
      </c>
      <c r="AG33" s="66" t="s">
        <v>29</v>
      </c>
      <c r="AH33" s="66" t="s">
        <v>29</v>
      </c>
      <c r="AI33" s="66" t="s">
        <v>29</v>
      </c>
      <c r="AJ33" s="66" t="s">
        <v>29</v>
      </c>
      <c r="AK33" s="66" t="s">
        <v>29</v>
      </c>
      <c r="AL33" s="66" t="s">
        <v>29</v>
      </c>
      <c r="AM33" s="66" t="s">
        <v>29</v>
      </c>
      <c r="AN33" s="66" t="s">
        <v>29</v>
      </c>
      <c r="AO33" s="66" t="s">
        <v>29</v>
      </c>
      <c r="AP33" s="66" t="s">
        <v>29</v>
      </c>
      <c r="AQ33" s="66" t="s">
        <v>29</v>
      </c>
      <c r="AR33" s="66" t="s">
        <v>29</v>
      </c>
      <c r="AS33" s="66" t="s">
        <v>29</v>
      </c>
      <c r="AT33" s="66" t="s">
        <v>29</v>
      </c>
      <c r="AU33" s="66" t="s">
        <v>29</v>
      </c>
      <c r="AV33" s="66" t="s">
        <v>29</v>
      </c>
      <c r="AW33" s="66" t="s">
        <v>29</v>
      </c>
      <c r="AX33" s="66" t="s">
        <v>29</v>
      </c>
      <c r="AY33" s="66" t="s">
        <v>29</v>
      </c>
      <c r="AZ33" s="66" t="s">
        <v>29</v>
      </c>
      <c r="BA33" s="66" t="s">
        <v>29</v>
      </c>
      <c r="BB33" s="66" t="s">
        <v>29</v>
      </c>
      <c r="BC33" s="66" t="s">
        <v>29</v>
      </c>
      <c r="BD33" s="66" t="s">
        <v>29</v>
      </c>
      <c r="BE33" s="66" t="s">
        <v>29</v>
      </c>
      <c r="BF33" s="66" t="s">
        <v>29</v>
      </c>
      <c r="BG33" s="66" t="s">
        <v>29</v>
      </c>
      <c r="BH33" s="66" t="s">
        <v>29</v>
      </c>
      <c r="BI33" s="66" t="s">
        <v>29</v>
      </c>
      <c r="BJ33" s="66" t="s">
        <v>29</v>
      </c>
      <c r="BK33" s="66" t="s">
        <v>29</v>
      </c>
      <c r="BL33" s="66" t="s">
        <v>29</v>
      </c>
      <c r="BM33" s="66" t="s">
        <v>29</v>
      </c>
      <c r="BN33" s="66" t="s">
        <v>29</v>
      </c>
      <c r="BO33" s="66" t="s">
        <v>29</v>
      </c>
      <c r="BP33" s="66" t="s">
        <v>29</v>
      </c>
      <c r="BQ33" s="66" t="s">
        <v>29</v>
      </c>
      <c r="BR33" s="66" t="s">
        <v>29</v>
      </c>
      <c r="BS33" s="66" t="s">
        <v>29</v>
      </c>
      <c r="BT33" s="66" t="s">
        <v>29</v>
      </c>
      <c r="BU33" s="66" t="s">
        <v>29</v>
      </c>
      <c r="BV33" s="66" t="s">
        <v>29</v>
      </c>
      <c r="BW33" s="66" t="s">
        <v>29</v>
      </c>
      <c r="BX33" s="66" t="s">
        <v>29</v>
      </c>
      <c r="BY33" s="66" t="s">
        <v>29</v>
      </c>
      <c r="BZ33" s="66" t="s">
        <v>29</v>
      </c>
      <c r="CA33" s="66" t="s">
        <v>29</v>
      </c>
      <c r="CB33" s="66" t="s">
        <v>29</v>
      </c>
      <c r="CC33" s="66" t="s">
        <v>29</v>
      </c>
      <c r="CD33" s="66" t="s">
        <v>29</v>
      </c>
      <c r="CE33" s="66" t="s">
        <v>29</v>
      </c>
      <c r="CF33" s="66" t="s">
        <v>29</v>
      </c>
      <c r="CG33" s="66" t="s">
        <v>29</v>
      </c>
      <c r="CH33" s="66" t="s">
        <v>29</v>
      </c>
      <c r="CI33" s="66" t="s">
        <v>29</v>
      </c>
      <c r="CJ33" s="66" t="s">
        <v>29</v>
      </c>
      <c r="CK33" s="66" t="s">
        <v>29</v>
      </c>
      <c r="CL33" s="66" t="s">
        <v>29</v>
      </c>
      <c r="CM33" s="66" t="s">
        <v>29</v>
      </c>
      <c r="CN33" s="66" t="s">
        <v>29</v>
      </c>
      <c r="CO33" s="66" t="s">
        <v>29</v>
      </c>
      <c r="CP33" s="66" t="s">
        <v>29</v>
      </c>
      <c r="CQ33" s="66" t="s">
        <v>29</v>
      </c>
      <c r="CR33" s="66" t="s">
        <v>29</v>
      </c>
      <c r="CS33" s="66" t="s">
        <v>29</v>
      </c>
      <c r="CT33" s="60" t="s">
        <v>29</v>
      </c>
      <c r="CU33" s="60" t="s">
        <v>29</v>
      </c>
      <c r="CV33" s="60" t="s">
        <v>29</v>
      </c>
      <c r="CW33" s="60" t="s">
        <v>29</v>
      </c>
      <c r="CX33" s="60" t="s">
        <v>29</v>
      </c>
      <c r="CY33" s="60" t="s">
        <v>29</v>
      </c>
      <c r="CZ33" s="60" t="s">
        <v>29</v>
      </c>
      <c r="DA33" s="60" t="s">
        <v>29</v>
      </c>
      <c r="DB33" s="60" t="s">
        <v>29</v>
      </c>
      <c r="DC33" s="60" t="s">
        <v>29</v>
      </c>
      <c r="DD33" s="60" t="s">
        <v>29</v>
      </c>
      <c r="DE33" s="60" t="s">
        <v>29</v>
      </c>
      <c r="DF33" s="60" t="s">
        <v>29</v>
      </c>
      <c r="DG33" s="60" t="s">
        <v>29</v>
      </c>
      <c r="DH33" s="60" t="s">
        <v>29</v>
      </c>
      <c r="DI33" s="60" t="s">
        <v>29</v>
      </c>
      <c r="DJ33" s="60" t="s">
        <v>29</v>
      </c>
      <c r="DK33" s="60" t="s">
        <v>29</v>
      </c>
      <c r="DL33" s="60" t="s">
        <v>29</v>
      </c>
      <c r="DM33" s="60" t="s">
        <v>29</v>
      </c>
      <c r="DN33" s="60" t="s">
        <v>29</v>
      </c>
      <c r="DO33" s="60" t="s">
        <v>29</v>
      </c>
      <c r="DP33" s="60" t="s">
        <v>29</v>
      </c>
      <c r="DQ33" s="60" t="s">
        <v>29</v>
      </c>
      <c r="DR33" s="60" t="s">
        <v>29</v>
      </c>
      <c r="DS33" s="60" t="s">
        <v>29</v>
      </c>
      <c r="DT33" s="60" t="s">
        <v>29</v>
      </c>
      <c r="DU33" s="60" t="s">
        <v>29</v>
      </c>
      <c r="DV33" s="60" t="s">
        <v>29</v>
      </c>
    </row>
    <row r="34" spans="1:126" ht="18">
      <c r="A34" s="65">
        <v>1949</v>
      </c>
      <c r="B34" s="66">
        <v>7.2600902310169664</v>
      </c>
      <c r="C34" s="66">
        <v>7.232426431261282</v>
      </c>
      <c r="D34" s="66">
        <v>6.0120935542172056</v>
      </c>
      <c r="E34" s="66">
        <v>4.3749899784930086</v>
      </c>
      <c r="F34" s="66">
        <v>5.1882210234945401</v>
      </c>
      <c r="G34" s="66">
        <v>6.9466451228968387</v>
      </c>
      <c r="H34" s="66">
        <v>9.9250269815916301</v>
      </c>
      <c r="I34" s="66">
        <v>11.207626216225021</v>
      </c>
      <c r="J34" s="66">
        <v>8.7284517415502521</v>
      </c>
      <c r="K34" s="66">
        <v>9.6184701158367538</v>
      </c>
      <c r="L34" s="66">
        <v>7.101176921203824</v>
      </c>
      <c r="M34" s="66">
        <v>5.2515282719441885</v>
      </c>
      <c r="N34" s="66">
        <v>8.8298221001752903</v>
      </c>
      <c r="O34" s="66">
        <v>7.0435164989522363</v>
      </c>
      <c r="P34" s="66">
        <v>8.0289002455661542</v>
      </c>
      <c r="Q34" s="66">
        <v>10.25576500203243</v>
      </c>
      <c r="R34" s="66">
        <v>13.229712848480091</v>
      </c>
      <c r="S34" s="66">
        <v>12.56516450444702</v>
      </c>
      <c r="T34" s="66">
        <v>10.749738087412618</v>
      </c>
      <c r="U34" s="66">
        <v>9.4412660036584768</v>
      </c>
      <c r="V34" s="66">
        <v>3.2766382798958689</v>
      </c>
      <c r="W34" s="66">
        <v>7.7392373708764524</v>
      </c>
      <c r="X34" s="66">
        <v>9.8209606914503915</v>
      </c>
      <c r="Y34" s="66">
        <v>16.545688002070069</v>
      </c>
      <c r="Z34" s="66" t="s">
        <v>29</v>
      </c>
      <c r="AA34" s="66" t="s">
        <v>29</v>
      </c>
      <c r="AB34" s="66" t="s">
        <v>29</v>
      </c>
      <c r="AC34" s="66" t="s">
        <v>29</v>
      </c>
      <c r="AD34" s="66" t="s">
        <v>29</v>
      </c>
      <c r="AE34" s="66" t="s">
        <v>29</v>
      </c>
      <c r="AF34" s="66" t="s">
        <v>29</v>
      </c>
      <c r="AG34" s="66" t="s">
        <v>29</v>
      </c>
      <c r="AH34" s="66" t="s">
        <v>29</v>
      </c>
      <c r="AI34" s="66" t="s">
        <v>29</v>
      </c>
      <c r="AJ34" s="66" t="s">
        <v>29</v>
      </c>
      <c r="AK34" s="66" t="s">
        <v>29</v>
      </c>
      <c r="AL34" s="66" t="s">
        <v>29</v>
      </c>
      <c r="AM34" s="66" t="s">
        <v>29</v>
      </c>
      <c r="AN34" s="66" t="s">
        <v>29</v>
      </c>
      <c r="AO34" s="66" t="s">
        <v>29</v>
      </c>
      <c r="AP34" s="66" t="s">
        <v>29</v>
      </c>
      <c r="AQ34" s="66" t="s">
        <v>29</v>
      </c>
      <c r="AR34" s="66" t="s">
        <v>29</v>
      </c>
      <c r="AS34" s="66" t="s">
        <v>29</v>
      </c>
      <c r="AT34" s="66" t="s">
        <v>29</v>
      </c>
      <c r="AU34" s="66" t="s">
        <v>29</v>
      </c>
      <c r="AV34" s="66" t="s">
        <v>29</v>
      </c>
      <c r="AW34" s="66" t="s">
        <v>29</v>
      </c>
      <c r="AX34" s="66" t="s">
        <v>29</v>
      </c>
      <c r="AY34" s="66" t="s">
        <v>29</v>
      </c>
      <c r="AZ34" s="66" t="s">
        <v>29</v>
      </c>
      <c r="BA34" s="66" t="s">
        <v>29</v>
      </c>
      <c r="BB34" s="66" t="s">
        <v>29</v>
      </c>
      <c r="BC34" s="66" t="s">
        <v>29</v>
      </c>
      <c r="BD34" s="66" t="s">
        <v>29</v>
      </c>
      <c r="BE34" s="66" t="s">
        <v>29</v>
      </c>
      <c r="BF34" s="66" t="s">
        <v>29</v>
      </c>
      <c r="BG34" s="66" t="s">
        <v>29</v>
      </c>
      <c r="BH34" s="66" t="s">
        <v>29</v>
      </c>
      <c r="BI34" s="66" t="s">
        <v>29</v>
      </c>
      <c r="BJ34" s="66" t="s">
        <v>29</v>
      </c>
      <c r="BK34" s="66" t="s">
        <v>29</v>
      </c>
      <c r="BL34" s="66" t="s">
        <v>29</v>
      </c>
      <c r="BM34" s="66" t="s">
        <v>29</v>
      </c>
      <c r="BN34" s="66" t="s">
        <v>29</v>
      </c>
      <c r="BO34" s="66" t="s">
        <v>29</v>
      </c>
      <c r="BP34" s="66" t="s">
        <v>29</v>
      </c>
      <c r="BQ34" s="66" t="s">
        <v>29</v>
      </c>
      <c r="BR34" s="66" t="s">
        <v>29</v>
      </c>
      <c r="BS34" s="66" t="s">
        <v>29</v>
      </c>
      <c r="BT34" s="66" t="s">
        <v>29</v>
      </c>
      <c r="BU34" s="66" t="s">
        <v>29</v>
      </c>
      <c r="BV34" s="66" t="s">
        <v>29</v>
      </c>
      <c r="BW34" s="66" t="s">
        <v>29</v>
      </c>
      <c r="BX34" s="66" t="s">
        <v>29</v>
      </c>
      <c r="BY34" s="66" t="s">
        <v>29</v>
      </c>
      <c r="BZ34" s="66" t="s">
        <v>29</v>
      </c>
      <c r="CA34" s="66" t="s">
        <v>29</v>
      </c>
      <c r="CB34" s="66" t="s">
        <v>29</v>
      </c>
      <c r="CC34" s="66" t="s">
        <v>29</v>
      </c>
      <c r="CD34" s="66" t="s">
        <v>29</v>
      </c>
      <c r="CE34" s="66" t="s">
        <v>29</v>
      </c>
      <c r="CF34" s="66" t="s">
        <v>29</v>
      </c>
      <c r="CG34" s="66" t="s">
        <v>29</v>
      </c>
      <c r="CH34" s="66" t="s">
        <v>29</v>
      </c>
      <c r="CI34" s="66" t="s">
        <v>29</v>
      </c>
      <c r="CJ34" s="66" t="s">
        <v>29</v>
      </c>
      <c r="CK34" s="66" t="s">
        <v>29</v>
      </c>
      <c r="CL34" s="66" t="s">
        <v>29</v>
      </c>
      <c r="CM34" s="66" t="s">
        <v>29</v>
      </c>
      <c r="CN34" s="66" t="s">
        <v>29</v>
      </c>
      <c r="CO34" s="66" t="s">
        <v>29</v>
      </c>
      <c r="CP34" s="66" t="s">
        <v>29</v>
      </c>
      <c r="CQ34" s="66" t="s">
        <v>29</v>
      </c>
      <c r="CR34" s="66" t="s">
        <v>29</v>
      </c>
      <c r="CS34" s="66" t="s">
        <v>29</v>
      </c>
      <c r="CT34" s="60" t="s">
        <v>29</v>
      </c>
      <c r="CU34" s="60" t="s">
        <v>29</v>
      </c>
      <c r="CV34" s="60" t="s">
        <v>29</v>
      </c>
      <c r="CW34" s="60" t="s">
        <v>29</v>
      </c>
      <c r="CX34" s="60" t="s">
        <v>29</v>
      </c>
      <c r="CY34" s="60" t="s">
        <v>29</v>
      </c>
      <c r="CZ34" s="60" t="s">
        <v>29</v>
      </c>
      <c r="DA34" s="60" t="s">
        <v>29</v>
      </c>
      <c r="DB34" s="60" t="s">
        <v>29</v>
      </c>
      <c r="DC34" s="60" t="s">
        <v>29</v>
      </c>
      <c r="DD34" s="60" t="s">
        <v>29</v>
      </c>
      <c r="DE34" s="60" t="s">
        <v>29</v>
      </c>
      <c r="DF34" s="60" t="s">
        <v>29</v>
      </c>
      <c r="DG34" s="60" t="s">
        <v>29</v>
      </c>
      <c r="DH34" s="60" t="s">
        <v>29</v>
      </c>
      <c r="DI34" s="60" t="s">
        <v>29</v>
      </c>
      <c r="DJ34" s="60" t="s">
        <v>29</v>
      </c>
      <c r="DK34" s="60" t="s">
        <v>29</v>
      </c>
      <c r="DL34" s="60" t="s">
        <v>29</v>
      </c>
      <c r="DM34" s="60" t="s">
        <v>29</v>
      </c>
      <c r="DN34" s="60" t="s">
        <v>29</v>
      </c>
      <c r="DO34" s="60" t="s">
        <v>29</v>
      </c>
      <c r="DP34" s="60" t="s">
        <v>29</v>
      </c>
      <c r="DQ34" s="60" t="s">
        <v>29</v>
      </c>
      <c r="DR34" s="60" t="s">
        <v>29</v>
      </c>
      <c r="DS34" s="60" t="s">
        <v>29</v>
      </c>
      <c r="DT34" s="60" t="s">
        <v>29</v>
      </c>
      <c r="DU34" s="60" t="s">
        <v>29</v>
      </c>
      <c r="DV34" s="60" t="s">
        <v>29</v>
      </c>
    </row>
    <row r="35" spans="1:126" ht="18">
      <c r="A35" s="65">
        <v>1950</v>
      </c>
      <c r="B35" s="66">
        <v>8.1533194742264463</v>
      </c>
      <c r="C35" s="66">
        <v>8.1640262179276437</v>
      </c>
      <c r="D35" s="66">
        <v>7.0372556306101108</v>
      </c>
      <c r="E35" s="66">
        <v>5.521164129982143</v>
      </c>
      <c r="F35" s="66">
        <v>6.3502496086259423</v>
      </c>
      <c r="G35" s="66">
        <v>8.0788539323146953</v>
      </c>
      <c r="H35" s="66">
        <v>10.960068788415969</v>
      </c>
      <c r="I35" s="66">
        <v>12.228914832615516</v>
      </c>
      <c r="J35" s="66">
        <v>9.9556499515328269</v>
      </c>
      <c r="K35" s="66">
        <v>10.866742065550328</v>
      </c>
      <c r="L35" s="66">
        <v>8.6004865472071668</v>
      </c>
      <c r="M35" s="66">
        <v>6.9900492033234594</v>
      </c>
      <c r="N35" s="66">
        <v>10.426822039489036</v>
      </c>
      <c r="O35" s="66">
        <v>8.9224585666440479</v>
      </c>
      <c r="P35" s="66">
        <v>9.989074887901408</v>
      </c>
      <c r="Q35" s="66">
        <v>12.189270632954582</v>
      </c>
      <c r="R35" s="66">
        <v>15.047613788788302</v>
      </c>
      <c r="S35" s="66">
        <v>14.693371605297889</v>
      </c>
      <c r="T35" s="66">
        <v>13.44132140510424</v>
      </c>
      <c r="U35" s="66">
        <v>12.799525221591059</v>
      </c>
      <c r="V35" s="66">
        <v>8.5394748861674898</v>
      </c>
      <c r="W35" s="66">
        <v>13.202133355970833</v>
      </c>
      <c r="X35" s="66">
        <v>16.410914231384918</v>
      </c>
      <c r="Y35" s="66">
        <v>23.068254656662024</v>
      </c>
      <c r="Z35" s="66">
        <v>29.590821311253972</v>
      </c>
      <c r="AA35" s="66" t="s">
        <v>29</v>
      </c>
      <c r="AB35" s="66" t="s">
        <v>29</v>
      </c>
      <c r="AC35" s="66" t="s">
        <v>29</v>
      </c>
      <c r="AD35" s="66" t="s">
        <v>29</v>
      </c>
      <c r="AE35" s="66" t="s">
        <v>29</v>
      </c>
      <c r="AF35" s="66" t="s">
        <v>29</v>
      </c>
      <c r="AG35" s="66" t="s">
        <v>29</v>
      </c>
      <c r="AH35" s="66" t="s">
        <v>29</v>
      </c>
      <c r="AI35" s="66" t="s">
        <v>29</v>
      </c>
      <c r="AJ35" s="66" t="s">
        <v>29</v>
      </c>
      <c r="AK35" s="66" t="s">
        <v>29</v>
      </c>
      <c r="AL35" s="66" t="s">
        <v>29</v>
      </c>
      <c r="AM35" s="66" t="s">
        <v>29</v>
      </c>
      <c r="AN35" s="66" t="s">
        <v>29</v>
      </c>
      <c r="AO35" s="66" t="s">
        <v>29</v>
      </c>
      <c r="AP35" s="66" t="s">
        <v>29</v>
      </c>
      <c r="AQ35" s="66" t="s">
        <v>29</v>
      </c>
      <c r="AR35" s="66" t="s">
        <v>29</v>
      </c>
      <c r="AS35" s="66" t="s">
        <v>29</v>
      </c>
      <c r="AT35" s="66" t="s">
        <v>29</v>
      </c>
      <c r="AU35" s="66" t="s">
        <v>29</v>
      </c>
      <c r="AV35" s="66" t="s">
        <v>29</v>
      </c>
      <c r="AW35" s="66" t="s">
        <v>29</v>
      </c>
      <c r="AX35" s="66" t="s">
        <v>29</v>
      </c>
      <c r="AY35" s="66" t="s">
        <v>29</v>
      </c>
      <c r="AZ35" s="66" t="s">
        <v>29</v>
      </c>
      <c r="BA35" s="66" t="s">
        <v>29</v>
      </c>
      <c r="BB35" s="66" t="s">
        <v>29</v>
      </c>
      <c r="BC35" s="66" t="s">
        <v>29</v>
      </c>
      <c r="BD35" s="66" t="s">
        <v>29</v>
      </c>
      <c r="BE35" s="66" t="s">
        <v>29</v>
      </c>
      <c r="BF35" s="66" t="s">
        <v>29</v>
      </c>
      <c r="BG35" s="66" t="s">
        <v>29</v>
      </c>
      <c r="BH35" s="66" t="s">
        <v>29</v>
      </c>
      <c r="BI35" s="66" t="s">
        <v>29</v>
      </c>
      <c r="BJ35" s="66" t="s">
        <v>29</v>
      </c>
      <c r="BK35" s="66" t="s">
        <v>29</v>
      </c>
      <c r="BL35" s="66" t="s">
        <v>29</v>
      </c>
      <c r="BM35" s="66" t="s">
        <v>29</v>
      </c>
      <c r="BN35" s="66" t="s">
        <v>29</v>
      </c>
      <c r="BO35" s="66" t="s">
        <v>29</v>
      </c>
      <c r="BP35" s="66" t="s">
        <v>29</v>
      </c>
      <c r="BQ35" s="66" t="s">
        <v>29</v>
      </c>
      <c r="BR35" s="66" t="s">
        <v>29</v>
      </c>
      <c r="BS35" s="66" t="s">
        <v>29</v>
      </c>
      <c r="BT35" s="66" t="s">
        <v>29</v>
      </c>
      <c r="BU35" s="66" t="s">
        <v>29</v>
      </c>
      <c r="BV35" s="66" t="s">
        <v>29</v>
      </c>
      <c r="BW35" s="66" t="s">
        <v>29</v>
      </c>
      <c r="BX35" s="66" t="s">
        <v>29</v>
      </c>
      <c r="BY35" s="66" t="s">
        <v>29</v>
      </c>
      <c r="BZ35" s="66" t="s">
        <v>29</v>
      </c>
      <c r="CA35" s="66" t="s">
        <v>29</v>
      </c>
      <c r="CB35" s="66" t="s">
        <v>29</v>
      </c>
      <c r="CC35" s="66" t="s">
        <v>29</v>
      </c>
      <c r="CD35" s="66" t="s">
        <v>29</v>
      </c>
      <c r="CE35" s="66" t="s">
        <v>29</v>
      </c>
      <c r="CF35" s="66" t="s">
        <v>29</v>
      </c>
      <c r="CG35" s="66" t="s">
        <v>29</v>
      </c>
      <c r="CH35" s="66" t="s">
        <v>29</v>
      </c>
      <c r="CI35" s="66" t="s">
        <v>29</v>
      </c>
      <c r="CJ35" s="66" t="s">
        <v>29</v>
      </c>
      <c r="CK35" s="66" t="s">
        <v>29</v>
      </c>
      <c r="CL35" s="66" t="s">
        <v>29</v>
      </c>
      <c r="CM35" s="66" t="s">
        <v>29</v>
      </c>
      <c r="CN35" s="66" t="s">
        <v>29</v>
      </c>
      <c r="CO35" s="66" t="s">
        <v>29</v>
      </c>
      <c r="CP35" s="66" t="s">
        <v>29</v>
      </c>
      <c r="CQ35" s="66" t="s">
        <v>29</v>
      </c>
      <c r="CR35" s="66" t="s">
        <v>29</v>
      </c>
      <c r="CS35" s="66" t="s">
        <v>29</v>
      </c>
      <c r="CT35" s="60" t="s">
        <v>29</v>
      </c>
      <c r="CU35" s="60" t="s">
        <v>29</v>
      </c>
      <c r="CV35" s="60" t="s">
        <v>29</v>
      </c>
      <c r="CW35" s="60" t="s">
        <v>29</v>
      </c>
      <c r="CX35" s="60" t="s">
        <v>29</v>
      </c>
      <c r="CY35" s="60" t="s">
        <v>29</v>
      </c>
      <c r="CZ35" s="60" t="s">
        <v>29</v>
      </c>
      <c r="DA35" s="60" t="s">
        <v>29</v>
      </c>
      <c r="DB35" s="60" t="s">
        <v>29</v>
      </c>
      <c r="DC35" s="60" t="s">
        <v>29</v>
      </c>
      <c r="DD35" s="60" t="s">
        <v>29</v>
      </c>
      <c r="DE35" s="60" t="s">
        <v>29</v>
      </c>
      <c r="DF35" s="60" t="s">
        <v>29</v>
      </c>
      <c r="DG35" s="60" t="s">
        <v>29</v>
      </c>
      <c r="DH35" s="60" t="s">
        <v>29</v>
      </c>
      <c r="DI35" s="60" t="s">
        <v>29</v>
      </c>
      <c r="DJ35" s="60" t="s">
        <v>29</v>
      </c>
      <c r="DK35" s="60" t="s">
        <v>29</v>
      </c>
      <c r="DL35" s="60" t="s">
        <v>29</v>
      </c>
      <c r="DM35" s="60" t="s">
        <v>29</v>
      </c>
      <c r="DN35" s="60" t="s">
        <v>29</v>
      </c>
      <c r="DO35" s="60" t="s">
        <v>29</v>
      </c>
      <c r="DP35" s="60" t="s">
        <v>29</v>
      </c>
      <c r="DQ35" s="60" t="s">
        <v>29</v>
      </c>
      <c r="DR35" s="60" t="s">
        <v>29</v>
      </c>
      <c r="DS35" s="60" t="s">
        <v>29</v>
      </c>
      <c r="DT35" s="60" t="s">
        <v>29</v>
      </c>
      <c r="DU35" s="60" t="s">
        <v>29</v>
      </c>
      <c r="DV35" s="60" t="s">
        <v>29</v>
      </c>
    </row>
    <row r="36" spans="1:126" ht="18">
      <c r="A36" s="65">
        <v>1951</v>
      </c>
      <c r="B36" s="67">
        <v>8.6719132692822498</v>
      </c>
      <c r="C36" s="67">
        <v>8.7029354950376341</v>
      </c>
      <c r="D36" s="67">
        <v>7.645568235404582</v>
      </c>
      <c r="E36" s="67">
        <v>6.2218421306645446</v>
      </c>
      <c r="F36" s="67">
        <v>7.0450909057646447</v>
      </c>
      <c r="G36" s="67">
        <v>8.7244684186652997</v>
      </c>
      <c r="H36" s="67">
        <v>11.49390325627904</v>
      </c>
      <c r="I36" s="67">
        <v>12.724064480671407</v>
      </c>
      <c r="J36" s="67">
        <v>10.604600406763078</v>
      </c>
      <c r="K36" s="67">
        <v>11.500272423204864</v>
      </c>
      <c r="L36" s="67">
        <v>9.4152535221115574</v>
      </c>
      <c r="M36" s="67">
        <v>7.9664964661470536</v>
      </c>
      <c r="N36" s="67">
        <v>11.227531761359634</v>
      </c>
      <c r="O36" s="67">
        <v>9.9004816111850769</v>
      </c>
      <c r="P36" s="67">
        <v>10.959715159382739</v>
      </c>
      <c r="Q36" s="67">
        <v>13.048133134111204</v>
      </c>
      <c r="R36" s="67">
        <v>15.706528224477209</v>
      </c>
      <c r="S36" s="67">
        <v>15.464858998673392</v>
      </c>
      <c r="T36" s="67">
        <v>14.465750997675883</v>
      </c>
      <c r="U36" s="67">
        <v>14.06198706788911</v>
      </c>
      <c r="V36" s="67">
        <v>10.722355429419144</v>
      </c>
      <c r="W36" s="67">
        <v>14.889058313912148</v>
      </c>
      <c r="X36" s="67">
        <v>17.717375209958043</v>
      </c>
      <c r="Y36" s="67">
        <v>22.591089153000478</v>
      </c>
      <c r="Z36" s="67">
        <v>25.61378972846569</v>
      </c>
      <c r="AA36" s="67">
        <v>21.636758145677408</v>
      </c>
      <c r="AB36" s="67" t="s">
        <v>29</v>
      </c>
      <c r="AC36" s="67" t="s">
        <v>29</v>
      </c>
      <c r="AD36" s="67" t="s">
        <v>29</v>
      </c>
      <c r="AE36" s="67" t="s">
        <v>29</v>
      </c>
      <c r="AF36" s="67" t="s">
        <v>29</v>
      </c>
      <c r="AG36" s="67" t="s">
        <v>29</v>
      </c>
      <c r="AH36" s="67" t="s">
        <v>29</v>
      </c>
      <c r="AI36" s="67" t="s">
        <v>29</v>
      </c>
      <c r="AJ36" s="67" t="s">
        <v>29</v>
      </c>
      <c r="AK36" s="67" t="s">
        <v>29</v>
      </c>
      <c r="AL36" s="67" t="s">
        <v>29</v>
      </c>
      <c r="AM36" s="67" t="s">
        <v>29</v>
      </c>
      <c r="AN36" s="67" t="s">
        <v>29</v>
      </c>
      <c r="AO36" s="67" t="s">
        <v>29</v>
      </c>
      <c r="AP36" s="67" t="s">
        <v>29</v>
      </c>
      <c r="AQ36" s="67" t="s">
        <v>29</v>
      </c>
      <c r="AR36" s="67" t="s">
        <v>29</v>
      </c>
      <c r="AS36" s="67" t="s">
        <v>29</v>
      </c>
      <c r="AT36" s="67" t="s">
        <v>29</v>
      </c>
      <c r="AU36" s="67" t="s">
        <v>29</v>
      </c>
      <c r="AV36" s="67" t="s">
        <v>29</v>
      </c>
      <c r="AW36" s="67" t="s">
        <v>29</v>
      </c>
      <c r="AX36" s="67" t="s">
        <v>29</v>
      </c>
      <c r="AY36" s="67" t="s">
        <v>29</v>
      </c>
      <c r="AZ36" s="67" t="s">
        <v>29</v>
      </c>
      <c r="BA36" s="67" t="s">
        <v>29</v>
      </c>
      <c r="BB36" s="67" t="s">
        <v>29</v>
      </c>
      <c r="BC36" s="67" t="s">
        <v>29</v>
      </c>
      <c r="BD36" s="67" t="s">
        <v>29</v>
      </c>
      <c r="BE36" s="67" t="s">
        <v>29</v>
      </c>
      <c r="BF36" s="67" t="s">
        <v>29</v>
      </c>
      <c r="BG36" s="67" t="s">
        <v>29</v>
      </c>
      <c r="BH36" s="67" t="s">
        <v>29</v>
      </c>
      <c r="BI36" s="67" t="s">
        <v>29</v>
      </c>
      <c r="BJ36" s="67" t="s">
        <v>29</v>
      </c>
      <c r="BK36" s="67" t="s">
        <v>29</v>
      </c>
      <c r="BL36" s="67" t="s">
        <v>29</v>
      </c>
      <c r="BM36" s="67" t="s">
        <v>29</v>
      </c>
      <c r="BN36" s="67" t="s">
        <v>29</v>
      </c>
      <c r="BO36" s="67" t="s">
        <v>29</v>
      </c>
      <c r="BP36" s="67" t="s">
        <v>29</v>
      </c>
      <c r="BQ36" s="67" t="s">
        <v>29</v>
      </c>
      <c r="BR36" s="67" t="s">
        <v>29</v>
      </c>
      <c r="BS36" s="67" t="s">
        <v>29</v>
      </c>
      <c r="BT36" s="67" t="s">
        <v>29</v>
      </c>
      <c r="BU36" s="67" t="s">
        <v>29</v>
      </c>
      <c r="BV36" s="67" t="s">
        <v>29</v>
      </c>
      <c r="BW36" s="67" t="s">
        <v>29</v>
      </c>
      <c r="BX36" s="67" t="s">
        <v>29</v>
      </c>
      <c r="BY36" s="67" t="s">
        <v>29</v>
      </c>
      <c r="BZ36" s="67" t="s">
        <v>29</v>
      </c>
      <c r="CA36" s="67" t="s">
        <v>29</v>
      </c>
      <c r="CB36" s="67" t="s">
        <v>29</v>
      </c>
      <c r="CC36" s="67" t="s">
        <v>29</v>
      </c>
      <c r="CD36" s="67" t="s">
        <v>29</v>
      </c>
      <c r="CE36" s="67" t="s">
        <v>29</v>
      </c>
      <c r="CF36" s="67" t="s">
        <v>29</v>
      </c>
      <c r="CG36" s="67" t="s">
        <v>29</v>
      </c>
      <c r="CH36" s="67" t="s">
        <v>29</v>
      </c>
      <c r="CI36" s="67" t="s">
        <v>29</v>
      </c>
      <c r="CJ36" s="67" t="s">
        <v>29</v>
      </c>
      <c r="CK36" s="67" t="s">
        <v>29</v>
      </c>
      <c r="CL36" s="67" t="s">
        <v>29</v>
      </c>
      <c r="CM36" s="67" t="s">
        <v>29</v>
      </c>
      <c r="CN36" s="67" t="s">
        <v>29</v>
      </c>
      <c r="CO36" s="67" t="s">
        <v>29</v>
      </c>
      <c r="CP36" s="67" t="s">
        <v>29</v>
      </c>
      <c r="CQ36" s="67" t="s">
        <v>29</v>
      </c>
      <c r="CR36" s="67" t="s">
        <v>29</v>
      </c>
      <c r="CS36" s="67" t="s">
        <v>29</v>
      </c>
      <c r="CT36" s="60" t="s">
        <v>29</v>
      </c>
      <c r="CU36" s="60" t="s">
        <v>29</v>
      </c>
      <c r="CV36" s="60" t="s">
        <v>29</v>
      </c>
      <c r="CW36" s="60" t="s">
        <v>29</v>
      </c>
      <c r="CX36" s="60" t="s">
        <v>29</v>
      </c>
      <c r="CY36" s="60" t="s">
        <v>29</v>
      </c>
      <c r="CZ36" s="60" t="s">
        <v>29</v>
      </c>
      <c r="DA36" s="60" t="s">
        <v>29</v>
      </c>
      <c r="DB36" s="60" t="s">
        <v>29</v>
      </c>
      <c r="DC36" s="60" t="s">
        <v>29</v>
      </c>
      <c r="DD36" s="60" t="s">
        <v>29</v>
      </c>
      <c r="DE36" s="60" t="s">
        <v>29</v>
      </c>
      <c r="DF36" s="60" t="s">
        <v>29</v>
      </c>
      <c r="DG36" s="60" t="s">
        <v>29</v>
      </c>
      <c r="DH36" s="60" t="s">
        <v>29</v>
      </c>
      <c r="DI36" s="60" t="s">
        <v>29</v>
      </c>
      <c r="DJ36" s="60" t="s">
        <v>29</v>
      </c>
      <c r="DK36" s="60" t="s">
        <v>29</v>
      </c>
      <c r="DL36" s="60" t="s">
        <v>29</v>
      </c>
      <c r="DM36" s="60" t="s">
        <v>29</v>
      </c>
      <c r="DN36" s="60" t="s">
        <v>29</v>
      </c>
      <c r="DO36" s="60" t="s">
        <v>29</v>
      </c>
      <c r="DP36" s="60" t="s">
        <v>29</v>
      </c>
      <c r="DQ36" s="60" t="s">
        <v>29</v>
      </c>
      <c r="DR36" s="60" t="s">
        <v>29</v>
      </c>
      <c r="DS36" s="60" t="s">
        <v>29</v>
      </c>
      <c r="DT36" s="60" t="s">
        <v>29</v>
      </c>
      <c r="DU36" s="60" t="s">
        <v>29</v>
      </c>
      <c r="DV36" s="60" t="s">
        <v>29</v>
      </c>
    </row>
    <row r="37" spans="1:126" ht="18">
      <c r="A37" s="65">
        <v>1952</v>
      </c>
      <c r="B37" s="67">
        <v>8.9325504301428804</v>
      </c>
      <c r="C37" s="67">
        <v>8.9724039995561604</v>
      </c>
      <c r="D37" s="67">
        <v>7.9681101704891688</v>
      </c>
      <c r="E37" s="67">
        <v>6.61714523407516</v>
      </c>
      <c r="F37" s="67">
        <v>7.4217876756235448</v>
      </c>
      <c r="G37" s="67">
        <v>9.0419524274768488</v>
      </c>
      <c r="H37" s="67">
        <v>11.694627701814287</v>
      </c>
      <c r="I37" s="67">
        <v>12.8733170872638</v>
      </c>
      <c r="J37" s="67">
        <v>10.873259154434461</v>
      </c>
      <c r="K37" s="67">
        <v>11.734097100388997</v>
      </c>
      <c r="L37" s="67">
        <v>9.7854807627237754</v>
      </c>
      <c r="M37" s="67">
        <v>8.4504102252953199</v>
      </c>
      <c r="N37" s="67">
        <v>11.526304084770279</v>
      </c>
      <c r="O37" s="67">
        <v>10.315384111280377</v>
      </c>
      <c r="P37" s="67">
        <v>11.325053732700937</v>
      </c>
      <c r="Q37" s="67">
        <v>13.269881757311882</v>
      </c>
      <c r="R37" s="67">
        <v>15.706763532481036</v>
      </c>
      <c r="S37" s="67">
        <v>15.489284760057981</v>
      </c>
      <c r="T37" s="67">
        <v>14.603902732658488</v>
      </c>
      <c r="U37" s="67">
        <v>14.267878260967882</v>
      </c>
      <c r="V37" s="67">
        <v>11.434749884147735</v>
      </c>
      <c r="W37" s="67">
        <v>15.025734697013341</v>
      </c>
      <c r="X37" s="67">
        <v>17.31572349047029</v>
      </c>
      <c r="Y37" s="67">
        <v>20.870596017880189</v>
      </c>
      <c r="Z37" s="67">
        <v>22.312232023150223</v>
      </c>
      <c r="AA37" s="67">
        <v>18.67293737909835</v>
      </c>
      <c r="AB37" s="67">
        <v>15.709116612519297</v>
      </c>
      <c r="AC37" s="67" t="s">
        <v>29</v>
      </c>
      <c r="AD37" s="67" t="s">
        <v>29</v>
      </c>
      <c r="AE37" s="67" t="s">
        <v>29</v>
      </c>
      <c r="AF37" s="67" t="s">
        <v>29</v>
      </c>
      <c r="AG37" s="67" t="s">
        <v>29</v>
      </c>
      <c r="AH37" s="67" t="s">
        <v>29</v>
      </c>
      <c r="AI37" s="67" t="s">
        <v>29</v>
      </c>
      <c r="AJ37" s="67" t="s">
        <v>29</v>
      </c>
      <c r="AK37" s="67" t="s">
        <v>29</v>
      </c>
      <c r="AL37" s="67" t="s">
        <v>29</v>
      </c>
      <c r="AM37" s="67" t="s">
        <v>29</v>
      </c>
      <c r="AN37" s="67" t="s">
        <v>29</v>
      </c>
      <c r="AO37" s="67" t="s">
        <v>29</v>
      </c>
      <c r="AP37" s="67" t="s">
        <v>29</v>
      </c>
      <c r="AQ37" s="67" t="s">
        <v>29</v>
      </c>
      <c r="AR37" s="67" t="s">
        <v>29</v>
      </c>
      <c r="AS37" s="67" t="s">
        <v>29</v>
      </c>
      <c r="AT37" s="67" t="s">
        <v>29</v>
      </c>
      <c r="AU37" s="67" t="s">
        <v>29</v>
      </c>
      <c r="AV37" s="67" t="s">
        <v>29</v>
      </c>
      <c r="AW37" s="67" t="s">
        <v>29</v>
      </c>
      <c r="AX37" s="67" t="s">
        <v>29</v>
      </c>
      <c r="AY37" s="67" t="s">
        <v>29</v>
      </c>
      <c r="AZ37" s="67" t="s">
        <v>29</v>
      </c>
      <c r="BA37" s="67" t="s">
        <v>29</v>
      </c>
      <c r="BB37" s="67" t="s">
        <v>29</v>
      </c>
      <c r="BC37" s="67" t="s">
        <v>29</v>
      </c>
      <c r="BD37" s="67" t="s">
        <v>29</v>
      </c>
      <c r="BE37" s="67" t="s">
        <v>29</v>
      </c>
      <c r="BF37" s="67" t="s">
        <v>29</v>
      </c>
      <c r="BG37" s="67" t="s">
        <v>29</v>
      </c>
      <c r="BH37" s="67" t="s">
        <v>29</v>
      </c>
      <c r="BI37" s="67" t="s">
        <v>29</v>
      </c>
      <c r="BJ37" s="67" t="s">
        <v>29</v>
      </c>
      <c r="BK37" s="67" t="s">
        <v>29</v>
      </c>
      <c r="BL37" s="67" t="s">
        <v>29</v>
      </c>
      <c r="BM37" s="67" t="s">
        <v>29</v>
      </c>
      <c r="BN37" s="67" t="s">
        <v>29</v>
      </c>
      <c r="BO37" s="67" t="s">
        <v>29</v>
      </c>
      <c r="BP37" s="67" t="s">
        <v>29</v>
      </c>
      <c r="BQ37" s="67" t="s">
        <v>29</v>
      </c>
      <c r="BR37" s="67" t="s">
        <v>29</v>
      </c>
      <c r="BS37" s="67" t="s">
        <v>29</v>
      </c>
      <c r="BT37" s="67" t="s">
        <v>29</v>
      </c>
      <c r="BU37" s="67" t="s">
        <v>29</v>
      </c>
      <c r="BV37" s="67" t="s">
        <v>29</v>
      </c>
      <c r="BW37" s="67" t="s">
        <v>29</v>
      </c>
      <c r="BX37" s="67" t="s">
        <v>29</v>
      </c>
      <c r="BY37" s="67" t="s">
        <v>29</v>
      </c>
      <c r="BZ37" s="67" t="s">
        <v>29</v>
      </c>
      <c r="CA37" s="67" t="s">
        <v>29</v>
      </c>
      <c r="CB37" s="67" t="s">
        <v>29</v>
      </c>
      <c r="CC37" s="67" t="s">
        <v>29</v>
      </c>
      <c r="CD37" s="67" t="s">
        <v>29</v>
      </c>
      <c r="CE37" s="67" t="s">
        <v>29</v>
      </c>
      <c r="CF37" s="67" t="s">
        <v>29</v>
      </c>
      <c r="CG37" s="67" t="s">
        <v>29</v>
      </c>
      <c r="CH37" s="67" t="s">
        <v>29</v>
      </c>
      <c r="CI37" s="67" t="s">
        <v>29</v>
      </c>
      <c r="CJ37" s="67" t="s">
        <v>29</v>
      </c>
      <c r="CK37" s="67" t="s">
        <v>29</v>
      </c>
      <c r="CL37" s="67" t="s">
        <v>29</v>
      </c>
      <c r="CM37" s="67" t="s">
        <v>29</v>
      </c>
      <c r="CN37" s="67" t="s">
        <v>29</v>
      </c>
      <c r="CO37" s="67" t="s">
        <v>29</v>
      </c>
      <c r="CP37" s="67" t="s">
        <v>29</v>
      </c>
      <c r="CQ37" s="67" t="s">
        <v>29</v>
      </c>
      <c r="CR37" s="67" t="s">
        <v>29</v>
      </c>
      <c r="CS37" s="67" t="s">
        <v>29</v>
      </c>
      <c r="CT37" s="60" t="s">
        <v>29</v>
      </c>
      <c r="CU37" s="60" t="s">
        <v>29</v>
      </c>
      <c r="CV37" s="60" t="s">
        <v>29</v>
      </c>
      <c r="CW37" s="60" t="s">
        <v>29</v>
      </c>
      <c r="CX37" s="60" t="s">
        <v>29</v>
      </c>
      <c r="CY37" s="60" t="s">
        <v>29</v>
      </c>
      <c r="CZ37" s="60" t="s">
        <v>29</v>
      </c>
      <c r="DA37" s="60" t="s">
        <v>29</v>
      </c>
      <c r="DB37" s="60" t="s">
        <v>29</v>
      </c>
      <c r="DC37" s="60" t="s">
        <v>29</v>
      </c>
      <c r="DD37" s="60" t="s">
        <v>29</v>
      </c>
      <c r="DE37" s="60" t="s">
        <v>29</v>
      </c>
      <c r="DF37" s="60" t="s">
        <v>29</v>
      </c>
      <c r="DG37" s="60" t="s">
        <v>29</v>
      </c>
      <c r="DH37" s="60" t="s">
        <v>29</v>
      </c>
      <c r="DI37" s="60" t="s">
        <v>29</v>
      </c>
      <c r="DJ37" s="60" t="s">
        <v>29</v>
      </c>
      <c r="DK37" s="60" t="s">
        <v>29</v>
      </c>
      <c r="DL37" s="60" t="s">
        <v>29</v>
      </c>
      <c r="DM37" s="60" t="s">
        <v>29</v>
      </c>
      <c r="DN37" s="60" t="s">
        <v>29</v>
      </c>
      <c r="DO37" s="60" t="s">
        <v>29</v>
      </c>
      <c r="DP37" s="60" t="s">
        <v>29</v>
      </c>
      <c r="DQ37" s="60" t="s">
        <v>29</v>
      </c>
      <c r="DR37" s="60" t="s">
        <v>29</v>
      </c>
      <c r="DS37" s="60" t="s">
        <v>29</v>
      </c>
      <c r="DT37" s="60" t="s">
        <v>29</v>
      </c>
      <c r="DU37" s="60" t="s">
        <v>29</v>
      </c>
      <c r="DV37" s="60" t="s">
        <v>29</v>
      </c>
    </row>
    <row r="38" spans="1:126" ht="18">
      <c r="A38" s="65">
        <v>1953</v>
      </c>
      <c r="B38" s="67">
        <v>8.4766198178780616</v>
      </c>
      <c r="C38" s="67">
        <v>8.4981110101921526</v>
      </c>
      <c r="D38" s="67">
        <v>7.5142018288060459</v>
      </c>
      <c r="E38" s="67">
        <v>6.1991191561812737</v>
      </c>
      <c r="F38" s="67">
        <v>6.9528170760862293</v>
      </c>
      <c r="G38" s="67">
        <v>8.4821498561399373</v>
      </c>
      <c r="H38" s="67">
        <v>10.988803410219457</v>
      </c>
      <c r="I38" s="67">
        <v>12.077754049143048</v>
      </c>
      <c r="J38" s="67">
        <v>10.137920861049135</v>
      </c>
      <c r="K38" s="67">
        <v>10.914749531248942</v>
      </c>
      <c r="L38" s="67">
        <v>9.0288703473906775</v>
      </c>
      <c r="M38" s="67">
        <v>7.7278268759678292</v>
      </c>
      <c r="N38" s="67">
        <v>10.566315909892632</v>
      </c>
      <c r="O38" s="67">
        <v>9.3721247229768814</v>
      </c>
      <c r="P38" s="67">
        <v>10.242299415131439</v>
      </c>
      <c r="Q38" s="67">
        <v>11.954236490343884</v>
      </c>
      <c r="R38" s="67">
        <v>14.078407678668281</v>
      </c>
      <c r="S38" s="67">
        <v>13.732667353391619</v>
      </c>
      <c r="T38" s="67">
        <v>12.760161788065435</v>
      </c>
      <c r="U38" s="67">
        <v>12.256613263830115</v>
      </c>
      <c r="V38" s="67">
        <v>9.5262178094702659</v>
      </c>
      <c r="W38" s="67">
        <v>12.331557352686859</v>
      </c>
      <c r="X38" s="67">
        <v>13.790851789846572</v>
      </c>
      <c r="Y38" s="67">
        <v>15.929775471649748</v>
      </c>
      <c r="Z38" s="67">
        <v>15.775797339044665</v>
      </c>
      <c r="AA38" s="67">
        <v>11.170789348308228</v>
      </c>
      <c r="AB38" s="67">
        <v>5.9378049496236374</v>
      </c>
      <c r="AC38" s="67">
        <v>-3.8335067132720195</v>
      </c>
      <c r="AD38" s="67" t="s">
        <v>29</v>
      </c>
      <c r="AE38" s="67" t="s">
        <v>29</v>
      </c>
      <c r="AF38" s="67" t="s">
        <v>29</v>
      </c>
      <c r="AG38" s="67" t="s">
        <v>29</v>
      </c>
      <c r="AH38" s="67" t="s">
        <v>29</v>
      </c>
      <c r="AI38" s="67" t="s">
        <v>29</v>
      </c>
      <c r="AJ38" s="67" t="s">
        <v>29</v>
      </c>
      <c r="AK38" s="67" t="s">
        <v>29</v>
      </c>
      <c r="AL38" s="67" t="s">
        <v>29</v>
      </c>
      <c r="AM38" s="67" t="s">
        <v>29</v>
      </c>
      <c r="AN38" s="67" t="s">
        <v>29</v>
      </c>
      <c r="AO38" s="67" t="s">
        <v>29</v>
      </c>
      <c r="AP38" s="67" t="s">
        <v>29</v>
      </c>
      <c r="AQ38" s="67" t="s">
        <v>29</v>
      </c>
      <c r="AR38" s="67" t="s">
        <v>29</v>
      </c>
      <c r="AS38" s="67" t="s">
        <v>29</v>
      </c>
      <c r="AT38" s="67" t="s">
        <v>29</v>
      </c>
      <c r="AU38" s="67" t="s">
        <v>29</v>
      </c>
      <c r="AV38" s="67" t="s">
        <v>29</v>
      </c>
      <c r="AW38" s="67" t="s">
        <v>29</v>
      </c>
      <c r="AX38" s="67" t="s">
        <v>29</v>
      </c>
      <c r="AY38" s="67" t="s">
        <v>29</v>
      </c>
      <c r="AZ38" s="67" t="s">
        <v>29</v>
      </c>
      <c r="BA38" s="67" t="s">
        <v>29</v>
      </c>
      <c r="BB38" s="67" t="s">
        <v>29</v>
      </c>
      <c r="BC38" s="67" t="s">
        <v>29</v>
      </c>
      <c r="BD38" s="67" t="s">
        <v>29</v>
      </c>
      <c r="BE38" s="67" t="s">
        <v>29</v>
      </c>
      <c r="BF38" s="67" t="s">
        <v>29</v>
      </c>
      <c r="BG38" s="67" t="s">
        <v>29</v>
      </c>
      <c r="BH38" s="67" t="s">
        <v>29</v>
      </c>
      <c r="BI38" s="67" t="s">
        <v>29</v>
      </c>
      <c r="BJ38" s="67" t="s">
        <v>29</v>
      </c>
      <c r="BK38" s="67" t="s">
        <v>29</v>
      </c>
      <c r="BL38" s="67" t="s">
        <v>29</v>
      </c>
      <c r="BM38" s="67" t="s">
        <v>29</v>
      </c>
      <c r="BN38" s="67" t="s">
        <v>29</v>
      </c>
      <c r="BO38" s="67" t="s">
        <v>29</v>
      </c>
      <c r="BP38" s="67" t="s">
        <v>29</v>
      </c>
      <c r="BQ38" s="67" t="s">
        <v>29</v>
      </c>
      <c r="BR38" s="67" t="s">
        <v>29</v>
      </c>
      <c r="BS38" s="67" t="s">
        <v>29</v>
      </c>
      <c r="BT38" s="67" t="s">
        <v>29</v>
      </c>
      <c r="BU38" s="67" t="s">
        <v>29</v>
      </c>
      <c r="BV38" s="67" t="s">
        <v>29</v>
      </c>
      <c r="BW38" s="67" t="s">
        <v>29</v>
      </c>
      <c r="BX38" s="67" t="s">
        <v>29</v>
      </c>
      <c r="BY38" s="67" t="s">
        <v>29</v>
      </c>
      <c r="BZ38" s="67" t="s">
        <v>29</v>
      </c>
      <c r="CA38" s="67" t="s">
        <v>29</v>
      </c>
      <c r="CB38" s="67" t="s">
        <v>29</v>
      </c>
      <c r="CC38" s="67" t="s">
        <v>29</v>
      </c>
      <c r="CD38" s="67" t="s">
        <v>29</v>
      </c>
      <c r="CE38" s="67" t="s">
        <v>29</v>
      </c>
      <c r="CF38" s="67" t="s">
        <v>29</v>
      </c>
      <c r="CG38" s="67" t="s">
        <v>29</v>
      </c>
      <c r="CH38" s="67" t="s">
        <v>29</v>
      </c>
      <c r="CI38" s="67" t="s">
        <v>29</v>
      </c>
      <c r="CJ38" s="67" t="s">
        <v>29</v>
      </c>
      <c r="CK38" s="67" t="s">
        <v>29</v>
      </c>
      <c r="CL38" s="67" t="s">
        <v>29</v>
      </c>
      <c r="CM38" s="67" t="s">
        <v>29</v>
      </c>
      <c r="CN38" s="67" t="s">
        <v>29</v>
      </c>
      <c r="CO38" s="67" t="s">
        <v>29</v>
      </c>
      <c r="CP38" s="67" t="s">
        <v>29</v>
      </c>
      <c r="CQ38" s="67" t="s">
        <v>29</v>
      </c>
      <c r="CR38" s="67" t="s">
        <v>29</v>
      </c>
      <c r="CS38" s="67" t="s">
        <v>29</v>
      </c>
      <c r="CT38" s="60" t="s">
        <v>29</v>
      </c>
      <c r="CU38" s="60" t="s">
        <v>29</v>
      </c>
      <c r="CV38" s="60" t="s">
        <v>29</v>
      </c>
      <c r="CW38" s="60" t="s">
        <v>29</v>
      </c>
      <c r="CX38" s="60" t="s">
        <v>29</v>
      </c>
      <c r="CY38" s="60" t="s">
        <v>29</v>
      </c>
      <c r="CZ38" s="60" t="s">
        <v>29</v>
      </c>
      <c r="DA38" s="60" t="s">
        <v>29</v>
      </c>
      <c r="DB38" s="60" t="s">
        <v>29</v>
      </c>
      <c r="DC38" s="60" t="s">
        <v>29</v>
      </c>
      <c r="DD38" s="60" t="s">
        <v>29</v>
      </c>
      <c r="DE38" s="60" t="s">
        <v>29</v>
      </c>
      <c r="DF38" s="60" t="s">
        <v>29</v>
      </c>
      <c r="DG38" s="60" t="s">
        <v>29</v>
      </c>
      <c r="DH38" s="60" t="s">
        <v>29</v>
      </c>
      <c r="DI38" s="60" t="s">
        <v>29</v>
      </c>
      <c r="DJ38" s="60" t="s">
        <v>29</v>
      </c>
      <c r="DK38" s="60" t="s">
        <v>29</v>
      </c>
      <c r="DL38" s="60" t="s">
        <v>29</v>
      </c>
      <c r="DM38" s="60" t="s">
        <v>29</v>
      </c>
      <c r="DN38" s="60" t="s">
        <v>29</v>
      </c>
      <c r="DO38" s="60" t="s">
        <v>29</v>
      </c>
      <c r="DP38" s="60" t="s">
        <v>29</v>
      </c>
      <c r="DQ38" s="60" t="s">
        <v>29</v>
      </c>
      <c r="DR38" s="60" t="s">
        <v>29</v>
      </c>
      <c r="DS38" s="60" t="s">
        <v>29</v>
      </c>
      <c r="DT38" s="60" t="s">
        <v>29</v>
      </c>
      <c r="DU38" s="60" t="s">
        <v>29</v>
      </c>
      <c r="DV38" s="60" t="s">
        <v>29</v>
      </c>
    </row>
    <row r="39" spans="1:126" ht="18">
      <c r="A39" s="65">
        <v>1954</v>
      </c>
      <c r="B39" s="67">
        <v>9.9028785296552435</v>
      </c>
      <c r="C39" s="67">
        <v>9.9745399905215848</v>
      </c>
      <c r="D39" s="67">
        <v>9.0817544447545728</v>
      </c>
      <c r="E39" s="67">
        <v>7.8775423601518497</v>
      </c>
      <c r="F39" s="67">
        <v>8.6682292914194292</v>
      </c>
      <c r="G39" s="67">
        <v>10.205315381276453</v>
      </c>
      <c r="H39" s="67">
        <v>12.677904238445405</v>
      </c>
      <c r="I39" s="67">
        <v>13.794134431428192</v>
      </c>
      <c r="J39" s="67">
        <v>12.02840665144757</v>
      </c>
      <c r="K39" s="67">
        <v>12.860918177657313</v>
      </c>
      <c r="L39" s="67">
        <v>11.176725721707815</v>
      </c>
      <c r="M39" s="67">
        <v>10.067287741714965</v>
      </c>
      <c r="N39" s="67">
        <v>12.876422177511671</v>
      </c>
      <c r="O39" s="67">
        <v>11.901249581504345</v>
      </c>
      <c r="P39" s="67">
        <v>12.882020951417097</v>
      </c>
      <c r="Q39" s="67">
        <v>14.660228345277632</v>
      </c>
      <c r="R39" s="67">
        <v>16.829154969495054</v>
      </c>
      <c r="S39" s="67">
        <v>16.741455278893671</v>
      </c>
      <c r="T39" s="67">
        <v>16.130885485460965</v>
      </c>
      <c r="U39" s="67">
        <v>16.014764183388731</v>
      </c>
      <c r="V39" s="67">
        <v>14.005318326130936</v>
      </c>
      <c r="W39" s="67">
        <v>17.019877991028036</v>
      </c>
      <c r="X39" s="67">
        <v>18.940461885499388</v>
      </c>
      <c r="Y39" s="67">
        <v>21.581166636277501</v>
      </c>
      <c r="Z39" s="67">
        <v>22.588262363118989</v>
      </c>
      <c r="AA39" s="67">
        <v>20.837622626085242</v>
      </c>
      <c r="AB39" s="67">
        <v>20.571244119554517</v>
      </c>
      <c r="AC39" s="67">
        <v>23.00230787307213</v>
      </c>
      <c r="AD39" s="67">
        <v>49.838122459416283</v>
      </c>
      <c r="AE39" s="67" t="s">
        <v>29</v>
      </c>
      <c r="AF39" s="67" t="s">
        <v>29</v>
      </c>
      <c r="AG39" s="67" t="s">
        <v>29</v>
      </c>
      <c r="AH39" s="67" t="s">
        <v>29</v>
      </c>
      <c r="AI39" s="67" t="s">
        <v>29</v>
      </c>
      <c r="AJ39" s="67" t="s">
        <v>29</v>
      </c>
      <c r="AK39" s="67" t="s">
        <v>29</v>
      </c>
      <c r="AL39" s="67" t="s">
        <v>29</v>
      </c>
      <c r="AM39" s="67" t="s">
        <v>29</v>
      </c>
      <c r="AN39" s="67" t="s">
        <v>29</v>
      </c>
      <c r="AO39" s="67" t="s">
        <v>29</v>
      </c>
      <c r="AP39" s="67" t="s">
        <v>29</v>
      </c>
      <c r="AQ39" s="67" t="s">
        <v>29</v>
      </c>
      <c r="AR39" s="67" t="s">
        <v>29</v>
      </c>
      <c r="AS39" s="67" t="s">
        <v>29</v>
      </c>
      <c r="AT39" s="67" t="s">
        <v>29</v>
      </c>
      <c r="AU39" s="67" t="s">
        <v>29</v>
      </c>
      <c r="AV39" s="67" t="s">
        <v>29</v>
      </c>
      <c r="AW39" s="67" t="s">
        <v>29</v>
      </c>
      <c r="AX39" s="67" t="s">
        <v>29</v>
      </c>
      <c r="AY39" s="67" t="s">
        <v>29</v>
      </c>
      <c r="AZ39" s="67" t="s">
        <v>29</v>
      </c>
      <c r="BA39" s="67" t="s">
        <v>29</v>
      </c>
      <c r="BB39" s="67" t="s">
        <v>29</v>
      </c>
      <c r="BC39" s="67" t="s">
        <v>29</v>
      </c>
      <c r="BD39" s="67" t="s">
        <v>29</v>
      </c>
      <c r="BE39" s="67" t="s">
        <v>29</v>
      </c>
      <c r="BF39" s="67" t="s">
        <v>29</v>
      </c>
      <c r="BG39" s="67" t="s">
        <v>29</v>
      </c>
      <c r="BH39" s="67" t="s">
        <v>29</v>
      </c>
      <c r="BI39" s="67" t="s">
        <v>29</v>
      </c>
      <c r="BJ39" s="67" t="s">
        <v>29</v>
      </c>
      <c r="BK39" s="67" t="s">
        <v>29</v>
      </c>
      <c r="BL39" s="67" t="s">
        <v>29</v>
      </c>
      <c r="BM39" s="67" t="s">
        <v>29</v>
      </c>
      <c r="BN39" s="67" t="s">
        <v>29</v>
      </c>
      <c r="BO39" s="67" t="s">
        <v>29</v>
      </c>
      <c r="BP39" s="67" t="s">
        <v>29</v>
      </c>
      <c r="BQ39" s="67" t="s">
        <v>29</v>
      </c>
      <c r="BR39" s="67" t="s">
        <v>29</v>
      </c>
      <c r="BS39" s="67" t="s">
        <v>29</v>
      </c>
      <c r="BT39" s="67" t="s">
        <v>29</v>
      </c>
      <c r="BU39" s="67" t="s">
        <v>29</v>
      </c>
      <c r="BV39" s="67" t="s">
        <v>29</v>
      </c>
      <c r="BW39" s="67" t="s">
        <v>29</v>
      </c>
      <c r="BX39" s="67" t="s">
        <v>29</v>
      </c>
      <c r="BY39" s="67" t="s">
        <v>29</v>
      </c>
      <c r="BZ39" s="67" t="s">
        <v>29</v>
      </c>
      <c r="CA39" s="67" t="s">
        <v>29</v>
      </c>
      <c r="CB39" s="67" t="s">
        <v>29</v>
      </c>
      <c r="CC39" s="67" t="s">
        <v>29</v>
      </c>
      <c r="CD39" s="67" t="s">
        <v>29</v>
      </c>
      <c r="CE39" s="67" t="s">
        <v>29</v>
      </c>
      <c r="CF39" s="67" t="s">
        <v>29</v>
      </c>
      <c r="CG39" s="67" t="s">
        <v>29</v>
      </c>
      <c r="CH39" s="67" t="s">
        <v>29</v>
      </c>
      <c r="CI39" s="67" t="s">
        <v>29</v>
      </c>
      <c r="CJ39" s="67" t="s">
        <v>29</v>
      </c>
      <c r="CK39" s="67" t="s">
        <v>29</v>
      </c>
      <c r="CL39" s="67" t="s">
        <v>29</v>
      </c>
      <c r="CM39" s="67" t="s">
        <v>29</v>
      </c>
      <c r="CN39" s="67" t="s">
        <v>29</v>
      </c>
      <c r="CO39" s="67" t="s">
        <v>29</v>
      </c>
      <c r="CP39" s="67" t="s">
        <v>29</v>
      </c>
      <c r="CQ39" s="67" t="s">
        <v>29</v>
      </c>
      <c r="CR39" s="67" t="s">
        <v>29</v>
      </c>
      <c r="CS39" s="67" t="s">
        <v>29</v>
      </c>
      <c r="CT39" s="60" t="s">
        <v>29</v>
      </c>
      <c r="CU39" s="60" t="s">
        <v>29</v>
      </c>
      <c r="CV39" s="60" t="s">
        <v>29</v>
      </c>
      <c r="CW39" s="60" t="s">
        <v>29</v>
      </c>
      <c r="CX39" s="60" t="s">
        <v>29</v>
      </c>
      <c r="CY39" s="60" t="s">
        <v>29</v>
      </c>
      <c r="CZ39" s="60" t="s">
        <v>29</v>
      </c>
      <c r="DA39" s="60" t="s">
        <v>29</v>
      </c>
      <c r="DB39" s="60" t="s">
        <v>29</v>
      </c>
      <c r="DC39" s="60" t="s">
        <v>29</v>
      </c>
      <c r="DD39" s="60" t="s">
        <v>29</v>
      </c>
      <c r="DE39" s="60" t="s">
        <v>29</v>
      </c>
      <c r="DF39" s="60" t="s">
        <v>29</v>
      </c>
      <c r="DG39" s="60" t="s">
        <v>29</v>
      </c>
      <c r="DH39" s="60" t="s">
        <v>29</v>
      </c>
      <c r="DI39" s="60" t="s">
        <v>29</v>
      </c>
      <c r="DJ39" s="60" t="s">
        <v>29</v>
      </c>
      <c r="DK39" s="60" t="s">
        <v>29</v>
      </c>
      <c r="DL39" s="60" t="s">
        <v>29</v>
      </c>
      <c r="DM39" s="60" t="s">
        <v>29</v>
      </c>
      <c r="DN39" s="60" t="s">
        <v>29</v>
      </c>
      <c r="DO39" s="60" t="s">
        <v>29</v>
      </c>
      <c r="DP39" s="60" t="s">
        <v>29</v>
      </c>
      <c r="DQ39" s="60" t="s">
        <v>29</v>
      </c>
      <c r="DR39" s="60" t="s">
        <v>29</v>
      </c>
      <c r="DS39" s="60" t="s">
        <v>29</v>
      </c>
      <c r="DT39" s="60" t="s">
        <v>29</v>
      </c>
      <c r="DU39" s="60" t="s">
        <v>29</v>
      </c>
      <c r="DV39" s="60" t="s">
        <v>29</v>
      </c>
    </row>
    <row r="40" spans="1:126" ht="18">
      <c r="A40" s="65">
        <v>1955</v>
      </c>
      <c r="B40" s="67">
        <v>10.533309081719539</v>
      </c>
      <c r="C40" s="67">
        <v>10.624238442282364</v>
      </c>
      <c r="D40" s="67">
        <v>9.786541610712769</v>
      </c>
      <c r="E40" s="67">
        <v>8.6530332020567471</v>
      </c>
      <c r="F40" s="67">
        <v>9.4431356683488392</v>
      </c>
      <c r="G40" s="67">
        <v>10.949734569688761</v>
      </c>
      <c r="H40" s="67">
        <v>13.35031635732618</v>
      </c>
      <c r="I40" s="67">
        <v>14.447250112304532</v>
      </c>
      <c r="J40" s="67">
        <v>12.791469762362867</v>
      </c>
      <c r="K40" s="67">
        <v>13.62067422117763</v>
      </c>
      <c r="L40" s="67">
        <v>12.058679190201627</v>
      </c>
      <c r="M40" s="67">
        <v>11.054051286444917</v>
      </c>
      <c r="N40" s="67">
        <v>13.761942894960141</v>
      </c>
      <c r="O40" s="67">
        <v>12.896222846803152</v>
      </c>
      <c r="P40" s="67">
        <v>13.877881835177533</v>
      </c>
      <c r="Q40" s="67">
        <v>15.603932795031392</v>
      </c>
      <c r="R40" s="67">
        <v>17.685343549644266</v>
      </c>
      <c r="S40" s="67">
        <v>17.67025064910063</v>
      </c>
      <c r="T40" s="67">
        <v>17.18796128597123</v>
      </c>
      <c r="U40" s="67">
        <v>17.178494265951947</v>
      </c>
      <c r="V40" s="67">
        <v>15.486366002676249</v>
      </c>
      <c r="W40" s="67">
        <v>18.330535446645371</v>
      </c>
      <c r="X40" s="67">
        <v>20.174878536259975</v>
      </c>
      <c r="Y40" s="67">
        <v>22.614684987035581</v>
      </c>
      <c r="Z40" s="67">
        <v>23.626184484529833</v>
      </c>
      <c r="AA40" s="67">
        <v>22.433257119185008</v>
      </c>
      <c r="AB40" s="67">
        <v>22.632381862561907</v>
      </c>
      <c r="AC40" s="67">
        <v>24.94013694590944</v>
      </c>
      <c r="AD40" s="67">
        <v>39.326958775500174</v>
      </c>
      <c r="AE40" s="67">
        <v>28.815795091584068</v>
      </c>
      <c r="AF40" s="67" t="s">
        <v>29</v>
      </c>
      <c r="AG40" s="67" t="s">
        <v>29</v>
      </c>
      <c r="AH40" s="67" t="s">
        <v>29</v>
      </c>
      <c r="AI40" s="67" t="s">
        <v>29</v>
      </c>
      <c r="AJ40" s="67" t="s">
        <v>29</v>
      </c>
      <c r="AK40" s="67" t="s">
        <v>29</v>
      </c>
      <c r="AL40" s="67" t="s">
        <v>29</v>
      </c>
      <c r="AM40" s="67" t="s">
        <v>29</v>
      </c>
      <c r="AN40" s="67" t="s">
        <v>29</v>
      </c>
      <c r="AO40" s="67" t="s">
        <v>29</v>
      </c>
      <c r="AP40" s="67" t="s">
        <v>29</v>
      </c>
      <c r="AQ40" s="67" t="s">
        <v>29</v>
      </c>
      <c r="AR40" s="67" t="s">
        <v>29</v>
      </c>
      <c r="AS40" s="67" t="s">
        <v>29</v>
      </c>
      <c r="AT40" s="67" t="s">
        <v>29</v>
      </c>
      <c r="AU40" s="67" t="s">
        <v>29</v>
      </c>
      <c r="AV40" s="67" t="s">
        <v>29</v>
      </c>
      <c r="AW40" s="67" t="s">
        <v>29</v>
      </c>
      <c r="AX40" s="67" t="s">
        <v>29</v>
      </c>
      <c r="AY40" s="67" t="s">
        <v>29</v>
      </c>
      <c r="AZ40" s="67" t="s">
        <v>29</v>
      </c>
      <c r="BA40" s="67" t="s">
        <v>29</v>
      </c>
      <c r="BB40" s="67" t="s">
        <v>29</v>
      </c>
      <c r="BC40" s="67" t="s">
        <v>29</v>
      </c>
      <c r="BD40" s="67" t="s">
        <v>29</v>
      </c>
      <c r="BE40" s="67" t="s">
        <v>29</v>
      </c>
      <c r="BF40" s="67" t="s">
        <v>29</v>
      </c>
      <c r="BG40" s="67" t="s">
        <v>29</v>
      </c>
      <c r="BH40" s="67" t="s">
        <v>29</v>
      </c>
      <c r="BI40" s="67" t="s">
        <v>29</v>
      </c>
      <c r="BJ40" s="67" t="s">
        <v>29</v>
      </c>
      <c r="BK40" s="67" t="s">
        <v>29</v>
      </c>
      <c r="BL40" s="67" t="s">
        <v>29</v>
      </c>
      <c r="BM40" s="67" t="s">
        <v>29</v>
      </c>
      <c r="BN40" s="67" t="s">
        <v>29</v>
      </c>
      <c r="BO40" s="67" t="s">
        <v>29</v>
      </c>
      <c r="BP40" s="67" t="s">
        <v>29</v>
      </c>
      <c r="BQ40" s="67" t="s">
        <v>29</v>
      </c>
      <c r="BR40" s="67" t="s">
        <v>29</v>
      </c>
      <c r="BS40" s="67" t="s">
        <v>29</v>
      </c>
      <c r="BT40" s="67" t="s">
        <v>29</v>
      </c>
      <c r="BU40" s="67" t="s">
        <v>29</v>
      </c>
      <c r="BV40" s="67" t="s">
        <v>29</v>
      </c>
      <c r="BW40" s="67" t="s">
        <v>29</v>
      </c>
      <c r="BX40" s="67" t="s">
        <v>29</v>
      </c>
      <c r="BY40" s="67" t="s">
        <v>29</v>
      </c>
      <c r="BZ40" s="67" t="s">
        <v>29</v>
      </c>
      <c r="CA40" s="67" t="s">
        <v>29</v>
      </c>
      <c r="CB40" s="67" t="s">
        <v>29</v>
      </c>
      <c r="CC40" s="67" t="s">
        <v>29</v>
      </c>
      <c r="CD40" s="67" t="s">
        <v>29</v>
      </c>
      <c r="CE40" s="67" t="s">
        <v>29</v>
      </c>
      <c r="CF40" s="67" t="s">
        <v>29</v>
      </c>
      <c r="CG40" s="67" t="s">
        <v>29</v>
      </c>
      <c r="CH40" s="67" t="s">
        <v>29</v>
      </c>
      <c r="CI40" s="67" t="s">
        <v>29</v>
      </c>
      <c r="CJ40" s="67" t="s">
        <v>29</v>
      </c>
      <c r="CK40" s="67" t="s">
        <v>29</v>
      </c>
      <c r="CL40" s="67" t="s">
        <v>29</v>
      </c>
      <c r="CM40" s="67" t="s">
        <v>29</v>
      </c>
      <c r="CN40" s="67" t="s">
        <v>29</v>
      </c>
      <c r="CO40" s="67" t="s">
        <v>29</v>
      </c>
      <c r="CP40" s="67" t="s">
        <v>29</v>
      </c>
      <c r="CQ40" s="67" t="s">
        <v>29</v>
      </c>
      <c r="CR40" s="67" t="s">
        <v>29</v>
      </c>
      <c r="CS40" s="67" t="s">
        <v>29</v>
      </c>
      <c r="CT40" s="60" t="s">
        <v>29</v>
      </c>
      <c r="CU40" s="60" t="s">
        <v>29</v>
      </c>
      <c r="CV40" s="60" t="s">
        <v>29</v>
      </c>
      <c r="CW40" s="60" t="s">
        <v>29</v>
      </c>
      <c r="CX40" s="60" t="s">
        <v>29</v>
      </c>
      <c r="CY40" s="60" t="s">
        <v>29</v>
      </c>
      <c r="CZ40" s="60" t="s">
        <v>29</v>
      </c>
      <c r="DA40" s="60" t="s">
        <v>29</v>
      </c>
      <c r="DB40" s="60" t="s">
        <v>29</v>
      </c>
      <c r="DC40" s="60" t="s">
        <v>29</v>
      </c>
      <c r="DD40" s="60" t="s">
        <v>29</v>
      </c>
      <c r="DE40" s="60" t="s">
        <v>29</v>
      </c>
      <c r="DF40" s="60" t="s">
        <v>29</v>
      </c>
      <c r="DG40" s="60" t="s">
        <v>29</v>
      </c>
      <c r="DH40" s="60" t="s">
        <v>29</v>
      </c>
      <c r="DI40" s="60" t="s">
        <v>29</v>
      </c>
      <c r="DJ40" s="60" t="s">
        <v>29</v>
      </c>
      <c r="DK40" s="60" t="s">
        <v>29</v>
      </c>
      <c r="DL40" s="60" t="s">
        <v>29</v>
      </c>
      <c r="DM40" s="60" t="s">
        <v>29</v>
      </c>
      <c r="DN40" s="60" t="s">
        <v>29</v>
      </c>
      <c r="DO40" s="60" t="s">
        <v>29</v>
      </c>
      <c r="DP40" s="60" t="s">
        <v>29</v>
      </c>
      <c r="DQ40" s="60" t="s">
        <v>29</v>
      </c>
      <c r="DR40" s="60" t="s">
        <v>29</v>
      </c>
      <c r="DS40" s="60" t="s">
        <v>29</v>
      </c>
      <c r="DT40" s="60" t="s">
        <v>29</v>
      </c>
      <c r="DU40" s="60" t="s">
        <v>29</v>
      </c>
      <c r="DV40" s="60" t="s">
        <v>29</v>
      </c>
    </row>
    <row r="41" spans="1:126" ht="18">
      <c r="A41" s="65">
        <v>1956</v>
      </c>
      <c r="B41" s="66">
        <v>10.308598248332448</v>
      </c>
      <c r="C41" s="66">
        <v>10.389006269096944</v>
      </c>
      <c r="D41" s="66">
        <v>9.5720840809199075</v>
      </c>
      <c r="E41" s="66">
        <v>8.4713989179375719</v>
      </c>
      <c r="F41" s="66">
        <v>9.2255111342144307</v>
      </c>
      <c r="G41" s="66">
        <v>10.665793749574565</v>
      </c>
      <c r="H41" s="66">
        <v>12.958994632901927</v>
      </c>
      <c r="I41" s="66">
        <v>13.993917742905174</v>
      </c>
      <c r="J41" s="66">
        <v>12.390417739943604</v>
      </c>
      <c r="K41" s="66">
        <v>13.163701449611365</v>
      </c>
      <c r="L41" s="66">
        <v>11.654326526226301</v>
      </c>
      <c r="M41" s="66">
        <v>10.679712384458664</v>
      </c>
      <c r="N41" s="66">
        <v>13.225381334526437</v>
      </c>
      <c r="O41" s="66">
        <v>12.377947869020746</v>
      </c>
      <c r="P41" s="66">
        <v>13.271375447621198</v>
      </c>
      <c r="Q41" s="66">
        <v>14.851641573261917</v>
      </c>
      <c r="R41" s="66">
        <v>16.744138862782641</v>
      </c>
      <c r="S41" s="66">
        <v>16.662895120359138</v>
      </c>
      <c r="T41" s="66">
        <v>16.140216052182659</v>
      </c>
      <c r="U41" s="66">
        <v>16.044225847682601</v>
      </c>
      <c r="V41" s="66">
        <v>14.402812115771113</v>
      </c>
      <c r="W41" s="66">
        <v>16.854209226652817</v>
      </c>
      <c r="X41" s="66">
        <v>18.329589059644402</v>
      </c>
      <c r="Y41" s="66">
        <v>20.23375851949611</v>
      </c>
      <c r="Z41" s="66">
        <v>20.760625736271258</v>
      </c>
      <c r="AA41" s="66">
        <v>19.28892647377414</v>
      </c>
      <c r="AB41" s="66">
        <v>18.819360139393488</v>
      </c>
      <c r="AC41" s="66">
        <v>19.596921021112031</v>
      </c>
      <c r="AD41" s="66">
        <v>27.40706359924005</v>
      </c>
      <c r="AE41" s="66">
        <v>16.191534169151932</v>
      </c>
      <c r="AF41" s="66">
        <v>3.5672732467197972</v>
      </c>
      <c r="AG41" s="66" t="s">
        <v>29</v>
      </c>
      <c r="AH41" s="66" t="s">
        <v>29</v>
      </c>
      <c r="AI41" s="66" t="s">
        <v>29</v>
      </c>
      <c r="AJ41" s="66" t="s">
        <v>29</v>
      </c>
      <c r="AK41" s="66" t="s">
        <v>29</v>
      </c>
      <c r="AL41" s="66" t="s">
        <v>29</v>
      </c>
      <c r="AM41" s="66" t="s">
        <v>29</v>
      </c>
      <c r="AN41" s="66" t="s">
        <v>29</v>
      </c>
      <c r="AO41" s="66" t="s">
        <v>29</v>
      </c>
      <c r="AP41" s="66" t="s">
        <v>29</v>
      </c>
      <c r="AQ41" s="66" t="s">
        <v>29</v>
      </c>
      <c r="AR41" s="66" t="s">
        <v>29</v>
      </c>
      <c r="AS41" s="66" t="s">
        <v>29</v>
      </c>
      <c r="AT41" s="66" t="s">
        <v>29</v>
      </c>
      <c r="AU41" s="66" t="s">
        <v>29</v>
      </c>
      <c r="AV41" s="66" t="s">
        <v>29</v>
      </c>
      <c r="AW41" s="66" t="s">
        <v>29</v>
      </c>
      <c r="AX41" s="66" t="s">
        <v>29</v>
      </c>
      <c r="AY41" s="66" t="s">
        <v>29</v>
      </c>
      <c r="AZ41" s="66" t="s">
        <v>29</v>
      </c>
      <c r="BA41" s="66" t="s">
        <v>29</v>
      </c>
      <c r="BB41" s="66" t="s">
        <v>29</v>
      </c>
      <c r="BC41" s="66" t="s">
        <v>29</v>
      </c>
      <c r="BD41" s="66" t="s">
        <v>29</v>
      </c>
      <c r="BE41" s="66" t="s">
        <v>29</v>
      </c>
      <c r="BF41" s="66" t="s">
        <v>29</v>
      </c>
      <c r="BG41" s="66" t="s">
        <v>29</v>
      </c>
      <c r="BH41" s="66" t="s">
        <v>29</v>
      </c>
      <c r="BI41" s="66" t="s">
        <v>29</v>
      </c>
      <c r="BJ41" s="66" t="s">
        <v>29</v>
      </c>
      <c r="BK41" s="66" t="s">
        <v>29</v>
      </c>
      <c r="BL41" s="66" t="s">
        <v>29</v>
      </c>
      <c r="BM41" s="66" t="s">
        <v>29</v>
      </c>
      <c r="BN41" s="66" t="s">
        <v>29</v>
      </c>
      <c r="BO41" s="66" t="s">
        <v>29</v>
      </c>
      <c r="BP41" s="66" t="s">
        <v>29</v>
      </c>
      <c r="BQ41" s="66" t="s">
        <v>29</v>
      </c>
      <c r="BR41" s="66" t="s">
        <v>29</v>
      </c>
      <c r="BS41" s="66" t="s">
        <v>29</v>
      </c>
      <c r="BT41" s="66" t="s">
        <v>29</v>
      </c>
      <c r="BU41" s="66" t="s">
        <v>29</v>
      </c>
      <c r="BV41" s="66" t="s">
        <v>29</v>
      </c>
      <c r="BW41" s="66" t="s">
        <v>29</v>
      </c>
      <c r="BX41" s="66" t="s">
        <v>29</v>
      </c>
      <c r="BY41" s="66" t="s">
        <v>29</v>
      </c>
      <c r="BZ41" s="66" t="s">
        <v>29</v>
      </c>
      <c r="CA41" s="66" t="s">
        <v>29</v>
      </c>
      <c r="CB41" s="66" t="s">
        <v>29</v>
      </c>
      <c r="CC41" s="66" t="s">
        <v>29</v>
      </c>
      <c r="CD41" s="66" t="s">
        <v>29</v>
      </c>
      <c r="CE41" s="66" t="s">
        <v>29</v>
      </c>
      <c r="CF41" s="66" t="s">
        <v>29</v>
      </c>
      <c r="CG41" s="66" t="s">
        <v>29</v>
      </c>
      <c r="CH41" s="66" t="s">
        <v>29</v>
      </c>
      <c r="CI41" s="66" t="s">
        <v>29</v>
      </c>
      <c r="CJ41" s="66" t="s">
        <v>29</v>
      </c>
      <c r="CK41" s="66" t="s">
        <v>29</v>
      </c>
      <c r="CL41" s="66" t="s">
        <v>29</v>
      </c>
      <c r="CM41" s="66" t="s">
        <v>29</v>
      </c>
      <c r="CN41" s="66" t="s">
        <v>29</v>
      </c>
      <c r="CO41" s="66" t="s">
        <v>29</v>
      </c>
      <c r="CP41" s="66" t="s">
        <v>29</v>
      </c>
      <c r="CQ41" s="66" t="s">
        <v>29</v>
      </c>
      <c r="CR41" s="66" t="s">
        <v>29</v>
      </c>
      <c r="CS41" s="66" t="s">
        <v>29</v>
      </c>
      <c r="CT41" s="60" t="s">
        <v>29</v>
      </c>
      <c r="CU41" s="60" t="s">
        <v>29</v>
      </c>
      <c r="CV41" s="60" t="s">
        <v>29</v>
      </c>
      <c r="CW41" s="60" t="s">
        <v>29</v>
      </c>
      <c r="CX41" s="60" t="s">
        <v>29</v>
      </c>
      <c r="CY41" s="60" t="s">
        <v>29</v>
      </c>
      <c r="CZ41" s="60" t="s">
        <v>29</v>
      </c>
      <c r="DA41" s="60" t="s">
        <v>29</v>
      </c>
      <c r="DB41" s="60" t="s">
        <v>29</v>
      </c>
      <c r="DC41" s="60" t="s">
        <v>29</v>
      </c>
      <c r="DD41" s="60" t="s">
        <v>29</v>
      </c>
      <c r="DE41" s="60" t="s">
        <v>29</v>
      </c>
      <c r="DF41" s="60" t="s">
        <v>29</v>
      </c>
      <c r="DG41" s="60" t="s">
        <v>29</v>
      </c>
      <c r="DH41" s="60" t="s">
        <v>29</v>
      </c>
      <c r="DI41" s="60" t="s">
        <v>29</v>
      </c>
      <c r="DJ41" s="60" t="s">
        <v>29</v>
      </c>
      <c r="DK41" s="60" t="s">
        <v>29</v>
      </c>
      <c r="DL41" s="60" t="s">
        <v>29</v>
      </c>
      <c r="DM41" s="60" t="s">
        <v>29</v>
      </c>
      <c r="DN41" s="60" t="s">
        <v>29</v>
      </c>
      <c r="DO41" s="60" t="s">
        <v>29</v>
      </c>
      <c r="DP41" s="60" t="s">
        <v>29</v>
      </c>
      <c r="DQ41" s="60" t="s">
        <v>29</v>
      </c>
      <c r="DR41" s="60" t="s">
        <v>29</v>
      </c>
      <c r="DS41" s="60" t="s">
        <v>29</v>
      </c>
      <c r="DT41" s="60" t="s">
        <v>29</v>
      </c>
      <c r="DU41" s="60" t="s">
        <v>29</v>
      </c>
      <c r="DV41" s="60" t="s">
        <v>29</v>
      </c>
    </row>
    <row r="42" spans="1:126" ht="18">
      <c r="A42" s="65">
        <v>1957</v>
      </c>
      <c r="B42" s="66">
        <v>9.5420139629797323</v>
      </c>
      <c r="C42" s="66">
        <v>9.595099651288832</v>
      </c>
      <c r="D42" s="66">
        <v>8.7789446487907608</v>
      </c>
      <c r="E42" s="66">
        <v>7.6888645110102614</v>
      </c>
      <c r="F42" s="66">
        <v>8.3880964907441129</v>
      </c>
      <c r="G42" s="66">
        <v>9.744019948369786</v>
      </c>
      <c r="H42" s="66">
        <v>11.913567959215145</v>
      </c>
      <c r="I42" s="66">
        <v>12.865277077870784</v>
      </c>
      <c r="J42" s="66">
        <v>11.281562880656182</v>
      </c>
      <c r="K42" s="66">
        <v>11.973014478630244</v>
      </c>
      <c r="L42" s="66">
        <v>10.478125371263538</v>
      </c>
      <c r="M42" s="66">
        <v>9.4939118479151805</v>
      </c>
      <c r="N42" s="66">
        <v>11.85300732365239</v>
      </c>
      <c r="O42" s="66">
        <v>10.977945408390468</v>
      </c>
      <c r="P42" s="66">
        <v>11.743960207033661</v>
      </c>
      <c r="Q42" s="66">
        <v>13.141421546425658</v>
      </c>
      <c r="R42" s="66">
        <v>14.808749003674066</v>
      </c>
      <c r="S42" s="66">
        <v>14.603895520138233</v>
      </c>
      <c r="T42" s="66">
        <v>13.971479271101432</v>
      </c>
      <c r="U42" s="66">
        <v>13.716047022248976</v>
      </c>
      <c r="V42" s="66">
        <v>12.017402865877319</v>
      </c>
      <c r="W42" s="66">
        <v>14.029090307597606</v>
      </c>
      <c r="X42" s="66">
        <v>15.074420265384509</v>
      </c>
      <c r="Y42" s="66">
        <v>16.405329919223824</v>
      </c>
      <c r="Z42" s="66">
        <v>16.387785158868038</v>
      </c>
      <c r="AA42" s="66">
        <v>14.501637137098623</v>
      </c>
      <c r="AB42" s="66">
        <v>13.312450302335495</v>
      </c>
      <c r="AC42" s="66">
        <v>12.833117040298731</v>
      </c>
      <c r="AD42" s="66">
        <v>16.999772978691418</v>
      </c>
      <c r="AE42" s="66">
        <v>6.0536564851164645</v>
      </c>
      <c r="AF42" s="66">
        <v>-5.327412818117339</v>
      </c>
      <c r="AG42" s="66">
        <v>-14.222098882954478</v>
      </c>
      <c r="AH42" s="66" t="s">
        <v>29</v>
      </c>
      <c r="AI42" s="66" t="s">
        <v>29</v>
      </c>
      <c r="AJ42" s="66" t="s">
        <v>29</v>
      </c>
      <c r="AK42" s="66" t="s">
        <v>29</v>
      </c>
      <c r="AL42" s="66" t="s">
        <v>29</v>
      </c>
      <c r="AM42" s="66" t="s">
        <v>29</v>
      </c>
      <c r="AN42" s="66" t="s">
        <v>29</v>
      </c>
      <c r="AO42" s="66" t="s">
        <v>29</v>
      </c>
      <c r="AP42" s="66" t="s">
        <v>29</v>
      </c>
      <c r="AQ42" s="66" t="s">
        <v>29</v>
      </c>
      <c r="AR42" s="66" t="s">
        <v>29</v>
      </c>
      <c r="AS42" s="66" t="s">
        <v>29</v>
      </c>
      <c r="AT42" s="66" t="s">
        <v>29</v>
      </c>
      <c r="AU42" s="66" t="s">
        <v>29</v>
      </c>
      <c r="AV42" s="66" t="s">
        <v>29</v>
      </c>
      <c r="AW42" s="66" t="s">
        <v>29</v>
      </c>
      <c r="AX42" s="66" t="s">
        <v>29</v>
      </c>
      <c r="AY42" s="66" t="s">
        <v>29</v>
      </c>
      <c r="AZ42" s="66" t="s">
        <v>29</v>
      </c>
      <c r="BA42" s="66" t="s">
        <v>29</v>
      </c>
      <c r="BB42" s="66" t="s">
        <v>29</v>
      </c>
      <c r="BC42" s="66" t="s">
        <v>29</v>
      </c>
      <c r="BD42" s="66" t="s">
        <v>29</v>
      </c>
      <c r="BE42" s="66" t="s">
        <v>29</v>
      </c>
      <c r="BF42" s="66" t="s">
        <v>29</v>
      </c>
      <c r="BG42" s="66" t="s">
        <v>29</v>
      </c>
      <c r="BH42" s="66" t="s">
        <v>29</v>
      </c>
      <c r="BI42" s="66" t="s">
        <v>29</v>
      </c>
      <c r="BJ42" s="66" t="s">
        <v>29</v>
      </c>
      <c r="BK42" s="66" t="s">
        <v>29</v>
      </c>
      <c r="BL42" s="66" t="s">
        <v>29</v>
      </c>
      <c r="BM42" s="66" t="s">
        <v>29</v>
      </c>
      <c r="BN42" s="66" t="s">
        <v>29</v>
      </c>
      <c r="BO42" s="66" t="s">
        <v>29</v>
      </c>
      <c r="BP42" s="66" t="s">
        <v>29</v>
      </c>
      <c r="BQ42" s="66" t="s">
        <v>29</v>
      </c>
      <c r="BR42" s="66" t="s">
        <v>29</v>
      </c>
      <c r="BS42" s="66" t="s">
        <v>29</v>
      </c>
      <c r="BT42" s="66" t="s">
        <v>29</v>
      </c>
      <c r="BU42" s="66" t="s">
        <v>29</v>
      </c>
      <c r="BV42" s="66" t="s">
        <v>29</v>
      </c>
      <c r="BW42" s="66" t="s">
        <v>29</v>
      </c>
      <c r="BX42" s="66" t="s">
        <v>29</v>
      </c>
      <c r="BY42" s="66" t="s">
        <v>29</v>
      </c>
      <c r="BZ42" s="66" t="s">
        <v>29</v>
      </c>
      <c r="CA42" s="66" t="s">
        <v>29</v>
      </c>
      <c r="CB42" s="66" t="s">
        <v>29</v>
      </c>
      <c r="CC42" s="66" t="s">
        <v>29</v>
      </c>
      <c r="CD42" s="66" t="s">
        <v>29</v>
      </c>
      <c r="CE42" s="66" t="s">
        <v>29</v>
      </c>
      <c r="CF42" s="66" t="s">
        <v>29</v>
      </c>
      <c r="CG42" s="66" t="s">
        <v>29</v>
      </c>
      <c r="CH42" s="66" t="s">
        <v>29</v>
      </c>
      <c r="CI42" s="66" t="s">
        <v>29</v>
      </c>
      <c r="CJ42" s="66" t="s">
        <v>29</v>
      </c>
      <c r="CK42" s="66" t="s">
        <v>29</v>
      </c>
      <c r="CL42" s="66" t="s">
        <v>29</v>
      </c>
      <c r="CM42" s="66" t="s">
        <v>29</v>
      </c>
      <c r="CN42" s="66" t="s">
        <v>29</v>
      </c>
      <c r="CO42" s="66" t="s">
        <v>29</v>
      </c>
      <c r="CP42" s="66" t="s">
        <v>29</v>
      </c>
      <c r="CQ42" s="66" t="s">
        <v>29</v>
      </c>
      <c r="CR42" s="66" t="s">
        <v>29</v>
      </c>
      <c r="CS42" s="66" t="s">
        <v>29</v>
      </c>
      <c r="CT42" s="60" t="s">
        <v>29</v>
      </c>
      <c r="CU42" s="60" t="s">
        <v>29</v>
      </c>
      <c r="CV42" s="60" t="s">
        <v>29</v>
      </c>
      <c r="CW42" s="60" t="s">
        <v>29</v>
      </c>
      <c r="CX42" s="60" t="s">
        <v>29</v>
      </c>
      <c r="CY42" s="60" t="s">
        <v>29</v>
      </c>
      <c r="CZ42" s="60" t="s">
        <v>29</v>
      </c>
      <c r="DA42" s="60" t="s">
        <v>29</v>
      </c>
      <c r="DB42" s="60" t="s">
        <v>29</v>
      </c>
      <c r="DC42" s="60" t="s">
        <v>29</v>
      </c>
      <c r="DD42" s="60" t="s">
        <v>29</v>
      </c>
      <c r="DE42" s="60" t="s">
        <v>29</v>
      </c>
      <c r="DF42" s="60" t="s">
        <v>29</v>
      </c>
      <c r="DG42" s="60" t="s">
        <v>29</v>
      </c>
      <c r="DH42" s="60" t="s">
        <v>29</v>
      </c>
      <c r="DI42" s="60" t="s">
        <v>29</v>
      </c>
      <c r="DJ42" s="60" t="s">
        <v>29</v>
      </c>
      <c r="DK42" s="60" t="s">
        <v>29</v>
      </c>
      <c r="DL42" s="60" t="s">
        <v>29</v>
      </c>
      <c r="DM42" s="60" t="s">
        <v>29</v>
      </c>
      <c r="DN42" s="60" t="s">
        <v>29</v>
      </c>
      <c r="DO42" s="60" t="s">
        <v>29</v>
      </c>
      <c r="DP42" s="60" t="s">
        <v>29</v>
      </c>
      <c r="DQ42" s="60" t="s">
        <v>29</v>
      </c>
      <c r="DR42" s="60" t="s">
        <v>29</v>
      </c>
      <c r="DS42" s="60" t="s">
        <v>29</v>
      </c>
      <c r="DT42" s="60" t="s">
        <v>29</v>
      </c>
      <c r="DU42" s="60" t="s">
        <v>29</v>
      </c>
      <c r="DV42" s="60" t="s">
        <v>29</v>
      </c>
    </row>
    <row r="43" spans="1:126" ht="18">
      <c r="A43" s="65">
        <v>1958</v>
      </c>
      <c r="B43" s="66">
        <v>10.467797851092122</v>
      </c>
      <c r="C43" s="66">
        <v>10.548155358145078</v>
      </c>
      <c r="D43" s="66">
        <v>9.7890716688519834</v>
      </c>
      <c r="E43" s="66">
        <v>8.7689984363328737</v>
      </c>
      <c r="F43" s="66">
        <v>9.4813649659146133</v>
      </c>
      <c r="G43" s="66">
        <v>10.827907888452607</v>
      </c>
      <c r="H43" s="66">
        <v>12.957246267047495</v>
      </c>
      <c r="I43" s="66">
        <v>13.912492662209935</v>
      </c>
      <c r="J43" s="66">
        <v>12.434015656257483</v>
      </c>
      <c r="K43" s="66">
        <v>13.144675636632677</v>
      </c>
      <c r="L43" s="66">
        <v>11.765723497325501</v>
      </c>
      <c r="M43" s="66">
        <v>10.884774139859431</v>
      </c>
      <c r="N43" s="66">
        <v>13.197763273511262</v>
      </c>
      <c r="O43" s="66">
        <v>12.433692251505379</v>
      </c>
      <c r="P43" s="66">
        <v>13.236008736699711</v>
      </c>
      <c r="Q43" s="66">
        <v>14.638724919995827</v>
      </c>
      <c r="R43" s="66">
        <v>16.296050960557277</v>
      </c>
      <c r="S43" s="66">
        <v>16.196957192047634</v>
      </c>
      <c r="T43" s="66">
        <v>15.712906137740578</v>
      </c>
      <c r="U43" s="66">
        <v>15.600106682851814</v>
      </c>
      <c r="V43" s="66">
        <v>14.177055127785881</v>
      </c>
      <c r="W43" s="66">
        <v>16.20107297118853</v>
      </c>
      <c r="X43" s="66">
        <v>17.348825902230345</v>
      </c>
      <c r="Y43" s="66">
        <v>18.774085154370308</v>
      </c>
      <c r="Z43" s="66">
        <v>19.021684837959217</v>
      </c>
      <c r="AA43" s="66">
        <v>17.700542778797377</v>
      </c>
      <c r="AB43" s="66">
        <v>17.138226297814519</v>
      </c>
      <c r="AC43" s="66">
        <v>17.376411245363723</v>
      </c>
      <c r="AD43" s="66">
        <v>21.618394837090872</v>
      </c>
      <c r="AE43" s="66">
        <v>14.56346293150952</v>
      </c>
      <c r="AF43" s="66">
        <v>9.8126855448179988</v>
      </c>
      <c r="AG43" s="66">
        <v>12.935391693867098</v>
      </c>
      <c r="AH43" s="66">
        <v>40.092882270688676</v>
      </c>
      <c r="AI43" s="66" t="s">
        <v>29</v>
      </c>
      <c r="AJ43" s="66" t="s">
        <v>29</v>
      </c>
      <c r="AK43" s="66" t="s">
        <v>29</v>
      </c>
      <c r="AL43" s="66" t="s">
        <v>29</v>
      </c>
      <c r="AM43" s="66" t="s">
        <v>29</v>
      </c>
      <c r="AN43" s="66" t="s">
        <v>29</v>
      </c>
      <c r="AO43" s="66" t="s">
        <v>29</v>
      </c>
      <c r="AP43" s="66" t="s">
        <v>29</v>
      </c>
      <c r="AQ43" s="66" t="s">
        <v>29</v>
      </c>
      <c r="AR43" s="66" t="s">
        <v>29</v>
      </c>
      <c r="AS43" s="66" t="s">
        <v>29</v>
      </c>
      <c r="AT43" s="66" t="s">
        <v>29</v>
      </c>
      <c r="AU43" s="66" t="s">
        <v>29</v>
      </c>
      <c r="AV43" s="66" t="s">
        <v>29</v>
      </c>
      <c r="AW43" s="66" t="s">
        <v>29</v>
      </c>
      <c r="AX43" s="66" t="s">
        <v>29</v>
      </c>
      <c r="AY43" s="66" t="s">
        <v>29</v>
      </c>
      <c r="AZ43" s="66" t="s">
        <v>29</v>
      </c>
      <c r="BA43" s="66" t="s">
        <v>29</v>
      </c>
      <c r="BB43" s="66" t="s">
        <v>29</v>
      </c>
      <c r="BC43" s="66" t="s">
        <v>29</v>
      </c>
      <c r="BD43" s="66" t="s">
        <v>29</v>
      </c>
      <c r="BE43" s="66" t="s">
        <v>29</v>
      </c>
      <c r="BF43" s="66" t="s">
        <v>29</v>
      </c>
      <c r="BG43" s="66" t="s">
        <v>29</v>
      </c>
      <c r="BH43" s="66" t="s">
        <v>29</v>
      </c>
      <c r="BI43" s="66" t="s">
        <v>29</v>
      </c>
      <c r="BJ43" s="66" t="s">
        <v>29</v>
      </c>
      <c r="BK43" s="66" t="s">
        <v>29</v>
      </c>
      <c r="BL43" s="66" t="s">
        <v>29</v>
      </c>
      <c r="BM43" s="66" t="s">
        <v>29</v>
      </c>
      <c r="BN43" s="66" t="s">
        <v>29</v>
      </c>
      <c r="BO43" s="66" t="s">
        <v>29</v>
      </c>
      <c r="BP43" s="66" t="s">
        <v>29</v>
      </c>
      <c r="BQ43" s="66" t="s">
        <v>29</v>
      </c>
      <c r="BR43" s="66" t="s">
        <v>29</v>
      </c>
      <c r="BS43" s="66" t="s">
        <v>29</v>
      </c>
      <c r="BT43" s="66" t="s">
        <v>29</v>
      </c>
      <c r="BU43" s="66" t="s">
        <v>29</v>
      </c>
      <c r="BV43" s="66" t="s">
        <v>29</v>
      </c>
      <c r="BW43" s="66" t="s">
        <v>29</v>
      </c>
      <c r="BX43" s="66" t="s">
        <v>29</v>
      </c>
      <c r="BY43" s="66" t="s">
        <v>29</v>
      </c>
      <c r="BZ43" s="66" t="s">
        <v>29</v>
      </c>
      <c r="CA43" s="66" t="s">
        <v>29</v>
      </c>
      <c r="CB43" s="66" t="s">
        <v>29</v>
      </c>
      <c r="CC43" s="66" t="s">
        <v>29</v>
      </c>
      <c r="CD43" s="66" t="s">
        <v>29</v>
      </c>
      <c r="CE43" s="66" t="s">
        <v>29</v>
      </c>
      <c r="CF43" s="66" t="s">
        <v>29</v>
      </c>
      <c r="CG43" s="66" t="s">
        <v>29</v>
      </c>
      <c r="CH43" s="66" t="s">
        <v>29</v>
      </c>
      <c r="CI43" s="66" t="s">
        <v>29</v>
      </c>
      <c r="CJ43" s="66" t="s">
        <v>29</v>
      </c>
      <c r="CK43" s="66" t="s">
        <v>29</v>
      </c>
      <c r="CL43" s="66" t="s">
        <v>29</v>
      </c>
      <c r="CM43" s="66" t="s">
        <v>29</v>
      </c>
      <c r="CN43" s="66" t="s">
        <v>29</v>
      </c>
      <c r="CO43" s="66" t="s">
        <v>29</v>
      </c>
      <c r="CP43" s="66" t="s">
        <v>29</v>
      </c>
      <c r="CQ43" s="66" t="s">
        <v>29</v>
      </c>
      <c r="CR43" s="66" t="s">
        <v>29</v>
      </c>
      <c r="CS43" s="66" t="s">
        <v>29</v>
      </c>
      <c r="CT43" s="60" t="s">
        <v>29</v>
      </c>
      <c r="CU43" s="60" t="s">
        <v>29</v>
      </c>
      <c r="CV43" s="60" t="s">
        <v>29</v>
      </c>
      <c r="CW43" s="60" t="s">
        <v>29</v>
      </c>
      <c r="CX43" s="60" t="s">
        <v>29</v>
      </c>
      <c r="CY43" s="60" t="s">
        <v>29</v>
      </c>
      <c r="CZ43" s="60" t="s">
        <v>29</v>
      </c>
      <c r="DA43" s="60" t="s">
        <v>29</v>
      </c>
      <c r="DB43" s="60" t="s">
        <v>29</v>
      </c>
      <c r="DC43" s="60" t="s">
        <v>29</v>
      </c>
      <c r="DD43" s="60" t="s">
        <v>29</v>
      </c>
      <c r="DE43" s="60" t="s">
        <v>29</v>
      </c>
      <c r="DF43" s="60" t="s">
        <v>29</v>
      </c>
      <c r="DG43" s="60" t="s">
        <v>29</v>
      </c>
      <c r="DH43" s="60" t="s">
        <v>29</v>
      </c>
      <c r="DI43" s="60" t="s">
        <v>29</v>
      </c>
      <c r="DJ43" s="60" t="s">
        <v>29</v>
      </c>
      <c r="DK43" s="60" t="s">
        <v>29</v>
      </c>
      <c r="DL43" s="60" t="s">
        <v>29</v>
      </c>
      <c r="DM43" s="60" t="s">
        <v>29</v>
      </c>
      <c r="DN43" s="60" t="s">
        <v>29</v>
      </c>
      <c r="DO43" s="60" t="s">
        <v>29</v>
      </c>
      <c r="DP43" s="60" t="s">
        <v>29</v>
      </c>
      <c r="DQ43" s="60" t="s">
        <v>29</v>
      </c>
      <c r="DR43" s="60" t="s">
        <v>29</v>
      </c>
      <c r="DS43" s="60" t="s">
        <v>29</v>
      </c>
      <c r="DT43" s="60" t="s">
        <v>29</v>
      </c>
      <c r="DU43" s="60" t="s">
        <v>29</v>
      </c>
      <c r="DV43" s="60" t="s">
        <v>29</v>
      </c>
    </row>
    <row r="44" spans="1:126" ht="18">
      <c r="A44" s="65">
        <v>1959</v>
      </c>
      <c r="B44" s="66">
        <v>10.393582137383838</v>
      </c>
      <c r="C44" s="66">
        <v>10.469255607444026</v>
      </c>
      <c r="D44" s="66">
        <v>9.7314276662319354</v>
      </c>
      <c r="E44" s="66">
        <v>8.7424005379031158</v>
      </c>
      <c r="F44" s="66">
        <v>9.4301349198844733</v>
      </c>
      <c r="G44" s="66">
        <v>10.728478774540806</v>
      </c>
      <c r="H44" s="66">
        <v>12.7782183141176</v>
      </c>
      <c r="I44" s="66">
        <v>13.691454548239587</v>
      </c>
      <c r="J44" s="66">
        <v>12.261340576594131</v>
      </c>
      <c r="K44" s="66">
        <v>12.936667154567788</v>
      </c>
      <c r="L44" s="66">
        <v>11.606504334312374</v>
      </c>
      <c r="M44" s="66">
        <v>10.756934550518165</v>
      </c>
      <c r="N44" s="66">
        <v>12.95897692403395</v>
      </c>
      <c r="O44" s="66">
        <v>12.219919457862764</v>
      </c>
      <c r="P44" s="66">
        <v>12.971431479115248</v>
      </c>
      <c r="Q44" s="66">
        <v>14.286395376049224</v>
      </c>
      <c r="R44" s="66">
        <v>15.832073884138003</v>
      </c>
      <c r="S44" s="66">
        <v>15.711516391633682</v>
      </c>
      <c r="T44" s="66">
        <v>15.227378478194945</v>
      </c>
      <c r="U44" s="66">
        <v>15.089730476329056</v>
      </c>
      <c r="V44" s="66">
        <v>13.731870017587639</v>
      </c>
      <c r="W44" s="66">
        <v>15.565949172251752</v>
      </c>
      <c r="X44" s="66">
        <v>16.565129042462015</v>
      </c>
      <c r="Y44" s="66">
        <v>17.789574102610324</v>
      </c>
      <c r="Z44" s="66">
        <v>17.913962712664343</v>
      </c>
      <c r="AA44" s="66">
        <v>16.616533979487713</v>
      </c>
      <c r="AB44" s="66">
        <v>15.989005958714007</v>
      </c>
      <c r="AC44" s="66">
        <v>16.028990151027536</v>
      </c>
      <c r="AD44" s="66">
        <v>19.339406295077456</v>
      </c>
      <c r="AE44" s="66">
        <v>13.239663062209697</v>
      </c>
      <c r="AF44" s="66">
        <v>9.3456300548661062</v>
      </c>
      <c r="AG44" s="66">
        <v>11.271748990914874</v>
      </c>
      <c r="AH44" s="66">
        <v>24.018672927849551</v>
      </c>
      <c r="AI44" s="66">
        <v>7.9444635850104177</v>
      </c>
      <c r="AJ44" s="66" t="s">
        <v>29</v>
      </c>
      <c r="AK44" s="66" t="s">
        <v>29</v>
      </c>
      <c r="AL44" s="66" t="s">
        <v>29</v>
      </c>
      <c r="AM44" s="66" t="s">
        <v>29</v>
      </c>
      <c r="AN44" s="66" t="s">
        <v>29</v>
      </c>
      <c r="AO44" s="66" t="s">
        <v>29</v>
      </c>
      <c r="AP44" s="66" t="s">
        <v>29</v>
      </c>
      <c r="AQ44" s="66" t="s">
        <v>29</v>
      </c>
      <c r="AR44" s="66" t="s">
        <v>29</v>
      </c>
      <c r="AS44" s="66" t="s">
        <v>29</v>
      </c>
      <c r="AT44" s="66" t="s">
        <v>29</v>
      </c>
      <c r="AU44" s="66" t="s">
        <v>29</v>
      </c>
      <c r="AV44" s="66" t="s">
        <v>29</v>
      </c>
      <c r="AW44" s="66" t="s">
        <v>29</v>
      </c>
      <c r="AX44" s="66" t="s">
        <v>29</v>
      </c>
      <c r="AY44" s="66" t="s">
        <v>29</v>
      </c>
      <c r="AZ44" s="66" t="s">
        <v>29</v>
      </c>
      <c r="BA44" s="66" t="s">
        <v>29</v>
      </c>
      <c r="BB44" s="66" t="s">
        <v>29</v>
      </c>
      <c r="BC44" s="66" t="s">
        <v>29</v>
      </c>
      <c r="BD44" s="66" t="s">
        <v>29</v>
      </c>
      <c r="BE44" s="66" t="s">
        <v>29</v>
      </c>
      <c r="BF44" s="66" t="s">
        <v>29</v>
      </c>
      <c r="BG44" s="66" t="s">
        <v>29</v>
      </c>
      <c r="BH44" s="66" t="s">
        <v>29</v>
      </c>
      <c r="BI44" s="66" t="s">
        <v>29</v>
      </c>
      <c r="BJ44" s="66" t="s">
        <v>29</v>
      </c>
      <c r="BK44" s="66" t="s">
        <v>29</v>
      </c>
      <c r="BL44" s="66" t="s">
        <v>29</v>
      </c>
      <c r="BM44" s="66" t="s">
        <v>29</v>
      </c>
      <c r="BN44" s="66" t="s">
        <v>29</v>
      </c>
      <c r="BO44" s="66" t="s">
        <v>29</v>
      </c>
      <c r="BP44" s="66" t="s">
        <v>29</v>
      </c>
      <c r="BQ44" s="66" t="s">
        <v>29</v>
      </c>
      <c r="BR44" s="66" t="s">
        <v>29</v>
      </c>
      <c r="BS44" s="66" t="s">
        <v>29</v>
      </c>
      <c r="BT44" s="66" t="s">
        <v>29</v>
      </c>
      <c r="BU44" s="66" t="s">
        <v>29</v>
      </c>
      <c r="BV44" s="66" t="s">
        <v>29</v>
      </c>
      <c r="BW44" s="66" t="s">
        <v>29</v>
      </c>
      <c r="BX44" s="66" t="s">
        <v>29</v>
      </c>
      <c r="BY44" s="66" t="s">
        <v>29</v>
      </c>
      <c r="BZ44" s="66" t="s">
        <v>29</v>
      </c>
      <c r="CA44" s="66" t="s">
        <v>29</v>
      </c>
      <c r="CB44" s="66" t="s">
        <v>29</v>
      </c>
      <c r="CC44" s="66" t="s">
        <v>29</v>
      </c>
      <c r="CD44" s="66" t="s">
        <v>29</v>
      </c>
      <c r="CE44" s="66" t="s">
        <v>29</v>
      </c>
      <c r="CF44" s="66" t="s">
        <v>29</v>
      </c>
      <c r="CG44" s="66" t="s">
        <v>29</v>
      </c>
      <c r="CH44" s="66" t="s">
        <v>29</v>
      </c>
      <c r="CI44" s="66" t="s">
        <v>29</v>
      </c>
      <c r="CJ44" s="66" t="s">
        <v>29</v>
      </c>
      <c r="CK44" s="66" t="s">
        <v>29</v>
      </c>
      <c r="CL44" s="66" t="s">
        <v>29</v>
      </c>
      <c r="CM44" s="66" t="s">
        <v>29</v>
      </c>
      <c r="CN44" s="66" t="s">
        <v>29</v>
      </c>
      <c r="CO44" s="66" t="s">
        <v>29</v>
      </c>
      <c r="CP44" s="66" t="s">
        <v>29</v>
      </c>
      <c r="CQ44" s="66" t="s">
        <v>29</v>
      </c>
      <c r="CR44" s="66" t="s">
        <v>29</v>
      </c>
      <c r="CS44" s="66" t="s">
        <v>29</v>
      </c>
      <c r="CT44" s="60" t="s">
        <v>29</v>
      </c>
      <c r="CU44" s="60" t="s">
        <v>29</v>
      </c>
      <c r="CV44" s="60" t="s">
        <v>29</v>
      </c>
      <c r="CW44" s="60" t="s">
        <v>29</v>
      </c>
      <c r="CX44" s="60" t="s">
        <v>29</v>
      </c>
      <c r="CY44" s="60" t="s">
        <v>29</v>
      </c>
      <c r="CZ44" s="60" t="s">
        <v>29</v>
      </c>
      <c r="DA44" s="60" t="s">
        <v>29</v>
      </c>
      <c r="DB44" s="60" t="s">
        <v>29</v>
      </c>
      <c r="DC44" s="60" t="s">
        <v>29</v>
      </c>
      <c r="DD44" s="60" t="s">
        <v>29</v>
      </c>
      <c r="DE44" s="60" t="s">
        <v>29</v>
      </c>
      <c r="DF44" s="60" t="s">
        <v>29</v>
      </c>
      <c r="DG44" s="60" t="s">
        <v>29</v>
      </c>
      <c r="DH44" s="60" t="s">
        <v>29</v>
      </c>
      <c r="DI44" s="60" t="s">
        <v>29</v>
      </c>
      <c r="DJ44" s="60" t="s">
        <v>29</v>
      </c>
      <c r="DK44" s="60" t="s">
        <v>29</v>
      </c>
      <c r="DL44" s="60" t="s">
        <v>29</v>
      </c>
      <c r="DM44" s="60" t="s">
        <v>29</v>
      </c>
      <c r="DN44" s="60" t="s">
        <v>29</v>
      </c>
      <c r="DO44" s="60" t="s">
        <v>29</v>
      </c>
      <c r="DP44" s="60" t="s">
        <v>29</v>
      </c>
      <c r="DQ44" s="60" t="s">
        <v>29</v>
      </c>
      <c r="DR44" s="60" t="s">
        <v>29</v>
      </c>
      <c r="DS44" s="60" t="s">
        <v>29</v>
      </c>
      <c r="DT44" s="60" t="s">
        <v>29</v>
      </c>
      <c r="DU44" s="60" t="s">
        <v>29</v>
      </c>
      <c r="DV44" s="60" t="s">
        <v>29</v>
      </c>
    </row>
    <row r="45" spans="1:126" ht="18">
      <c r="A45" s="65">
        <v>1960</v>
      </c>
      <c r="B45" s="66">
        <v>9.9882604527055943</v>
      </c>
      <c r="C45" s="66">
        <v>10.049787006449948</v>
      </c>
      <c r="D45" s="66">
        <v>9.3216063179717352</v>
      </c>
      <c r="E45" s="66">
        <v>8.3506793702700577</v>
      </c>
      <c r="F45" s="66">
        <v>9.0035926054896613</v>
      </c>
      <c r="G45" s="66">
        <v>10.244440254510954</v>
      </c>
      <c r="H45" s="66">
        <v>12.206808136859934</v>
      </c>
      <c r="I45" s="66">
        <v>13.067021284861216</v>
      </c>
      <c r="J45" s="66">
        <v>11.66674733944788</v>
      </c>
      <c r="K45" s="66">
        <v>12.293230847609228</v>
      </c>
      <c r="L45" s="66">
        <v>10.990537087885688</v>
      </c>
      <c r="M45" s="66">
        <v>10.150700743148462</v>
      </c>
      <c r="N45" s="66">
        <v>12.230644152277916</v>
      </c>
      <c r="O45" s="66">
        <v>11.492074172216515</v>
      </c>
      <c r="P45" s="66">
        <v>12.1731406074262</v>
      </c>
      <c r="Q45" s="66">
        <v>13.382441765929027</v>
      </c>
      <c r="R45" s="66">
        <v>14.799192267796284</v>
      </c>
      <c r="S45" s="66">
        <v>14.627950101745435</v>
      </c>
      <c r="T45" s="66">
        <v>14.108551695574375</v>
      </c>
      <c r="U45" s="66">
        <v>13.909580019911319</v>
      </c>
      <c r="V45" s="66">
        <v>12.563566894658143</v>
      </c>
      <c r="W45" s="66">
        <v>14.18319017235129</v>
      </c>
      <c r="X45" s="66">
        <v>14.999143975629961</v>
      </c>
      <c r="Y45" s="66">
        <v>15.991053191863234</v>
      </c>
      <c r="Z45" s="66">
        <v>15.940631845480791</v>
      </c>
      <c r="AA45" s="66">
        <v>14.575612898903472</v>
      </c>
      <c r="AB45" s="66">
        <v>13.79104120481748</v>
      </c>
      <c r="AC45" s="66">
        <v>13.551281778854754</v>
      </c>
      <c r="AD45" s="66">
        <v>16.034822992015719</v>
      </c>
      <c r="AE45" s="66">
        <v>10.400939747448955</v>
      </c>
      <c r="AF45" s="66">
        <v>6.7179686786219355</v>
      </c>
      <c r="AG45" s="66">
        <v>7.505642536597473</v>
      </c>
      <c r="AH45" s="66">
        <v>14.748223009781453</v>
      </c>
      <c r="AI45" s="66">
        <v>2.0758933793278418</v>
      </c>
      <c r="AJ45" s="66">
        <v>-3.792676826354735</v>
      </c>
      <c r="AK45" s="66" t="s">
        <v>29</v>
      </c>
      <c r="AL45" s="66" t="s">
        <v>29</v>
      </c>
      <c r="AM45" s="66" t="s">
        <v>29</v>
      </c>
      <c r="AN45" s="66" t="s">
        <v>29</v>
      </c>
      <c r="AO45" s="66" t="s">
        <v>29</v>
      </c>
      <c r="AP45" s="66" t="s">
        <v>29</v>
      </c>
      <c r="AQ45" s="66" t="s">
        <v>29</v>
      </c>
      <c r="AR45" s="66" t="s">
        <v>29</v>
      </c>
      <c r="AS45" s="66" t="s">
        <v>29</v>
      </c>
      <c r="AT45" s="66" t="s">
        <v>29</v>
      </c>
      <c r="AU45" s="66" t="s">
        <v>29</v>
      </c>
      <c r="AV45" s="66" t="s">
        <v>29</v>
      </c>
      <c r="AW45" s="66" t="s">
        <v>29</v>
      </c>
      <c r="AX45" s="66" t="s">
        <v>29</v>
      </c>
      <c r="AY45" s="66" t="s">
        <v>29</v>
      </c>
      <c r="AZ45" s="66" t="s">
        <v>29</v>
      </c>
      <c r="BA45" s="66" t="s">
        <v>29</v>
      </c>
      <c r="BB45" s="66" t="s">
        <v>29</v>
      </c>
      <c r="BC45" s="66" t="s">
        <v>29</v>
      </c>
      <c r="BD45" s="66" t="s">
        <v>29</v>
      </c>
      <c r="BE45" s="66" t="s">
        <v>29</v>
      </c>
      <c r="BF45" s="66" t="s">
        <v>29</v>
      </c>
      <c r="BG45" s="66" t="s">
        <v>29</v>
      </c>
      <c r="BH45" s="66" t="s">
        <v>29</v>
      </c>
      <c r="BI45" s="66" t="s">
        <v>29</v>
      </c>
      <c r="BJ45" s="66" t="s">
        <v>29</v>
      </c>
      <c r="BK45" s="66" t="s">
        <v>29</v>
      </c>
      <c r="BL45" s="66" t="s">
        <v>29</v>
      </c>
      <c r="BM45" s="66" t="s">
        <v>29</v>
      </c>
      <c r="BN45" s="66" t="s">
        <v>29</v>
      </c>
      <c r="BO45" s="66" t="s">
        <v>29</v>
      </c>
      <c r="BP45" s="66" t="s">
        <v>29</v>
      </c>
      <c r="BQ45" s="66" t="s">
        <v>29</v>
      </c>
      <c r="BR45" s="66" t="s">
        <v>29</v>
      </c>
      <c r="BS45" s="66" t="s">
        <v>29</v>
      </c>
      <c r="BT45" s="66" t="s">
        <v>29</v>
      </c>
      <c r="BU45" s="66" t="s">
        <v>29</v>
      </c>
      <c r="BV45" s="66" t="s">
        <v>29</v>
      </c>
      <c r="BW45" s="66" t="s">
        <v>29</v>
      </c>
      <c r="BX45" s="66" t="s">
        <v>29</v>
      </c>
      <c r="BY45" s="66" t="s">
        <v>29</v>
      </c>
      <c r="BZ45" s="66" t="s">
        <v>29</v>
      </c>
      <c r="CA45" s="66" t="s">
        <v>29</v>
      </c>
      <c r="CB45" s="66" t="s">
        <v>29</v>
      </c>
      <c r="CC45" s="66" t="s">
        <v>29</v>
      </c>
      <c r="CD45" s="66" t="s">
        <v>29</v>
      </c>
      <c r="CE45" s="66" t="s">
        <v>29</v>
      </c>
      <c r="CF45" s="66" t="s">
        <v>29</v>
      </c>
      <c r="CG45" s="66" t="s">
        <v>29</v>
      </c>
      <c r="CH45" s="66" t="s">
        <v>29</v>
      </c>
      <c r="CI45" s="66" t="s">
        <v>29</v>
      </c>
      <c r="CJ45" s="66" t="s">
        <v>29</v>
      </c>
      <c r="CK45" s="66" t="s">
        <v>29</v>
      </c>
      <c r="CL45" s="66" t="s">
        <v>29</v>
      </c>
      <c r="CM45" s="66" t="s">
        <v>29</v>
      </c>
      <c r="CN45" s="66" t="s">
        <v>29</v>
      </c>
      <c r="CO45" s="66" t="s">
        <v>29</v>
      </c>
      <c r="CP45" s="66" t="s">
        <v>29</v>
      </c>
      <c r="CQ45" s="66" t="s">
        <v>29</v>
      </c>
      <c r="CR45" s="66" t="s">
        <v>29</v>
      </c>
      <c r="CS45" s="66" t="s">
        <v>29</v>
      </c>
      <c r="CT45" s="60" t="s">
        <v>29</v>
      </c>
      <c r="CU45" s="60" t="s">
        <v>29</v>
      </c>
      <c r="CV45" s="60" t="s">
        <v>29</v>
      </c>
      <c r="CW45" s="60" t="s">
        <v>29</v>
      </c>
      <c r="CX45" s="60" t="s">
        <v>29</v>
      </c>
      <c r="CY45" s="60" t="s">
        <v>29</v>
      </c>
      <c r="CZ45" s="60" t="s">
        <v>29</v>
      </c>
      <c r="DA45" s="60" t="s">
        <v>29</v>
      </c>
      <c r="DB45" s="60" t="s">
        <v>29</v>
      </c>
      <c r="DC45" s="60" t="s">
        <v>29</v>
      </c>
      <c r="DD45" s="60" t="s">
        <v>29</v>
      </c>
      <c r="DE45" s="60" t="s">
        <v>29</v>
      </c>
      <c r="DF45" s="60" t="s">
        <v>29</v>
      </c>
      <c r="DG45" s="60" t="s">
        <v>29</v>
      </c>
      <c r="DH45" s="60" t="s">
        <v>29</v>
      </c>
      <c r="DI45" s="60" t="s">
        <v>29</v>
      </c>
      <c r="DJ45" s="60" t="s">
        <v>29</v>
      </c>
      <c r="DK45" s="60" t="s">
        <v>29</v>
      </c>
      <c r="DL45" s="60" t="s">
        <v>29</v>
      </c>
      <c r="DM45" s="60" t="s">
        <v>29</v>
      </c>
      <c r="DN45" s="60" t="s">
        <v>29</v>
      </c>
      <c r="DO45" s="60" t="s">
        <v>29</v>
      </c>
      <c r="DP45" s="60" t="s">
        <v>29</v>
      </c>
      <c r="DQ45" s="60" t="s">
        <v>29</v>
      </c>
      <c r="DR45" s="60" t="s">
        <v>29</v>
      </c>
      <c r="DS45" s="60" t="s">
        <v>29</v>
      </c>
      <c r="DT45" s="60" t="s">
        <v>29</v>
      </c>
      <c r="DU45" s="60" t="s">
        <v>29</v>
      </c>
      <c r="DV45" s="60" t="s">
        <v>29</v>
      </c>
    </row>
    <row r="46" spans="1:126" ht="18">
      <c r="A46" s="65">
        <v>1961</v>
      </c>
      <c r="B46" s="67">
        <v>10.351212559994313</v>
      </c>
      <c r="C46" s="67">
        <v>10.421351272411362</v>
      </c>
      <c r="D46" s="67">
        <v>9.7255160237696057</v>
      </c>
      <c r="E46" s="67">
        <v>8.7962507928406453</v>
      </c>
      <c r="F46" s="67">
        <v>9.442684596414967</v>
      </c>
      <c r="G46" s="67">
        <v>10.657669159691228</v>
      </c>
      <c r="H46" s="67">
        <v>12.568399076134581</v>
      </c>
      <c r="I46" s="67">
        <v>13.411418354869431</v>
      </c>
      <c r="J46" s="67">
        <v>12.073454088578293</v>
      </c>
      <c r="K46" s="67">
        <v>12.691797716775536</v>
      </c>
      <c r="L46" s="67">
        <v>11.45453705816314</v>
      </c>
      <c r="M46" s="67">
        <v>10.666854166026502</v>
      </c>
      <c r="N46" s="67">
        <v>12.681639659062153</v>
      </c>
      <c r="O46" s="67">
        <v>11.994789917559251</v>
      </c>
      <c r="P46" s="67">
        <v>12.66774950322953</v>
      </c>
      <c r="Q46" s="67">
        <v>13.843017696841903</v>
      </c>
      <c r="R46" s="67">
        <v>15.211959470161442</v>
      </c>
      <c r="S46" s="67">
        <v>15.071454639290383</v>
      </c>
      <c r="T46" s="67">
        <v>14.605550841103545</v>
      </c>
      <c r="U46" s="67">
        <v>14.447518625510616</v>
      </c>
      <c r="V46" s="67">
        <v>13.219252483435728</v>
      </c>
      <c r="W46" s="67">
        <v>14.774613248534498</v>
      </c>
      <c r="X46" s="67">
        <v>15.574529142734923</v>
      </c>
      <c r="Y46" s="67">
        <v>16.534398047496786</v>
      </c>
      <c r="Z46" s="67">
        <v>16.533457217949007</v>
      </c>
      <c r="AA46" s="67">
        <v>15.346424118557648</v>
      </c>
      <c r="AB46" s="67">
        <v>14.717390715845674</v>
      </c>
      <c r="AC46" s="67">
        <v>14.607198949548602</v>
      </c>
      <c r="AD46" s="67">
        <v>16.912287157401188</v>
      </c>
      <c r="AE46" s="67">
        <v>12.208596399970455</v>
      </c>
      <c r="AF46" s="67">
        <v>9.4407299513681853</v>
      </c>
      <c r="AG46" s="67">
        <v>10.615421292297867</v>
      </c>
      <c r="AH46" s="67">
        <v>16.824801336110951</v>
      </c>
      <c r="AI46" s="67">
        <v>9.0687743579183735</v>
      </c>
      <c r="AJ46" s="67">
        <v>9.6309297443723487</v>
      </c>
      <c r="AK46" s="67">
        <v>23.054536315099433</v>
      </c>
      <c r="AL46" s="67" t="s">
        <v>29</v>
      </c>
      <c r="AM46" s="67" t="s">
        <v>29</v>
      </c>
      <c r="AN46" s="67" t="s">
        <v>29</v>
      </c>
      <c r="AO46" s="67" t="s">
        <v>29</v>
      </c>
      <c r="AP46" s="67" t="s">
        <v>29</v>
      </c>
      <c r="AQ46" s="67" t="s">
        <v>29</v>
      </c>
      <c r="AR46" s="67" t="s">
        <v>29</v>
      </c>
      <c r="AS46" s="67" t="s">
        <v>29</v>
      </c>
      <c r="AT46" s="67" t="s">
        <v>29</v>
      </c>
      <c r="AU46" s="67" t="s">
        <v>29</v>
      </c>
      <c r="AV46" s="67" t="s">
        <v>29</v>
      </c>
      <c r="AW46" s="67" t="s">
        <v>29</v>
      </c>
      <c r="AX46" s="67" t="s">
        <v>29</v>
      </c>
      <c r="AY46" s="67" t="s">
        <v>29</v>
      </c>
      <c r="AZ46" s="67" t="s">
        <v>29</v>
      </c>
      <c r="BA46" s="67" t="s">
        <v>29</v>
      </c>
      <c r="BB46" s="67" t="s">
        <v>29</v>
      </c>
      <c r="BC46" s="67" t="s">
        <v>29</v>
      </c>
      <c r="BD46" s="67" t="s">
        <v>29</v>
      </c>
      <c r="BE46" s="67" t="s">
        <v>29</v>
      </c>
      <c r="BF46" s="67" t="s">
        <v>29</v>
      </c>
      <c r="BG46" s="67" t="s">
        <v>29</v>
      </c>
      <c r="BH46" s="67" t="s">
        <v>29</v>
      </c>
      <c r="BI46" s="67" t="s">
        <v>29</v>
      </c>
      <c r="BJ46" s="67" t="s">
        <v>29</v>
      </c>
      <c r="BK46" s="67" t="s">
        <v>29</v>
      </c>
      <c r="BL46" s="67" t="s">
        <v>29</v>
      </c>
      <c r="BM46" s="67" t="s">
        <v>29</v>
      </c>
      <c r="BN46" s="67" t="s">
        <v>29</v>
      </c>
      <c r="BO46" s="67" t="s">
        <v>29</v>
      </c>
      <c r="BP46" s="67" t="s">
        <v>29</v>
      </c>
      <c r="BQ46" s="67" t="s">
        <v>29</v>
      </c>
      <c r="BR46" s="67" t="s">
        <v>29</v>
      </c>
      <c r="BS46" s="67" t="s">
        <v>29</v>
      </c>
      <c r="BT46" s="67" t="s">
        <v>29</v>
      </c>
      <c r="BU46" s="67" t="s">
        <v>29</v>
      </c>
      <c r="BV46" s="67" t="s">
        <v>29</v>
      </c>
      <c r="BW46" s="67" t="s">
        <v>29</v>
      </c>
      <c r="BX46" s="67" t="s">
        <v>29</v>
      </c>
      <c r="BY46" s="67" t="s">
        <v>29</v>
      </c>
      <c r="BZ46" s="67" t="s">
        <v>29</v>
      </c>
      <c r="CA46" s="67" t="s">
        <v>29</v>
      </c>
      <c r="CB46" s="67" t="s">
        <v>29</v>
      </c>
      <c r="CC46" s="67" t="s">
        <v>29</v>
      </c>
      <c r="CD46" s="67" t="s">
        <v>29</v>
      </c>
      <c r="CE46" s="67" t="s">
        <v>29</v>
      </c>
      <c r="CF46" s="67" t="s">
        <v>29</v>
      </c>
      <c r="CG46" s="67" t="s">
        <v>29</v>
      </c>
      <c r="CH46" s="67" t="s">
        <v>29</v>
      </c>
      <c r="CI46" s="67" t="s">
        <v>29</v>
      </c>
      <c r="CJ46" s="67" t="s">
        <v>29</v>
      </c>
      <c r="CK46" s="67" t="s">
        <v>29</v>
      </c>
      <c r="CL46" s="67" t="s">
        <v>29</v>
      </c>
      <c r="CM46" s="67" t="s">
        <v>29</v>
      </c>
      <c r="CN46" s="67" t="s">
        <v>29</v>
      </c>
      <c r="CO46" s="67" t="s">
        <v>29</v>
      </c>
      <c r="CP46" s="67" t="s">
        <v>29</v>
      </c>
      <c r="CQ46" s="67" t="s">
        <v>29</v>
      </c>
      <c r="CR46" s="67" t="s">
        <v>29</v>
      </c>
      <c r="CS46" s="67" t="s">
        <v>29</v>
      </c>
      <c r="CT46" s="60" t="s">
        <v>29</v>
      </c>
      <c r="CU46" s="60" t="s">
        <v>29</v>
      </c>
      <c r="CV46" s="60" t="s">
        <v>29</v>
      </c>
      <c r="CW46" s="60" t="s">
        <v>29</v>
      </c>
      <c r="CX46" s="60" t="s">
        <v>29</v>
      </c>
      <c r="CY46" s="60" t="s">
        <v>29</v>
      </c>
      <c r="CZ46" s="60" t="s">
        <v>29</v>
      </c>
      <c r="DA46" s="60" t="s">
        <v>29</v>
      </c>
      <c r="DB46" s="60" t="s">
        <v>29</v>
      </c>
      <c r="DC46" s="60" t="s">
        <v>29</v>
      </c>
      <c r="DD46" s="60" t="s">
        <v>29</v>
      </c>
      <c r="DE46" s="60" t="s">
        <v>29</v>
      </c>
      <c r="DF46" s="60" t="s">
        <v>29</v>
      </c>
      <c r="DG46" s="60" t="s">
        <v>29</v>
      </c>
      <c r="DH46" s="60" t="s">
        <v>29</v>
      </c>
      <c r="DI46" s="60" t="s">
        <v>29</v>
      </c>
      <c r="DJ46" s="60" t="s">
        <v>29</v>
      </c>
      <c r="DK46" s="60" t="s">
        <v>29</v>
      </c>
      <c r="DL46" s="60" t="s">
        <v>29</v>
      </c>
      <c r="DM46" s="60" t="s">
        <v>29</v>
      </c>
      <c r="DN46" s="60" t="s">
        <v>29</v>
      </c>
      <c r="DO46" s="60" t="s">
        <v>29</v>
      </c>
      <c r="DP46" s="60" t="s">
        <v>29</v>
      </c>
      <c r="DQ46" s="60" t="s">
        <v>29</v>
      </c>
      <c r="DR46" s="60" t="s">
        <v>29</v>
      </c>
      <c r="DS46" s="60" t="s">
        <v>29</v>
      </c>
      <c r="DT46" s="60" t="s">
        <v>29</v>
      </c>
      <c r="DU46" s="60" t="s">
        <v>29</v>
      </c>
      <c r="DV46" s="60" t="s">
        <v>29</v>
      </c>
    </row>
    <row r="47" spans="1:126" ht="18">
      <c r="A47" s="65">
        <v>1962</v>
      </c>
      <c r="B47" s="67">
        <v>9.7275303628249699</v>
      </c>
      <c r="C47" s="67">
        <v>9.778396272197952</v>
      </c>
      <c r="D47" s="67">
        <v>9.084071887797009</v>
      </c>
      <c r="E47" s="67">
        <v>8.1632719831902936</v>
      </c>
      <c r="F47" s="67">
        <v>8.7709357075759886</v>
      </c>
      <c r="G47" s="67">
        <v>9.9269598504736472</v>
      </c>
      <c r="H47" s="67">
        <v>11.752482049960197</v>
      </c>
      <c r="I47" s="67">
        <v>12.540203451864738</v>
      </c>
      <c r="J47" s="67">
        <v>11.218333991204165</v>
      </c>
      <c r="K47" s="67">
        <v>11.784053914916717</v>
      </c>
      <c r="L47" s="67">
        <v>10.558997584332232</v>
      </c>
      <c r="M47" s="67">
        <v>9.7671663621304319</v>
      </c>
      <c r="N47" s="67">
        <v>11.66537292328881</v>
      </c>
      <c r="O47" s="67">
        <v>10.964797473691306</v>
      </c>
      <c r="P47" s="67">
        <v>11.563715666772968</v>
      </c>
      <c r="Q47" s="67">
        <v>12.63537922265494</v>
      </c>
      <c r="R47" s="67">
        <v>13.881626698474165</v>
      </c>
      <c r="S47" s="67">
        <v>13.681630470562295</v>
      </c>
      <c r="T47" s="67">
        <v>13.167099284452238</v>
      </c>
      <c r="U47" s="67">
        <v>12.93793266102273</v>
      </c>
      <c r="V47" s="67">
        <v>11.693118294100014</v>
      </c>
      <c r="W47" s="67">
        <v>13.055885624546635</v>
      </c>
      <c r="X47" s="67">
        <v>13.687891950867836</v>
      </c>
      <c r="Y47" s="67">
        <v>14.444438991584772</v>
      </c>
      <c r="Z47" s="67">
        <v>14.282804452316675</v>
      </c>
      <c r="AA47" s="67">
        <v>13.007136380738569</v>
      </c>
      <c r="AB47" s="67">
        <v>12.222625311198673</v>
      </c>
      <c r="AC47" s="67">
        <v>11.873976181066608</v>
      </c>
      <c r="AD47" s="67">
        <v>13.619252058215348</v>
      </c>
      <c r="AE47" s="67">
        <v>9.0918932580652303</v>
      </c>
      <c r="AF47" s="67">
        <v>6.2741929961339675</v>
      </c>
      <c r="AG47" s="67">
        <v>6.7253462877029948</v>
      </c>
      <c r="AH47" s="67">
        <v>10.91483532183449</v>
      </c>
      <c r="AI47" s="67">
        <v>3.6203235846209409</v>
      </c>
      <c r="AJ47" s="67">
        <v>2.1789435844911176</v>
      </c>
      <c r="AK47" s="67">
        <v>5.1647537899140419</v>
      </c>
      <c r="AL47" s="67">
        <v>-12.725028735271348</v>
      </c>
      <c r="AM47" s="67" t="s">
        <v>29</v>
      </c>
      <c r="AN47" s="67" t="s">
        <v>29</v>
      </c>
      <c r="AO47" s="67" t="s">
        <v>29</v>
      </c>
      <c r="AP47" s="67" t="s">
        <v>29</v>
      </c>
      <c r="AQ47" s="67" t="s">
        <v>29</v>
      </c>
      <c r="AR47" s="67" t="s">
        <v>29</v>
      </c>
      <c r="AS47" s="67" t="s">
        <v>29</v>
      </c>
      <c r="AT47" s="67" t="s">
        <v>29</v>
      </c>
      <c r="AU47" s="67" t="s">
        <v>29</v>
      </c>
      <c r="AV47" s="67" t="s">
        <v>29</v>
      </c>
      <c r="AW47" s="67" t="s">
        <v>29</v>
      </c>
      <c r="AX47" s="67" t="s">
        <v>29</v>
      </c>
      <c r="AY47" s="67" t="s">
        <v>29</v>
      </c>
      <c r="AZ47" s="67" t="s">
        <v>29</v>
      </c>
      <c r="BA47" s="67" t="s">
        <v>29</v>
      </c>
      <c r="BB47" s="67" t="s">
        <v>29</v>
      </c>
      <c r="BC47" s="67" t="s">
        <v>29</v>
      </c>
      <c r="BD47" s="67" t="s">
        <v>29</v>
      </c>
      <c r="BE47" s="67" t="s">
        <v>29</v>
      </c>
      <c r="BF47" s="67" t="s">
        <v>29</v>
      </c>
      <c r="BG47" s="67" t="s">
        <v>29</v>
      </c>
      <c r="BH47" s="67" t="s">
        <v>29</v>
      </c>
      <c r="BI47" s="67" t="s">
        <v>29</v>
      </c>
      <c r="BJ47" s="67" t="s">
        <v>29</v>
      </c>
      <c r="BK47" s="67" t="s">
        <v>29</v>
      </c>
      <c r="BL47" s="67" t="s">
        <v>29</v>
      </c>
      <c r="BM47" s="67" t="s">
        <v>29</v>
      </c>
      <c r="BN47" s="67" t="s">
        <v>29</v>
      </c>
      <c r="BO47" s="67" t="s">
        <v>29</v>
      </c>
      <c r="BP47" s="67" t="s">
        <v>29</v>
      </c>
      <c r="BQ47" s="67" t="s">
        <v>29</v>
      </c>
      <c r="BR47" s="67" t="s">
        <v>29</v>
      </c>
      <c r="BS47" s="67" t="s">
        <v>29</v>
      </c>
      <c r="BT47" s="67" t="s">
        <v>29</v>
      </c>
      <c r="BU47" s="67" t="s">
        <v>29</v>
      </c>
      <c r="BV47" s="67" t="s">
        <v>29</v>
      </c>
      <c r="BW47" s="67" t="s">
        <v>29</v>
      </c>
      <c r="BX47" s="67" t="s">
        <v>29</v>
      </c>
      <c r="BY47" s="67" t="s">
        <v>29</v>
      </c>
      <c r="BZ47" s="67" t="s">
        <v>29</v>
      </c>
      <c r="CA47" s="67" t="s">
        <v>29</v>
      </c>
      <c r="CB47" s="67" t="s">
        <v>29</v>
      </c>
      <c r="CC47" s="67" t="s">
        <v>29</v>
      </c>
      <c r="CD47" s="67" t="s">
        <v>29</v>
      </c>
      <c r="CE47" s="67" t="s">
        <v>29</v>
      </c>
      <c r="CF47" s="67" t="s">
        <v>29</v>
      </c>
      <c r="CG47" s="67" t="s">
        <v>29</v>
      </c>
      <c r="CH47" s="67" t="s">
        <v>29</v>
      </c>
      <c r="CI47" s="67" t="s">
        <v>29</v>
      </c>
      <c r="CJ47" s="67" t="s">
        <v>29</v>
      </c>
      <c r="CK47" s="67" t="s">
        <v>29</v>
      </c>
      <c r="CL47" s="67" t="s">
        <v>29</v>
      </c>
      <c r="CM47" s="67" t="s">
        <v>29</v>
      </c>
      <c r="CN47" s="67" t="s">
        <v>29</v>
      </c>
      <c r="CO47" s="67" t="s">
        <v>29</v>
      </c>
      <c r="CP47" s="67" t="s">
        <v>29</v>
      </c>
      <c r="CQ47" s="67" t="s">
        <v>29</v>
      </c>
      <c r="CR47" s="67" t="s">
        <v>29</v>
      </c>
      <c r="CS47" s="67" t="s">
        <v>29</v>
      </c>
      <c r="CT47" s="60" t="s">
        <v>29</v>
      </c>
      <c r="CU47" s="60" t="s">
        <v>29</v>
      </c>
      <c r="CV47" s="60" t="s">
        <v>29</v>
      </c>
      <c r="CW47" s="60" t="s">
        <v>29</v>
      </c>
      <c r="CX47" s="60" t="s">
        <v>29</v>
      </c>
      <c r="CY47" s="60" t="s">
        <v>29</v>
      </c>
      <c r="CZ47" s="60" t="s">
        <v>29</v>
      </c>
      <c r="DA47" s="60" t="s">
        <v>29</v>
      </c>
      <c r="DB47" s="60" t="s">
        <v>29</v>
      </c>
      <c r="DC47" s="60" t="s">
        <v>29</v>
      </c>
      <c r="DD47" s="60" t="s">
        <v>29</v>
      </c>
      <c r="DE47" s="60" t="s">
        <v>29</v>
      </c>
      <c r="DF47" s="60" t="s">
        <v>29</v>
      </c>
      <c r="DG47" s="60" t="s">
        <v>29</v>
      </c>
      <c r="DH47" s="60" t="s">
        <v>29</v>
      </c>
      <c r="DI47" s="60" t="s">
        <v>29</v>
      </c>
      <c r="DJ47" s="60" t="s">
        <v>29</v>
      </c>
      <c r="DK47" s="60" t="s">
        <v>29</v>
      </c>
      <c r="DL47" s="60" t="s">
        <v>29</v>
      </c>
      <c r="DM47" s="60" t="s">
        <v>29</v>
      </c>
      <c r="DN47" s="60" t="s">
        <v>29</v>
      </c>
      <c r="DO47" s="60" t="s">
        <v>29</v>
      </c>
      <c r="DP47" s="60" t="s">
        <v>29</v>
      </c>
      <c r="DQ47" s="60" t="s">
        <v>29</v>
      </c>
      <c r="DR47" s="60" t="s">
        <v>29</v>
      </c>
      <c r="DS47" s="60" t="s">
        <v>29</v>
      </c>
      <c r="DT47" s="60" t="s">
        <v>29</v>
      </c>
      <c r="DU47" s="60" t="s">
        <v>29</v>
      </c>
      <c r="DV47" s="60" t="s">
        <v>29</v>
      </c>
    </row>
    <row r="48" spans="1:126" ht="18">
      <c r="A48" s="65">
        <v>1963</v>
      </c>
      <c r="B48" s="67">
        <v>9.9692571148591664</v>
      </c>
      <c r="C48" s="67">
        <v>10.025281425385154</v>
      </c>
      <c r="D48" s="67">
        <v>9.3571017503616591</v>
      </c>
      <c r="E48" s="67">
        <v>8.470411267674125</v>
      </c>
      <c r="F48" s="67">
        <v>9.0692360379450605</v>
      </c>
      <c r="G48" s="67">
        <v>10.199268550160033</v>
      </c>
      <c r="H48" s="67">
        <v>11.976252827777829</v>
      </c>
      <c r="I48" s="67">
        <v>12.745782274066661</v>
      </c>
      <c r="J48" s="67">
        <v>11.474827756168176</v>
      </c>
      <c r="K48" s="67">
        <v>12.029884708889396</v>
      </c>
      <c r="L48" s="67">
        <v>10.857360061324814</v>
      </c>
      <c r="M48" s="67">
        <v>10.10590638353762</v>
      </c>
      <c r="N48" s="67">
        <v>11.944133462397872</v>
      </c>
      <c r="O48" s="67">
        <v>11.282731452348632</v>
      </c>
      <c r="P48" s="67">
        <v>11.869941969829283</v>
      </c>
      <c r="Q48" s="67">
        <v>12.90832564515361</v>
      </c>
      <c r="R48" s="67">
        <v>14.110332164003726</v>
      </c>
      <c r="S48" s="67">
        <v>13.930750302446206</v>
      </c>
      <c r="T48" s="67">
        <v>13.454401667235846</v>
      </c>
      <c r="U48" s="67">
        <v>13.252417623080714</v>
      </c>
      <c r="V48" s="67">
        <v>12.094230996656925</v>
      </c>
      <c r="W48" s="67">
        <v>13.400430407815916</v>
      </c>
      <c r="X48" s="67">
        <v>14.014470387696374</v>
      </c>
      <c r="Y48" s="67">
        <v>14.742352854820757</v>
      </c>
      <c r="Z48" s="67">
        <v>14.613543201445797</v>
      </c>
      <c r="AA48" s="67">
        <v>13.461444885306712</v>
      </c>
      <c r="AB48" s="67">
        <v>12.780168780275817</v>
      </c>
      <c r="AC48" s="67">
        <v>12.513900795526414</v>
      </c>
      <c r="AD48" s="67">
        <v>14.148641546406257</v>
      </c>
      <c r="AE48" s="67">
        <v>10.18314366718292</v>
      </c>
      <c r="AF48" s="67">
        <v>7.8540622391327766</v>
      </c>
      <c r="AG48" s="67">
        <v>8.4664606666203461</v>
      </c>
      <c r="AH48" s="67">
        <v>12.247887258216149</v>
      </c>
      <c r="AI48" s="67">
        <v>6.6788882557216418</v>
      </c>
      <c r="AJ48" s="67">
        <v>6.3624944233994478</v>
      </c>
      <c r="AK48" s="67">
        <v>9.7475515066508418</v>
      </c>
      <c r="AL48" s="67">
        <v>3.0940591024265469</v>
      </c>
      <c r="AM48" s="67">
        <v>18.913146940124442</v>
      </c>
      <c r="AN48" s="67" t="s">
        <v>29</v>
      </c>
      <c r="AO48" s="67" t="s">
        <v>29</v>
      </c>
      <c r="AP48" s="67" t="s">
        <v>29</v>
      </c>
      <c r="AQ48" s="67" t="s">
        <v>29</v>
      </c>
      <c r="AR48" s="67" t="s">
        <v>29</v>
      </c>
      <c r="AS48" s="67" t="s">
        <v>29</v>
      </c>
      <c r="AT48" s="67" t="s">
        <v>29</v>
      </c>
      <c r="AU48" s="67" t="s">
        <v>29</v>
      </c>
      <c r="AV48" s="67" t="s">
        <v>29</v>
      </c>
      <c r="AW48" s="67" t="s">
        <v>29</v>
      </c>
      <c r="AX48" s="67" t="s">
        <v>29</v>
      </c>
      <c r="AY48" s="67" t="s">
        <v>29</v>
      </c>
      <c r="AZ48" s="67" t="s">
        <v>29</v>
      </c>
      <c r="BA48" s="67" t="s">
        <v>29</v>
      </c>
      <c r="BB48" s="67" t="s">
        <v>29</v>
      </c>
      <c r="BC48" s="67" t="s">
        <v>29</v>
      </c>
      <c r="BD48" s="67" t="s">
        <v>29</v>
      </c>
      <c r="BE48" s="67" t="s">
        <v>29</v>
      </c>
      <c r="BF48" s="67" t="s">
        <v>29</v>
      </c>
      <c r="BG48" s="67" t="s">
        <v>29</v>
      </c>
      <c r="BH48" s="67" t="s">
        <v>29</v>
      </c>
      <c r="BI48" s="67" t="s">
        <v>29</v>
      </c>
      <c r="BJ48" s="67" t="s">
        <v>29</v>
      </c>
      <c r="BK48" s="67" t="s">
        <v>29</v>
      </c>
      <c r="BL48" s="67" t="s">
        <v>29</v>
      </c>
      <c r="BM48" s="67" t="s">
        <v>29</v>
      </c>
      <c r="BN48" s="67" t="s">
        <v>29</v>
      </c>
      <c r="BO48" s="67" t="s">
        <v>29</v>
      </c>
      <c r="BP48" s="67" t="s">
        <v>29</v>
      </c>
      <c r="BQ48" s="67" t="s">
        <v>29</v>
      </c>
      <c r="BR48" s="67" t="s">
        <v>29</v>
      </c>
      <c r="BS48" s="67" t="s">
        <v>29</v>
      </c>
      <c r="BT48" s="67" t="s">
        <v>29</v>
      </c>
      <c r="BU48" s="67" t="s">
        <v>29</v>
      </c>
      <c r="BV48" s="67" t="s">
        <v>29</v>
      </c>
      <c r="BW48" s="67" t="s">
        <v>29</v>
      </c>
      <c r="BX48" s="67" t="s">
        <v>29</v>
      </c>
      <c r="BY48" s="67" t="s">
        <v>29</v>
      </c>
      <c r="BZ48" s="67" t="s">
        <v>29</v>
      </c>
      <c r="CA48" s="67" t="s">
        <v>29</v>
      </c>
      <c r="CB48" s="67" t="s">
        <v>29</v>
      </c>
      <c r="CC48" s="67" t="s">
        <v>29</v>
      </c>
      <c r="CD48" s="67" t="s">
        <v>29</v>
      </c>
      <c r="CE48" s="67" t="s">
        <v>29</v>
      </c>
      <c r="CF48" s="67" t="s">
        <v>29</v>
      </c>
      <c r="CG48" s="67" t="s">
        <v>29</v>
      </c>
      <c r="CH48" s="67" t="s">
        <v>29</v>
      </c>
      <c r="CI48" s="67" t="s">
        <v>29</v>
      </c>
      <c r="CJ48" s="67" t="s">
        <v>29</v>
      </c>
      <c r="CK48" s="67" t="s">
        <v>29</v>
      </c>
      <c r="CL48" s="67" t="s">
        <v>29</v>
      </c>
      <c r="CM48" s="67" t="s">
        <v>29</v>
      </c>
      <c r="CN48" s="67" t="s">
        <v>29</v>
      </c>
      <c r="CO48" s="67" t="s">
        <v>29</v>
      </c>
      <c r="CP48" s="67" t="s">
        <v>29</v>
      </c>
      <c r="CQ48" s="67" t="s">
        <v>29</v>
      </c>
      <c r="CR48" s="67" t="s">
        <v>29</v>
      </c>
      <c r="CS48" s="67" t="s">
        <v>29</v>
      </c>
      <c r="CT48" s="60" t="s">
        <v>29</v>
      </c>
      <c r="CU48" s="60" t="s">
        <v>29</v>
      </c>
      <c r="CV48" s="60" t="s">
        <v>29</v>
      </c>
      <c r="CW48" s="60" t="s">
        <v>29</v>
      </c>
      <c r="CX48" s="60" t="s">
        <v>29</v>
      </c>
      <c r="CY48" s="60" t="s">
        <v>29</v>
      </c>
      <c r="CZ48" s="60" t="s">
        <v>29</v>
      </c>
      <c r="DA48" s="60" t="s">
        <v>29</v>
      </c>
      <c r="DB48" s="60" t="s">
        <v>29</v>
      </c>
      <c r="DC48" s="60" t="s">
        <v>29</v>
      </c>
      <c r="DD48" s="60" t="s">
        <v>29</v>
      </c>
      <c r="DE48" s="60" t="s">
        <v>29</v>
      </c>
      <c r="DF48" s="60" t="s">
        <v>29</v>
      </c>
      <c r="DG48" s="60" t="s">
        <v>29</v>
      </c>
      <c r="DH48" s="60" t="s">
        <v>29</v>
      </c>
      <c r="DI48" s="60" t="s">
        <v>29</v>
      </c>
      <c r="DJ48" s="60" t="s">
        <v>29</v>
      </c>
      <c r="DK48" s="60" t="s">
        <v>29</v>
      </c>
      <c r="DL48" s="60" t="s">
        <v>29</v>
      </c>
      <c r="DM48" s="60" t="s">
        <v>29</v>
      </c>
      <c r="DN48" s="60" t="s">
        <v>29</v>
      </c>
      <c r="DO48" s="60" t="s">
        <v>29</v>
      </c>
      <c r="DP48" s="60" t="s">
        <v>29</v>
      </c>
      <c r="DQ48" s="60" t="s">
        <v>29</v>
      </c>
      <c r="DR48" s="60" t="s">
        <v>29</v>
      </c>
      <c r="DS48" s="60" t="s">
        <v>29</v>
      </c>
      <c r="DT48" s="60" t="s">
        <v>29</v>
      </c>
      <c r="DU48" s="60" t="s">
        <v>29</v>
      </c>
      <c r="DV48" s="60" t="s">
        <v>29</v>
      </c>
    </row>
    <row r="49" spans="1:126" ht="18">
      <c r="A49" s="65">
        <v>1964</v>
      </c>
      <c r="B49" s="67">
        <v>10.029946135118745</v>
      </c>
      <c r="C49" s="67">
        <v>10.086093201164037</v>
      </c>
      <c r="D49" s="67">
        <v>9.4376159977838512</v>
      </c>
      <c r="E49" s="67">
        <v>8.5777923131549176</v>
      </c>
      <c r="F49" s="67">
        <v>9.1625758341461374</v>
      </c>
      <c r="G49" s="67">
        <v>10.262117384125405</v>
      </c>
      <c r="H49" s="67">
        <v>11.987158163450703</v>
      </c>
      <c r="I49" s="67">
        <v>12.732980606282791</v>
      </c>
      <c r="J49" s="67">
        <v>11.502611664194449</v>
      </c>
      <c r="K49" s="67">
        <v>12.040092848759169</v>
      </c>
      <c r="L49" s="67">
        <v>10.908352090416461</v>
      </c>
      <c r="M49" s="67">
        <v>10.185557187874942</v>
      </c>
      <c r="N49" s="67">
        <v>11.958651812123239</v>
      </c>
      <c r="O49" s="67">
        <v>11.323246738988404</v>
      </c>
      <c r="P49" s="67">
        <v>11.888589447235415</v>
      </c>
      <c r="Q49" s="67">
        <v>12.884484114313159</v>
      </c>
      <c r="R49" s="67">
        <v>14.033192891872377</v>
      </c>
      <c r="S49" s="67">
        <v>13.858267511652411</v>
      </c>
      <c r="T49" s="67">
        <v>13.40115058331903</v>
      </c>
      <c r="U49" s="67">
        <v>13.206603187175814</v>
      </c>
      <c r="V49" s="67">
        <v>12.106962465516178</v>
      </c>
      <c r="W49" s="67">
        <v>13.341302546547407</v>
      </c>
      <c r="X49" s="67">
        <v>13.915744418124982</v>
      </c>
      <c r="Y49" s="67">
        <v>14.591963857955873</v>
      </c>
      <c r="Z49" s="67">
        <v>14.461715581681595</v>
      </c>
      <c r="AA49" s="67">
        <v>13.381065172426421</v>
      </c>
      <c r="AB49" s="67">
        <v>12.746011866791735</v>
      </c>
      <c r="AC49" s="67">
        <v>12.499086471314435</v>
      </c>
      <c r="AD49" s="67">
        <v>13.983867669913206</v>
      </c>
      <c r="AE49" s="67">
        <v>10.398442190962895</v>
      </c>
      <c r="AF49" s="67">
        <v>8.3520696464494328</v>
      </c>
      <c r="AG49" s="67">
        <v>8.9501691964156382</v>
      </c>
      <c r="AH49" s="67">
        <v>12.260493207754227</v>
      </c>
      <c r="AI49" s="67">
        <v>7.6217616972651498</v>
      </c>
      <c r="AJ49" s="67">
        <v>7.5572213197160956</v>
      </c>
      <c r="AK49" s="67">
        <v>10.394695856233804</v>
      </c>
      <c r="AL49" s="67">
        <v>6.174749036611928</v>
      </c>
      <c r="AM49" s="67">
        <v>15.624637922553569</v>
      </c>
      <c r="AN49" s="67">
        <v>12.336128904982694</v>
      </c>
      <c r="AO49" s="67" t="s">
        <v>29</v>
      </c>
      <c r="AP49" s="67" t="s">
        <v>29</v>
      </c>
      <c r="AQ49" s="67" t="s">
        <v>29</v>
      </c>
      <c r="AR49" s="67" t="s">
        <v>29</v>
      </c>
      <c r="AS49" s="67" t="s">
        <v>29</v>
      </c>
      <c r="AT49" s="67" t="s">
        <v>29</v>
      </c>
      <c r="AU49" s="67" t="s">
        <v>29</v>
      </c>
      <c r="AV49" s="67" t="s">
        <v>29</v>
      </c>
      <c r="AW49" s="67" t="s">
        <v>29</v>
      </c>
      <c r="AX49" s="67" t="s">
        <v>29</v>
      </c>
      <c r="AY49" s="67" t="s">
        <v>29</v>
      </c>
      <c r="AZ49" s="67" t="s">
        <v>29</v>
      </c>
      <c r="BA49" s="67" t="s">
        <v>29</v>
      </c>
      <c r="BB49" s="67" t="s">
        <v>29</v>
      </c>
      <c r="BC49" s="67" t="s">
        <v>29</v>
      </c>
      <c r="BD49" s="67" t="s">
        <v>29</v>
      </c>
      <c r="BE49" s="67" t="s">
        <v>29</v>
      </c>
      <c r="BF49" s="67" t="s">
        <v>29</v>
      </c>
      <c r="BG49" s="67" t="s">
        <v>29</v>
      </c>
      <c r="BH49" s="67" t="s">
        <v>29</v>
      </c>
      <c r="BI49" s="67" t="s">
        <v>29</v>
      </c>
      <c r="BJ49" s="67" t="s">
        <v>29</v>
      </c>
      <c r="BK49" s="67" t="s">
        <v>29</v>
      </c>
      <c r="BL49" s="67" t="s">
        <v>29</v>
      </c>
      <c r="BM49" s="67" t="s">
        <v>29</v>
      </c>
      <c r="BN49" s="67" t="s">
        <v>29</v>
      </c>
      <c r="BO49" s="67" t="s">
        <v>29</v>
      </c>
      <c r="BP49" s="67" t="s">
        <v>29</v>
      </c>
      <c r="BQ49" s="67" t="s">
        <v>29</v>
      </c>
      <c r="BR49" s="67" t="s">
        <v>29</v>
      </c>
      <c r="BS49" s="67" t="s">
        <v>29</v>
      </c>
      <c r="BT49" s="67" t="s">
        <v>29</v>
      </c>
      <c r="BU49" s="67" t="s">
        <v>29</v>
      </c>
      <c r="BV49" s="67" t="s">
        <v>29</v>
      </c>
      <c r="BW49" s="67" t="s">
        <v>29</v>
      </c>
      <c r="BX49" s="67" t="s">
        <v>29</v>
      </c>
      <c r="BY49" s="67" t="s">
        <v>29</v>
      </c>
      <c r="BZ49" s="67" t="s">
        <v>29</v>
      </c>
      <c r="CA49" s="67" t="s">
        <v>29</v>
      </c>
      <c r="CB49" s="67" t="s">
        <v>29</v>
      </c>
      <c r="CC49" s="67" t="s">
        <v>29</v>
      </c>
      <c r="CD49" s="67" t="s">
        <v>29</v>
      </c>
      <c r="CE49" s="67" t="s">
        <v>29</v>
      </c>
      <c r="CF49" s="67" t="s">
        <v>29</v>
      </c>
      <c r="CG49" s="67" t="s">
        <v>29</v>
      </c>
      <c r="CH49" s="67" t="s">
        <v>29</v>
      </c>
      <c r="CI49" s="67" t="s">
        <v>29</v>
      </c>
      <c r="CJ49" s="67" t="s">
        <v>29</v>
      </c>
      <c r="CK49" s="67" t="s">
        <v>29</v>
      </c>
      <c r="CL49" s="67" t="s">
        <v>29</v>
      </c>
      <c r="CM49" s="67" t="s">
        <v>29</v>
      </c>
      <c r="CN49" s="67" t="s">
        <v>29</v>
      </c>
      <c r="CO49" s="67" t="s">
        <v>29</v>
      </c>
      <c r="CP49" s="67" t="s">
        <v>29</v>
      </c>
      <c r="CQ49" s="67" t="s">
        <v>29</v>
      </c>
      <c r="CR49" s="67" t="s">
        <v>29</v>
      </c>
      <c r="CS49" s="67" t="s">
        <v>29</v>
      </c>
      <c r="CT49" s="60" t="s">
        <v>29</v>
      </c>
      <c r="CU49" s="60" t="s">
        <v>29</v>
      </c>
      <c r="CV49" s="60" t="s">
        <v>29</v>
      </c>
      <c r="CW49" s="60" t="s">
        <v>29</v>
      </c>
      <c r="CX49" s="60" t="s">
        <v>29</v>
      </c>
      <c r="CY49" s="60" t="s">
        <v>29</v>
      </c>
      <c r="CZ49" s="60" t="s">
        <v>29</v>
      </c>
      <c r="DA49" s="60" t="s">
        <v>29</v>
      </c>
      <c r="DB49" s="60" t="s">
        <v>29</v>
      </c>
      <c r="DC49" s="60" t="s">
        <v>29</v>
      </c>
      <c r="DD49" s="60" t="s">
        <v>29</v>
      </c>
      <c r="DE49" s="60" t="s">
        <v>29</v>
      </c>
      <c r="DF49" s="60" t="s">
        <v>29</v>
      </c>
      <c r="DG49" s="60" t="s">
        <v>29</v>
      </c>
      <c r="DH49" s="60" t="s">
        <v>29</v>
      </c>
      <c r="DI49" s="60" t="s">
        <v>29</v>
      </c>
      <c r="DJ49" s="60" t="s">
        <v>29</v>
      </c>
      <c r="DK49" s="60" t="s">
        <v>29</v>
      </c>
      <c r="DL49" s="60" t="s">
        <v>29</v>
      </c>
      <c r="DM49" s="60" t="s">
        <v>29</v>
      </c>
      <c r="DN49" s="60" t="s">
        <v>29</v>
      </c>
      <c r="DO49" s="60" t="s">
        <v>29</v>
      </c>
      <c r="DP49" s="60" t="s">
        <v>29</v>
      </c>
      <c r="DQ49" s="60" t="s">
        <v>29</v>
      </c>
      <c r="DR49" s="60" t="s">
        <v>29</v>
      </c>
      <c r="DS49" s="60" t="s">
        <v>29</v>
      </c>
      <c r="DT49" s="60" t="s">
        <v>29</v>
      </c>
      <c r="DU49" s="60" t="s">
        <v>29</v>
      </c>
      <c r="DV49" s="60" t="s">
        <v>29</v>
      </c>
    </row>
    <row r="50" spans="1:126" ht="18">
      <c r="A50" s="65">
        <v>1965</v>
      </c>
      <c r="B50" s="67">
        <v>9.9855985623335357</v>
      </c>
      <c r="C50" s="67">
        <v>10.039168842767788</v>
      </c>
      <c r="D50" s="67">
        <v>9.4065219774134974</v>
      </c>
      <c r="E50" s="67">
        <v>8.5690963918185794</v>
      </c>
      <c r="F50" s="67">
        <v>9.1373943727451419</v>
      </c>
      <c r="G50" s="67">
        <v>10.204800979542124</v>
      </c>
      <c r="H50" s="67">
        <v>11.87741948875246</v>
      </c>
      <c r="I50" s="67">
        <v>12.597315837113927</v>
      </c>
      <c r="J50" s="67">
        <v>11.401156400429326</v>
      </c>
      <c r="K50" s="67">
        <v>11.91802673182212</v>
      </c>
      <c r="L50" s="67">
        <v>10.819941794859597</v>
      </c>
      <c r="M50" s="67">
        <v>10.119022223593403</v>
      </c>
      <c r="N50" s="67">
        <v>11.826415791108493</v>
      </c>
      <c r="O50" s="67">
        <v>11.209646608792925</v>
      </c>
      <c r="P50" s="67">
        <v>11.748876130945995</v>
      </c>
      <c r="Q50" s="67">
        <v>12.69934647868905</v>
      </c>
      <c r="R50" s="67">
        <v>13.792478322365628</v>
      </c>
      <c r="S50" s="67">
        <v>13.614692542611456</v>
      </c>
      <c r="T50" s="67">
        <v>13.167282066973184</v>
      </c>
      <c r="U50" s="67">
        <v>12.970862236534607</v>
      </c>
      <c r="V50" s="67">
        <v>11.91441650342589</v>
      </c>
      <c r="W50" s="67">
        <v>13.073657319029669</v>
      </c>
      <c r="X50" s="67">
        <v>13.601316573990839</v>
      </c>
      <c r="Y50" s="67">
        <v>14.219262644176728</v>
      </c>
      <c r="Z50" s="67">
        <v>14.073861059308395</v>
      </c>
      <c r="AA50" s="67">
        <v>13.039397042512027</v>
      </c>
      <c r="AB50" s="67">
        <v>12.425299820857351</v>
      </c>
      <c r="AC50" s="67">
        <v>12.172698529191047</v>
      </c>
      <c r="AD50" s="67">
        <v>13.506548966062978</v>
      </c>
      <c r="AE50" s="67">
        <v>10.203678648485401</v>
      </c>
      <c r="AF50" s="67">
        <v>8.3424670041755338</v>
      </c>
      <c r="AG50" s="67">
        <v>8.8730440883372808</v>
      </c>
      <c r="AH50" s="67">
        <v>11.75993695974875</v>
      </c>
      <c r="AI50" s="67">
        <v>7.7123733439001905</v>
      </c>
      <c r="AJ50" s="67">
        <v>7.6736916370484849</v>
      </c>
      <c r="AK50" s="67">
        <v>9.9669653297291294</v>
      </c>
      <c r="AL50" s="67">
        <v>6.6950725833865548</v>
      </c>
      <c r="AM50" s="67">
        <v>13.168439689605856</v>
      </c>
      <c r="AN50" s="67">
        <v>10.296086064346561</v>
      </c>
      <c r="AO50" s="67">
        <v>8.2560432237104262</v>
      </c>
      <c r="AP50" s="67" t="s">
        <v>29</v>
      </c>
      <c r="AQ50" s="67" t="s">
        <v>29</v>
      </c>
      <c r="AR50" s="67" t="s">
        <v>29</v>
      </c>
      <c r="AS50" s="67" t="s">
        <v>29</v>
      </c>
      <c r="AT50" s="67" t="s">
        <v>29</v>
      </c>
      <c r="AU50" s="67" t="s">
        <v>29</v>
      </c>
      <c r="AV50" s="67" t="s">
        <v>29</v>
      </c>
      <c r="AW50" s="67" t="s">
        <v>29</v>
      </c>
      <c r="AX50" s="67" t="s">
        <v>29</v>
      </c>
      <c r="AY50" s="67" t="s">
        <v>29</v>
      </c>
      <c r="AZ50" s="67" t="s">
        <v>29</v>
      </c>
      <c r="BA50" s="67" t="s">
        <v>29</v>
      </c>
      <c r="BB50" s="67" t="s">
        <v>29</v>
      </c>
      <c r="BC50" s="67" t="s">
        <v>29</v>
      </c>
      <c r="BD50" s="67" t="s">
        <v>29</v>
      </c>
      <c r="BE50" s="67" t="s">
        <v>29</v>
      </c>
      <c r="BF50" s="67" t="s">
        <v>29</v>
      </c>
      <c r="BG50" s="67" t="s">
        <v>29</v>
      </c>
      <c r="BH50" s="67" t="s">
        <v>29</v>
      </c>
      <c r="BI50" s="67" t="s">
        <v>29</v>
      </c>
      <c r="BJ50" s="67" t="s">
        <v>29</v>
      </c>
      <c r="BK50" s="67" t="s">
        <v>29</v>
      </c>
      <c r="BL50" s="67" t="s">
        <v>29</v>
      </c>
      <c r="BM50" s="67" t="s">
        <v>29</v>
      </c>
      <c r="BN50" s="67" t="s">
        <v>29</v>
      </c>
      <c r="BO50" s="67" t="s">
        <v>29</v>
      </c>
      <c r="BP50" s="67" t="s">
        <v>29</v>
      </c>
      <c r="BQ50" s="67" t="s">
        <v>29</v>
      </c>
      <c r="BR50" s="67" t="s">
        <v>29</v>
      </c>
      <c r="BS50" s="67" t="s">
        <v>29</v>
      </c>
      <c r="BT50" s="67" t="s">
        <v>29</v>
      </c>
      <c r="BU50" s="67" t="s">
        <v>29</v>
      </c>
      <c r="BV50" s="67" t="s">
        <v>29</v>
      </c>
      <c r="BW50" s="67" t="s">
        <v>29</v>
      </c>
      <c r="BX50" s="67" t="s">
        <v>29</v>
      </c>
      <c r="BY50" s="67" t="s">
        <v>29</v>
      </c>
      <c r="BZ50" s="67" t="s">
        <v>29</v>
      </c>
      <c r="CA50" s="67" t="s">
        <v>29</v>
      </c>
      <c r="CB50" s="67" t="s">
        <v>29</v>
      </c>
      <c r="CC50" s="67" t="s">
        <v>29</v>
      </c>
      <c r="CD50" s="67" t="s">
        <v>29</v>
      </c>
      <c r="CE50" s="67" t="s">
        <v>29</v>
      </c>
      <c r="CF50" s="67" t="s">
        <v>29</v>
      </c>
      <c r="CG50" s="67" t="s">
        <v>29</v>
      </c>
      <c r="CH50" s="67" t="s">
        <v>29</v>
      </c>
      <c r="CI50" s="67" t="s">
        <v>29</v>
      </c>
      <c r="CJ50" s="67" t="s">
        <v>29</v>
      </c>
      <c r="CK50" s="67" t="s">
        <v>29</v>
      </c>
      <c r="CL50" s="67" t="s">
        <v>29</v>
      </c>
      <c r="CM50" s="67" t="s">
        <v>29</v>
      </c>
      <c r="CN50" s="67" t="s">
        <v>29</v>
      </c>
      <c r="CO50" s="67" t="s">
        <v>29</v>
      </c>
      <c r="CP50" s="67" t="s">
        <v>29</v>
      </c>
      <c r="CQ50" s="67" t="s">
        <v>29</v>
      </c>
      <c r="CR50" s="67" t="s">
        <v>29</v>
      </c>
      <c r="CS50" s="67" t="s">
        <v>29</v>
      </c>
      <c r="CT50" s="60" t="s">
        <v>29</v>
      </c>
      <c r="CU50" s="60" t="s">
        <v>29</v>
      </c>
      <c r="CV50" s="60" t="s">
        <v>29</v>
      </c>
      <c r="CW50" s="60" t="s">
        <v>29</v>
      </c>
      <c r="CX50" s="60" t="s">
        <v>29</v>
      </c>
      <c r="CY50" s="60" t="s">
        <v>29</v>
      </c>
      <c r="CZ50" s="60" t="s">
        <v>29</v>
      </c>
      <c r="DA50" s="60" t="s">
        <v>29</v>
      </c>
      <c r="DB50" s="60" t="s">
        <v>29</v>
      </c>
      <c r="DC50" s="60" t="s">
        <v>29</v>
      </c>
      <c r="DD50" s="60" t="s">
        <v>29</v>
      </c>
      <c r="DE50" s="60" t="s">
        <v>29</v>
      </c>
      <c r="DF50" s="60" t="s">
        <v>29</v>
      </c>
      <c r="DG50" s="60" t="s">
        <v>29</v>
      </c>
      <c r="DH50" s="60" t="s">
        <v>29</v>
      </c>
      <c r="DI50" s="60" t="s">
        <v>29</v>
      </c>
      <c r="DJ50" s="60" t="s">
        <v>29</v>
      </c>
      <c r="DK50" s="60" t="s">
        <v>29</v>
      </c>
      <c r="DL50" s="60" t="s">
        <v>29</v>
      </c>
      <c r="DM50" s="60" t="s">
        <v>29</v>
      </c>
      <c r="DN50" s="60" t="s">
        <v>29</v>
      </c>
      <c r="DO50" s="60" t="s">
        <v>29</v>
      </c>
      <c r="DP50" s="60" t="s">
        <v>29</v>
      </c>
      <c r="DQ50" s="60" t="s">
        <v>29</v>
      </c>
      <c r="DR50" s="60" t="s">
        <v>29</v>
      </c>
      <c r="DS50" s="60" t="s">
        <v>29</v>
      </c>
      <c r="DT50" s="60" t="s">
        <v>29</v>
      </c>
      <c r="DU50" s="60" t="s">
        <v>29</v>
      </c>
      <c r="DV50" s="60" t="s">
        <v>29</v>
      </c>
    </row>
    <row r="51" spans="1:126" ht="18">
      <c r="A51" s="65">
        <v>1966</v>
      </c>
      <c r="B51" s="66">
        <v>9.3871057579378476</v>
      </c>
      <c r="C51" s="66">
        <v>9.4243744612513538</v>
      </c>
      <c r="D51" s="66">
        <v>8.7921853518929005</v>
      </c>
      <c r="E51" s="66">
        <v>7.960630528405205</v>
      </c>
      <c r="F51" s="66">
        <v>8.497124081106362</v>
      </c>
      <c r="G51" s="66">
        <v>9.5170952185023481</v>
      </c>
      <c r="H51" s="66">
        <v>11.122275891419832</v>
      </c>
      <c r="I51" s="66">
        <v>11.798788711966766</v>
      </c>
      <c r="J51" s="66">
        <v>10.614678739268141</v>
      </c>
      <c r="K51" s="66">
        <v>11.090819445893619</v>
      </c>
      <c r="L51" s="66">
        <v>10.001472497674138</v>
      </c>
      <c r="M51" s="66">
        <v>9.2966346022106379</v>
      </c>
      <c r="N51" s="66">
        <v>10.9167943356258</v>
      </c>
      <c r="O51" s="66">
        <v>10.289566143554255</v>
      </c>
      <c r="P51" s="66">
        <v>10.774747147655782</v>
      </c>
      <c r="Q51" s="66">
        <v>11.651194444205247</v>
      </c>
      <c r="R51" s="66">
        <v>12.658674932755416</v>
      </c>
      <c r="S51" s="66">
        <v>12.441055085923908</v>
      </c>
      <c r="T51" s="66">
        <v>11.962069524153057</v>
      </c>
      <c r="U51" s="66">
        <v>11.719795479515318</v>
      </c>
      <c r="V51" s="66">
        <v>10.654082078601336</v>
      </c>
      <c r="W51" s="66">
        <v>11.692344132183699</v>
      </c>
      <c r="X51" s="66">
        <v>12.119531153365552</v>
      </c>
      <c r="Y51" s="66">
        <v>12.620825474061927</v>
      </c>
      <c r="Z51" s="66">
        <v>12.389951207708506</v>
      </c>
      <c r="AA51" s="66">
        <v>11.314896826236918</v>
      </c>
      <c r="AB51" s="66">
        <v>10.626772738274216</v>
      </c>
      <c r="AC51" s="66">
        <v>10.263748175828145</v>
      </c>
      <c r="AD51" s="66">
        <v>11.348152398066613</v>
      </c>
      <c r="AE51" s="66">
        <v>8.1406548929541387</v>
      </c>
      <c r="AF51" s="66">
        <v>6.2610966930786907</v>
      </c>
      <c r="AG51" s="66">
        <v>6.5304790377145805</v>
      </c>
      <c r="AH51" s="66">
        <v>8.8363210289000342</v>
      </c>
      <c r="AI51" s="66">
        <v>4.9292508736764509</v>
      </c>
      <c r="AJ51" s="66">
        <v>4.4985062006287393</v>
      </c>
      <c r="AK51" s="66">
        <v>5.8803700384593203</v>
      </c>
      <c r="AL51" s="66">
        <v>2.4455367831312977</v>
      </c>
      <c r="AM51" s="66">
        <v>6.238178162731959</v>
      </c>
      <c r="AN51" s="66">
        <v>2.0131885702677987</v>
      </c>
      <c r="AO51" s="66">
        <v>-3.1482815970896501</v>
      </c>
      <c r="AP51" s="66">
        <v>-14.552606417889727</v>
      </c>
      <c r="AQ51" s="66" t="s">
        <v>29</v>
      </c>
      <c r="AR51" s="66" t="s">
        <v>29</v>
      </c>
      <c r="AS51" s="66" t="s">
        <v>29</v>
      </c>
      <c r="AT51" s="66" t="s">
        <v>29</v>
      </c>
      <c r="AU51" s="66" t="s">
        <v>29</v>
      </c>
      <c r="AV51" s="66" t="s">
        <v>29</v>
      </c>
      <c r="AW51" s="66" t="s">
        <v>29</v>
      </c>
      <c r="AX51" s="66" t="s">
        <v>29</v>
      </c>
      <c r="AY51" s="66" t="s">
        <v>29</v>
      </c>
      <c r="AZ51" s="66" t="s">
        <v>29</v>
      </c>
      <c r="BA51" s="66" t="s">
        <v>29</v>
      </c>
      <c r="BB51" s="66" t="s">
        <v>29</v>
      </c>
      <c r="BC51" s="66" t="s">
        <v>29</v>
      </c>
      <c r="BD51" s="66" t="s">
        <v>29</v>
      </c>
      <c r="BE51" s="66" t="s">
        <v>29</v>
      </c>
      <c r="BF51" s="66" t="s">
        <v>29</v>
      </c>
      <c r="BG51" s="66" t="s">
        <v>29</v>
      </c>
      <c r="BH51" s="66" t="s">
        <v>29</v>
      </c>
      <c r="BI51" s="66" t="s">
        <v>29</v>
      </c>
      <c r="BJ51" s="66" t="s">
        <v>29</v>
      </c>
      <c r="BK51" s="66" t="s">
        <v>29</v>
      </c>
      <c r="BL51" s="66" t="s">
        <v>29</v>
      </c>
      <c r="BM51" s="66" t="s">
        <v>29</v>
      </c>
      <c r="BN51" s="66" t="s">
        <v>29</v>
      </c>
      <c r="BO51" s="66" t="s">
        <v>29</v>
      </c>
      <c r="BP51" s="66" t="s">
        <v>29</v>
      </c>
      <c r="BQ51" s="66" t="s">
        <v>29</v>
      </c>
      <c r="BR51" s="66" t="s">
        <v>29</v>
      </c>
      <c r="BS51" s="66" t="s">
        <v>29</v>
      </c>
      <c r="BT51" s="66" t="s">
        <v>29</v>
      </c>
      <c r="BU51" s="66" t="s">
        <v>29</v>
      </c>
      <c r="BV51" s="66" t="s">
        <v>29</v>
      </c>
      <c r="BW51" s="66" t="s">
        <v>29</v>
      </c>
      <c r="BX51" s="66" t="s">
        <v>29</v>
      </c>
      <c r="BY51" s="66" t="s">
        <v>29</v>
      </c>
      <c r="BZ51" s="66" t="s">
        <v>29</v>
      </c>
      <c r="CA51" s="66" t="s">
        <v>29</v>
      </c>
      <c r="CB51" s="66" t="s">
        <v>29</v>
      </c>
      <c r="CC51" s="66" t="s">
        <v>29</v>
      </c>
      <c r="CD51" s="66" t="s">
        <v>29</v>
      </c>
      <c r="CE51" s="66" t="s">
        <v>29</v>
      </c>
      <c r="CF51" s="66" t="s">
        <v>29</v>
      </c>
      <c r="CG51" s="66" t="s">
        <v>29</v>
      </c>
      <c r="CH51" s="66" t="s">
        <v>29</v>
      </c>
      <c r="CI51" s="66" t="s">
        <v>29</v>
      </c>
      <c r="CJ51" s="66" t="s">
        <v>29</v>
      </c>
      <c r="CK51" s="66" t="s">
        <v>29</v>
      </c>
      <c r="CL51" s="66" t="s">
        <v>29</v>
      </c>
      <c r="CM51" s="66" t="s">
        <v>29</v>
      </c>
      <c r="CN51" s="66" t="s">
        <v>29</v>
      </c>
      <c r="CO51" s="66" t="s">
        <v>29</v>
      </c>
      <c r="CP51" s="66" t="s">
        <v>29</v>
      </c>
      <c r="CQ51" s="66" t="s">
        <v>29</v>
      </c>
      <c r="CR51" s="66" t="s">
        <v>29</v>
      </c>
      <c r="CS51" s="66" t="s">
        <v>29</v>
      </c>
      <c r="CT51" s="60" t="s">
        <v>29</v>
      </c>
      <c r="CU51" s="60" t="s">
        <v>29</v>
      </c>
      <c r="CV51" s="60" t="s">
        <v>29</v>
      </c>
      <c r="CW51" s="60" t="s">
        <v>29</v>
      </c>
      <c r="CX51" s="60" t="s">
        <v>29</v>
      </c>
      <c r="CY51" s="60" t="s">
        <v>29</v>
      </c>
      <c r="CZ51" s="60" t="s">
        <v>29</v>
      </c>
      <c r="DA51" s="60" t="s">
        <v>29</v>
      </c>
      <c r="DB51" s="60" t="s">
        <v>29</v>
      </c>
      <c r="DC51" s="60" t="s">
        <v>29</v>
      </c>
      <c r="DD51" s="60" t="s">
        <v>29</v>
      </c>
      <c r="DE51" s="60" t="s">
        <v>29</v>
      </c>
      <c r="DF51" s="60" t="s">
        <v>29</v>
      </c>
      <c r="DG51" s="60" t="s">
        <v>29</v>
      </c>
      <c r="DH51" s="60" t="s">
        <v>29</v>
      </c>
      <c r="DI51" s="60" t="s">
        <v>29</v>
      </c>
      <c r="DJ51" s="60" t="s">
        <v>29</v>
      </c>
      <c r="DK51" s="60" t="s">
        <v>29</v>
      </c>
      <c r="DL51" s="60" t="s">
        <v>29</v>
      </c>
      <c r="DM51" s="60" t="s">
        <v>29</v>
      </c>
      <c r="DN51" s="60" t="s">
        <v>29</v>
      </c>
      <c r="DO51" s="60" t="s">
        <v>29</v>
      </c>
      <c r="DP51" s="60" t="s">
        <v>29</v>
      </c>
      <c r="DQ51" s="60" t="s">
        <v>29</v>
      </c>
      <c r="DR51" s="60" t="s">
        <v>29</v>
      </c>
      <c r="DS51" s="60" t="s">
        <v>29</v>
      </c>
      <c r="DT51" s="60" t="s">
        <v>29</v>
      </c>
      <c r="DU51" s="60" t="s">
        <v>29</v>
      </c>
      <c r="DV51" s="60" t="s">
        <v>29</v>
      </c>
    </row>
    <row r="52" spans="1:126" ht="18">
      <c r="A52" s="65">
        <v>1967</v>
      </c>
      <c r="B52" s="66">
        <v>9.6250890780188261</v>
      </c>
      <c r="C52" s="66">
        <v>9.6672532597900727</v>
      </c>
      <c r="D52" s="66">
        <v>9.0569408481290505</v>
      </c>
      <c r="E52" s="66">
        <v>8.2534965456599139</v>
      </c>
      <c r="F52" s="66">
        <v>8.7835788474282701</v>
      </c>
      <c r="G52" s="66">
        <v>9.7837252180384695</v>
      </c>
      <c r="H52" s="66">
        <v>11.35172392780647</v>
      </c>
      <c r="I52" s="66">
        <v>12.015463468805967</v>
      </c>
      <c r="J52" s="66">
        <v>10.872553046976099</v>
      </c>
      <c r="K52" s="66">
        <v>11.34207962030105</v>
      </c>
      <c r="L52" s="66">
        <v>10.294626644663651</v>
      </c>
      <c r="M52" s="66">
        <v>9.6219820408921883</v>
      </c>
      <c r="N52" s="66">
        <v>11.198981364482895</v>
      </c>
      <c r="O52" s="66">
        <v>10.603112317960623</v>
      </c>
      <c r="P52" s="66">
        <v>11.082163506715892</v>
      </c>
      <c r="Q52" s="66">
        <v>11.937535583358343</v>
      </c>
      <c r="R52" s="66">
        <v>12.917279943085545</v>
      </c>
      <c r="S52" s="66">
        <v>12.718709090540504</v>
      </c>
      <c r="T52" s="66">
        <v>12.271250177369129</v>
      </c>
      <c r="U52" s="66">
        <v>12.052952423942429</v>
      </c>
      <c r="V52" s="66">
        <v>11.050824038725766</v>
      </c>
      <c r="W52" s="66">
        <v>12.058537516429176</v>
      </c>
      <c r="X52" s="66">
        <v>12.482674855764211</v>
      </c>
      <c r="Y52" s="66">
        <v>12.976698091287023</v>
      </c>
      <c r="Z52" s="66">
        <v>12.7784208740213</v>
      </c>
      <c r="AA52" s="66">
        <v>11.789456142419379</v>
      </c>
      <c r="AB52" s="66">
        <v>11.173999767215745</v>
      </c>
      <c r="AC52" s="66">
        <v>10.871658644195517</v>
      </c>
      <c r="AD52" s="66">
        <v>11.922027598300335</v>
      </c>
      <c r="AE52" s="66">
        <v>9.0054049166760315</v>
      </c>
      <c r="AF52" s="66">
        <v>7.3545390687670329</v>
      </c>
      <c r="AG52" s="66">
        <v>7.6988359616804187</v>
      </c>
      <c r="AH52" s="66">
        <v>9.8909294461439057</v>
      </c>
      <c r="AI52" s="66">
        <v>6.5351569100833755</v>
      </c>
      <c r="AJ52" s="66">
        <v>6.3589935757174958</v>
      </c>
      <c r="AK52" s="66">
        <v>7.8092322045849576</v>
      </c>
      <c r="AL52" s="66">
        <v>5.2683481861658779</v>
      </c>
      <c r="AM52" s="66">
        <v>8.8670235704533216</v>
      </c>
      <c r="AN52" s="66">
        <v>6.355492728035542</v>
      </c>
      <c r="AO52" s="66">
        <v>4.3619473357198242</v>
      </c>
      <c r="AP52" s="66">
        <v>2.4148993917245232</v>
      </c>
      <c r="AQ52" s="66">
        <v>19.382405201338774</v>
      </c>
      <c r="AR52" s="66" t="s">
        <v>29</v>
      </c>
      <c r="AS52" s="66" t="s">
        <v>29</v>
      </c>
      <c r="AT52" s="66" t="s">
        <v>29</v>
      </c>
      <c r="AU52" s="66" t="s">
        <v>29</v>
      </c>
      <c r="AV52" s="66" t="s">
        <v>29</v>
      </c>
      <c r="AW52" s="66" t="s">
        <v>29</v>
      </c>
      <c r="AX52" s="66" t="s">
        <v>29</v>
      </c>
      <c r="AY52" s="66" t="s">
        <v>29</v>
      </c>
      <c r="AZ52" s="66" t="s">
        <v>29</v>
      </c>
      <c r="BA52" s="66" t="s">
        <v>29</v>
      </c>
      <c r="BB52" s="66" t="s">
        <v>29</v>
      </c>
      <c r="BC52" s="66" t="s">
        <v>29</v>
      </c>
      <c r="BD52" s="66" t="s">
        <v>29</v>
      </c>
      <c r="BE52" s="66" t="s">
        <v>29</v>
      </c>
      <c r="BF52" s="66" t="s">
        <v>29</v>
      </c>
      <c r="BG52" s="66" t="s">
        <v>29</v>
      </c>
      <c r="BH52" s="66" t="s">
        <v>29</v>
      </c>
      <c r="BI52" s="66" t="s">
        <v>29</v>
      </c>
      <c r="BJ52" s="66" t="s">
        <v>29</v>
      </c>
      <c r="BK52" s="66" t="s">
        <v>29</v>
      </c>
      <c r="BL52" s="66" t="s">
        <v>29</v>
      </c>
      <c r="BM52" s="66" t="s">
        <v>29</v>
      </c>
      <c r="BN52" s="66" t="s">
        <v>29</v>
      </c>
      <c r="BO52" s="66" t="s">
        <v>29</v>
      </c>
      <c r="BP52" s="66" t="s">
        <v>29</v>
      </c>
      <c r="BQ52" s="66" t="s">
        <v>29</v>
      </c>
      <c r="BR52" s="66" t="s">
        <v>29</v>
      </c>
      <c r="BS52" s="66" t="s">
        <v>29</v>
      </c>
      <c r="BT52" s="66" t="s">
        <v>29</v>
      </c>
      <c r="BU52" s="66" t="s">
        <v>29</v>
      </c>
      <c r="BV52" s="66" t="s">
        <v>29</v>
      </c>
      <c r="BW52" s="66" t="s">
        <v>29</v>
      </c>
      <c r="BX52" s="66" t="s">
        <v>29</v>
      </c>
      <c r="BY52" s="66" t="s">
        <v>29</v>
      </c>
      <c r="BZ52" s="66" t="s">
        <v>29</v>
      </c>
      <c r="CA52" s="66" t="s">
        <v>29</v>
      </c>
      <c r="CB52" s="66" t="s">
        <v>29</v>
      </c>
      <c r="CC52" s="66" t="s">
        <v>29</v>
      </c>
      <c r="CD52" s="66" t="s">
        <v>29</v>
      </c>
      <c r="CE52" s="66" t="s">
        <v>29</v>
      </c>
      <c r="CF52" s="66" t="s">
        <v>29</v>
      </c>
      <c r="CG52" s="66" t="s">
        <v>29</v>
      </c>
      <c r="CH52" s="66" t="s">
        <v>29</v>
      </c>
      <c r="CI52" s="66" t="s">
        <v>29</v>
      </c>
      <c r="CJ52" s="66" t="s">
        <v>29</v>
      </c>
      <c r="CK52" s="66" t="s">
        <v>29</v>
      </c>
      <c r="CL52" s="66" t="s">
        <v>29</v>
      </c>
      <c r="CM52" s="66" t="s">
        <v>29</v>
      </c>
      <c r="CN52" s="66" t="s">
        <v>29</v>
      </c>
      <c r="CO52" s="66" t="s">
        <v>29</v>
      </c>
      <c r="CP52" s="66" t="s">
        <v>29</v>
      </c>
      <c r="CQ52" s="66" t="s">
        <v>29</v>
      </c>
      <c r="CR52" s="66" t="s">
        <v>29</v>
      </c>
      <c r="CS52" s="66" t="s">
        <v>29</v>
      </c>
      <c r="CT52" s="60" t="s">
        <v>29</v>
      </c>
      <c r="CU52" s="60" t="s">
        <v>29</v>
      </c>
      <c r="CV52" s="60" t="s">
        <v>29</v>
      </c>
      <c r="CW52" s="60" t="s">
        <v>29</v>
      </c>
      <c r="CX52" s="60" t="s">
        <v>29</v>
      </c>
      <c r="CY52" s="60" t="s">
        <v>29</v>
      </c>
      <c r="CZ52" s="60" t="s">
        <v>29</v>
      </c>
      <c r="DA52" s="60" t="s">
        <v>29</v>
      </c>
      <c r="DB52" s="60" t="s">
        <v>29</v>
      </c>
      <c r="DC52" s="60" t="s">
        <v>29</v>
      </c>
      <c r="DD52" s="60" t="s">
        <v>29</v>
      </c>
      <c r="DE52" s="60" t="s">
        <v>29</v>
      </c>
      <c r="DF52" s="60" t="s">
        <v>29</v>
      </c>
      <c r="DG52" s="60" t="s">
        <v>29</v>
      </c>
      <c r="DH52" s="60" t="s">
        <v>29</v>
      </c>
      <c r="DI52" s="60" t="s">
        <v>29</v>
      </c>
      <c r="DJ52" s="60" t="s">
        <v>29</v>
      </c>
      <c r="DK52" s="60" t="s">
        <v>29</v>
      </c>
      <c r="DL52" s="60" t="s">
        <v>29</v>
      </c>
      <c r="DM52" s="60" t="s">
        <v>29</v>
      </c>
      <c r="DN52" s="60" t="s">
        <v>29</v>
      </c>
      <c r="DO52" s="60" t="s">
        <v>29</v>
      </c>
      <c r="DP52" s="60" t="s">
        <v>29</v>
      </c>
      <c r="DQ52" s="60" t="s">
        <v>29</v>
      </c>
      <c r="DR52" s="60" t="s">
        <v>29</v>
      </c>
      <c r="DS52" s="60" t="s">
        <v>29</v>
      </c>
      <c r="DT52" s="60" t="s">
        <v>29</v>
      </c>
      <c r="DU52" s="60" t="s">
        <v>29</v>
      </c>
      <c r="DV52" s="60" t="s">
        <v>29</v>
      </c>
    </row>
    <row r="53" spans="1:126" ht="18">
      <c r="A53" s="65">
        <v>1968</v>
      </c>
      <c r="B53" s="66">
        <v>9.5306673221039357</v>
      </c>
      <c r="C53" s="66">
        <v>9.569579457739799</v>
      </c>
      <c r="D53" s="66">
        <v>8.9717704268009921</v>
      </c>
      <c r="E53" s="66">
        <v>8.1862829713603844</v>
      </c>
      <c r="F53" s="66">
        <v>8.7010499942552091</v>
      </c>
      <c r="G53" s="66">
        <v>9.6727049116079513</v>
      </c>
      <c r="H53" s="66">
        <v>11.195324729046259</v>
      </c>
      <c r="I53" s="66">
        <v>11.836282638385761</v>
      </c>
      <c r="J53" s="66">
        <v>10.720907347739033</v>
      </c>
      <c r="K53" s="66">
        <v>11.172164148341571</v>
      </c>
      <c r="L53" s="66">
        <v>10.151303218270174</v>
      </c>
      <c r="M53" s="66">
        <v>9.4951999012917661</v>
      </c>
      <c r="N53" s="66">
        <v>11.017238532521469</v>
      </c>
      <c r="O53" s="66">
        <v>10.435173693151228</v>
      </c>
      <c r="P53" s="66">
        <v>10.891914888335299</v>
      </c>
      <c r="Q53" s="66">
        <v>11.709943368726931</v>
      </c>
      <c r="R53" s="66">
        <v>12.644971559033442</v>
      </c>
      <c r="S53" s="66">
        <v>12.443564647584285</v>
      </c>
      <c r="T53" s="66">
        <v>12.002998313221514</v>
      </c>
      <c r="U53" s="66">
        <v>11.782619138514773</v>
      </c>
      <c r="V53" s="66">
        <v>10.812307931549809</v>
      </c>
      <c r="W53" s="66">
        <v>11.76337460994052</v>
      </c>
      <c r="X53" s="66">
        <v>12.153259556617282</v>
      </c>
      <c r="Y53" s="66">
        <v>12.606110865406611</v>
      </c>
      <c r="Z53" s="66">
        <v>12.398764700319061</v>
      </c>
      <c r="AA53" s="66">
        <v>11.44365044415601</v>
      </c>
      <c r="AB53" s="66">
        <v>10.844055873478281</v>
      </c>
      <c r="AC53" s="66">
        <v>10.539989577288221</v>
      </c>
      <c r="AD53" s="66">
        <v>11.498222663325567</v>
      </c>
      <c r="AE53" s="66">
        <v>8.7596583921762292</v>
      </c>
      <c r="AF53" s="66">
        <v>7.2168786460679337</v>
      </c>
      <c r="AG53" s="66">
        <v>7.5210124293469471</v>
      </c>
      <c r="AH53" s="66">
        <v>9.4976589122834376</v>
      </c>
      <c r="AI53" s="66">
        <v>6.4381365764429157</v>
      </c>
      <c r="AJ53" s="66">
        <v>6.2707669088243048</v>
      </c>
      <c r="AK53" s="66">
        <v>7.5286973757216842</v>
      </c>
      <c r="AL53" s="66">
        <v>5.3107203843820026</v>
      </c>
      <c r="AM53" s="66">
        <v>8.3166785709908968</v>
      </c>
      <c r="AN53" s="66">
        <v>6.1973848971641861</v>
      </c>
      <c r="AO53" s="66">
        <v>4.6626988952095605</v>
      </c>
      <c r="AP53" s="66">
        <v>3.4649174523759383</v>
      </c>
      <c r="AQ53" s="66">
        <v>12.473679387508771</v>
      </c>
      <c r="AR53" s="66">
        <v>5.5649535736787668</v>
      </c>
      <c r="AS53" s="66" t="s">
        <v>29</v>
      </c>
      <c r="AT53" s="66" t="s">
        <v>29</v>
      </c>
      <c r="AU53" s="66" t="s">
        <v>29</v>
      </c>
      <c r="AV53" s="66" t="s">
        <v>29</v>
      </c>
      <c r="AW53" s="66" t="s">
        <v>29</v>
      </c>
      <c r="AX53" s="66" t="s">
        <v>29</v>
      </c>
      <c r="AY53" s="66" t="s">
        <v>29</v>
      </c>
      <c r="AZ53" s="66" t="s">
        <v>29</v>
      </c>
      <c r="BA53" s="66" t="s">
        <v>29</v>
      </c>
      <c r="BB53" s="66" t="s">
        <v>29</v>
      </c>
      <c r="BC53" s="66" t="s">
        <v>29</v>
      </c>
      <c r="BD53" s="66" t="s">
        <v>29</v>
      </c>
      <c r="BE53" s="66" t="s">
        <v>29</v>
      </c>
      <c r="BF53" s="66" t="s">
        <v>29</v>
      </c>
      <c r="BG53" s="66" t="s">
        <v>29</v>
      </c>
      <c r="BH53" s="66" t="s">
        <v>29</v>
      </c>
      <c r="BI53" s="66" t="s">
        <v>29</v>
      </c>
      <c r="BJ53" s="66" t="s">
        <v>29</v>
      </c>
      <c r="BK53" s="66" t="s">
        <v>29</v>
      </c>
      <c r="BL53" s="66" t="s">
        <v>29</v>
      </c>
      <c r="BM53" s="66" t="s">
        <v>29</v>
      </c>
      <c r="BN53" s="66" t="s">
        <v>29</v>
      </c>
      <c r="BO53" s="66" t="s">
        <v>29</v>
      </c>
      <c r="BP53" s="66" t="s">
        <v>29</v>
      </c>
      <c r="BQ53" s="66" t="s">
        <v>29</v>
      </c>
      <c r="BR53" s="66" t="s">
        <v>29</v>
      </c>
      <c r="BS53" s="66" t="s">
        <v>29</v>
      </c>
      <c r="BT53" s="66" t="s">
        <v>29</v>
      </c>
      <c r="BU53" s="66" t="s">
        <v>29</v>
      </c>
      <c r="BV53" s="66" t="s">
        <v>29</v>
      </c>
      <c r="BW53" s="66" t="s">
        <v>29</v>
      </c>
      <c r="BX53" s="66" t="s">
        <v>29</v>
      </c>
      <c r="BY53" s="66" t="s">
        <v>29</v>
      </c>
      <c r="BZ53" s="66" t="s">
        <v>29</v>
      </c>
      <c r="CA53" s="66" t="s">
        <v>29</v>
      </c>
      <c r="CB53" s="66" t="s">
        <v>29</v>
      </c>
      <c r="CC53" s="66" t="s">
        <v>29</v>
      </c>
      <c r="CD53" s="66" t="s">
        <v>29</v>
      </c>
      <c r="CE53" s="66" t="s">
        <v>29</v>
      </c>
      <c r="CF53" s="66" t="s">
        <v>29</v>
      </c>
      <c r="CG53" s="66" t="s">
        <v>29</v>
      </c>
      <c r="CH53" s="66" t="s">
        <v>29</v>
      </c>
      <c r="CI53" s="66" t="s">
        <v>29</v>
      </c>
      <c r="CJ53" s="66" t="s">
        <v>29</v>
      </c>
      <c r="CK53" s="66" t="s">
        <v>29</v>
      </c>
      <c r="CL53" s="66" t="s">
        <v>29</v>
      </c>
      <c r="CM53" s="66" t="s">
        <v>29</v>
      </c>
      <c r="CN53" s="66" t="s">
        <v>29</v>
      </c>
      <c r="CO53" s="66" t="s">
        <v>29</v>
      </c>
      <c r="CP53" s="66" t="s">
        <v>29</v>
      </c>
      <c r="CQ53" s="66" t="s">
        <v>29</v>
      </c>
      <c r="CR53" s="66" t="s">
        <v>29</v>
      </c>
      <c r="CS53" s="66" t="s">
        <v>29</v>
      </c>
      <c r="CT53" s="60" t="s">
        <v>29</v>
      </c>
      <c r="CU53" s="60" t="s">
        <v>29</v>
      </c>
      <c r="CV53" s="60" t="s">
        <v>29</v>
      </c>
      <c r="CW53" s="60" t="s">
        <v>29</v>
      </c>
      <c r="CX53" s="60" t="s">
        <v>29</v>
      </c>
      <c r="CY53" s="60" t="s">
        <v>29</v>
      </c>
      <c r="CZ53" s="60" t="s">
        <v>29</v>
      </c>
      <c r="DA53" s="60" t="s">
        <v>29</v>
      </c>
      <c r="DB53" s="60" t="s">
        <v>29</v>
      </c>
      <c r="DC53" s="60" t="s">
        <v>29</v>
      </c>
      <c r="DD53" s="60" t="s">
        <v>29</v>
      </c>
      <c r="DE53" s="60" t="s">
        <v>29</v>
      </c>
      <c r="DF53" s="60" t="s">
        <v>29</v>
      </c>
      <c r="DG53" s="60" t="s">
        <v>29</v>
      </c>
      <c r="DH53" s="60" t="s">
        <v>29</v>
      </c>
      <c r="DI53" s="60" t="s">
        <v>29</v>
      </c>
      <c r="DJ53" s="60" t="s">
        <v>29</v>
      </c>
      <c r="DK53" s="60" t="s">
        <v>29</v>
      </c>
      <c r="DL53" s="60" t="s">
        <v>29</v>
      </c>
      <c r="DM53" s="60" t="s">
        <v>29</v>
      </c>
      <c r="DN53" s="60" t="s">
        <v>29</v>
      </c>
      <c r="DO53" s="60" t="s">
        <v>29</v>
      </c>
      <c r="DP53" s="60" t="s">
        <v>29</v>
      </c>
      <c r="DQ53" s="60" t="s">
        <v>29</v>
      </c>
      <c r="DR53" s="60" t="s">
        <v>29</v>
      </c>
      <c r="DS53" s="60" t="s">
        <v>29</v>
      </c>
      <c r="DT53" s="60" t="s">
        <v>29</v>
      </c>
      <c r="DU53" s="60" t="s">
        <v>29</v>
      </c>
      <c r="DV53" s="60" t="s">
        <v>29</v>
      </c>
    </row>
    <row r="54" spans="1:126" ht="18">
      <c r="A54" s="65">
        <v>1969</v>
      </c>
      <c r="B54" s="66">
        <v>8.9856152533117353</v>
      </c>
      <c r="C54" s="66">
        <v>9.0109468260539245</v>
      </c>
      <c r="D54" s="66">
        <v>8.4140705665258988</v>
      </c>
      <c r="E54" s="66">
        <v>7.6341389060893254</v>
      </c>
      <c r="F54" s="66">
        <v>8.1222331517800015</v>
      </c>
      <c r="G54" s="66">
        <v>9.0541323829833118</v>
      </c>
      <c r="H54" s="66">
        <v>10.52040503341996</v>
      </c>
      <c r="I54" s="66">
        <v>11.125798683165799</v>
      </c>
      <c r="J54" s="66">
        <v>10.021670374058704</v>
      </c>
      <c r="K54" s="66">
        <v>10.440055923967446</v>
      </c>
      <c r="L54" s="66">
        <v>9.4276877205341982</v>
      </c>
      <c r="M54" s="66">
        <v>8.7695385798964764</v>
      </c>
      <c r="N54" s="66">
        <v>10.221336587606649</v>
      </c>
      <c r="O54" s="66">
        <v>9.6323737770898017</v>
      </c>
      <c r="P54" s="66">
        <v>10.047130268565693</v>
      </c>
      <c r="Q54" s="66">
        <v>10.807820366193139</v>
      </c>
      <c r="R54" s="66">
        <v>11.677236013898209</v>
      </c>
      <c r="S54" s="66">
        <v>11.447446560460683</v>
      </c>
      <c r="T54" s="66">
        <v>10.985512850991725</v>
      </c>
      <c r="U54" s="66">
        <v>10.733249424784063</v>
      </c>
      <c r="V54" s="66">
        <v>9.759644113370527</v>
      </c>
      <c r="W54" s="66">
        <v>10.623592074519065</v>
      </c>
      <c r="X54" s="66">
        <v>10.943946681100455</v>
      </c>
      <c r="Y54" s="66">
        <v>11.317647314446633</v>
      </c>
      <c r="Z54" s="66">
        <v>11.056245280065461</v>
      </c>
      <c r="AA54" s="66">
        <v>10.080741278423959</v>
      </c>
      <c r="AB54" s="66">
        <v>9.4387403413543254</v>
      </c>
      <c r="AC54" s="66">
        <v>9.0698946783446246</v>
      </c>
      <c r="AD54" s="66">
        <v>9.8763572653206655</v>
      </c>
      <c r="AE54" s="66">
        <v>7.2122395857142862</v>
      </c>
      <c r="AF54" s="66">
        <v>5.6691284781521603</v>
      </c>
      <c r="AG54" s="66">
        <v>5.830809649800802</v>
      </c>
      <c r="AH54" s="66">
        <v>7.5018853608637404</v>
      </c>
      <c r="AI54" s="66">
        <v>4.5390674599705649</v>
      </c>
      <c r="AJ54" s="66">
        <v>4.198527847466579</v>
      </c>
      <c r="AK54" s="66">
        <v>5.0864394778911723</v>
      </c>
      <c r="AL54" s="66">
        <v>2.8404273732401366</v>
      </c>
      <c r="AM54" s="66">
        <v>5.0640639601703512</v>
      </c>
      <c r="AN54" s="66">
        <v>2.7558834635113358</v>
      </c>
      <c r="AO54" s="66">
        <v>0.83983437521706283</v>
      </c>
      <c r="AP54" s="66">
        <v>-1.0142178369062782</v>
      </c>
      <c r="AQ54" s="66">
        <v>3.4985783567548721</v>
      </c>
      <c r="AR54" s="66">
        <v>-4.4433350655370791</v>
      </c>
      <c r="AS54" s="66">
        <v>-14.451623704752926</v>
      </c>
      <c r="AT54" s="66" t="s">
        <v>29</v>
      </c>
      <c r="AU54" s="66" t="s">
        <v>29</v>
      </c>
      <c r="AV54" s="66" t="s">
        <v>29</v>
      </c>
      <c r="AW54" s="66" t="s">
        <v>29</v>
      </c>
      <c r="AX54" s="66" t="s">
        <v>29</v>
      </c>
      <c r="AY54" s="66" t="s">
        <v>29</v>
      </c>
      <c r="AZ54" s="66" t="s">
        <v>29</v>
      </c>
      <c r="BA54" s="66" t="s">
        <v>29</v>
      </c>
      <c r="BB54" s="66" t="s">
        <v>29</v>
      </c>
      <c r="BC54" s="66" t="s">
        <v>29</v>
      </c>
      <c r="BD54" s="66" t="s">
        <v>29</v>
      </c>
      <c r="BE54" s="66" t="s">
        <v>29</v>
      </c>
      <c r="BF54" s="66" t="s">
        <v>29</v>
      </c>
      <c r="BG54" s="66" t="s">
        <v>29</v>
      </c>
      <c r="BH54" s="66" t="s">
        <v>29</v>
      </c>
      <c r="BI54" s="66" t="s">
        <v>29</v>
      </c>
      <c r="BJ54" s="66" t="s">
        <v>29</v>
      </c>
      <c r="BK54" s="66" t="s">
        <v>29</v>
      </c>
      <c r="BL54" s="66" t="s">
        <v>29</v>
      </c>
      <c r="BM54" s="66" t="s">
        <v>29</v>
      </c>
      <c r="BN54" s="66" t="s">
        <v>29</v>
      </c>
      <c r="BO54" s="66" t="s">
        <v>29</v>
      </c>
      <c r="BP54" s="66" t="s">
        <v>29</v>
      </c>
      <c r="BQ54" s="66" t="s">
        <v>29</v>
      </c>
      <c r="BR54" s="66" t="s">
        <v>29</v>
      </c>
      <c r="BS54" s="66" t="s">
        <v>29</v>
      </c>
      <c r="BT54" s="66" t="s">
        <v>29</v>
      </c>
      <c r="BU54" s="66" t="s">
        <v>29</v>
      </c>
      <c r="BV54" s="66" t="s">
        <v>29</v>
      </c>
      <c r="BW54" s="66" t="s">
        <v>29</v>
      </c>
      <c r="BX54" s="66" t="s">
        <v>29</v>
      </c>
      <c r="BY54" s="66" t="s">
        <v>29</v>
      </c>
      <c r="BZ54" s="66" t="s">
        <v>29</v>
      </c>
      <c r="CA54" s="66" t="s">
        <v>29</v>
      </c>
      <c r="CB54" s="66" t="s">
        <v>29</v>
      </c>
      <c r="CC54" s="66" t="s">
        <v>29</v>
      </c>
      <c r="CD54" s="66" t="s">
        <v>29</v>
      </c>
      <c r="CE54" s="66" t="s">
        <v>29</v>
      </c>
      <c r="CF54" s="66" t="s">
        <v>29</v>
      </c>
      <c r="CG54" s="66" t="s">
        <v>29</v>
      </c>
      <c r="CH54" s="66" t="s">
        <v>29</v>
      </c>
      <c r="CI54" s="66" t="s">
        <v>29</v>
      </c>
      <c r="CJ54" s="66" t="s">
        <v>29</v>
      </c>
      <c r="CK54" s="66" t="s">
        <v>29</v>
      </c>
      <c r="CL54" s="66" t="s">
        <v>29</v>
      </c>
      <c r="CM54" s="66" t="s">
        <v>29</v>
      </c>
      <c r="CN54" s="66" t="s">
        <v>29</v>
      </c>
      <c r="CO54" s="66" t="s">
        <v>29</v>
      </c>
      <c r="CP54" s="66" t="s">
        <v>29</v>
      </c>
      <c r="CQ54" s="66" t="s">
        <v>29</v>
      </c>
      <c r="CR54" s="66" t="s">
        <v>29</v>
      </c>
      <c r="CS54" s="66" t="s">
        <v>29</v>
      </c>
      <c r="CT54" s="60" t="s">
        <v>29</v>
      </c>
      <c r="CU54" s="60" t="s">
        <v>29</v>
      </c>
      <c r="CV54" s="60" t="s">
        <v>29</v>
      </c>
      <c r="CW54" s="60" t="s">
        <v>29</v>
      </c>
      <c r="CX54" s="60" t="s">
        <v>29</v>
      </c>
      <c r="CY54" s="60" t="s">
        <v>29</v>
      </c>
      <c r="CZ54" s="60" t="s">
        <v>29</v>
      </c>
      <c r="DA54" s="60" t="s">
        <v>29</v>
      </c>
      <c r="DB54" s="60" t="s">
        <v>29</v>
      </c>
      <c r="DC54" s="60" t="s">
        <v>29</v>
      </c>
      <c r="DD54" s="60" t="s">
        <v>29</v>
      </c>
      <c r="DE54" s="60" t="s">
        <v>29</v>
      </c>
      <c r="DF54" s="60" t="s">
        <v>29</v>
      </c>
      <c r="DG54" s="60" t="s">
        <v>29</v>
      </c>
      <c r="DH54" s="60" t="s">
        <v>29</v>
      </c>
      <c r="DI54" s="60" t="s">
        <v>29</v>
      </c>
      <c r="DJ54" s="60" t="s">
        <v>29</v>
      </c>
      <c r="DK54" s="60" t="s">
        <v>29</v>
      </c>
      <c r="DL54" s="60" t="s">
        <v>29</v>
      </c>
      <c r="DM54" s="60" t="s">
        <v>29</v>
      </c>
      <c r="DN54" s="60" t="s">
        <v>29</v>
      </c>
      <c r="DO54" s="60" t="s">
        <v>29</v>
      </c>
      <c r="DP54" s="60" t="s">
        <v>29</v>
      </c>
      <c r="DQ54" s="60" t="s">
        <v>29</v>
      </c>
      <c r="DR54" s="60" t="s">
        <v>29</v>
      </c>
      <c r="DS54" s="60" t="s">
        <v>29</v>
      </c>
      <c r="DT54" s="60" t="s">
        <v>29</v>
      </c>
      <c r="DU54" s="60" t="s">
        <v>29</v>
      </c>
      <c r="DV54" s="60" t="s">
        <v>29</v>
      </c>
    </row>
    <row r="55" spans="1:126" ht="18">
      <c r="A55" s="65">
        <v>1970</v>
      </c>
      <c r="B55" s="66">
        <v>8.7217742251963237</v>
      </c>
      <c r="C55" s="66">
        <v>8.7405336933735658</v>
      </c>
      <c r="D55" s="66">
        <v>8.1512495995861833</v>
      </c>
      <c r="E55" s="66">
        <v>7.3836300985185854</v>
      </c>
      <c r="F55" s="66">
        <v>7.853709635593126</v>
      </c>
      <c r="G55" s="66">
        <v>8.7555982981116838</v>
      </c>
      <c r="H55" s="66">
        <v>10.176619493796837</v>
      </c>
      <c r="I55" s="66">
        <v>10.757034743822439</v>
      </c>
      <c r="J55" s="66">
        <v>9.6727811474116603</v>
      </c>
      <c r="K55" s="66">
        <v>10.069853509082742</v>
      </c>
      <c r="L55" s="66">
        <v>9.0758328996080273</v>
      </c>
      <c r="M55" s="66">
        <v>8.4266924154324094</v>
      </c>
      <c r="N55" s="66">
        <v>9.824107266410028</v>
      </c>
      <c r="O55" s="66">
        <v>9.2411361274344372</v>
      </c>
      <c r="P55" s="66">
        <v>9.6298928079060957</v>
      </c>
      <c r="Q55" s="66">
        <v>10.351318653590642</v>
      </c>
      <c r="R55" s="66">
        <v>11.175013013009249</v>
      </c>
      <c r="S55" s="66">
        <v>10.935493790019878</v>
      </c>
      <c r="T55" s="66">
        <v>10.471707522737152</v>
      </c>
      <c r="U55" s="66">
        <v>10.209384792604606</v>
      </c>
      <c r="V55" s="66">
        <v>9.253769108360439</v>
      </c>
      <c r="W55" s="66">
        <v>10.060641112585701</v>
      </c>
      <c r="X55" s="66">
        <v>10.342591129231661</v>
      </c>
      <c r="Y55" s="66">
        <v>10.671971026886249</v>
      </c>
      <c r="Z55" s="66">
        <v>10.39227021854416</v>
      </c>
      <c r="AA55" s="66">
        <v>9.4323426639086723</v>
      </c>
      <c r="AB55" s="66">
        <v>8.7900050069734785</v>
      </c>
      <c r="AC55" s="66">
        <v>8.405609917776486</v>
      </c>
      <c r="AD55" s="66">
        <v>9.1255579548969905</v>
      </c>
      <c r="AE55" s="66">
        <v>6.5810226733645321</v>
      </c>
      <c r="AF55" s="66">
        <v>5.0987045121498964</v>
      </c>
      <c r="AG55" s="66">
        <v>5.2080924596806186</v>
      </c>
      <c r="AH55" s="66">
        <v>6.7027225629602407</v>
      </c>
      <c r="AI55" s="66">
        <v>3.9202092539828683</v>
      </c>
      <c r="AJ55" s="66">
        <v>3.5543679511621811</v>
      </c>
      <c r="AK55" s="66">
        <v>4.2890724289138769</v>
      </c>
      <c r="AL55" s="66">
        <v>2.2040208860043684</v>
      </c>
      <c r="AM55" s="66">
        <v>4.070152088663832</v>
      </c>
      <c r="AN55" s="66">
        <v>1.9497242527408889</v>
      </c>
      <c r="AO55" s="66">
        <v>0.21865681070058679</v>
      </c>
      <c r="AP55" s="66">
        <v>-1.3888204719013804</v>
      </c>
      <c r="AQ55" s="66">
        <v>1.9021260145957064</v>
      </c>
      <c r="AR55" s="66">
        <v>-3.9246337143186483</v>
      </c>
      <c r="AS55" s="66">
        <v>-8.6694273583173551</v>
      </c>
      <c r="AT55" s="66">
        <v>-2.8872310118817883</v>
      </c>
      <c r="AU55" s="66" t="s">
        <v>29</v>
      </c>
      <c r="AV55" s="66" t="s">
        <v>29</v>
      </c>
      <c r="AW55" s="66" t="s">
        <v>29</v>
      </c>
      <c r="AX55" s="66" t="s">
        <v>29</v>
      </c>
      <c r="AY55" s="66" t="s">
        <v>29</v>
      </c>
      <c r="AZ55" s="66" t="s">
        <v>29</v>
      </c>
      <c r="BA55" s="66" t="s">
        <v>29</v>
      </c>
      <c r="BB55" s="66" t="s">
        <v>29</v>
      </c>
      <c r="BC55" s="66" t="s">
        <v>29</v>
      </c>
      <c r="BD55" s="66" t="s">
        <v>29</v>
      </c>
      <c r="BE55" s="66" t="s">
        <v>29</v>
      </c>
      <c r="BF55" s="66" t="s">
        <v>29</v>
      </c>
      <c r="BG55" s="66" t="s">
        <v>29</v>
      </c>
      <c r="BH55" s="66" t="s">
        <v>29</v>
      </c>
      <c r="BI55" s="66" t="s">
        <v>29</v>
      </c>
      <c r="BJ55" s="66" t="s">
        <v>29</v>
      </c>
      <c r="BK55" s="66" t="s">
        <v>29</v>
      </c>
      <c r="BL55" s="66" t="s">
        <v>29</v>
      </c>
      <c r="BM55" s="66" t="s">
        <v>29</v>
      </c>
      <c r="BN55" s="66" t="s">
        <v>29</v>
      </c>
      <c r="BO55" s="66" t="s">
        <v>29</v>
      </c>
      <c r="BP55" s="66" t="s">
        <v>29</v>
      </c>
      <c r="BQ55" s="66" t="s">
        <v>29</v>
      </c>
      <c r="BR55" s="66" t="s">
        <v>29</v>
      </c>
      <c r="BS55" s="66" t="s">
        <v>29</v>
      </c>
      <c r="BT55" s="66" t="s">
        <v>29</v>
      </c>
      <c r="BU55" s="66" t="s">
        <v>29</v>
      </c>
      <c r="BV55" s="66" t="s">
        <v>29</v>
      </c>
      <c r="BW55" s="66" t="s">
        <v>29</v>
      </c>
      <c r="BX55" s="66" t="s">
        <v>29</v>
      </c>
      <c r="BY55" s="66" t="s">
        <v>29</v>
      </c>
      <c r="BZ55" s="66" t="s">
        <v>29</v>
      </c>
      <c r="CA55" s="66" t="s">
        <v>29</v>
      </c>
      <c r="CB55" s="66" t="s">
        <v>29</v>
      </c>
      <c r="CC55" s="66" t="s">
        <v>29</v>
      </c>
      <c r="CD55" s="66" t="s">
        <v>29</v>
      </c>
      <c r="CE55" s="66" t="s">
        <v>29</v>
      </c>
      <c r="CF55" s="66" t="s">
        <v>29</v>
      </c>
      <c r="CG55" s="66" t="s">
        <v>29</v>
      </c>
      <c r="CH55" s="66" t="s">
        <v>29</v>
      </c>
      <c r="CI55" s="66" t="s">
        <v>29</v>
      </c>
      <c r="CJ55" s="66" t="s">
        <v>29</v>
      </c>
      <c r="CK55" s="66" t="s">
        <v>29</v>
      </c>
      <c r="CL55" s="66" t="s">
        <v>29</v>
      </c>
      <c r="CM55" s="66" t="s">
        <v>29</v>
      </c>
      <c r="CN55" s="66" t="s">
        <v>29</v>
      </c>
      <c r="CO55" s="66" t="s">
        <v>29</v>
      </c>
      <c r="CP55" s="66" t="s">
        <v>29</v>
      </c>
      <c r="CQ55" s="66" t="s">
        <v>29</v>
      </c>
      <c r="CR55" s="66" t="s">
        <v>29</v>
      </c>
      <c r="CS55" s="66" t="s">
        <v>29</v>
      </c>
      <c r="CT55" s="60" t="s">
        <v>29</v>
      </c>
      <c r="CU55" s="60" t="s">
        <v>29</v>
      </c>
      <c r="CV55" s="60" t="s">
        <v>29</v>
      </c>
      <c r="CW55" s="60" t="s">
        <v>29</v>
      </c>
      <c r="CX55" s="60" t="s">
        <v>29</v>
      </c>
      <c r="CY55" s="60" t="s">
        <v>29</v>
      </c>
      <c r="CZ55" s="60" t="s">
        <v>29</v>
      </c>
      <c r="DA55" s="60" t="s">
        <v>29</v>
      </c>
      <c r="DB55" s="60" t="s">
        <v>29</v>
      </c>
      <c r="DC55" s="60" t="s">
        <v>29</v>
      </c>
      <c r="DD55" s="60" t="s">
        <v>29</v>
      </c>
      <c r="DE55" s="60" t="s">
        <v>29</v>
      </c>
      <c r="DF55" s="60" t="s">
        <v>29</v>
      </c>
      <c r="DG55" s="60" t="s">
        <v>29</v>
      </c>
      <c r="DH55" s="60" t="s">
        <v>29</v>
      </c>
      <c r="DI55" s="60" t="s">
        <v>29</v>
      </c>
      <c r="DJ55" s="60" t="s">
        <v>29</v>
      </c>
      <c r="DK55" s="60" t="s">
        <v>29</v>
      </c>
      <c r="DL55" s="60" t="s">
        <v>29</v>
      </c>
      <c r="DM55" s="60" t="s">
        <v>29</v>
      </c>
      <c r="DN55" s="60" t="s">
        <v>29</v>
      </c>
      <c r="DO55" s="60" t="s">
        <v>29</v>
      </c>
      <c r="DP55" s="60" t="s">
        <v>29</v>
      </c>
      <c r="DQ55" s="60" t="s">
        <v>29</v>
      </c>
      <c r="DR55" s="60" t="s">
        <v>29</v>
      </c>
      <c r="DS55" s="60" t="s">
        <v>29</v>
      </c>
      <c r="DT55" s="60" t="s">
        <v>29</v>
      </c>
      <c r="DU55" s="60" t="s">
        <v>29</v>
      </c>
      <c r="DV55" s="60" t="s">
        <v>29</v>
      </c>
    </row>
    <row r="56" spans="1:126" ht="18">
      <c r="A56" s="65">
        <v>1971</v>
      </c>
      <c r="B56" s="67">
        <v>8.7057637468854505</v>
      </c>
      <c r="C56" s="67">
        <v>8.7237505495851817</v>
      </c>
      <c r="D56" s="67">
        <v>8.1474778410250526</v>
      </c>
      <c r="E56" s="67">
        <v>7.3976222409459762</v>
      </c>
      <c r="F56" s="67">
        <v>7.8568425543384421</v>
      </c>
      <c r="G56" s="67">
        <v>8.7368103450576502</v>
      </c>
      <c r="H56" s="67">
        <v>10.121836312024326</v>
      </c>
      <c r="I56" s="67">
        <v>10.685964422773054</v>
      </c>
      <c r="J56" s="67">
        <v>9.6283735441349414</v>
      </c>
      <c r="K56" s="67">
        <v>10.013514014861483</v>
      </c>
      <c r="L56" s="67">
        <v>9.0455401030327032</v>
      </c>
      <c r="M56" s="67">
        <v>8.4140809813599464</v>
      </c>
      <c r="N56" s="67">
        <v>9.7700244710125652</v>
      </c>
      <c r="O56" s="67">
        <v>9.2030802515393422</v>
      </c>
      <c r="P56" s="67">
        <v>9.5784990396245409</v>
      </c>
      <c r="Q56" s="67">
        <v>10.274995220342442</v>
      </c>
      <c r="R56" s="67">
        <v>11.068688986672148</v>
      </c>
      <c r="S56" s="67">
        <v>10.833762701498374</v>
      </c>
      <c r="T56" s="67">
        <v>10.382906976314265</v>
      </c>
      <c r="U56" s="67">
        <v>10.127010993726524</v>
      </c>
      <c r="V56" s="67">
        <v>9.2049815358425864</v>
      </c>
      <c r="W56" s="67">
        <v>9.9776271569981247</v>
      </c>
      <c r="X56" s="67">
        <v>10.24437034146769</v>
      </c>
      <c r="Y56" s="67">
        <v>10.555158904973643</v>
      </c>
      <c r="Z56" s="67">
        <v>10.282862127832896</v>
      </c>
      <c r="AA56" s="67">
        <v>9.3634355000509455</v>
      </c>
      <c r="AB56" s="67">
        <v>8.7497693677696198</v>
      </c>
      <c r="AC56" s="67">
        <v>8.3834879338354256</v>
      </c>
      <c r="AD56" s="67">
        <v>9.0622098586747324</v>
      </c>
      <c r="AE56" s="67">
        <v>6.6636267645134568</v>
      </c>
      <c r="AF56" s="67">
        <v>5.2791162440715489</v>
      </c>
      <c r="AG56" s="67">
        <v>5.3932391105616615</v>
      </c>
      <c r="AH56" s="67">
        <v>6.7943346815271033</v>
      </c>
      <c r="AI56" s="67">
        <v>4.2329079438992858</v>
      </c>
      <c r="AJ56" s="67">
        <v>3.923611640473359</v>
      </c>
      <c r="AK56" s="67">
        <v>4.6250924101850037</v>
      </c>
      <c r="AL56" s="67">
        <v>2.7821480196935608</v>
      </c>
      <c r="AM56" s="67">
        <v>4.5051676591341066</v>
      </c>
      <c r="AN56" s="67">
        <v>2.7041702490103146</v>
      </c>
      <c r="AO56" s="67">
        <v>1.3281761552999749</v>
      </c>
      <c r="AP56" s="67">
        <v>0.17353164389823372</v>
      </c>
      <c r="AQ56" s="67">
        <v>3.1187592562558257</v>
      </c>
      <c r="AR56" s="67">
        <v>-0.947152230014911</v>
      </c>
      <c r="AS56" s="67">
        <v>-3.1178541645794708</v>
      </c>
      <c r="AT56" s="67">
        <v>2.549030605507256</v>
      </c>
      <c r="AU56" s="67">
        <v>7.9852922228963008</v>
      </c>
      <c r="AV56" s="67" t="s">
        <v>29</v>
      </c>
      <c r="AW56" s="67" t="s">
        <v>29</v>
      </c>
      <c r="AX56" s="67" t="s">
        <v>29</v>
      </c>
      <c r="AY56" s="67" t="s">
        <v>29</v>
      </c>
      <c r="AZ56" s="67" t="s">
        <v>29</v>
      </c>
      <c r="BA56" s="67" t="s">
        <v>29</v>
      </c>
      <c r="BB56" s="67" t="s">
        <v>29</v>
      </c>
      <c r="BC56" s="67" t="s">
        <v>29</v>
      </c>
      <c r="BD56" s="67" t="s">
        <v>29</v>
      </c>
      <c r="BE56" s="67" t="s">
        <v>29</v>
      </c>
      <c r="BF56" s="67" t="s">
        <v>29</v>
      </c>
      <c r="BG56" s="67" t="s">
        <v>29</v>
      </c>
      <c r="BH56" s="67" t="s">
        <v>29</v>
      </c>
      <c r="BI56" s="67" t="s">
        <v>29</v>
      </c>
      <c r="BJ56" s="67" t="s">
        <v>29</v>
      </c>
      <c r="BK56" s="67" t="s">
        <v>29</v>
      </c>
      <c r="BL56" s="67" t="s">
        <v>29</v>
      </c>
      <c r="BM56" s="67" t="s">
        <v>29</v>
      </c>
      <c r="BN56" s="67" t="s">
        <v>29</v>
      </c>
      <c r="BO56" s="67" t="s">
        <v>29</v>
      </c>
      <c r="BP56" s="67" t="s">
        <v>29</v>
      </c>
      <c r="BQ56" s="67" t="s">
        <v>29</v>
      </c>
      <c r="BR56" s="67" t="s">
        <v>29</v>
      </c>
      <c r="BS56" s="67" t="s">
        <v>29</v>
      </c>
      <c r="BT56" s="67" t="s">
        <v>29</v>
      </c>
      <c r="BU56" s="67" t="s">
        <v>29</v>
      </c>
      <c r="BV56" s="67" t="s">
        <v>29</v>
      </c>
      <c r="BW56" s="67" t="s">
        <v>29</v>
      </c>
      <c r="BX56" s="67" t="s">
        <v>29</v>
      </c>
      <c r="BY56" s="67" t="s">
        <v>29</v>
      </c>
      <c r="BZ56" s="67" t="s">
        <v>29</v>
      </c>
      <c r="CA56" s="67" t="s">
        <v>29</v>
      </c>
      <c r="CB56" s="67" t="s">
        <v>29</v>
      </c>
      <c r="CC56" s="67" t="s">
        <v>29</v>
      </c>
      <c r="CD56" s="67" t="s">
        <v>29</v>
      </c>
      <c r="CE56" s="67" t="s">
        <v>29</v>
      </c>
      <c r="CF56" s="67" t="s">
        <v>29</v>
      </c>
      <c r="CG56" s="67" t="s">
        <v>29</v>
      </c>
      <c r="CH56" s="67" t="s">
        <v>29</v>
      </c>
      <c r="CI56" s="67" t="s">
        <v>29</v>
      </c>
      <c r="CJ56" s="67" t="s">
        <v>29</v>
      </c>
      <c r="CK56" s="67" t="s">
        <v>29</v>
      </c>
      <c r="CL56" s="67" t="s">
        <v>29</v>
      </c>
      <c r="CM56" s="67" t="s">
        <v>29</v>
      </c>
      <c r="CN56" s="67" t="s">
        <v>29</v>
      </c>
      <c r="CO56" s="67" t="s">
        <v>29</v>
      </c>
      <c r="CP56" s="67" t="s">
        <v>29</v>
      </c>
      <c r="CQ56" s="67" t="s">
        <v>29</v>
      </c>
      <c r="CR56" s="67" t="s">
        <v>29</v>
      </c>
      <c r="CS56" s="67" t="s">
        <v>29</v>
      </c>
      <c r="CT56" s="60" t="s">
        <v>29</v>
      </c>
      <c r="CU56" s="60" t="s">
        <v>29</v>
      </c>
      <c r="CV56" s="60" t="s">
        <v>29</v>
      </c>
      <c r="CW56" s="60" t="s">
        <v>29</v>
      </c>
      <c r="CX56" s="60" t="s">
        <v>29</v>
      </c>
      <c r="CY56" s="60" t="s">
        <v>29</v>
      </c>
      <c r="CZ56" s="60" t="s">
        <v>29</v>
      </c>
      <c r="DA56" s="60" t="s">
        <v>29</v>
      </c>
      <c r="DB56" s="60" t="s">
        <v>29</v>
      </c>
      <c r="DC56" s="60" t="s">
        <v>29</v>
      </c>
      <c r="DD56" s="60" t="s">
        <v>29</v>
      </c>
      <c r="DE56" s="60" t="s">
        <v>29</v>
      </c>
      <c r="DF56" s="60" t="s">
        <v>29</v>
      </c>
      <c r="DG56" s="60" t="s">
        <v>29</v>
      </c>
      <c r="DH56" s="60" t="s">
        <v>29</v>
      </c>
      <c r="DI56" s="60" t="s">
        <v>29</v>
      </c>
      <c r="DJ56" s="60" t="s">
        <v>29</v>
      </c>
      <c r="DK56" s="60" t="s">
        <v>29</v>
      </c>
      <c r="DL56" s="60" t="s">
        <v>29</v>
      </c>
      <c r="DM56" s="60" t="s">
        <v>29</v>
      </c>
      <c r="DN56" s="60" t="s">
        <v>29</v>
      </c>
      <c r="DO56" s="60" t="s">
        <v>29</v>
      </c>
      <c r="DP56" s="60" t="s">
        <v>29</v>
      </c>
      <c r="DQ56" s="60" t="s">
        <v>29</v>
      </c>
      <c r="DR56" s="60" t="s">
        <v>29</v>
      </c>
      <c r="DS56" s="60" t="s">
        <v>29</v>
      </c>
      <c r="DT56" s="60" t="s">
        <v>29</v>
      </c>
      <c r="DU56" s="60" t="s">
        <v>29</v>
      </c>
      <c r="DV56" s="60" t="s">
        <v>29</v>
      </c>
    </row>
    <row r="57" spans="1:126" ht="18">
      <c r="A57" s="65">
        <v>1972</v>
      </c>
      <c r="B57" s="67">
        <v>8.7997772858526311</v>
      </c>
      <c r="C57" s="67">
        <v>8.8194168436886073</v>
      </c>
      <c r="D57" s="67">
        <v>8.2580761129654459</v>
      </c>
      <c r="E57" s="67">
        <v>7.5277762827049912</v>
      </c>
      <c r="F57" s="67">
        <v>7.9793438921059865</v>
      </c>
      <c r="G57" s="67">
        <v>8.8412767672787247</v>
      </c>
      <c r="H57" s="67">
        <v>10.195069574617461</v>
      </c>
      <c r="I57" s="67">
        <v>10.746925314162295</v>
      </c>
      <c r="J57" s="67">
        <v>9.7180152501402723</v>
      </c>
      <c r="K57" s="67">
        <v>10.095379437584679</v>
      </c>
      <c r="L57" s="67">
        <v>9.155779561824863</v>
      </c>
      <c r="M57" s="67">
        <v>8.5449231784983599</v>
      </c>
      <c r="N57" s="67">
        <v>9.8658637740791413</v>
      </c>
      <c r="O57" s="67">
        <v>9.3184131876217968</v>
      </c>
      <c r="P57" s="67">
        <v>9.685950586252364</v>
      </c>
      <c r="Q57" s="67">
        <v>10.364039122154947</v>
      </c>
      <c r="R57" s="67">
        <v>11.135002247693782</v>
      </c>
      <c r="S57" s="67">
        <v>10.910117280726523</v>
      </c>
      <c r="T57" s="67">
        <v>10.477441221211802</v>
      </c>
      <c r="U57" s="67">
        <v>10.234060603891386</v>
      </c>
      <c r="V57" s="67">
        <v>9.350145185564811</v>
      </c>
      <c r="W57" s="67">
        <v>10.098656884742145</v>
      </c>
      <c r="X57" s="67">
        <v>10.359571530942691</v>
      </c>
      <c r="Y57" s="67">
        <v>10.662210620530693</v>
      </c>
      <c r="Z57" s="67">
        <v>10.406407256115935</v>
      </c>
      <c r="AA57" s="67">
        <v>9.534388435427843</v>
      </c>
      <c r="AB57" s="67">
        <v>8.9580851158921533</v>
      </c>
      <c r="AC57" s="67">
        <v>8.6205335410607873</v>
      </c>
      <c r="AD57" s="67">
        <v>9.2760093439204159</v>
      </c>
      <c r="AE57" s="67">
        <v>7.0225586152817545</v>
      </c>
      <c r="AF57" s="67">
        <v>5.7406035284404409</v>
      </c>
      <c r="AG57" s="67">
        <v>5.8764366710479816</v>
      </c>
      <c r="AH57" s="67">
        <v>7.2163390413148107</v>
      </c>
      <c r="AI57" s="67">
        <v>4.868014524930965</v>
      </c>
      <c r="AJ57" s="67">
        <v>4.631364597232543</v>
      </c>
      <c r="AK57" s="67">
        <v>5.3333680491981523</v>
      </c>
      <c r="AL57" s="67">
        <v>3.7223527522980331</v>
      </c>
      <c r="AM57" s="67">
        <v>5.367090901054973</v>
      </c>
      <c r="AN57" s="67">
        <v>3.8619735633805869</v>
      </c>
      <c r="AO57" s="67">
        <v>2.8027041456803246</v>
      </c>
      <c r="AP57" s="67">
        <v>2.0236557059617377</v>
      </c>
      <c r="AQ57" s="67">
        <v>4.7863660599369817</v>
      </c>
      <c r="AR57" s="67">
        <v>1.8671582316566238</v>
      </c>
      <c r="AS57" s="67">
        <v>0.94270939615108928</v>
      </c>
      <c r="AT57" s="67">
        <v>6.0741537631190914</v>
      </c>
      <c r="AU57" s="67">
        <v>10.554846150619534</v>
      </c>
      <c r="AV57" s="67">
        <v>13.124400078342765</v>
      </c>
      <c r="AW57" s="67" t="s">
        <v>29</v>
      </c>
      <c r="AX57" s="67" t="s">
        <v>29</v>
      </c>
      <c r="AY57" s="67" t="s">
        <v>29</v>
      </c>
      <c r="AZ57" s="67" t="s">
        <v>29</v>
      </c>
      <c r="BA57" s="67" t="s">
        <v>29</v>
      </c>
      <c r="BB57" s="67" t="s">
        <v>29</v>
      </c>
      <c r="BC57" s="67" t="s">
        <v>29</v>
      </c>
      <c r="BD57" s="67" t="s">
        <v>29</v>
      </c>
      <c r="BE57" s="67" t="s">
        <v>29</v>
      </c>
      <c r="BF57" s="67" t="s">
        <v>29</v>
      </c>
      <c r="BG57" s="67" t="s">
        <v>29</v>
      </c>
      <c r="BH57" s="67" t="s">
        <v>29</v>
      </c>
      <c r="BI57" s="67" t="s">
        <v>29</v>
      </c>
      <c r="BJ57" s="67" t="s">
        <v>29</v>
      </c>
      <c r="BK57" s="67" t="s">
        <v>29</v>
      </c>
      <c r="BL57" s="67" t="s">
        <v>29</v>
      </c>
      <c r="BM57" s="67" t="s">
        <v>29</v>
      </c>
      <c r="BN57" s="67" t="s">
        <v>29</v>
      </c>
      <c r="BO57" s="67" t="s">
        <v>29</v>
      </c>
      <c r="BP57" s="67" t="s">
        <v>29</v>
      </c>
      <c r="BQ57" s="67" t="s">
        <v>29</v>
      </c>
      <c r="BR57" s="67" t="s">
        <v>29</v>
      </c>
      <c r="BS57" s="67" t="s">
        <v>29</v>
      </c>
      <c r="BT57" s="67" t="s">
        <v>29</v>
      </c>
      <c r="BU57" s="67" t="s">
        <v>29</v>
      </c>
      <c r="BV57" s="67" t="s">
        <v>29</v>
      </c>
      <c r="BW57" s="67" t="s">
        <v>29</v>
      </c>
      <c r="BX57" s="67" t="s">
        <v>29</v>
      </c>
      <c r="BY57" s="67" t="s">
        <v>29</v>
      </c>
      <c r="BZ57" s="67" t="s">
        <v>29</v>
      </c>
      <c r="CA57" s="67" t="s">
        <v>29</v>
      </c>
      <c r="CB57" s="67" t="s">
        <v>29</v>
      </c>
      <c r="CC57" s="67" t="s">
        <v>29</v>
      </c>
      <c r="CD57" s="67" t="s">
        <v>29</v>
      </c>
      <c r="CE57" s="67" t="s">
        <v>29</v>
      </c>
      <c r="CF57" s="67" t="s">
        <v>29</v>
      </c>
      <c r="CG57" s="67" t="s">
        <v>29</v>
      </c>
      <c r="CH57" s="67" t="s">
        <v>29</v>
      </c>
      <c r="CI57" s="67" t="s">
        <v>29</v>
      </c>
      <c r="CJ57" s="67" t="s">
        <v>29</v>
      </c>
      <c r="CK57" s="67" t="s">
        <v>29</v>
      </c>
      <c r="CL57" s="67" t="s">
        <v>29</v>
      </c>
      <c r="CM57" s="67" t="s">
        <v>29</v>
      </c>
      <c r="CN57" s="67" t="s">
        <v>29</v>
      </c>
      <c r="CO57" s="67" t="s">
        <v>29</v>
      </c>
      <c r="CP57" s="67" t="s">
        <v>29</v>
      </c>
      <c r="CQ57" s="67" t="s">
        <v>29</v>
      </c>
      <c r="CR57" s="67" t="s">
        <v>29</v>
      </c>
      <c r="CS57" s="67" t="s">
        <v>29</v>
      </c>
      <c r="CT57" s="60" t="s">
        <v>29</v>
      </c>
      <c r="CU57" s="60" t="s">
        <v>29</v>
      </c>
      <c r="CV57" s="60" t="s">
        <v>29</v>
      </c>
      <c r="CW57" s="60" t="s">
        <v>29</v>
      </c>
      <c r="CX57" s="60" t="s">
        <v>29</v>
      </c>
      <c r="CY57" s="60" t="s">
        <v>29</v>
      </c>
      <c r="CZ57" s="60" t="s">
        <v>29</v>
      </c>
      <c r="DA57" s="60" t="s">
        <v>29</v>
      </c>
      <c r="DB57" s="60" t="s">
        <v>29</v>
      </c>
      <c r="DC57" s="60" t="s">
        <v>29</v>
      </c>
      <c r="DD57" s="60" t="s">
        <v>29</v>
      </c>
      <c r="DE57" s="60" t="s">
        <v>29</v>
      </c>
      <c r="DF57" s="60" t="s">
        <v>29</v>
      </c>
      <c r="DG57" s="60" t="s">
        <v>29</v>
      </c>
      <c r="DH57" s="60" t="s">
        <v>29</v>
      </c>
      <c r="DI57" s="60" t="s">
        <v>29</v>
      </c>
      <c r="DJ57" s="60" t="s">
        <v>29</v>
      </c>
      <c r="DK57" s="60" t="s">
        <v>29</v>
      </c>
      <c r="DL57" s="60" t="s">
        <v>29</v>
      </c>
      <c r="DM57" s="60" t="s">
        <v>29</v>
      </c>
      <c r="DN57" s="60" t="s">
        <v>29</v>
      </c>
      <c r="DO57" s="60" t="s">
        <v>29</v>
      </c>
      <c r="DP57" s="60" t="s">
        <v>29</v>
      </c>
      <c r="DQ57" s="60" t="s">
        <v>29</v>
      </c>
      <c r="DR57" s="60" t="s">
        <v>29</v>
      </c>
      <c r="DS57" s="60" t="s">
        <v>29</v>
      </c>
      <c r="DT57" s="60" t="s">
        <v>29</v>
      </c>
      <c r="DU57" s="60" t="s">
        <v>29</v>
      </c>
      <c r="DV57" s="60" t="s">
        <v>29</v>
      </c>
    </row>
    <row r="58" spans="1:126" ht="18">
      <c r="A58" s="65">
        <v>1973</v>
      </c>
      <c r="B58" s="67">
        <v>8.174844045261521</v>
      </c>
      <c r="C58" s="67">
        <v>8.1807692882373502</v>
      </c>
      <c r="D58" s="67">
        <v>7.6177479743679193</v>
      </c>
      <c r="E58" s="67">
        <v>6.8894475150333143</v>
      </c>
      <c r="F58" s="67">
        <v>7.3162447522281102</v>
      </c>
      <c r="G58" s="67">
        <v>8.1427117665857214</v>
      </c>
      <c r="H58" s="67">
        <v>9.4476389118284594</v>
      </c>
      <c r="I58" s="67">
        <v>9.967804739121247</v>
      </c>
      <c r="J58" s="67">
        <v>8.9451394123237513</v>
      </c>
      <c r="K58" s="67">
        <v>9.2930102657871085</v>
      </c>
      <c r="L58" s="67">
        <v>8.3570217243420917</v>
      </c>
      <c r="M58" s="67">
        <v>7.7410869233356872</v>
      </c>
      <c r="N58" s="67">
        <v>9.0030059397291513</v>
      </c>
      <c r="O58" s="67">
        <v>8.4465437176177307</v>
      </c>
      <c r="P58" s="67">
        <v>8.7776279730531588</v>
      </c>
      <c r="Q58" s="67">
        <v>9.4076434438314482</v>
      </c>
      <c r="R58" s="67">
        <v>10.12462660674958</v>
      </c>
      <c r="S58" s="67">
        <v>9.8744032309443579</v>
      </c>
      <c r="T58" s="67">
        <v>9.4216259050873887</v>
      </c>
      <c r="U58" s="67">
        <v>9.1502302981530477</v>
      </c>
      <c r="V58" s="67">
        <v>8.2591750624189046</v>
      </c>
      <c r="W58" s="67">
        <v>8.9395578052139051</v>
      </c>
      <c r="X58" s="67">
        <v>9.145856538886413</v>
      </c>
      <c r="Y58" s="67">
        <v>9.387841465208643</v>
      </c>
      <c r="Z58" s="67">
        <v>9.0895978595060818</v>
      </c>
      <c r="AA58" s="67">
        <v>8.1982403181257375</v>
      </c>
      <c r="AB58" s="67">
        <v>7.5873985986915731</v>
      </c>
      <c r="AC58" s="67">
        <v>7.2006501218426333</v>
      </c>
      <c r="AD58" s="67">
        <v>7.752357963598369</v>
      </c>
      <c r="AE58" s="67">
        <v>5.5373177269763669</v>
      </c>
      <c r="AF58" s="67">
        <v>4.2440689844981652</v>
      </c>
      <c r="AG58" s="67">
        <v>4.283880498485126</v>
      </c>
      <c r="AH58" s="67">
        <v>5.4405042098251046</v>
      </c>
      <c r="AI58" s="67">
        <v>3.1303456724341956</v>
      </c>
      <c r="AJ58" s="67">
        <v>2.7864801072501795</v>
      </c>
      <c r="AK58" s="67">
        <v>3.2925691021428651</v>
      </c>
      <c r="AL58" s="67">
        <v>1.6457385010631524</v>
      </c>
      <c r="AM58" s="67">
        <v>2.9521718861844706</v>
      </c>
      <c r="AN58" s="67">
        <v>1.3560743807904729</v>
      </c>
      <c r="AO58" s="67">
        <v>0.13606832254689258</v>
      </c>
      <c r="AP58" s="67">
        <v>-0.87892854009854893</v>
      </c>
      <c r="AQ58" s="67">
        <v>1.0744540138716174</v>
      </c>
      <c r="AR58" s="67">
        <v>-1.976871184039573</v>
      </c>
      <c r="AS58" s="67">
        <v>-3.4852361355832397</v>
      </c>
      <c r="AT58" s="67">
        <v>-0.74363924329081954</v>
      </c>
      <c r="AU58" s="67">
        <v>-2.9108653760494724E-2</v>
      </c>
      <c r="AV58" s="67">
        <v>-4.0363090920888967</v>
      </c>
      <c r="AW58" s="67">
        <v>-21.197018262520555</v>
      </c>
      <c r="AX58" s="67" t="s">
        <v>29</v>
      </c>
      <c r="AY58" s="67" t="s">
        <v>29</v>
      </c>
      <c r="AZ58" s="67" t="s">
        <v>29</v>
      </c>
      <c r="BA58" s="67" t="s">
        <v>29</v>
      </c>
      <c r="BB58" s="67" t="s">
        <v>29</v>
      </c>
      <c r="BC58" s="67" t="s">
        <v>29</v>
      </c>
      <c r="BD58" s="67" t="s">
        <v>29</v>
      </c>
      <c r="BE58" s="67" t="s">
        <v>29</v>
      </c>
      <c r="BF58" s="67" t="s">
        <v>29</v>
      </c>
      <c r="BG58" s="67" t="s">
        <v>29</v>
      </c>
      <c r="BH58" s="67" t="s">
        <v>29</v>
      </c>
      <c r="BI58" s="67" t="s">
        <v>29</v>
      </c>
      <c r="BJ58" s="67" t="s">
        <v>29</v>
      </c>
      <c r="BK58" s="67" t="s">
        <v>29</v>
      </c>
      <c r="BL58" s="67" t="s">
        <v>29</v>
      </c>
      <c r="BM58" s="67" t="s">
        <v>29</v>
      </c>
      <c r="BN58" s="67" t="s">
        <v>29</v>
      </c>
      <c r="BO58" s="67" t="s">
        <v>29</v>
      </c>
      <c r="BP58" s="67" t="s">
        <v>29</v>
      </c>
      <c r="BQ58" s="67" t="s">
        <v>29</v>
      </c>
      <c r="BR58" s="67" t="s">
        <v>29</v>
      </c>
      <c r="BS58" s="67" t="s">
        <v>29</v>
      </c>
      <c r="BT58" s="67" t="s">
        <v>29</v>
      </c>
      <c r="BU58" s="67" t="s">
        <v>29</v>
      </c>
      <c r="BV58" s="67" t="s">
        <v>29</v>
      </c>
      <c r="BW58" s="67" t="s">
        <v>29</v>
      </c>
      <c r="BX58" s="67" t="s">
        <v>29</v>
      </c>
      <c r="BY58" s="67" t="s">
        <v>29</v>
      </c>
      <c r="BZ58" s="67" t="s">
        <v>29</v>
      </c>
      <c r="CA58" s="67" t="s">
        <v>29</v>
      </c>
      <c r="CB58" s="67" t="s">
        <v>29</v>
      </c>
      <c r="CC58" s="67" t="s">
        <v>29</v>
      </c>
      <c r="CD58" s="67" t="s">
        <v>29</v>
      </c>
      <c r="CE58" s="67" t="s">
        <v>29</v>
      </c>
      <c r="CF58" s="67" t="s">
        <v>29</v>
      </c>
      <c r="CG58" s="67" t="s">
        <v>29</v>
      </c>
      <c r="CH58" s="67" t="s">
        <v>29</v>
      </c>
      <c r="CI58" s="67" t="s">
        <v>29</v>
      </c>
      <c r="CJ58" s="67" t="s">
        <v>29</v>
      </c>
      <c r="CK58" s="67" t="s">
        <v>29</v>
      </c>
      <c r="CL58" s="67" t="s">
        <v>29</v>
      </c>
      <c r="CM58" s="67" t="s">
        <v>29</v>
      </c>
      <c r="CN58" s="67" t="s">
        <v>29</v>
      </c>
      <c r="CO58" s="67" t="s">
        <v>29</v>
      </c>
      <c r="CP58" s="67" t="s">
        <v>29</v>
      </c>
      <c r="CQ58" s="67" t="s">
        <v>29</v>
      </c>
      <c r="CR58" s="67" t="s">
        <v>29</v>
      </c>
      <c r="CS58" s="67" t="s">
        <v>29</v>
      </c>
      <c r="CT58" s="60" t="s">
        <v>29</v>
      </c>
      <c r="CU58" s="60" t="s">
        <v>29</v>
      </c>
      <c r="CV58" s="60" t="s">
        <v>29</v>
      </c>
      <c r="CW58" s="60" t="s">
        <v>29</v>
      </c>
      <c r="CX58" s="60" t="s">
        <v>29</v>
      </c>
      <c r="CY58" s="60" t="s">
        <v>29</v>
      </c>
      <c r="CZ58" s="60" t="s">
        <v>29</v>
      </c>
      <c r="DA58" s="60" t="s">
        <v>29</v>
      </c>
      <c r="DB58" s="60" t="s">
        <v>29</v>
      </c>
      <c r="DC58" s="60" t="s">
        <v>29</v>
      </c>
      <c r="DD58" s="60" t="s">
        <v>29</v>
      </c>
      <c r="DE58" s="60" t="s">
        <v>29</v>
      </c>
      <c r="DF58" s="60" t="s">
        <v>29</v>
      </c>
      <c r="DG58" s="60" t="s">
        <v>29</v>
      </c>
      <c r="DH58" s="60" t="s">
        <v>29</v>
      </c>
      <c r="DI58" s="60" t="s">
        <v>29</v>
      </c>
      <c r="DJ58" s="60" t="s">
        <v>29</v>
      </c>
      <c r="DK58" s="60" t="s">
        <v>29</v>
      </c>
      <c r="DL58" s="60" t="s">
        <v>29</v>
      </c>
      <c r="DM58" s="60" t="s">
        <v>29</v>
      </c>
      <c r="DN58" s="60" t="s">
        <v>29</v>
      </c>
      <c r="DO58" s="60" t="s">
        <v>29</v>
      </c>
      <c r="DP58" s="60" t="s">
        <v>29</v>
      </c>
      <c r="DQ58" s="60" t="s">
        <v>29</v>
      </c>
      <c r="DR58" s="60" t="s">
        <v>29</v>
      </c>
      <c r="DS58" s="60" t="s">
        <v>29</v>
      </c>
      <c r="DT58" s="60" t="s">
        <v>29</v>
      </c>
      <c r="DU58" s="60" t="s">
        <v>29</v>
      </c>
      <c r="DV58" s="60" t="s">
        <v>29</v>
      </c>
    </row>
    <row r="59" spans="1:126" ht="18">
      <c r="A59" s="65">
        <v>1974</v>
      </c>
      <c r="B59" s="67">
        <v>7.3195787103081056</v>
      </c>
      <c r="C59" s="67">
        <v>7.3075624829104111</v>
      </c>
      <c r="D59" s="67">
        <v>6.7379414777333748</v>
      </c>
      <c r="E59" s="67">
        <v>6.0063474088922471</v>
      </c>
      <c r="F59" s="67">
        <v>6.4040358162351358</v>
      </c>
      <c r="G59" s="67">
        <v>7.190987468084777</v>
      </c>
      <c r="H59" s="67">
        <v>8.4434343471939428</v>
      </c>
      <c r="I59" s="67">
        <v>8.92730564134561</v>
      </c>
      <c r="J59" s="67">
        <v>7.9042053445242511</v>
      </c>
      <c r="K59" s="67">
        <v>8.2173560749560348</v>
      </c>
      <c r="L59" s="67">
        <v>7.2777863630139397</v>
      </c>
      <c r="M59" s="67">
        <v>6.6496594419990718</v>
      </c>
      <c r="N59" s="67">
        <v>7.8479744989944251</v>
      </c>
      <c r="O59" s="67">
        <v>7.2748853541434695</v>
      </c>
      <c r="P59" s="67">
        <v>7.5630341061814779</v>
      </c>
      <c r="Q59" s="67">
        <v>8.1387963611465306</v>
      </c>
      <c r="R59" s="67">
        <v>8.7956028499554879</v>
      </c>
      <c r="S59" s="67">
        <v>8.5116669622443535</v>
      </c>
      <c r="T59" s="67">
        <v>8.029536122102126</v>
      </c>
      <c r="U59" s="67">
        <v>7.7207840426327525</v>
      </c>
      <c r="V59" s="67">
        <v>6.8111635993197792</v>
      </c>
      <c r="W59" s="67">
        <v>7.4155322633328389</v>
      </c>
      <c r="X59" s="67">
        <v>7.5577449127255933</v>
      </c>
      <c r="Y59" s="67">
        <v>7.7293415101061651</v>
      </c>
      <c r="Z59" s="67">
        <v>7.3766876504276091</v>
      </c>
      <c r="AA59" s="67">
        <v>6.4510987478931758</v>
      </c>
      <c r="AB59" s="67">
        <v>5.7908526871199495</v>
      </c>
      <c r="AC59" s="67">
        <v>5.3400225086927096</v>
      </c>
      <c r="AD59" s="67">
        <v>5.7768572335481698</v>
      </c>
      <c r="AE59" s="67">
        <v>3.5737939722547645</v>
      </c>
      <c r="AF59" s="67">
        <v>2.2452675975532213</v>
      </c>
      <c r="AG59" s="67">
        <v>2.17182283926619</v>
      </c>
      <c r="AH59" s="67">
        <v>3.1361711758674025</v>
      </c>
      <c r="AI59" s="67">
        <v>0.82637673244107401</v>
      </c>
      <c r="AJ59" s="67">
        <v>0.35183760893645388</v>
      </c>
      <c r="AK59" s="67">
        <v>0.64787435431439433</v>
      </c>
      <c r="AL59" s="67">
        <v>-1.0757150272844549</v>
      </c>
      <c r="AM59" s="67">
        <v>-0.10493888495221408</v>
      </c>
      <c r="AN59" s="67">
        <v>-1.8338557781410005</v>
      </c>
      <c r="AO59" s="67">
        <v>-3.2508542464533705</v>
      </c>
      <c r="AP59" s="67">
        <v>-4.5293984098049034</v>
      </c>
      <c r="AQ59" s="67">
        <v>-3.2764974087943015</v>
      </c>
      <c r="AR59" s="67">
        <v>-6.5134834959561694</v>
      </c>
      <c r="AS59" s="67">
        <v>-8.5265563408953238</v>
      </c>
      <c r="AT59" s="67">
        <v>-7.3415428681238044</v>
      </c>
      <c r="AU59" s="67">
        <v>-8.4551208321843099</v>
      </c>
      <c r="AV59" s="67">
        <v>-13.935258517211176</v>
      </c>
      <c r="AW59" s="67">
        <v>-27.465087814988149</v>
      </c>
      <c r="AX59" s="67">
        <v>-33.733157367455746</v>
      </c>
      <c r="AY59" s="67" t="s">
        <v>29</v>
      </c>
      <c r="AZ59" s="67" t="s">
        <v>29</v>
      </c>
      <c r="BA59" s="67" t="s">
        <v>29</v>
      </c>
      <c r="BB59" s="67" t="s">
        <v>29</v>
      </c>
      <c r="BC59" s="67" t="s">
        <v>29</v>
      </c>
      <c r="BD59" s="67" t="s">
        <v>29</v>
      </c>
      <c r="BE59" s="67" t="s">
        <v>29</v>
      </c>
      <c r="BF59" s="67" t="s">
        <v>29</v>
      </c>
      <c r="BG59" s="67" t="s">
        <v>29</v>
      </c>
      <c r="BH59" s="67" t="s">
        <v>29</v>
      </c>
      <c r="BI59" s="67" t="s">
        <v>29</v>
      </c>
      <c r="BJ59" s="67" t="s">
        <v>29</v>
      </c>
      <c r="BK59" s="67" t="s">
        <v>29</v>
      </c>
      <c r="BL59" s="67" t="s">
        <v>29</v>
      </c>
      <c r="BM59" s="67" t="s">
        <v>29</v>
      </c>
      <c r="BN59" s="67" t="s">
        <v>29</v>
      </c>
      <c r="BO59" s="67" t="s">
        <v>29</v>
      </c>
      <c r="BP59" s="67" t="s">
        <v>29</v>
      </c>
      <c r="BQ59" s="67" t="s">
        <v>29</v>
      </c>
      <c r="BR59" s="67" t="s">
        <v>29</v>
      </c>
      <c r="BS59" s="67" t="s">
        <v>29</v>
      </c>
      <c r="BT59" s="67" t="s">
        <v>29</v>
      </c>
      <c r="BU59" s="67" t="s">
        <v>29</v>
      </c>
      <c r="BV59" s="67" t="s">
        <v>29</v>
      </c>
      <c r="BW59" s="67" t="s">
        <v>29</v>
      </c>
      <c r="BX59" s="67" t="s">
        <v>29</v>
      </c>
      <c r="BY59" s="67" t="s">
        <v>29</v>
      </c>
      <c r="BZ59" s="67" t="s">
        <v>29</v>
      </c>
      <c r="CA59" s="67" t="s">
        <v>29</v>
      </c>
      <c r="CB59" s="67" t="s">
        <v>29</v>
      </c>
      <c r="CC59" s="67" t="s">
        <v>29</v>
      </c>
      <c r="CD59" s="67" t="s">
        <v>29</v>
      </c>
      <c r="CE59" s="67" t="s">
        <v>29</v>
      </c>
      <c r="CF59" s="67" t="s">
        <v>29</v>
      </c>
      <c r="CG59" s="67" t="s">
        <v>29</v>
      </c>
      <c r="CH59" s="67" t="s">
        <v>29</v>
      </c>
      <c r="CI59" s="67" t="s">
        <v>29</v>
      </c>
      <c r="CJ59" s="67" t="s">
        <v>29</v>
      </c>
      <c r="CK59" s="67" t="s">
        <v>29</v>
      </c>
      <c r="CL59" s="67" t="s">
        <v>29</v>
      </c>
      <c r="CM59" s="67" t="s">
        <v>29</v>
      </c>
      <c r="CN59" s="67" t="s">
        <v>29</v>
      </c>
      <c r="CO59" s="67" t="s">
        <v>29</v>
      </c>
      <c r="CP59" s="67" t="s">
        <v>29</v>
      </c>
      <c r="CQ59" s="67" t="s">
        <v>29</v>
      </c>
      <c r="CR59" s="67" t="s">
        <v>29</v>
      </c>
      <c r="CS59" s="67" t="s">
        <v>29</v>
      </c>
      <c r="CT59" s="60" t="s">
        <v>29</v>
      </c>
      <c r="CU59" s="60" t="s">
        <v>29</v>
      </c>
      <c r="CV59" s="60" t="s">
        <v>29</v>
      </c>
      <c r="CW59" s="60" t="s">
        <v>29</v>
      </c>
      <c r="CX59" s="60" t="s">
        <v>29</v>
      </c>
      <c r="CY59" s="60" t="s">
        <v>29</v>
      </c>
      <c r="CZ59" s="60" t="s">
        <v>29</v>
      </c>
      <c r="DA59" s="60" t="s">
        <v>29</v>
      </c>
      <c r="DB59" s="60" t="s">
        <v>29</v>
      </c>
      <c r="DC59" s="60" t="s">
        <v>29</v>
      </c>
      <c r="DD59" s="60" t="s">
        <v>29</v>
      </c>
      <c r="DE59" s="60" t="s">
        <v>29</v>
      </c>
      <c r="DF59" s="60" t="s">
        <v>29</v>
      </c>
      <c r="DG59" s="60" t="s">
        <v>29</v>
      </c>
      <c r="DH59" s="60" t="s">
        <v>29</v>
      </c>
      <c r="DI59" s="60" t="s">
        <v>29</v>
      </c>
      <c r="DJ59" s="60" t="s">
        <v>29</v>
      </c>
      <c r="DK59" s="60" t="s">
        <v>29</v>
      </c>
      <c r="DL59" s="60" t="s">
        <v>29</v>
      </c>
      <c r="DM59" s="60" t="s">
        <v>29</v>
      </c>
      <c r="DN59" s="60" t="s">
        <v>29</v>
      </c>
      <c r="DO59" s="60" t="s">
        <v>29</v>
      </c>
      <c r="DP59" s="60" t="s">
        <v>29</v>
      </c>
      <c r="DQ59" s="60" t="s">
        <v>29</v>
      </c>
      <c r="DR59" s="60" t="s">
        <v>29</v>
      </c>
      <c r="DS59" s="60" t="s">
        <v>29</v>
      </c>
      <c r="DT59" s="60" t="s">
        <v>29</v>
      </c>
      <c r="DU59" s="60" t="s">
        <v>29</v>
      </c>
      <c r="DV59" s="60" t="s">
        <v>29</v>
      </c>
    </row>
    <row r="60" spans="1:126" ht="18">
      <c r="A60" s="65">
        <v>1975</v>
      </c>
      <c r="B60" s="67">
        <v>7.7578824146048078</v>
      </c>
      <c r="C60" s="67">
        <v>7.75505638989475</v>
      </c>
      <c r="D60" s="67">
        <v>7.2066252787210807</v>
      </c>
      <c r="E60" s="67">
        <v>6.5005690368975886</v>
      </c>
      <c r="F60" s="67">
        <v>6.9003559925157427</v>
      </c>
      <c r="G60" s="67">
        <v>7.6808491671305168</v>
      </c>
      <c r="H60" s="67">
        <v>8.9159645648746064</v>
      </c>
      <c r="I60" s="67">
        <v>9.399572113061831</v>
      </c>
      <c r="J60" s="67">
        <v>8.4120757869199405</v>
      </c>
      <c r="K60" s="67">
        <v>8.7299757786191368</v>
      </c>
      <c r="L60" s="67">
        <v>7.8267108020671676</v>
      </c>
      <c r="M60" s="67">
        <v>7.2287646851566096</v>
      </c>
      <c r="N60" s="67">
        <v>8.4107847470509718</v>
      </c>
      <c r="O60" s="67">
        <v>7.8683955857921051</v>
      </c>
      <c r="P60" s="67">
        <v>8.1650266011526362</v>
      </c>
      <c r="Q60" s="67">
        <v>8.7415382915464352</v>
      </c>
      <c r="R60" s="67">
        <v>9.3967546462845313</v>
      </c>
      <c r="S60" s="67">
        <v>9.1396395974837112</v>
      </c>
      <c r="T60" s="67">
        <v>8.6921994909471589</v>
      </c>
      <c r="U60" s="67">
        <v>8.4147833936814749</v>
      </c>
      <c r="V60" s="67">
        <v>7.5586169435138961</v>
      </c>
      <c r="W60" s="67">
        <v>8.1679195620159586</v>
      </c>
      <c r="X60" s="67">
        <v>8.3319241631690772</v>
      </c>
      <c r="Y60" s="67">
        <v>8.5258386365890164</v>
      </c>
      <c r="Z60" s="67">
        <v>8.2173828917628224</v>
      </c>
      <c r="AA60" s="67">
        <v>7.3624453549831772</v>
      </c>
      <c r="AB60" s="67">
        <v>6.7676823220375857</v>
      </c>
      <c r="AC60" s="67">
        <v>6.3789243094079477</v>
      </c>
      <c r="AD60" s="67">
        <v>6.8431257195297635</v>
      </c>
      <c r="AE60" s="67">
        <v>4.7957449223923057</v>
      </c>
      <c r="AF60" s="67">
        <v>3.5947424139327206</v>
      </c>
      <c r="AG60" s="67">
        <v>3.5961881595755063</v>
      </c>
      <c r="AH60" s="67">
        <v>4.5860929952716134</v>
      </c>
      <c r="AI60" s="67">
        <v>2.497458332011786</v>
      </c>
      <c r="AJ60" s="67">
        <v>2.1570205036993717</v>
      </c>
      <c r="AK60" s="67">
        <v>2.5536669923696467</v>
      </c>
      <c r="AL60" s="67">
        <v>1.0893191836032323</v>
      </c>
      <c r="AM60" s="67">
        <v>2.1519613312089696</v>
      </c>
      <c r="AN60" s="67">
        <v>0.75519586379934545</v>
      </c>
      <c r="AO60" s="67">
        <v>-0.29761623085368422</v>
      </c>
      <c r="AP60" s="67">
        <v>-1.1529821763100967</v>
      </c>
      <c r="AQ60" s="67">
        <v>0.33586496164319524</v>
      </c>
      <c r="AR60" s="67">
        <v>-2.0449525683187511</v>
      </c>
      <c r="AS60" s="67">
        <v>-3.1320820171755415</v>
      </c>
      <c r="AT60" s="67">
        <v>-1.2454917359126432</v>
      </c>
      <c r="AU60" s="67">
        <v>-0.91714388071881592</v>
      </c>
      <c r="AV60" s="67">
        <v>-3.142752906622595</v>
      </c>
      <c r="AW60" s="67">
        <v>-8.5651372349443804</v>
      </c>
      <c r="AX60" s="67">
        <v>-2.2491967211562933</v>
      </c>
      <c r="AY60" s="67">
        <v>29.234763925143163</v>
      </c>
      <c r="AZ60" s="67" t="s">
        <v>29</v>
      </c>
      <c r="BA60" s="67" t="s">
        <v>29</v>
      </c>
      <c r="BB60" s="67" t="s">
        <v>29</v>
      </c>
      <c r="BC60" s="67" t="s">
        <v>29</v>
      </c>
      <c r="BD60" s="67" t="s">
        <v>29</v>
      </c>
      <c r="BE60" s="67" t="s">
        <v>29</v>
      </c>
      <c r="BF60" s="67" t="s">
        <v>29</v>
      </c>
      <c r="BG60" s="67" t="s">
        <v>29</v>
      </c>
      <c r="BH60" s="67" t="s">
        <v>29</v>
      </c>
      <c r="BI60" s="67" t="s">
        <v>29</v>
      </c>
      <c r="BJ60" s="67" t="s">
        <v>29</v>
      </c>
      <c r="BK60" s="67" t="s">
        <v>29</v>
      </c>
      <c r="BL60" s="67" t="s">
        <v>29</v>
      </c>
      <c r="BM60" s="67" t="s">
        <v>29</v>
      </c>
      <c r="BN60" s="67" t="s">
        <v>29</v>
      </c>
      <c r="BO60" s="67" t="s">
        <v>29</v>
      </c>
      <c r="BP60" s="67" t="s">
        <v>29</v>
      </c>
      <c r="BQ60" s="67" t="s">
        <v>29</v>
      </c>
      <c r="BR60" s="67" t="s">
        <v>29</v>
      </c>
      <c r="BS60" s="67" t="s">
        <v>29</v>
      </c>
      <c r="BT60" s="67" t="s">
        <v>29</v>
      </c>
      <c r="BU60" s="67" t="s">
        <v>29</v>
      </c>
      <c r="BV60" s="67" t="s">
        <v>29</v>
      </c>
      <c r="BW60" s="67" t="s">
        <v>29</v>
      </c>
      <c r="BX60" s="67" t="s">
        <v>29</v>
      </c>
      <c r="BY60" s="67" t="s">
        <v>29</v>
      </c>
      <c r="BZ60" s="67" t="s">
        <v>29</v>
      </c>
      <c r="CA60" s="67" t="s">
        <v>29</v>
      </c>
      <c r="CB60" s="67" t="s">
        <v>29</v>
      </c>
      <c r="CC60" s="67" t="s">
        <v>29</v>
      </c>
      <c r="CD60" s="67" t="s">
        <v>29</v>
      </c>
      <c r="CE60" s="67" t="s">
        <v>29</v>
      </c>
      <c r="CF60" s="67" t="s">
        <v>29</v>
      </c>
      <c r="CG60" s="67" t="s">
        <v>29</v>
      </c>
      <c r="CH60" s="67" t="s">
        <v>29</v>
      </c>
      <c r="CI60" s="67" t="s">
        <v>29</v>
      </c>
      <c r="CJ60" s="67" t="s">
        <v>29</v>
      </c>
      <c r="CK60" s="67" t="s">
        <v>29</v>
      </c>
      <c r="CL60" s="67" t="s">
        <v>29</v>
      </c>
      <c r="CM60" s="67" t="s">
        <v>29</v>
      </c>
      <c r="CN60" s="67" t="s">
        <v>29</v>
      </c>
      <c r="CO60" s="67" t="s">
        <v>29</v>
      </c>
      <c r="CP60" s="67" t="s">
        <v>29</v>
      </c>
      <c r="CQ60" s="67" t="s">
        <v>29</v>
      </c>
      <c r="CR60" s="67" t="s">
        <v>29</v>
      </c>
      <c r="CS60" s="67" t="s">
        <v>29</v>
      </c>
      <c r="CT60" s="60" t="s">
        <v>29</v>
      </c>
      <c r="CU60" s="60" t="s">
        <v>29</v>
      </c>
      <c r="CV60" s="60" t="s">
        <v>29</v>
      </c>
      <c r="CW60" s="60" t="s">
        <v>29</v>
      </c>
      <c r="CX60" s="60" t="s">
        <v>29</v>
      </c>
      <c r="CY60" s="60" t="s">
        <v>29</v>
      </c>
      <c r="CZ60" s="60" t="s">
        <v>29</v>
      </c>
      <c r="DA60" s="60" t="s">
        <v>29</v>
      </c>
      <c r="DB60" s="60" t="s">
        <v>29</v>
      </c>
      <c r="DC60" s="60" t="s">
        <v>29</v>
      </c>
      <c r="DD60" s="60" t="s">
        <v>29</v>
      </c>
      <c r="DE60" s="60" t="s">
        <v>29</v>
      </c>
      <c r="DF60" s="60" t="s">
        <v>29</v>
      </c>
      <c r="DG60" s="60" t="s">
        <v>29</v>
      </c>
      <c r="DH60" s="60" t="s">
        <v>29</v>
      </c>
      <c r="DI60" s="60" t="s">
        <v>29</v>
      </c>
      <c r="DJ60" s="60" t="s">
        <v>29</v>
      </c>
      <c r="DK60" s="60" t="s">
        <v>29</v>
      </c>
      <c r="DL60" s="60" t="s">
        <v>29</v>
      </c>
      <c r="DM60" s="60" t="s">
        <v>29</v>
      </c>
      <c r="DN60" s="60" t="s">
        <v>29</v>
      </c>
      <c r="DO60" s="60" t="s">
        <v>29</v>
      </c>
      <c r="DP60" s="60" t="s">
        <v>29</v>
      </c>
      <c r="DQ60" s="60" t="s">
        <v>29</v>
      </c>
      <c r="DR60" s="60" t="s">
        <v>29</v>
      </c>
      <c r="DS60" s="60" t="s">
        <v>29</v>
      </c>
      <c r="DT60" s="60" t="s">
        <v>29</v>
      </c>
      <c r="DU60" s="60" t="s">
        <v>29</v>
      </c>
      <c r="DV60" s="60" t="s">
        <v>29</v>
      </c>
    </row>
    <row r="61" spans="1:126" ht="18">
      <c r="A61" s="65">
        <v>1976</v>
      </c>
      <c r="B61" s="66">
        <v>7.920246873516537</v>
      </c>
      <c r="C61" s="66">
        <v>7.9207246584789139</v>
      </c>
      <c r="D61" s="66">
        <v>7.3868670040349986</v>
      </c>
      <c r="E61" s="66">
        <v>6.699275303193529</v>
      </c>
      <c r="F61" s="66">
        <v>7.0947839462729201</v>
      </c>
      <c r="G61" s="66">
        <v>7.8625365726081764</v>
      </c>
      <c r="H61" s="66">
        <v>9.074242459413016</v>
      </c>
      <c r="I61" s="66">
        <v>9.5504561518354922</v>
      </c>
      <c r="J61" s="66">
        <v>8.5894337876683799</v>
      </c>
      <c r="K61" s="66">
        <v>8.903987541487794</v>
      </c>
      <c r="L61" s="66">
        <v>8.0269976073607285</v>
      </c>
      <c r="M61" s="66">
        <v>7.449007313505267</v>
      </c>
      <c r="N61" s="66">
        <v>8.6063664155651249</v>
      </c>
      <c r="O61" s="66">
        <v>8.0833975393002824</v>
      </c>
      <c r="P61" s="66">
        <v>8.3778223637999396</v>
      </c>
      <c r="Q61" s="66">
        <v>8.9442308339785583</v>
      </c>
      <c r="R61" s="66">
        <v>9.5865179369364864</v>
      </c>
      <c r="S61" s="66">
        <v>9.3425463687078061</v>
      </c>
      <c r="T61" s="66">
        <v>8.9148137433155128</v>
      </c>
      <c r="U61" s="66">
        <v>8.6530235944758935</v>
      </c>
      <c r="V61" s="66">
        <v>7.8321605846619295</v>
      </c>
      <c r="W61" s="66">
        <v>8.4302712372521871</v>
      </c>
      <c r="X61" s="66">
        <v>8.597667116821972</v>
      </c>
      <c r="Y61" s="66">
        <v>8.7941468931073707</v>
      </c>
      <c r="Z61" s="66">
        <v>8.507052777960606</v>
      </c>
      <c r="AA61" s="66">
        <v>7.696138603603166</v>
      </c>
      <c r="AB61" s="66">
        <v>7.1385138219202009</v>
      </c>
      <c r="AC61" s="66">
        <v>6.7814053723119034</v>
      </c>
      <c r="AD61" s="66">
        <v>7.2429232890764235</v>
      </c>
      <c r="AE61" s="66">
        <v>5.3067778722427921</v>
      </c>
      <c r="AF61" s="66">
        <v>4.1873008617979695</v>
      </c>
      <c r="AG61" s="66">
        <v>4.2183022425518741</v>
      </c>
      <c r="AH61" s="66">
        <v>5.1888496702101019</v>
      </c>
      <c r="AI61" s="66">
        <v>3.2497367479612937</v>
      </c>
      <c r="AJ61" s="66">
        <v>2.9735763457819337</v>
      </c>
      <c r="AK61" s="66">
        <v>3.3964671690404744</v>
      </c>
      <c r="AL61" s="66">
        <v>2.0859292259698785</v>
      </c>
      <c r="AM61" s="66">
        <v>3.1438547946299673</v>
      </c>
      <c r="AN61" s="66">
        <v>1.9308323218996202</v>
      </c>
      <c r="AO61" s="66">
        <v>1.0637242733093653</v>
      </c>
      <c r="AP61" s="66">
        <v>0.40987709600017691</v>
      </c>
      <c r="AQ61" s="66">
        <v>1.9061254473891687</v>
      </c>
      <c r="AR61" s="66">
        <v>-3.5683414160788005E-2</v>
      </c>
      <c r="AS61" s="66">
        <v>-0.73576303764073359</v>
      </c>
      <c r="AT61" s="66">
        <v>1.2236456290895805</v>
      </c>
      <c r="AU61" s="66">
        <v>1.9087917359181399</v>
      </c>
      <c r="AV61" s="66">
        <v>0.69349163852250872</v>
      </c>
      <c r="AW61" s="66">
        <v>-2.4142354714325549</v>
      </c>
      <c r="AX61" s="66">
        <v>3.8466921255967823</v>
      </c>
      <c r="AY61" s="66">
        <v>22.636616872123046</v>
      </c>
      <c r="AZ61" s="66">
        <v>16.038469819102925</v>
      </c>
      <c r="BA61" s="66" t="s">
        <v>29</v>
      </c>
      <c r="BB61" s="66" t="s">
        <v>29</v>
      </c>
      <c r="BC61" s="66" t="s">
        <v>29</v>
      </c>
      <c r="BD61" s="66" t="s">
        <v>29</v>
      </c>
      <c r="BE61" s="66" t="s">
        <v>29</v>
      </c>
      <c r="BF61" s="66" t="s">
        <v>29</v>
      </c>
      <c r="BG61" s="66" t="s">
        <v>29</v>
      </c>
      <c r="BH61" s="66" t="s">
        <v>29</v>
      </c>
      <c r="BI61" s="66" t="s">
        <v>29</v>
      </c>
      <c r="BJ61" s="66" t="s">
        <v>29</v>
      </c>
      <c r="BK61" s="66" t="s">
        <v>29</v>
      </c>
      <c r="BL61" s="66" t="s">
        <v>29</v>
      </c>
      <c r="BM61" s="66" t="s">
        <v>29</v>
      </c>
      <c r="BN61" s="66" t="s">
        <v>29</v>
      </c>
      <c r="BO61" s="66" t="s">
        <v>29</v>
      </c>
      <c r="BP61" s="66" t="s">
        <v>29</v>
      </c>
      <c r="BQ61" s="66" t="s">
        <v>29</v>
      </c>
      <c r="BR61" s="66" t="s">
        <v>29</v>
      </c>
      <c r="BS61" s="66" t="s">
        <v>29</v>
      </c>
      <c r="BT61" s="66" t="s">
        <v>29</v>
      </c>
      <c r="BU61" s="66" t="s">
        <v>29</v>
      </c>
      <c r="BV61" s="66" t="s">
        <v>29</v>
      </c>
      <c r="BW61" s="66" t="s">
        <v>29</v>
      </c>
      <c r="BX61" s="66" t="s">
        <v>29</v>
      </c>
      <c r="BY61" s="66" t="s">
        <v>29</v>
      </c>
      <c r="BZ61" s="66" t="s">
        <v>29</v>
      </c>
      <c r="CA61" s="66" t="s">
        <v>29</v>
      </c>
      <c r="CB61" s="66" t="s">
        <v>29</v>
      </c>
      <c r="CC61" s="66" t="s">
        <v>29</v>
      </c>
      <c r="CD61" s="66" t="s">
        <v>29</v>
      </c>
      <c r="CE61" s="66" t="s">
        <v>29</v>
      </c>
      <c r="CF61" s="66" t="s">
        <v>29</v>
      </c>
      <c r="CG61" s="66" t="s">
        <v>29</v>
      </c>
      <c r="CH61" s="66" t="s">
        <v>29</v>
      </c>
      <c r="CI61" s="66" t="s">
        <v>29</v>
      </c>
      <c r="CJ61" s="66" t="s">
        <v>29</v>
      </c>
      <c r="CK61" s="66" t="s">
        <v>29</v>
      </c>
      <c r="CL61" s="66" t="s">
        <v>29</v>
      </c>
      <c r="CM61" s="66" t="s">
        <v>29</v>
      </c>
      <c r="CN61" s="66" t="s">
        <v>29</v>
      </c>
      <c r="CO61" s="66" t="s">
        <v>29</v>
      </c>
      <c r="CP61" s="66" t="s">
        <v>29</v>
      </c>
      <c r="CQ61" s="66" t="s">
        <v>29</v>
      </c>
      <c r="CR61" s="66" t="s">
        <v>29</v>
      </c>
      <c r="CS61" s="66" t="s">
        <v>29</v>
      </c>
      <c r="CT61" s="60" t="s">
        <v>29</v>
      </c>
      <c r="CU61" s="60" t="s">
        <v>29</v>
      </c>
      <c r="CV61" s="60" t="s">
        <v>29</v>
      </c>
      <c r="CW61" s="60" t="s">
        <v>29</v>
      </c>
      <c r="CX61" s="60" t="s">
        <v>29</v>
      </c>
      <c r="CY61" s="60" t="s">
        <v>29</v>
      </c>
      <c r="CZ61" s="60" t="s">
        <v>29</v>
      </c>
      <c r="DA61" s="60" t="s">
        <v>29</v>
      </c>
      <c r="DB61" s="60" t="s">
        <v>29</v>
      </c>
      <c r="DC61" s="60" t="s">
        <v>29</v>
      </c>
      <c r="DD61" s="60" t="s">
        <v>29</v>
      </c>
      <c r="DE61" s="60" t="s">
        <v>29</v>
      </c>
      <c r="DF61" s="60" t="s">
        <v>29</v>
      </c>
      <c r="DG61" s="60" t="s">
        <v>29</v>
      </c>
      <c r="DH61" s="60" t="s">
        <v>29</v>
      </c>
      <c r="DI61" s="60" t="s">
        <v>29</v>
      </c>
      <c r="DJ61" s="60" t="s">
        <v>29</v>
      </c>
      <c r="DK61" s="60" t="s">
        <v>29</v>
      </c>
      <c r="DL61" s="60" t="s">
        <v>29</v>
      </c>
      <c r="DM61" s="60" t="s">
        <v>29</v>
      </c>
      <c r="DN61" s="60" t="s">
        <v>29</v>
      </c>
      <c r="DO61" s="60" t="s">
        <v>29</v>
      </c>
      <c r="DP61" s="60" t="s">
        <v>29</v>
      </c>
      <c r="DQ61" s="60" t="s">
        <v>29</v>
      </c>
      <c r="DR61" s="60" t="s">
        <v>29</v>
      </c>
      <c r="DS61" s="60" t="s">
        <v>29</v>
      </c>
      <c r="DT61" s="60" t="s">
        <v>29</v>
      </c>
      <c r="DU61" s="60" t="s">
        <v>29</v>
      </c>
      <c r="DV61" s="60" t="s">
        <v>29</v>
      </c>
    </row>
    <row r="62" spans="1:126" ht="18">
      <c r="A62" s="65">
        <v>1977</v>
      </c>
      <c r="B62" s="66">
        <v>7.493002951897128</v>
      </c>
      <c r="C62" s="66">
        <v>7.4850940367304508</v>
      </c>
      <c r="D62" s="66">
        <v>6.953200922940443</v>
      </c>
      <c r="E62" s="66">
        <v>6.2707913776040165</v>
      </c>
      <c r="F62" s="66">
        <v>6.6491335088361332</v>
      </c>
      <c r="G62" s="66">
        <v>7.3910690487081609</v>
      </c>
      <c r="H62" s="66">
        <v>8.5661842091933238</v>
      </c>
      <c r="I62" s="66">
        <v>9.0205251917793063</v>
      </c>
      <c r="J62" s="66">
        <v>8.06930035952381</v>
      </c>
      <c r="K62" s="66">
        <v>8.3644427835301105</v>
      </c>
      <c r="L62" s="66">
        <v>7.4954872583594527</v>
      </c>
      <c r="M62" s="66">
        <v>6.918630621695562</v>
      </c>
      <c r="N62" s="66">
        <v>8.0337963289086787</v>
      </c>
      <c r="O62" s="66">
        <v>7.5095556267363621</v>
      </c>
      <c r="P62" s="66">
        <v>7.7811313265764497</v>
      </c>
      <c r="Q62" s="66">
        <v>8.3161046749333885</v>
      </c>
      <c r="R62" s="66">
        <v>8.9231025206134529</v>
      </c>
      <c r="S62" s="66">
        <v>8.6671468424392177</v>
      </c>
      <c r="T62" s="66">
        <v>8.232129896432923</v>
      </c>
      <c r="U62" s="66">
        <v>7.9575853931071485</v>
      </c>
      <c r="V62" s="66">
        <v>7.140641908557094</v>
      </c>
      <c r="W62" s="66">
        <v>7.6971516150604202</v>
      </c>
      <c r="X62" s="66">
        <v>7.8345303112381472</v>
      </c>
      <c r="Y62" s="66">
        <v>7.9979198605625426</v>
      </c>
      <c r="Z62" s="66">
        <v>7.6926424269372724</v>
      </c>
      <c r="AA62" s="66">
        <v>6.8815987645551688</v>
      </c>
      <c r="AB62" s="66">
        <v>6.3140926345120114</v>
      </c>
      <c r="AC62" s="66">
        <v>5.9382916753917208</v>
      </c>
      <c r="AD62" s="66">
        <v>6.3454499415860361</v>
      </c>
      <c r="AE62" s="66">
        <v>4.4544641799412465</v>
      </c>
      <c r="AF62" s="66">
        <v>3.3471309566847567</v>
      </c>
      <c r="AG62" s="66">
        <v>3.3366479904926081</v>
      </c>
      <c r="AH62" s="66">
        <v>4.2145853341649646</v>
      </c>
      <c r="AI62" s="66">
        <v>2.3262539164531888</v>
      </c>
      <c r="AJ62" s="66">
        <v>2.0141311570888982</v>
      </c>
      <c r="AK62" s="66">
        <v>2.3557080972914637</v>
      </c>
      <c r="AL62" s="66">
        <v>1.0620313336784679</v>
      </c>
      <c r="AM62" s="66">
        <v>1.9811686716084533</v>
      </c>
      <c r="AN62" s="66">
        <v>0.77174165242874082</v>
      </c>
      <c r="AO62" s="66">
        <v>-0.11782659776771688</v>
      </c>
      <c r="AP62" s="66">
        <v>-0.8156490828908971</v>
      </c>
      <c r="AQ62" s="66">
        <v>0.43316522029081539</v>
      </c>
      <c r="AR62" s="66">
        <v>-1.4617587778139796</v>
      </c>
      <c r="AS62" s="66">
        <v>-2.2425045946465088</v>
      </c>
      <c r="AT62" s="66">
        <v>-0.71636470588320522</v>
      </c>
      <c r="AU62" s="66">
        <v>-0.40624094788340881</v>
      </c>
      <c r="AV62" s="66">
        <v>-1.804829809680027</v>
      </c>
      <c r="AW62" s="66">
        <v>-4.7906757872845835</v>
      </c>
      <c r="AX62" s="66">
        <v>-0.68909016847558957</v>
      </c>
      <c r="AY62" s="66">
        <v>10.325598897851124</v>
      </c>
      <c r="AZ62" s="66">
        <v>0.87101638420510885</v>
      </c>
      <c r="BA62" s="66">
        <v>-14.296437050692706</v>
      </c>
      <c r="BB62" s="66" t="s">
        <v>29</v>
      </c>
      <c r="BC62" s="66" t="s">
        <v>29</v>
      </c>
      <c r="BD62" s="66" t="s">
        <v>29</v>
      </c>
      <c r="BE62" s="66" t="s">
        <v>29</v>
      </c>
      <c r="BF62" s="66" t="s">
        <v>29</v>
      </c>
      <c r="BG62" s="66" t="s">
        <v>29</v>
      </c>
      <c r="BH62" s="66" t="s">
        <v>29</v>
      </c>
      <c r="BI62" s="66" t="s">
        <v>29</v>
      </c>
      <c r="BJ62" s="66" t="s">
        <v>29</v>
      </c>
      <c r="BK62" s="66" t="s">
        <v>29</v>
      </c>
      <c r="BL62" s="66" t="s">
        <v>29</v>
      </c>
      <c r="BM62" s="66" t="s">
        <v>29</v>
      </c>
      <c r="BN62" s="66" t="s">
        <v>29</v>
      </c>
      <c r="BO62" s="66" t="s">
        <v>29</v>
      </c>
      <c r="BP62" s="66" t="s">
        <v>29</v>
      </c>
      <c r="BQ62" s="66" t="s">
        <v>29</v>
      </c>
      <c r="BR62" s="66" t="s">
        <v>29</v>
      </c>
      <c r="BS62" s="66" t="s">
        <v>29</v>
      </c>
      <c r="BT62" s="66" t="s">
        <v>29</v>
      </c>
      <c r="BU62" s="66" t="s">
        <v>29</v>
      </c>
      <c r="BV62" s="66" t="s">
        <v>29</v>
      </c>
      <c r="BW62" s="66" t="s">
        <v>29</v>
      </c>
      <c r="BX62" s="66" t="s">
        <v>29</v>
      </c>
      <c r="BY62" s="66" t="s">
        <v>29</v>
      </c>
      <c r="BZ62" s="66" t="s">
        <v>29</v>
      </c>
      <c r="CA62" s="66" t="s">
        <v>29</v>
      </c>
      <c r="CB62" s="66" t="s">
        <v>29</v>
      </c>
      <c r="CC62" s="66" t="s">
        <v>29</v>
      </c>
      <c r="CD62" s="66" t="s">
        <v>29</v>
      </c>
      <c r="CE62" s="66" t="s">
        <v>29</v>
      </c>
      <c r="CF62" s="66" t="s">
        <v>29</v>
      </c>
      <c r="CG62" s="66" t="s">
        <v>29</v>
      </c>
      <c r="CH62" s="66" t="s">
        <v>29</v>
      </c>
      <c r="CI62" s="66" t="s">
        <v>29</v>
      </c>
      <c r="CJ62" s="66" t="s">
        <v>29</v>
      </c>
      <c r="CK62" s="66" t="s">
        <v>29</v>
      </c>
      <c r="CL62" s="66" t="s">
        <v>29</v>
      </c>
      <c r="CM62" s="66" t="s">
        <v>29</v>
      </c>
      <c r="CN62" s="66" t="s">
        <v>29</v>
      </c>
      <c r="CO62" s="66" t="s">
        <v>29</v>
      </c>
      <c r="CP62" s="66" t="s">
        <v>29</v>
      </c>
      <c r="CQ62" s="66" t="s">
        <v>29</v>
      </c>
      <c r="CR62" s="66" t="s">
        <v>29</v>
      </c>
      <c r="CS62" s="66" t="s">
        <v>29</v>
      </c>
      <c r="CT62" s="60" t="s">
        <v>29</v>
      </c>
      <c r="CU62" s="60" t="s">
        <v>29</v>
      </c>
      <c r="CV62" s="60" t="s">
        <v>29</v>
      </c>
      <c r="CW62" s="60" t="s">
        <v>29</v>
      </c>
      <c r="CX62" s="60" t="s">
        <v>29</v>
      </c>
      <c r="CY62" s="60" t="s">
        <v>29</v>
      </c>
      <c r="CZ62" s="60" t="s">
        <v>29</v>
      </c>
      <c r="DA62" s="60" t="s">
        <v>29</v>
      </c>
      <c r="DB62" s="60" t="s">
        <v>29</v>
      </c>
      <c r="DC62" s="60" t="s">
        <v>29</v>
      </c>
      <c r="DD62" s="60" t="s">
        <v>29</v>
      </c>
      <c r="DE62" s="60" t="s">
        <v>29</v>
      </c>
      <c r="DF62" s="60" t="s">
        <v>29</v>
      </c>
      <c r="DG62" s="60" t="s">
        <v>29</v>
      </c>
      <c r="DH62" s="60" t="s">
        <v>29</v>
      </c>
      <c r="DI62" s="60" t="s">
        <v>29</v>
      </c>
      <c r="DJ62" s="60" t="s">
        <v>29</v>
      </c>
      <c r="DK62" s="60" t="s">
        <v>29</v>
      </c>
      <c r="DL62" s="60" t="s">
        <v>29</v>
      </c>
      <c r="DM62" s="60" t="s">
        <v>29</v>
      </c>
      <c r="DN62" s="60" t="s">
        <v>29</v>
      </c>
      <c r="DO62" s="60" t="s">
        <v>29</v>
      </c>
      <c r="DP62" s="60" t="s">
        <v>29</v>
      </c>
      <c r="DQ62" s="60" t="s">
        <v>29</v>
      </c>
      <c r="DR62" s="60" t="s">
        <v>29</v>
      </c>
      <c r="DS62" s="60" t="s">
        <v>29</v>
      </c>
      <c r="DT62" s="60" t="s">
        <v>29</v>
      </c>
      <c r="DU62" s="60" t="s">
        <v>29</v>
      </c>
      <c r="DV62" s="60" t="s">
        <v>29</v>
      </c>
    </row>
    <row r="63" spans="1:126" ht="18">
      <c r="A63" s="65">
        <v>1978</v>
      </c>
      <c r="B63" s="66">
        <v>7.3264945745484535</v>
      </c>
      <c r="C63" s="66">
        <v>7.3155356697244294</v>
      </c>
      <c r="D63" s="66">
        <v>6.7907471588125352</v>
      </c>
      <c r="E63" s="66">
        <v>6.1187367291002799</v>
      </c>
      <c r="F63" s="66">
        <v>6.4862544362561572</v>
      </c>
      <c r="G63" s="66">
        <v>7.2093396717021001</v>
      </c>
      <c r="H63" s="66">
        <v>8.3555857994746834</v>
      </c>
      <c r="I63" s="66">
        <v>8.795471577880134</v>
      </c>
      <c r="J63" s="66">
        <v>7.8603838838103277</v>
      </c>
      <c r="K63" s="66">
        <v>8.1440704237320922</v>
      </c>
      <c r="L63" s="66">
        <v>7.2901982279887036</v>
      </c>
      <c r="M63" s="66">
        <v>6.7221884390936983</v>
      </c>
      <c r="N63" s="66">
        <v>7.8053637099698605</v>
      </c>
      <c r="O63" s="66">
        <v>7.2885182098783838</v>
      </c>
      <c r="P63" s="66">
        <v>7.5474628041621097</v>
      </c>
      <c r="Q63" s="66">
        <v>8.0622087348671787</v>
      </c>
      <c r="R63" s="66">
        <v>8.6459391809324782</v>
      </c>
      <c r="S63" s="66">
        <v>8.3893944010497243</v>
      </c>
      <c r="T63" s="66">
        <v>7.9588707266038945</v>
      </c>
      <c r="U63" s="66">
        <v>7.6843640272045057</v>
      </c>
      <c r="V63" s="66">
        <v>6.883896970492251</v>
      </c>
      <c r="W63" s="66">
        <v>7.4149924693528186</v>
      </c>
      <c r="X63" s="66">
        <v>7.5388376867600524</v>
      </c>
      <c r="Y63" s="66">
        <v>7.6869244969576949</v>
      </c>
      <c r="Z63" s="66">
        <v>7.381449893333131</v>
      </c>
      <c r="AA63" s="66">
        <v>6.5882580569788214</v>
      </c>
      <c r="AB63" s="66">
        <v>6.0309062018418356</v>
      </c>
      <c r="AC63" s="66">
        <v>5.6586673398926992</v>
      </c>
      <c r="AD63" s="66">
        <v>6.0383543020192896</v>
      </c>
      <c r="AE63" s="66">
        <v>4.2133639621277474</v>
      </c>
      <c r="AF63" s="66">
        <v>3.1436930434557309</v>
      </c>
      <c r="AG63" s="66">
        <v>3.1244393978528175</v>
      </c>
      <c r="AH63" s="66">
        <v>3.9504650302722162</v>
      </c>
      <c r="AI63" s="66">
        <v>2.1433441682513892</v>
      </c>
      <c r="AJ63" s="66">
        <v>1.8380220936851259</v>
      </c>
      <c r="AK63" s="66">
        <v>2.1508387003540057</v>
      </c>
      <c r="AL63" s="66">
        <v>0.92120942889839219</v>
      </c>
      <c r="AM63" s="66">
        <v>1.7740993141590014</v>
      </c>
      <c r="AN63" s="66">
        <v>0.63149613909463842</v>
      </c>
      <c r="AO63" s="66">
        <v>-0.20454905846879223</v>
      </c>
      <c r="AP63" s="66">
        <v>-0.85536384940565691</v>
      </c>
      <c r="AQ63" s="66">
        <v>0.2860730313013482</v>
      </c>
      <c r="AR63" s="66">
        <v>-1.4499571659747796</v>
      </c>
      <c r="AS63" s="66">
        <v>-2.1514482399401356</v>
      </c>
      <c r="AT63" s="66">
        <v>-0.78476207718315949</v>
      </c>
      <c r="AU63" s="66">
        <v>-0.52195346034582912</v>
      </c>
      <c r="AV63" s="66">
        <v>-1.7372742722375631</v>
      </c>
      <c r="AW63" s="66">
        <v>-4.2142199973342818</v>
      </c>
      <c r="AX63" s="66">
        <v>-0.81766034429702816</v>
      </c>
      <c r="AY63" s="66">
        <v>7.4112139114926476</v>
      </c>
      <c r="AZ63" s="66">
        <v>0.13669724027581082</v>
      </c>
      <c r="BA63" s="66">
        <v>-7.8141890491377461</v>
      </c>
      <c r="BB63" s="66">
        <v>-1.331941047582784</v>
      </c>
      <c r="BC63" s="66" t="s">
        <v>29</v>
      </c>
      <c r="BD63" s="66" t="s">
        <v>29</v>
      </c>
      <c r="BE63" s="66" t="s">
        <v>29</v>
      </c>
      <c r="BF63" s="66" t="s">
        <v>29</v>
      </c>
      <c r="BG63" s="66" t="s">
        <v>29</v>
      </c>
      <c r="BH63" s="66" t="s">
        <v>29</v>
      </c>
      <c r="BI63" s="66" t="s">
        <v>29</v>
      </c>
      <c r="BJ63" s="66" t="s">
        <v>29</v>
      </c>
      <c r="BK63" s="66" t="s">
        <v>29</v>
      </c>
      <c r="BL63" s="66" t="s">
        <v>29</v>
      </c>
      <c r="BM63" s="66" t="s">
        <v>29</v>
      </c>
      <c r="BN63" s="66" t="s">
        <v>29</v>
      </c>
      <c r="BO63" s="66" t="s">
        <v>29</v>
      </c>
      <c r="BP63" s="66" t="s">
        <v>29</v>
      </c>
      <c r="BQ63" s="66" t="s">
        <v>29</v>
      </c>
      <c r="BR63" s="66" t="s">
        <v>29</v>
      </c>
      <c r="BS63" s="66" t="s">
        <v>29</v>
      </c>
      <c r="BT63" s="66" t="s">
        <v>29</v>
      </c>
      <c r="BU63" s="66" t="s">
        <v>29</v>
      </c>
      <c r="BV63" s="66" t="s">
        <v>29</v>
      </c>
      <c r="BW63" s="66" t="s">
        <v>29</v>
      </c>
      <c r="BX63" s="66" t="s">
        <v>29</v>
      </c>
      <c r="BY63" s="66" t="s">
        <v>29</v>
      </c>
      <c r="BZ63" s="66" t="s">
        <v>29</v>
      </c>
      <c r="CA63" s="66" t="s">
        <v>29</v>
      </c>
      <c r="CB63" s="66" t="s">
        <v>29</v>
      </c>
      <c r="CC63" s="66" t="s">
        <v>29</v>
      </c>
      <c r="CD63" s="66" t="s">
        <v>29</v>
      </c>
      <c r="CE63" s="66" t="s">
        <v>29</v>
      </c>
      <c r="CF63" s="66" t="s">
        <v>29</v>
      </c>
      <c r="CG63" s="66" t="s">
        <v>29</v>
      </c>
      <c r="CH63" s="66" t="s">
        <v>29</v>
      </c>
      <c r="CI63" s="66" t="s">
        <v>29</v>
      </c>
      <c r="CJ63" s="66" t="s">
        <v>29</v>
      </c>
      <c r="CK63" s="66" t="s">
        <v>29</v>
      </c>
      <c r="CL63" s="66" t="s">
        <v>29</v>
      </c>
      <c r="CM63" s="66" t="s">
        <v>29</v>
      </c>
      <c r="CN63" s="66" t="s">
        <v>29</v>
      </c>
      <c r="CO63" s="66" t="s">
        <v>29</v>
      </c>
      <c r="CP63" s="66" t="s">
        <v>29</v>
      </c>
      <c r="CQ63" s="66" t="s">
        <v>29</v>
      </c>
      <c r="CR63" s="66" t="s">
        <v>29</v>
      </c>
      <c r="CS63" s="66" t="s">
        <v>29</v>
      </c>
      <c r="CT63" s="60" t="s">
        <v>29</v>
      </c>
      <c r="CU63" s="60" t="s">
        <v>29</v>
      </c>
      <c r="CV63" s="60" t="s">
        <v>29</v>
      </c>
      <c r="CW63" s="60" t="s">
        <v>29</v>
      </c>
      <c r="CX63" s="60" t="s">
        <v>29</v>
      </c>
      <c r="CY63" s="60" t="s">
        <v>29</v>
      </c>
      <c r="CZ63" s="60" t="s">
        <v>29</v>
      </c>
      <c r="DA63" s="60" t="s">
        <v>29</v>
      </c>
      <c r="DB63" s="60" t="s">
        <v>29</v>
      </c>
      <c r="DC63" s="60" t="s">
        <v>29</v>
      </c>
      <c r="DD63" s="60" t="s">
        <v>29</v>
      </c>
      <c r="DE63" s="60" t="s">
        <v>29</v>
      </c>
      <c r="DF63" s="60" t="s">
        <v>29</v>
      </c>
      <c r="DG63" s="60" t="s">
        <v>29</v>
      </c>
      <c r="DH63" s="60" t="s">
        <v>29</v>
      </c>
      <c r="DI63" s="60" t="s">
        <v>29</v>
      </c>
      <c r="DJ63" s="60" t="s">
        <v>29</v>
      </c>
      <c r="DK63" s="60" t="s">
        <v>29</v>
      </c>
      <c r="DL63" s="60" t="s">
        <v>29</v>
      </c>
      <c r="DM63" s="60" t="s">
        <v>29</v>
      </c>
      <c r="DN63" s="60" t="s">
        <v>29</v>
      </c>
      <c r="DO63" s="60" t="s">
        <v>29</v>
      </c>
      <c r="DP63" s="60" t="s">
        <v>29</v>
      </c>
      <c r="DQ63" s="60" t="s">
        <v>29</v>
      </c>
      <c r="DR63" s="60" t="s">
        <v>29</v>
      </c>
      <c r="DS63" s="60" t="s">
        <v>29</v>
      </c>
      <c r="DT63" s="60" t="s">
        <v>29</v>
      </c>
      <c r="DU63" s="60" t="s">
        <v>29</v>
      </c>
      <c r="DV63" s="60" t="s">
        <v>29</v>
      </c>
    </row>
    <row r="64" spans="1:126" ht="18">
      <c r="A64" s="65">
        <v>1979</v>
      </c>
      <c r="B64" s="66">
        <v>7.371372277956592</v>
      </c>
      <c r="C64" s="66">
        <v>7.361466894042616</v>
      </c>
      <c r="D64" s="66">
        <v>6.847653762654379</v>
      </c>
      <c r="E64" s="66">
        <v>6.1899358237961239</v>
      </c>
      <c r="F64" s="66">
        <v>6.5515271587027986</v>
      </c>
      <c r="G64" s="66">
        <v>7.2611876489854854</v>
      </c>
      <c r="H64" s="66">
        <v>8.3846338152895488</v>
      </c>
      <c r="I64" s="66">
        <v>8.8157783647037107</v>
      </c>
      <c r="J64" s="66">
        <v>7.9014601158707194</v>
      </c>
      <c r="K64" s="66">
        <v>8.1797553156177845</v>
      </c>
      <c r="L64" s="66">
        <v>7.3461003264114231</v>
      </c>
      <c r="M64" s="66">
        <v>6.792600116291247</v>
      </c>
      <c r="N64" s="66">
        <v>7.8516619682703013</v>
      </c>
      <c r="O64" s="66">
        <v>7.3485516817981402</v>
      </c>
      <c r="P64" s="66">
        <v>7.6025234980227632</v>
      </c>
      <c r="Q64" s="66">
        <v>8.1054826277830969</v>
      </c>
      <c r="R64" s="66">
        <v>8.6749905329760519</v>
      </c>
      <c r="S64" s="66">
        <v>8.4261645674696819</v>
      </c>
      <c r="T64" s="66">
        <v>8.0086212774923595</v>
      </c>
      <c r="U64" s="66">
        <v>7.7433790709583254</v>
      </c>
      <c r="V64" s="66">
        <v>6.9681908995538988</v>
      </c>
      <c r="W64" s="66">
        <v>7.4857469569054089</v>
      </c>
      <c r="X64" s="66">
        <v>7.6079330890046828</v>
      </c>
      <c r="Y64" s="66">
        <v>7.7534717892683584</v>
      </c>
      <c r="Z64" s="66">
        <v>7.4603979155083042</v>
      </c>
      <c r="AA64" s="66">
        <v>6.6972798673791454</v>
      </c>
      <c r="AB64" s="66">
        <v>6.1637270717256376</v>
      </c>
      <c r="AC64" s="66">
        <v>5.8101941257703134</v>
      </c>
      <c r="AD64" s="66">
        <v>6.1811056965027085</v>
      </c>
      <c r="AE64" s="66">
        <v>4.4348250259861635</v>
      </c>
      <c r="AF64" s="66">
        <v>3.4189512732529228</v>
      </c>
      <c r="AG64" s="66">
        <v>3.4125024917978406</v>
      </c>
      <c r="AH64" s="66">
        <v>4.2140752815593103</v>
      </c>
      <c r="AI64" s="66">
        <v>2.5055606630293359</v>
      </c>
      <c r="AJ64" s="66">
        <v>2.2336155169302825</v>
      </c>
      <c r="AK64" s="66">
        <v>2.5507887981558093</v>
      </c>
      <c r="AL64" s="66">
        <v>1.4116917138811642</v>
      </c>
      <c r="AM64" s="66">
        <v>2.2432635050077843</v>
      </c>
      <c r="AN64" s="66">
        <v>1.2013957903129917</v>
      </c>
      <c r="AO64" s="66">
        <v>0.45908024933501046</v>
      </c>
      <c r="AP64" s="66">
        <v>-9.784567740608982E-2</v>
      </c>
      <c r="AQ64" s="66">
        <v>1.0140589949388037</v>
      </c>
      <c r="AR64" s="66">
        <v>-0.51663652226119172</v>
      </c>
      <c r="AS64" s="66">
        <v>-1.0695083491648227</v>
      </c>
      <c r="AT64" s="66">
        <v>0.26870318639398483</v>
      </c>
      <c r="AU64" s="66">
        <v>0.61936254175796213</v>
      </c>
      <c r="AV64" s="66">
        <v>-0.30137866838433197</v>
      </c>
      <c r="AW64" s="66">
        <v>-2.2193470607739183</v>
      </c>
      <c r="AX64" s="66">
        <v>0.94359813951718907</v>
      </c>
      <c r="AY64" s="66">
        <v>7.8789492409117754</v>
      </c>
      <c r="AZ64" s="66">
        <v>2.5399955698539265</v>
      </c>
      <c r="BA64" s="66">
        <v>-1.9594958465624039</v>
      </c>
      <c r="BB64" s="66">
        <v>4.2089747555027452</v>
      </c>
      <c r="BC64" s="66">
        <v>9.7498905585882749</v>
      </c>
      <c r="BD64" s="66" t="s">
        <v>29</v>
      </c>
      <c r="BE64" s="66" t="s">
        <v>29</v>
      </c>
      <c r="BF64" s="66" t="s">
        <v>29</v>
      </c>
      <c r="BG64" s="66" t="s">
        <v>29</v>
      </c>
      <c r="BH64" s="66" t="s">
        <v>29</v>
      </c>
      <c r="BI64" s="66" t="s">
        <v>29</v>
      </c>
      <c r="BJ64" s="66" t="s">
        <v>29</v>
      </c>
      <c r="BK64" s="66" t="s">
        <v>29</v>
      </c>
      <c r="BL64" s="66" t="s">
        <v>29</v>
      </c>
      <c r="BM64" s="66" t="s">
        <v>29</v>
      </c>
      <c r="BN64" s="66" t="s">
        <v>29</v>
      </c>
      <c r="BO64" s="66" t="s">
        <v>29</v>
      </c>
      <c r="BP64" s="66" t="s">
        <v>29</v>
      </c>
      <c r="BQ64" s="66" t="s">
        <v>29</v>
      </c>
      <c r="BR64" s="66" t="s">
        <v>29</v>
      </c>
      <c r="BS64" s="66" t="s">
        <v>29</v>
      </c>
      <c r="BT64" s="66" t="s">
        <v>29</v>
      </c>
      <c r="BU64" s="66" t="s">
        <v>29</v>
      </c>
      <c r="BV64" s="66" t="s">
        <v>29</v>
      </c>
      <c r="BW64" s="66" t="s">
        <v>29</v>
      </c>
      <c r="BX64" s="66" t="s">
        <v>29</v>
      </c>
      <c r="BY64" s="66" t="s">
        <v>29</v>
      </c>
      <c r="BZ64" s="66" t="s">
        <v>29</v>
      </c>
      <c r="CA64" s="66" t="s">
        <v>29</v>
      </c>
      <c r="CB64" s="66" t="s">
        <v>29</v>
      </c>
      <c r="CC64" s="66" t="s">
        <v>29</v>
      </c>
      <c r="CD64" s="66" t="s">
        <v>29</v>
      </c>
      <c r="CE64" s="66" t="s">
        <v>29</v>
      </c>
      <c r="CF64" s="66" t="s">
        <v>29</v>
      </c>
      <c r="CG64" s="66" t="s">
        <v>29</v>
      </c>
      <c r="CH64" s="66" t="s">
        <v>29</v>
      </c>
      <c r="CI64" s="66" t="s">
        <v>29</v>
      </c>
      <c r="CJ64" s="66" t="s">
        <v>29</v>
      </c>
      <c r="CK64" s="66" t="s">
        <v>29</v>
      </c>
      <c r="CL64" s="66" t="s">
        <v>29</v>
      </c>
      <c r="CM64" s="66" t="s">
        <v>29</v>
      </c>
      <c r="CN64" s="66" t="s">
        <v>29</v>
      </c>
      <c r="CO64" s="66" t="s">
        <v>29</v>
      </c>
      <c r="CP64" s="66" t="s">
        <v>29</v>
      </c>
      <c r="CQ64" s="66" t="s">
        <v>29</v>
      </c>
      <c r="CR64" s="66" t="s">
        <v>29</v>
      </c>
      <c r="CS64" s="66" t="s">
        <v>29</v>
      </c>
      <c r="CT64" s="60" t="s">
        <v>29</v>
      </c>
      <c r="CU64" s="60" t="s">
        <v>29</v>
      </c>
      <c r="CV64" s="60" t="s">
        <v>29</v>
      </c>
      <c r="CW64" s="60" t="s">
        <v>29</v>
      </c>
      <c r="CX64" s="60" t="s">
        <v>29</v>
      </c>
      <c r="CY64" s="60" t="s">
        <v>29</v>
      </c>
      <c r="CZ64" s="60" t="s">
        <v>29</v>
      </c>
      <c r="DA64" s="60" t="s">
        <v>29</v>
      </c>
      <c r="DB64" s="60" t="s">
        <v>29</v>
      </c>
      <c r="DC64" s="60" t="s">
        <v>29</v>
      </c>
      <c r="DD64" s="60" t="s">
        <v>29</v>
      </c>
      <c r="DE64" s="60" t="s">
        <v>29</v>
      </c>
      <c r="DF64" s="60" t="s">
        <v>29</v>
      </c>
      <c r="DG64" s="60" t="s">
        <v>29</v>
      </c>
      <c r="DH64" s="60" t="s">
        <v>29</v>
      </c>
      <c r="DI64" s="60" t="s">
        <v>29</v>
      </c>
      <c r="DJ64" s="60" t="s">
        <v>29</v>
      </c>
      <c r="DK64" s="60" t="s">
        <v>29</v>
      </c>
      <c r="DL64" s="60" t="s">
        <v>29</v>
      </c>
      <c r="DM64" s="60" t="s">
        <v>29</v>
      </c>
      <c r="DN64" s="60" t="s">
        <v>29</v>
      </c>
      <c r="DO64" s="60" t="s">
        <v>29</v>
      </c>
      <c r="DP64" s="60" t="s">
        <v>29</v>
      </c>
      <c r="DQ64" s="60" t="s">
        <v>29</v>
      </c>
      <c r="DR64" s="60" t="s">
        <v>29</v>
      </c>
      <c r="DS64" s="60" t="s">
        <v>29</v>
      </c>
      <c r="DT64" s="60" t="s">
        <v>29</v>
      </c>
      <c r="DU64" s="60" t="s">
        <v>29</v>
      </c>
      <c r="DV64" s="60" t="s">
        <v>29</v>
      </c>
    </row>
    <row r="65" spans="1:126" ht="18">
      <c r="A65" s="65">
        <v>1980</v>
      </c>
      <c r="B65" s="66">
        <v>7.6470284703057061</v>
      </c>
      <c r="C65" s="66">
        <v>7.6424112637299286</v>
      </c>
      <c r="D65" s="66">
        <v>7.1435935568902833</v>
      </c>
      <c r="E65" s="66">
        <v>6.5042151898223031</v>
      </c>
      <c r="F65" s="66">
        <v>6.8648788390646569</v>
      </c>
      <c r="G65" s="66">
        <v>7.5666131531489311</v>
      </c>
      <c r="H65" s="66">
        <v>8.6733650202256314</v>
      </c>
      <c r="I65" s="66">
        <v>9.1015426249631624</v>
      </c>
      <c r="J65" s="66">
        <v>8.212758046536397</v>
      </c>
      <c r="K65" s="66">
        <v>8.4917706969556086</v>
      </c>
      <c r="L65" s="66">
        <v>7.6835750493168913</v>
      </c>
      <c r="M65" s="66">
        <v>7.1503242694927556</v>
      </c>
      <c r="N65" s="66">
        <v>8.1930759424304664</v>
      </c>
      <c r="O65" s="66">
        <v>7.7100733764495528</v>
      </c>
      <c r="P65" s="66">
        <v>7.9666683604406892</v>
      </c>
      <c r="Q65" s="66">
        <v>8.4661571335174628</v>
      </c>
      <c r="R65" s="66">
        <v>9.0303103361601895</v>
      </c>
      <c r="S65" s="66">
        <v>8.7973829435140996</v>
      </c>
      <c r="T65" s="66">
        <v>8.4011575364022271</v>
      </c>
      <c r="U65" s="66">
        <v>8.1541869539083063</v>
      </c>
      <c r="V65" s="66">
        <v>7.412884384056861</v>
      </c>
      <c r="W65" s="66">
        <v>7.928297424559883</v>
      </c>
      <c r="X65" s="66">
        <v>8.0601915668274984</v>
      </c>
      <c r="Y65" s="66">
        <v>8.2153152601398993</v>
      </c>
      <c r="Z65" s="66">
        <v>7.9465935587873142</v>
      </c>
      <c r="AA65" s="66">
        <v>7.2251193003717544</v>
      </c>
      <c r="AB65" s="66">
        <v>6.7281662367405266</v>
      </c>
      <c r="AC65" s="66">
        <v>6.4074180090341413</v>
      </c>
      <c r="AD65" s="66">
        <v>6.7867115172677055</v>
      </c>
      <c r="AE65" s="66">
        <v>5.13088801949276</v>
      </c>
      <c r="AF65" s="66">
        <v>4.183491736609108</v>
      </c>
      <c r="AG65" s="66">
        <v>4.2091675070211636</v>
      </c>
      <c r="AH65" s="66">
        <v>5.0105269152809733</v>
      </c>
      <c r="AI65" s="66">
        <v>3.4158743991260754</v>
      </c>
      <c r="AJ65" s="66">
        <v>3.2002272950363437</v>
      </c>
      <c r="AK65" s="66">
        <v>3.5498725011059005</v>
      </c>
      <c r="AL65" s="66">
        <v>2.5233112477378192</v>
      </c>
      <c r="AM65" s="66">
        <v>3.3704412467938822</v>
      </c>
      <c r="AN65" s="66">
        <v>2.4561644413038479</v>
      </c>
      <c r="AO65" s="66">
        <v>1.8386666623239214</v>
      </c>
      <c r="AP65" s="66">
        <v>1.4108415582314882</v>
      </c>
      <c r="AQ65" s="66">
        <v>2.551087842240146</v>
      </c>
      <c r="AR65" s="66">
        <v>1.2563711223094836</v>
      </c>
      <c r="AS65" s="66">
        <v>0.89732258469537773</v>
      </c>
      <c r="AT65" s="66">
        <v>2.292681338281584</v>
      </c>
      <c r="AU65" s="66">
        <v>2.8106725732979223</v>
      </c>
      <c r="AV65" s="66">
        <v>2.2357148344536562</v>
      </c>
      <c r="AW65" s="66">
        <v>0.87462917896751968</v>
      </c>
      <c r="AX65" s="66">
        <v>4.0277216706086705</v>
      </c>
      <c r="AY65" s="66">
        <v>10.321201510286073</v>
      </c>
      <c r="AZ65" s="66">
        <v>6.5384890273146565</v>
      </c>
      <c r="BA65" s="66">
        <v>4.1634938293675869</v>
      </c>
      <c r="BB65" s="66">
        <v>10.31680412272102</v>
      </c>
      <c r="BC65" s="66">
        <v>16.141176707872923</v>
      </c>
      <c r="BD65" s="66">
        <v>22.532462857157569</v>
      </c>
      <c r="BE65" s="66" t="s">
        <v>29</v>
      </c>
      <c r="BF65" s="66" t="s">
        <v>29</v>
      </c>
      <c r="BG65" s="66" t="s">
        <v>29</v>
      </c>
      <c r="BH65" s="66" t="s">
        <v>29</v>
      </c>
      <c r="BI65" s="66" t="s">
        <v>29</v>
      </c>
      <c r="BJ65" s="66" t="s">
        <v>29</v>
      </c>
      <c r="BK65" s="66" t="s">
        <v>29</v>
      </c>
      <c r="BL65" s="66" t="s">
        <v>29</v>
      </c>
      <c r="BM65" s="66" t="s">
        <v>29</v>
      </c>
      <c r="BN65" s="66" t="s">
        <v>29</v>
      </c>
      <c r="BO65" s="66" t="s">
        <v>29</v>
      </c>
      <c r="BP65" s="66" t="s">
        <v>29</v>
      </c>
      <c r="BQ65" s="66" t="s">
        <v>29</v>
      </c>
      <c r="BR65" s="66" t="s">
        <v>29</v>
      </c>
      <c r="BS65" s="66" t="s">
        <v>29</v>
      </c>
      <c r="BT65" s="66" t="s">
        <v>29</v>
      </c>
      <c r="BU65" s="66" t="s">
        <v>29</v>
      </c>
      <c r="BV65" s="66" t="s">
        <v>29</v>
      </c>
      <c r="BW65" s="66" t="s">
        <v>29</v>
      </c>
      <c r="BX65" s="66" t="s">
        <v>29</v>
      </c>
      <c r="BY65" s="66" t="s">
        <v>29</v>
      </c>
      <c r="BZ65" s="66" t="s">
        <v>29</v>
      </c>
      <c r="CA65" s="66" t="s">
        <v>29</v>
      </c>
      <c r="CB65" s="66" t="s">
        <v>29</v>
      </c>
      <c r="CC65" s="66" t="s">
        <v>29</v>
      </c>
      <c r="CD65" s="66" t="s">
        <v>29</v>
      </c>
      <c r="CE65" s="66" t="s">
        <v>29</v>
      </c>
      <c r="CF65" s="66" t="s">
        <v>29</v>
      </c>
      <c r="CG65" s="66" t="s">
        <v>29</v>
      </c>
      <c r="CH65" s="66" t="s">
        <v>29</v>
      </c>
      <c r="CI65" s="66" t="s">
        <v>29</v>
      </c>
      <c r="CJ65" s="66" t="s">
        <v>29</v>
      </c>
      <c r="CK65" s="66" t="s">
        <v>29</v>
      </c>
      <c r="CL65" s="66" t="s">
        <v>29</v>
      </c>
      <c r="CM65" s="66" t="s">
        <v>29</v>
      </c>
      <c r="CN65" s="66" t="s">
        <v>29</v>
      </c>
      <c r="CO65" s="66" t="s">
        <v>29</v>
      </c>
      <c r="CP65" s="66" t="s">
        <v>29</v>
      </c>
      <c r="CQ65" s="66" t="s">
        <v>29</v>
      </c>
      <c r="CR65" s="66" t="s">
        <v>29</v>
      </c>
      <c r="CS65" s="66" t="s">
        <v>29</v>
      </c>
      <c r="CT65" s="60" t="s">
        <v>29</v>
      </c>
      <c r="CU65" s="60" t="s">
        <v>29</v>
      </c>
      <c r="CV65" s="60" t="s">
        <v>29</v>
      </c>
      <c r="CW65" s="60" t="s">
        <v>29</v>
      </c>
      <c r="CX65" s="60" t="s">
        <v>29</v>
      </c>
      <c r="CY65" s="60" t="s">
        <v>29</v>
      </c>
      <c r="CZ65" s="60" t="s">
        <v>29</v>
      </c>
      <c r="DA65" s="60" t="s">
        <v>29</v>
      </c>
      <c r="DB65" s="60" t="s">
        <v>29</v>
      </c>
      <c r="DC65" s="60" t="s">
        <v>29</v>
      </c>
      <c r="DD65" s="60" t="s">
        <v>29</v>
      </c>
      <c r="DE65" s="60" t="s">
        <v>29</v>
      </c>
      <c r="DF65" s="60" t="s">
        <v>29</v>
      </c>
      <c r="DG65" s="60" t="s">
        <v>29</v>
      </c>
      <c r="DH65" s="60" t="s">
        <v>29</v>
      </c>
      <c r="DI65" s="60" t="s">
        <v>29</v>
      </c>
      <c r="DJ65" s="60" t="s">
        <v>29</v>
      </c>
      <c r="DK65" s="60" t="s">
        <v>29</v>
      </c>
      <c r="DL65" s="60" t="s">
        <v>29</v>
      </c>
      <c r="DM65" s="60" t="s">
        <v>29</v>
      </c>
      <c r="DN65" s="60" t="s">
        <v>29</v>
      </c>
      <c r="DO65" s="60" t="s">
        <v>29</v>
      </c>
      <c r="DP65" s="60" t="s">
        <v>29</v>
      </c>
      <c r="DQ65" s="60" t="s">
        <v>29</v>
      </c>
      <c r="DR65" s="60" t="s">
        <v>29</v>
      </c>
      <c r="DS65" s="60" t="s">
        <v>29</v>
      </c>
      <c r="DT65" s="60" t="s">
        <v>29</v>
      </c>
      <c r="DU65" s="60" t="s">
        <v>29</v>
      </c>
      <c r="DV65" s="60" t="s">
        <v>29</v>
      </c>
    </row>
    <row r="66" spans="1:126" ht="18">
      <c r="A66" s="65">
        <v>1981</v>
      </c>
      <c r="B66" s="67">
        <v>7.2163861681672037</v>
      </c>
      <c r="C66" s="67">
        <v>7.2040230507630154</v>
      </c>
      <c r="D66" s="67">
        <v>6.7063244086247185</v>
      </c>
      <c r="E66" s="67">
        <v>6.0707594230435769</v>
      </c>
      <c r="F66" s="67">
        <v>6.4161515450547517</v>
      </c>
      <c r="G66" s="67">
        <v>7.0953277883920833</v>
      </c>
      <c r="H66" s="67">
        <v>8.1705189108321115</v>
      </c>
      <c r="I66" s="67">
        <v>8.5796960316077886</v>
      </c>
      <c r="J66" s="67">
        <v>7.6985559945366751</v>
      </c>
      <c r="K66" s="67">
        <v>7.9606917363937786</v>
      </c>
      <c r="L66" s="67">
        <v>7.1585203645610855</v>
      </c>
      <c r="M66" s="67">
        <v>6.6254517201829053</v>
      </c>
      <c r="N66" s="67">
        <v>7.6325755698877229</v>
      </c>
      <c r="O66" s="67">
        <v>7.1477707293356012</v>
      </c>
      <c r="P66" s="67">
        <v>7.3848681506813758</v>
      </c>
      <c r="Q66" s="67">
        <v>7.8579840217377575</v>
      </c>
      <c r="R66" s="67">
        <v>8.392829066519921</v>
      </c>
      <c r="S66" s="67">
        <v>8.1495284975406506</v>
      </c>
      <c r="T66" s="67">
        <v>7.7466812736166304</v>
      </c>
      <c r="U66" s="67">
        <v>7.4886970240878039</v>
      </c>
      <c r="V66" s="67">
        <v>6.7495003609038831</v>
      </c>
      <c r="W66" s="67">
        <v>7.2312334853024467</v>
      </c>
      <c r="X66" s="67">
        <v>7.3387465075252063</v>
      </c>
      <c r="Y66" s="67">
        <v>7.467307511364436</v>
      </c>
      <c r="Z66" s="67">
        <v>7.1836081210298861</v>
      </c>
      <c r="AA66" s="67">
        <v>6.4607947923129769</v>
      </c>
      <c r="AB66" s="67">
        <v>5.9549293472008333</v>
      </c>
      <c r="AC66" s="67">
        <v>5.6185780621898518</v>
      </c>
      <c r="AD66" s="67">
        <v>5.9561525184563484</v>
      </c>
      <c r="AE66" s="67">
        <v>4.3308943724948676</v>
      </c>
      <c r="AF66" s="67">
        <v>3.3891674217606647</v>
      </c>
      <c r="AG66" s="67">
        <v>3.3820431887623013</v>
      </c>
      <c r="AH66" s="67">
        <v>4.115549108417162</v>
      </c>
      <c r="AI66" s="67">
        <v>2.5513172317966633</v>
      </c>
      <c r="AJ66" s="67">
        <v>2.3061742157414931</v>
      </c>
      <c r="AK66" s="67">
        <v>2.5965956939365533</v>
      </c>
      <c r="AL66" s="67">
        <v>1.5736986628784082</v>
      </c>
      <c r="AM66" s="67">
        <v>2.3262632627810262</v>
      </c>
      <c r="AN66" s="67">
        <v>1.4047697251508371</v>
      </c>
      <c r="AO66" s="67">
        <v>0.76174859692543362</v>
      </c>
      <c r="AP66" s="67">
        <v>0.29335518275137262</v>
      </c>
      <c r="AQ66" s="67">
        <v>1.2830859561274446</v>
      </c>
      <c r="AR66" s="67">
        <v>-9.7225613876495663E-3</v>
      </c>
      <c r="AS66" s="67">
        <v>-0.43854380254660608</v>
      </c>
      <c r="AT66" s="67">
        <v>0.72921285597058882</v>
      </c>
      <c r="AU66" s="67">
        <v>1.0579804803208024</v>
      </c>
      <c r="AV66" s="67">
        <v>0.36524930606325334</v>
      </c>
      <c r="AW66" s="67">
        <v>-1.052434113078913</v>
      </c>
      <c r="AX66" s="67">
        <v>1.4656389056012904</v>
      </c>
      <c r="AY66" s="67">
        <v>6.4940383731808646</v>
      </c>
      <c r="AZ66" s="67">
        <v>2.7039174478538164</v>
      </c>
      <c r="BA66" s="67">
        <v>3.7006973603995186E-2</v>
      </c>
      <c r="BB66" s="67">
        <v>3.6203679796781705</v>
      </c>
      <c r="BC66" s="67">
        <v>5.2711376554318257</v>
      </c>
      <c r="BD66" s="67">
        <v>3.0317612038535975</v>
      </c>
      <c r="BE66" s="67">
        <v>-16.468940449450375</v>
      </c>
      <c r="BF66" s="67" t="s">
        <v>29</v>
      </c>
      <c r="BG66" s="67" t="s">
        <v>29</v>
      </c>
      <c r="BH66" s="67" t="s">
        <v>29</v>
      </c>
      <c r="BI66" s="67" t="s">
        <v>29</v>
      </c>
      <c r="BJ66" s="67" t="s">
        <v>29</v>
      </c>
      <c r="BK66" s="67" t="s">
        <v>29</v>
      </c>
      <c r="BL66" s="67" t="s">
        <v>29</v>
      </c>
      <c r="BM66" s="67" t="s">
        <v>29</v>
      </c>
      <c r="BN66" s="67" t="s">
        <v>29</v>
      </c>
      <c r="BO66" s="67" t="s">
        <v>29</v>
      </c>
      <c r="BP66" s="67" t="s">
        <v>29</v>
      </c>
      <c r="BQ66" s="67" t="s">
        <v>29</v>
      </c>
      <c r="BR66" s="67" t="s">
        <v>29</v>
      </c>
      <c r="BS66" s="67" t="s">
        <v>29</v>
      </c>
      <c r="BT66" s="67" t="s">
        <v>29</v>
      </c>
      <c r="BU66" s="67" t="s">
        <v>29</v>
      </c>
      <c r="BV66" s="67" t="s">
        <v>29</v>
      </c>
      <c r="BW66" s="67" t="s">
        <v>29</v>
      </c>
      <c r="BX66" s="67" t="s">
        <v>29</v>
      </c>
      <c r="BY66" s="67" t="s">
        <v>29</v>
      </c>
      <c r="BZ66" s="67" t="s">
        <v>29</v>
      </c>
      <c r="CA66" s="67" t="s">
        <v>29</v>
      </c>
      <c r="CB66" s="67" t="s">
        <v>29</v>
      </c>
      <c r="CC66" s="67" t="s">
        <v>29</v>
      </c>
      <c r="CD66" s="67" t="s">
        <v>29</v>
      </c>
      <c r="CE66" s="67" t="s">
        <v>29</v>
      </c>
      <c r="CF66" s="67" t="s">
        <v>29</v>
      </c>
      <c r="CG66" s="67" t="s">
        <v>29</v>
      </c>
      <c r="CH66" s="67" t="s">
        <v>29</v>
      </c>
      <c r="CI66" s="67" t="s">
        <v>29</v>
      </c>
      <c r="CJ66" s="67" t="s">
        <v>29</v>
      </c>
      <c r="CK66" s="67" t="s">
        <v>29</v>
      </c>
      <c r="CL66" s="67" t="s">
        <v>29</v>
      </c>
      <c r="CM66" s="67" t="s">
        <v>29</v>
      </c>
      <c r="CN66" s="67" t="s">
        <v>29</v>
      </c>
      <c r="CO66" s="67" t="s">
        <v>29</v>
      </c>
      <c r="CP66" s="67" t="s">
        <v>29</v>
      </c>
      <c r="CQ66" s="67" t="s">
        <v>29</v>
      </c>
      <c r="CR66" s="67" t="s">
        <v>29</v>
      </c>
      <c r="CS66" s="67" t="s">
        <v>29</v>
      </c>
      <c r="CT66" s="60" t="s">
        <v>29</v>
      </c>
      <c r="CU66" s="60" t="s">
        <v>29</v>
      </c>
      <c r="CV66" s="60" t="s">
        <v>29</v>
      </c>
      <c r="CW66" s="60" t="s">
        <v>29</v>
      </c>
      <c r="CX66" s="60" t="s">
        <v>29</v>
      </c>
      <c r="CY66" s="60" t="s">
        <v>29</v>
      </c>
      <c r="CZ66" s="60" t="s">
        <v>29</v>
      </c>
      <c r="DA66" s="60" t="s">
        <v>29</v>
      </c>
      <c r="DB66" s="60" t="s">
        <v>29</v>
      </c>
      <c r="DC66" s="60" t="s">
        <v>29</v>
      </c>
      <c r="DD66" s="60" t="s">
        <v>29</v>
      </c>
      <c r="DE66" s="60" t="s">
        <v>29</v>
      </c>
      <c r="DF66" s="60" t="s">
        <v>29</v>
      </c>
      <c r="DG66" s="60" t="s">
        <v>29</v>
      </c>
      <c r="DH66" s="60" t="s">
        <v>29</v>
      </c>
      <c r="DI66" s="60" t="s">
        <v>29</v>
      </c>
      <c r="DJ66" s="60" t="s">
        <v>29</v>
      </c>
      <c r="DK66" s="60" t="s">
        <v>29</v>
      </c>
      <c r="DL66" s="60" t="s">
        <v>29</v>
      </c>
      <c r="DM66" s="60" t="s">
        <v>29</v>
      </c>
      <c r="DN66" s="60" t="s">
        <v>29</v>
      </c>
      <c r="DO66" s="60" t="s">
        <v>29</v>
      </c>
      <c r="DP66" s="60" t="s">
        <v>29</v>
      </c>
      <c r="DQ66" s="60" t="s">
        <v>29</v>
      </c>
      <c r="DR66" s="60" t="s">
        <v>29</v>
      </c>
      <c r="DS66" s="60" t="s">
        <v>29</v>
      </c>
      <c r="DT66" s="60" t="s">
        <v>29</v>
      </c>
      <c r="DU66" s="60" t="s">
        <v>29</v>
      </c>
      <c r="DV66" s="60" t="s">
        <v>29</v>
      </c>
    </row>
    <row r="67" spans="1:126" ht="18">
      <c r="A67" s="65">
        <v>1982</v>
      </c>
      <c r="B67" s="67">
        <v>7.2310294680337757</v>
      </c>
      <c r="C67" s="67">
        <v>7.2191486080808529</v>
      </c>
      <c r="D67" s="67">
        <v>6.7307740422963045</v>
      </c>
      <c r="E67" s="67">
        <v>6.107431549664283</v>
      </c>
      <c r="F67" s="67">
        <v>6.4469987661020554</v>
      </c>
      <c r="G67" s="67">
        <v>7.1137071436261161</v>
      </c>
      <c r="H67" s="67">
        <v>8.1681764667091645</v>
      </c>
      <c r="I67" s="67">
        <v>8.569123196186867</v>
      </c>
      <c r="J67" s="67">
        <v>7.7057498367004511</v>
      </c>
      <c r="K67" s="67">
        <v>7.9625742889806093</v>
      </c>
      <c r="L67" s="67">
        <v>7.1775104474547158</v>
      </c>
      <c r="M67" s="67">
        <v>6.6564430797563618</v>
      </c>
      <c r="N67" s="67">
        <v>7.6418750963471478</v>
      </c>
      <c r="O67" s="67">
        <v>7.1682999004998358</v>
      </c>
      <c r="P67" s="67">
        <v>7.400360850911154</v>
      </c>
      <c r="Q67" s="67">
        <v>7.8625809321859546</v>
      </c>
      <c r="R67" s="67">
        <v>8.3844930956428954</v>
      </c>
      <c r="S67" s="67">
        <v>8.1470666416161848</v>
      </c>
      <c r="T67" s="67">
        <v>7.7544857091793276</v>
      </c>
      <c r="U67" s="67">
        <v>7.5034958987318534</v>
      </c>
      <c r="V67" s="67">
        <v>6.784677493327071</v>
      </c>
      <c r="W67" s="67">
        <v>7.2540062846152065</v>
      </c>
      <c r="X67" s="67">
        <v>7.3590981576119683</v>
      </c>
      <c r="Y67" s="67">
        <v>7.4844765333996506</v>
      </c>
      <c r="Z67" s="67">
        <v>7.2098943676823692</v>
      </c>
      <c r="AA67" s="67">
        <v>6.5104904006957538</v>
      </c>
      <c r="AB67" s="67">
        <v>6.0225462798898945</v>
      </c>
      <c r="AC67" s="67">
        <v>5.6996606021355793</v>
      </c>
      <c r="AD67" s="67">
        <v>6.0283905095634296</v>
      </c>
      <c r="AE67" s="67">
        <v>4.4637572256401121</v>
      </c>
      <c r="AF67" s="67">
        <v>3.5618298972718225</v>
      </c>
      <c r="AG67" s="67">
        <v>3.5616205376776637</v>
      </c>
      <c r="AH67" s="67">
        <v>4.2729693145029488</v>
      </c>
      <c r="AI67" s="67">
        <v>2.7804729413285463</v>
      </c>
      <c r="AJ67" s="67">
        <v>2.5559516089945507</v>
      </c>
      <c r="AK67" s="67">
        <v>2.8445256287831571</v>
      </c>
      <c r="AL67" s="67">
        <v>1.8821441675299997</v>
      </c>
      <c r="AM67" s="67">
        <v>2.6125028126700678</v>
      </c>
      <c r="AN67" s="67">
        <v>1.7545741743829952</v>
      </c>
      <c r="AO67" s="67">
        <v>1.1667100226830112</v>
      </c>
      <c r="AP67" s="67">
        <v>0.7496904226225759</v>
      </c>
      <c r="AQ67" s="67">
        <v>1.7060839751545924</v>
      </c>
      <c r="AR67" s="67">
        <v>0.52766256007564871</v>
      </c>
      <c r="AS67" s="67">
        <v>0.16785605910399823</v>
      </c>
      <c r="AT67" s="67">
        <v>1.2924314255545295</v>
      </c>
      <c r="AU67" s="67">
        <v>1.6407366286742231</v>
      </c>
      <c r="AV67" s="67">
        <v>1.0639588473813049</v>
      </c>
      <c r="AW67" s="67">
        <v>-0.14208527571483942</v>
      </c>
      <c r="AX67" s="67">
        <v>2.1973517228191257</v>
      </c>
      <c r="AY67" s="67">
        <v>6.688665359103485</v>
      </c>
      <c r="AZ67" s="67">
        <v>3.467794135383532</v>
      </c>
      <c r="BA67" s="67">
        <v>1.3726815214303003</v>
      </c>
      <c r="BB67" s="67">
        <v>4.5065052358549007</v>
      </c>
      <c r="BC67" s="67">
        <v>5.9661168067143224</v>
      </c>
      <c r="BD67" s="67">
        <v>4.7048588894230043</v>
      </c>
      <c r="BE67" s="67">
        <v>-4.2089430944442761</v>
      </c>
      <c r="BF67" s="67">
        <v>8.0510542605618216</v>
      </c>
      <c r="BG67" s="67" t="s">
        <v>29</v>
      </c>
      <c r="BH67" s="67" t="s">
        <v>29</v>
      </c>
      <c r="BI67" s="67" t="s">
        <v>29</v>
      </c>
      <c r="BJ67" s="67" t="s">
        <v>29</v>
      </c>
      <c r="BK67" s="67" t="s">
        <v>29</v>
      </c>
      <c r="BL67" s="67" t="s">
        <v>29</v>
      </c>
      <c r="BM67" s="67" t="s">
        <v>29</v>
      </c>
      <c r="BN67" s="67" t="s">
        <v>29</v>
      </c>
      <c r="BO67" s="67" t="s">
        <v>29</v>
      </c>
      <c r="BP67" s="67" t="s">
        <v>29</v>
      </c>
      <c r="BQ67" s="67" t="s">
        <v>29</v>
      </c>
      <c r="BR67" s="67" t="s">
        <v>29</v>
      </c>
      <c r="BS67" s="67" t="s">
        <v>29</v>
      </c>
      <c r="BT67" s="67" t="s">
        <v>29</v>
      </c>
      <c r="BU67" s="67" t="s">
        <v>29</v>
      </c>
      <c r="BV67" s="67" t="s">
        <v>29</v>
      </c>
      <c r="BW67" s="67" t="s">
        <v>29</v>
      </c>
      <c r="BX67" s="67" t="s">
        <v>29</v>
      </c>
      <c r="BY67" s="67" t="s">
        <v>29</v>
      </c>
      <c r="BZ67" s="67" t="s">
        <v>29</v>
      </c>
      <c r="CA67" s="67" t="s">
        <v>29</v>
      </c>
      <c r="CB67" s="67" t="s">
        <v>29</v>
      </c>
      <c r="CC67" s="67" t="s">
        <v>29</v>
      </c>
      <c r="CD67" s="67" t="s">
        <v>29</v>
      </c>
      <c r="CE67" s="67" t="s">
        <v>29</v>
      </c>
      <c r="CF67" s="67" t="s">
        <v>29</v>
      </c>
      <c r="CG67" s="67" t="s">
        <v>29</v>
      </c>
      <c r="CH67" s="67" t="s">
        <v>29</v>
      </c>
      <c r="CI67" s="67" t="s">
        <v>29</v>
      </c>
      <c r="CJ67" s="67" t="s">
        <v>29</v>
      </c>
      <c r="CK67" s="67" t="s">
        <v>29</v>
      </c>
      <c r="CL67" s="67" t="s">
        <v>29</v>
      </c>
      <c r="CM67" s="67" t="s">
        <v>29</v>
      </c>
      <c r="CN67" s="67" t="s">
        <v>29</v>
      </c>
      <c r="CO67" s="67" t="s">
        <v>29</v>
      </c>
      <c r="CP67" s="67" t="s">
        <v>29</v>
      </c>
      <c r="CQ67" s="67" t="s">
        <v>29</v>
      </c>
      <c r="CR67" s="67" t="s">
        <v>29</v>
      </c>
      <c r="CS67" s="67" t="s">
        <v>29</v>
      </c>
      <c r="CT67" s="60" t="s">
        <v>29</v>
      </c>
      <c r="CU67" s="60" t="s">
        <v>29</v>
      </c>
      <c r="CV67" s="60" t="s">
        <v>29</v>
      </c>
      <c r="CW67" s="60" t="s">
        <v>29</v>
      </c>
      <c r="CX67" s="60" t="s">
        <v>29</v>
      </c>
      <c r="CY67" s="60" t="s">
        <v>29</v>
      </c>
      <c r="CZ67" s="60" t="s">
        <v>29</v>
      </c>
      <c r="DA67" s="60" t="s">
        <v>29</v>
      </c>
      <c r="DB67" s="60" t="s">
        <v>29</v>
      </c>
      <c r="DC67" s="60" t="s">
        <v>29</v>
      </c>
      <c r="DD67" s="60" t="s">
        <v>29</v>
      </c>
      <c r="DE67" s="60" t="s">
        <v>29</v>
      </c>
      <c r="DF67" s="60" t="s">
        <v>29</v>
      </c>
      <c r="DG67" s="60" t="s">
        <v>29</v>
      </c>
      <c r="DH67" s="60" t="s">
        <v>29</v>
      </c>
      <c r="DI67" s="60" t="s">
        <v>29</v>
      </c>
      <c r="DJ67" s="60" t="s">
        <v>29</v>
      </c>
      <c r="DK67" s="60" t="s">
        <v>29</v>
      </c>
      <c r="DL67" s="60" t="s">
        <v>29</v>
      </c>
      <c r="DM67" s="60" t="s">
        <v>29</v>
      </c>
      <c r="DN67" s="60" t="s">
        <v>29</v>
      </c>
      <c r="DO67" s="60" t="s">
        <v>29</v>
      </c>
      <c r="DP67" s="60" t="s">
        <v>29</v>
      </c>
      <c r="DQ67" s="60" t="s">
        <v>29</v>
      </c>
      <c r="DR67" s="60" t="s">
        <v>29</v>
      </c>
      <c r="DS67" s="60" t="s">
        <v>29</v>
      </c>
      <c r="DT67" s="60" t="s">
        <v>29</v>
      </c>
      <c r="DU67" s="60" t="s">
        <v>29</v>
      </c>
      <c r="DV67" s="60" t="s">
        <v>29</v>
      </c>
    </row>
    <row r="68" spans="1:126" ht="18">
      <c r="A68" s="65">
        <v>1983</v>
      </c>
      <c r="B68" s="67">
        <v>7.3163171233100357</v>
      </c>
      <c r="C68" s="67">
        <v>7.3061409741506029</v>
      </c>
      <c r="D68" s="67">
        <v>6.828040817863454</v>
      </c>
      <c r="E68" s="67">
        <v>6.2178003119259637</v>
      </c>
      <c r="F68" s="67">
        <v>6.553123112545661</v>
      </c>
      <c r="G68" s="67">
        <v>7.2092544328795238</v>
      </c>
      <c r="H68" s="67">
        <v>8.2452829476196907</v>
      </c>
      <c r="I68" s="67">
        <v>8.6398798683019606</v>
      </c>
      <c r="J68" s="67">
        <v>7.7951891094475751</v>
      </c>
      <c r="K68" s="67">
        <v>8.0485975376556347</v>
      </c>
      <c r="L68" s="67">
        <v>7.2816813438422541</v>
      </c>
      <c r="M68" s="67">
        <v>6.7739169179329632</v>
      </c>
      <c r="N68" s="67">
        <v>7.740480278471269</v>
      </c>
      <c r="O68" s="67">
        <v>7.2796202021344305</v>
      </c>
      <c r="P68" s="67">
        <v>7.5089370468917336</v>
      </c>
      <c r="Q68" s="67">
        <v>7.9629328517643403</v>
      </c>
      <c r="R68" s="67">
        <v>8.4748078665575139</v>
      </c>
      <c r="S68" s="67">
        <v>8.2453751009440008</v>
      </c>
      <c r="T68" s="67">
        <v>7.8650664033012632</v>
      </c>
      <c r="U68" s="67">
        <v>7.6233476314324893</v>
      </c>
      <c r="V68" s="67">
        <v>6.9265994928199541</v>
      </c>
      <c r="W68" s="67">
        <v>7.3870794518974119</v>
      </c>
      <c r="X68" s="67">
        <v>7.4929485830687659</v>
      </c>
      <c r="Y68" s="67">
        <v>7.6185690174184248</v>
      </c>
      <c r="Z68" s="67">
        <v>7.3560066943404401</v>
      </c>
      <c r="AA68" s="67">
        <v>6.6822244332218395</v>
      </c>
      <c r="AB68" s="67">
        <v>6.2148952547076055</v>
      </c>
      <c r="AC68" s="67">
        <v>5.9086300496169102</v>
      </c>
      <c r="AD68" s="67">
        <v>6.2333679417132091</v>
      </c>
      <c r="AE68" s="67">
        <v>4.7297557169648208</v>
      </c>
      <c r="AF68" s="67">
        <v>3.8695400250141359</v>
      </c>
      <c r="AG68" s="67">
        <v>3.8807350908768883</v>
      </c>
      <c r="AH68" s="67">
        <v>4.5769979360242488</v>
      </c>
      <c r="AI68" s="67">
        <v>3.1563625626376721</v>
      </c>
      <c r="AJ68" s="67">
        <v>2.9568583533721382</v>
      </c>
      <c r="AK68" s="67">
        <v>3.250316404664614</v>
      </c>
      <c r="AL68" s="67">
        <v>2.3501245905539401</v>
      </c>
      <c r="AM68" s="67">
        <v>3.0679890346408571</v>
      </c>
      <c r="AN68" s="67">
        <v>2.2757311393666781</v>
      </c>
      <c r="AO68" s="67">
        <v>1.7462365201237298</v>
      </c>
      <c r="AP68" s="67">
        <v>1.3845805921466927</v>
      </c>
      <c r="AQ68" s="67">
        <v>2.3220621809723627</v>
      </c>
      <c r="AR68" s="67">
        <v>1.2557907421994621</v>
      </c>
      <c r="AS68" s="67">
        <v>0.96851322010084229</v>
      </c>
      <c r="AT68" s="67">
        <v>2.0699515718761097</v>
      </c>
      <c r="AU68" s="67">
        <v>2.4512733090882555</v>
      </c>
      <c r="AV68" s="67">
        <v>1.9901050662709185</v>
      </c>
      <c r="AW68" s="67">
        <v>0.97789642880984351</v>
      </c>
      <c r="AX68" s="67">
        <v>3.195387897942882</v>
      </c>
      <c r="AY68" s="67">
        <v>7.2985595940982835</v>
      </c>
      <c r="AZ68" s="67">
        <v>4.5565340527176748</v>
      </c>
      <c r="BA68" s="67">
        <v>2.9162575146626399</v>
      </c>
      <c r="BB68" s="67">
        <v>5.7850399422218617</v>
      </c>
      <c r="BC68" s="67">
        <v>7.2084361401827914</v>
      </c>
      <c r="BD68" s="67">
        <v>6.5730725355814226</v>
      </c>
      <c r="BE68" s="67">
        <v>1.2532757617227062</v>
      </c>
      <c r="BF68" s="67">
        <v>10.114383867309245</v>
      </c>
      <c r="BG68" s="67">
        <v>12.17771347405667</v>
      </c>
      <c r="BH68" s="67" t="s">
        <v>29</v>
      </c>
      <c r="BI68" s="67" t="s">
        <v>29</v>
      </c>
      <c r="BJ68" s="67" t="s">
        <v>29</v>
      </c>
      <c r="BK68" s="67" t="s">
        <v>29</v>
      </c>
      <c r="BL68" s="67" t="s">
        <v>29</v>
      </c>
      <c r="BM68" s="67" t="s">
        <v>29</v>
      </c>
      <c r="BN68" s="67" t="s">
        <v>29</v>
      </c>
      <c r="BO68" s="67" t="s">
        <v>29</v>
      </c>
      <c r="BP68" s="67" t="s">
        <v>29</v>
      </c>
      <c r="BQ68" s="67" t="s">
        <v>29</v>
      </c>
      <c r="BR68" s="67" t="s">
        <v>29</v>
      </c>
      <c r="BS68" s="67" t="s">
        <v>29</v>
      </c>
      <c r="BT68" s="67" t="s">
        <v>29</v>
      </c>
      <c r="BU68" s="67" t="s">
        <v>29</v>
      </c>
      <c r="BV68" s="67" t="s">
        <v>29</v>
      </c>
      <c r="BW68" s="67" t="s">
        <v>29</v>
      </c>
      <c r="BX68" s="67" t="s">
        <v>29</v>
      </c>
      <c r="BY68" s="67" t="s">
        <v>29</v>
      </c>
      <c r="BZ68" s="67" t="s">
        <v>29</v>
      </c>
      <c r="CA68" s="67" t="s">
        <v>29</v>
      </c>
      <c r="CB68" s="67" t="s">
        <v>29</v>
      </c>
      <c r="CC68" s="67" t="s">
        <v>29</v>
      </c>
      <c r="CD68" s="67" t="s">
        <v>29</v>
      </c>
      <c r="CE68" s="67" t="s">
        <v>29</v>
      </c>
      <c r="CF68" s="67" t="s">
        <v>29</v>
      </c>
      <c r="CG68" s="67" t="s">
        <v>29</v>
      </c>
      <c r="CH68" s="67" t="s">
        <v>29</v>
      </c>
      <c r="CI68" s="67" t="s">
        <v>29</v>
      </c>
      <c r="CJ68" s="67" t="s">
        <v>29</v>
      </c>
      <c r="CK68" s="67" t="s">
        <v>29</v>
      </c>
      <c r="CL68" s="67" t="s">
        <v>29</v>
      </c>
      <c r="CM68" s="67" t="s">
        <v>29</v>
      </c>
      <c r="CN68" s="67" t="s">
        <v>29</v>
      </c>
      <c r="CO68" s="67" t="s">
        <v>29</v>
      </c>
      <c r="CP68" s="67" t="s">
        <v>29</v>
      </c>
      <c r="CQ68" s="67" t="s">
        <v>29</v>
      </c>
      <c r="CR68" s="67" t="s">
        <v>29</v>
      </c>
      <c r="CS68" s="67" t="s">
        <v>29</v>
      </c>
      <c r="CT68" s="60" t="s">
        <v>29</v>
      </c>
      <c r="CU68" s="60" t="s">
        <v>29</v>
      </c>
      <c r="CV68" s="60" t="s">
        <v>29</v>
      </c>
      <c r="CW68" s="60" t="s">
        <v>29</v>
      </c>
      <c r="CX68" s="60" t="s">
        <v>29</v>
      </c>
      <c r="CY68" s="60" t="s">
        <v>29</v>
      </c>
      <c r="CZ68" s="60" t="s">
        <v>29</v>
      </c>
      <c r="DA68" s="60" t="s">
        <v>29</v>
      </c>
      <c r="DB68" s="60" t="s">
        <v>29</v>
      </c>
      <c r="DC68" s="60" t="s">
        <v>29</v>
      </c>
      <c r="DD68" s="60" t="s">
        <v>29</v>
      </c>
      <c r="DE68" s="60" t="s">
        <v>29</v>
      </c>
      <c r="DF68" s="60" t="s">
        <v>29</v>
      </c>
      <c r="DG68" s="60" t="s">
        <v>29</v>
      </c>
      <c r="DH68" s="60" t="s">
        <v>29</v>
      </c>
      <c r="DI68" s="60" t="s">
        <v>29</v>
      </c>
      <c r="DJ68" s="60" t="s">
        <v>29</v>
      </c>
      <c r="DK68" s="60" t="s">
        <v>29</v>
      </c>
      <c r="DL68" s="60" t="s">
        <v>29</v>
      </c>
      <c r="DM68" s="60" t="s">
        <v>29</v>
      </c>
      <c r="DN68" s="60" t="s">
        <v>29</v>
      </c>
      <c r="DO68" s="60" t="s">
        <v>29</v>
      </c>
      <c r="DP68" s="60" t="s">
        <v>29</v>
      </c>
      <c r="DQ68" s="60" t="s">
        <v>29</v>
      </c>
      <c r="DR68" s="60" t="s">
        <v>29</v>
      </c>
      <c r="DS68" s="60" t="s">
        <v>29</v>
      </c>
      <c r="DT68" s="60" t="s">
        <v>29</v>
      </c>
      <c r="DU68" s="60" t="s">
        <v>29</v>
      </c>
      <c r="DV68" s="60" t="s">
        <v>29</v>
      </c>
    </row>
    <row r="69" spans="1:126" ht="18">
      <c r="A69" s="65">
        <v>1984</v>
      </c>
      <c r="B69" s="67">
        <v>7.0996421817345006</v>
      </c>
      <c r="C69" s="67">
        <v>7.0859057085678909</v>
      </c>
      <c r="D69" s="67">
        <v>6.6123294977317002</v>
      </c>
      <c r="E69" s="67">
        <v>6.0091341558264606</v>
      </c>
      <c r="F69" s="67">
        <v>6.3345662481421687</v>
      </c>
      <c r="G69" s="67">
        <v>6.9744996391290446</v>
      </c>
      <c r="H69" s="67">
        <v>7.9865511103127895</v>
      </c>
      <c r="I69" s="67">
        <v>8.3685840164183425</v>
      </c>
      <c r="J69" s="67">
        <v>7.5351362949555369</v>
      </c>
      <c r="K69" s="67">
        <v>7.7782754983095961</v>
      </c>
      <c r="L69" s="67">
        <v>7.0214938790771804</v>
      </c>
      <c r="M69" s="67">
        <v>6.5188873065250608</v>
      </c>
      <c r="N69" s="67">
        <v>7.4594593272347183</v>
      </c>
      <c r="O69" s="67">
        <v>7.0025087970957172</v>
      </c>
      <c r="P69" s="67">
        <v>7.2205716807464428</v>
      </c>
      <c r="Q69" s="67">
        <v>7.6576956408231895</v>
      </c>
      <c r="R69" s="67">
        <v>8.1505680457155627</v>
      </c>
      <c r="S69" s="67">
        <v>7.9188779692632716</v>
      </c>
      <c r="T69" s="67">
        <v>7.5398817488391225</v>
      </c>
      <c r="U69" s="67">
        <v>7.2960763299055209</v>
      </c>
      <c r="V69" s="67">
        <v>6.6088019563464577</v>
      </c>
      <c r="W69" s="67">
        <v>7.0488009286988884</v>
      </c>
      <c r="X69" s="67">
        <v>7.142666069211602</v>
      </c>
      <c r="Y69" s="67">
        <v>7.2550669772221825</v>
      </c>
      <c r="Z69" s="67">
        <v>6.9896206622265282</v>
      </c>
      <c r="AA69" s="67">
        <v>6.3248794666668999</v>
      </c>
      <c r="AB69" s="67">
        <v>5.8608831430605175</v>
      </c>
      <c r="AC69" s="67">
        <v>5.5531258471399276</v>
      </c>
      <c r="AD69" s="67">
        <v>5.8559204458628953</v>
      </c>
      <c r="AE69" s="67">
        <v>4.3898470454111136</v>
      </c>
      <c r="AF69" s="67">
        <v>3.5475729748534293</v>
      </c>
      <c r="AG69" s="67">
        <v>3.5468693937153475</v>
      </c>
      <c r="AH69" s="67">
        <v>4.2049793298882987</v>
      </c>
      <c r="AI69" s="67">
        <v>2.8246753706267484</v>
      </c>
      <c r="AJ69" s="67">
        <v>2.6198838420514008</v>
      </c>
      <c r="AK69" s="67">
        <v>2.8870738699016574</v>
      </c>
      <c r="AL69" s="67">
        <v>2.0102276766321876</v>
      </c>
      <c r="AM69" s="67">
        <v>2.6800120589914402</v>
      </c>
      <c r="AN69" s="67">
        <v>1.9070056360803438</v>
      </c>
      <c r="AO69" s="67">
        <v>1.3855494726352258</v>
      </c>
      <c r="AP69" s="67">
        <v>1.0239445383681092</v>
      </c>
      <c r="AQ69" s="67">
        <v>1.8893084803824356</v>
      </c>
      <c r="AR69" s="67">
        <v>0.86030279091441342</v>
      </c>
      <c r="AS69" s="67">
        <v>0.56626211699164397</v>
      </c>
      <c r="AT69" s="67">
        <v>1.5674545051079478</v>
      </c>
      <c r="AU69" s="67">
        <v>1.885646327750071</v>
      </c>
      <c r="AV69" s="67">
        <v>1.4164427973542077</v>
      </c>
      <c r="AW69" s="67">
        <v>0.44077969060516115</v>
      </c>
      <c r="AX69" s="67">
        <v>2.407852231798405</v>
      </c>
      <c r="AY69" s="67">
        <v>6.0219531917238243</v>
      </c>
      <c r="AZ69" s="67">
        <v>3.4427519991216737</v>
      </c>
      <c r="BA69" s="67">
        <v>1.8682872716240166</v>
      </c>
      <c r="BB69" s="67">
        <v>4.177533603383548</v>
      </c>
      <c r="BC69" s="67">
        <v>5.0957793785446048</v>
      </c>
      <c r="BD69" s="67">
        <v>4.1649571425358705</v>
      </c>
      <c r="BE69" s="67">
        <v>-0.42691928611955643</v>
      </c>
      <c r="BF69" s="67">
        <v>4.9204211016573831</v>
      </c>
      <c r="BG69" s="67">
        <v>3.355104522205163</v>
      </c>
      <c r="BH69" s="67">
        <v>-5.4675044296463442</v>
      </c>
      <c r="BI69" s="67" t="s">
        <v>29</v>
      </c>
      <c r="BJ69" s="67" t="s">
        <v>29</v>
      </c>
      <c r="BK69" s="67" t="s">
        <v>29</v>
      </c>
      <c r="BL69" s="67" t="s">
        <v>29</v>
      </c>
      <c r="BM69" s="67" t="s">
        <v>29</v>
      </c>
      <c r="BN69" s="67" t="s">
        <v>29</v>
      </c>
      <c r="BO69" s="67" t="s">
        <v>29</v>
      </c>
      <c r="BP69" s="67" t="s">
        <v>29</v>
      </c>
      <c r="BQ69" s="67" t="s">
        <v>29</v>
      </c>
      <c r="BR69" s="67" t="s">
        <v>29</v>
      </c>
      <c r="BS69" s="67" t="s">
        <v>29</v>
      </c>
      <c r="BT69" s="67" t="s">
        <v>29</v>
      </c>
      <c r="BU69" s="67" t="s">
        <v>29</v>
      </c>
      <c r="BV69" s="67" t="s">
        <v>29</v>
      </c>
      <c r="BW69" s="67" t="s">
        <v>29</v>
      </c>
      <c r="BX69" s="67" t="s">
        <v>29</v>
      </c>
      <c r="BY69" s="67" t="s">
        <v>29</v>
      </c>
      <c r="BZ69" s="67" t="s">
        <v>29</v>
      </c>
      <c r="CA69" s="67" t="s">
        <v>29</v>
      </c>
      <c r="CB69" s="67" t="s">
        <v>29</v>
      </c>
      <c r="CC69" s="67" t="s">
        <v>29</v>
      </c>
      <c r="CD69" s="67" t="s">
        <v>29</v>
      </c>
      <c r="CE69" s="67" t="s">
        <v>29</v>
      </c>
      <c r="CF69" s="67" t="s">
        <v>29</v>
      </c>
      <c r="CG69" s="67" t="s">
        <v>29</v>
      </c>
      <c r="CH69" s="67" t="s">
        <v>29</v>
      </c>
      <c r="CI69" s="67" t="s">
        <v>29</v>
      </c>
      <c r="CJ69" s="67" t="s">
        <v>29</v>
      </c>
      <c r="CK69" s="67" t="s">
        <v>29</v>
      </c>
      <c r="CL69" s="67" t="s">
        <v>29</v>
      </c>
      <c r="CM69" s="67" t="s">
        <v>29</v>
      </c>
      <c r="CN69" s="67" t="s">
        <v>29</v>
      </c>
      <c r="CO69" s="67" t="s">
        <v>29</v>
      </c>
      <c r="CP69" s="67" t="s">
        <v>29</v>
      </c>
      <c r="CQ69" s="67" t="s">
        <v>29</v>
      </c>
      <c r="CR69" s="67" t="s">
        <v>29</v>
      </c>
      <c r="CS69" s="67" t="s">
        <v>29</v>
      </c>
      <c r="CT69" s="60" t="s">
        <v>29</v>
      </c>
      <c r="CU69" s="60" t="s">
        <v>29</v>
      </c>
      <c r="CV69" s="60" t="s">
        <v>29</v>
      </c>
      <c r="CW69" s="60" t="s">
        <v>29</v>
      </c>
      <c r="CX69" s="60" t="s">
        <v>29</v>
      </c>
      <c r="CY69" s="60" t="s">
        <v>29</v>
      </c>
      <c r="CZ69" s="60" t="s">
        <v>29</v>
      </c>
      <c r="DA69" s="60" t="s">
        <v>29</v>
      </c>
      <c r="DB69" s="60" t="s">
        <v>29</v>
      </c>
      <c r="DC69" s="60" t="s">
        <v>29</v>
      </c>
      <c r="DD69" s="60" t="s">
        <v>29</v>
      </c>
      <c r="DE69" s="60" t="s">
        <v>29</v>
      </c>
      <c r="DF69" s="60" t="s">
        <v>29</v>
      </c>
      <c r="DG69" s="60" t="s">
        <v>29</v>
      </c>
      <c r="DH69" s="60" t="s">
        <v>29</v>
      </c>
      <c r="DI69" s="60" t="s">
        <v>29</v>
      </c>
      <c r="DJ69" s="60" t="s">
        <v>29</v>
      </c>
      <c r="DK69" s="60" t="s">
        <v>29</v>
      </c>
      <c r="DL69" s="60" t="s">
        <v>29</v>
      </c>
      <c r="DM69" s="60" t="s">
        <v>29</v>
      </c>
      <c r="DN69" s="60" t="s">
        <v>29</v>
      </c>
      <c r="DO69" s="60" t="s">
        <v>29</v>
      </c>
      <c r="DP69" s="60" t="s">
        <v>29</v>
      </c>
      <c r="DQ69" s="60" t="s">
        <v>29</v>
      </c>
      <c r="DR69" s="60" t="s">
        <v>29</v>
      </c>
      <c r="DS69" s="60" t="s">
        <v>29</v>
      </c>
      <c r="DT69" s="60" t="s">
        <v>29</v>
      </c>
      <c r="DU69" s="60" t="s">
        <v>29</v>
      </c>
      <c r="DV69" s="60" t="s">
        <v>29</v>
      </c>
    </row>
    <row r="70" spans="1:126" ht="18">
      <c r="A70" s="65">
        <v>1985</v>
      </c>
      <c r="B70" s="67">
        <v>7.3225880338552596</v>
      </c>
      <c r="C70" s="67">
        <v>7.3128631255240313</v>
      </c>
      <c r="D70" s="67">
        <v>6.8513650806842588</v>
      </c>
      <c r="E70" s="67">
        <v>6.2629457199168712</v>
      </c>
      <c r="F70" s="67">
        <v>6.5870988742285599</v>
      </c>
      <c r="G70" s="67">
        <v>7.2199886149445129</v>
      </c>
      <c r="H70" s="67">
        <v>8.2178444843621818</v>
      </c>
      <c r="I70" s="67">
        <v>8.5970332483534655</v>
      </c>
      <c r="J70" s="67">
        <v>7.784006622148322</v>
      </c>
      <c r="K70" s="67">
        <v>8.0272582004796007</v>
      </c>
      <c r="L70" s="67">
        <v>7.2905918676752401</v>
      </c>
      <c r="M70" s="67">
        <v>6.8037343677996525</v>
      </c>
      <c r="N70" s="67">
        <v>7.7306454518544134</v>
      </c>
      <c r="O70" s="67">
        <v>7.2891871909655945</v>
      </c>
      <c r="P70" s="67">
        <v>7.5087417161428274</v>
      </c>
      <c r="Q70" s="67">
        <v>7.9425555890044501</v>
      </c>
      <c r="R70" s="67">
        <v>8.4307004380624821</v>
      </c>
      <c r="S70" s="67">
        <v>8.2109132097218023</v>
      </c>
      <c r="T70" s="67">
        <v>7.8478939288424794</v>
      </c>
      <c r="U70" s="67">
        <v>7.617547475736604</v>
      </c>
      <c r="V70" s="67">
        <v>6.9554917401622989</v>
      </c>
      <c r="W70" s="67">
        <v>7.3930981692189173</v>
      </c>
      <c r="X70" s="67">
        <v>7.4935536281528758</v>
      </c>
      <c r="Y70" s="67">
        <v>7.612400121323744</v>
      </c>
      <c r="Z70" s="67">
        <v>7.3642532357474533</v>
      </c>
      <c r="AA70" s="67">
        <v>6.7292084335901281</v>
      </c>
      <c r="AB70" s="67">
        <v>6.290751089116978</v>
      </c>
      <c r="AC70" s="67">
        <v>6.0053460732562955</v>
      </c>
      <c r="AD70" s="67">
        <v>6.3128102228353047</v>
      </c>
      <c r="AE70" s="67">
        <v>4.9087678926230165</v>
      </c>
      <c r="AF70" s="67">
        <v>4.111866985990984</v>
      </c>
      <c r="AG70" s="67">
        <v>4.1306460804486109</v>
      </c>
      <c r="AH70" s="67">
        <v>4.7861012577130078</v>
      </c>
      <c r="AI70" s="67">
        <v>3.4784427016768698</v>
      </c>
      <c r="AJ70" s="67">
        <v>3.3066726677025002</v>
      </c>
      <c r="AK70" s="67">
        <v>3.5906466474647916</v>
      </c>
      <c r="AL70" s="67">
        <v>2.7796512446466815</v>
      </c>
      <c r="AM70" s="67">
        <v>3.4537677655126804</v>
      </c>
      <c r="AN70" s="67">
        <v>2.7510687121212372</v>
      </c>
      <c r="AO70" s="67">
        <v>2.2946372743659311</v>
      </c>
      <c r="AP70" s="67">
        <v>1.9965669768987067</v>
      </c>
      <c r="AQ70" s="67">
        <v>2.8675761029402023</v>
      </c>
      <c r="AR70" s="67">
        <v>1.9500855974736151</v>
      </c>
      <c r="AS70" s="67">
        <v>1.7374463047556659</v>
      </c>
      <c r="AT70" s="67">
        <v>2.7492631803499501</v>
      </c>
      <c r="AU70" s="67">
        <v>3.1250294598320676</v>
      </c>
      <c r="AV70" s="67">
        <v>2.7778678338989051</v>
      </c>
      <c r="AW70" s="67">
        <v>1.9819807381724563</v>
      </c>
      <c r="AX70" s="67">
        <v>3.9135639882302038</v>
      </c>
      <c r="AY70" s="67">
        <v>7.3359932023834746</v>
      </c>
      <c r="AZ70" s="67">
        <v>5.1461161301075071</v>
      </c>
      <c r="BA70" s="67">
        <v>3.9358546091080164</v>
      </c>
      <c r="BB70" s="67">
        <v>6.2148910665831059</v>
      </c>
      <c r="BC70" s="67">
        <v>7.2930099400353772</v>
      </c>
      <c r="BD70" s="67">
        <v>6.8835298369432296</v>
      </c>
      <c r="BE70" s="67">
        <v>3.7537432329003577</v>
      </c>
      <c r="BF70" s="67">
        <v>8.8094141534880404</v>
      </c>
      <c r="BG70" s="67">
        <v>9.0622007844634478</v>
      </c>
      <c r="BH70" s="67">
        <v>7.5044444396668357</v>
      </c>
      <c r="BI70" s="67">
        <v>20.476393308980015</v>
      </c>
      <c r="BJ70" s="67" t="s">
        <v>29</v>
      </c>
      <c r="BK70" s="67" t="s">
        <v>29</v>
      </c>
      <c r="BL70" s="67" t="s">
        <v>29</v>
      </c>
      <c r="BM70" s="67" t="s">
        <v>29</v>
      </c>
      <c r="BN70" s="67" t="s">
        <v>29</v>
      </c>
      <c r="BO70" s="67" t="s">
        <v>29</v>
      </c>
      <c r="BP70" s="67" t="s">
        <v>29</v>
      </c>
      <c r="BQ70" s="67" t="s">
        <v>29</v>
      </c>
      <c r="BR70" s="67" t="s">
        <v>29</v>
      </c>
      <c r="BS70" s="67" t="s">
        <v>29</v>
      </c>
      <c r="BT70" s="67" t="s">
        <v>29</v>
      </c>
      <c r="BU70" s="67" t="s">
        <v>29</v>
      </c>
      <c r="BV70" s="67" t="s">
        <v>29</v>
      </c>
      <c r="BW70" s="67" t="s">
        <v>29</v>
      </c>
      <c r="BX70" s="67" t="s">
        <v>29</v>
      </c>
      <c r="BY70" s="67" t="s">
        <v>29</v>
      </c>
      <c r="BZ70" s="67" t="s">
        <v>29</v>
      </c>
      <c r="CA70" s="67" t="s">
        <v>29</v>
      </c>
      <c r="CB70" s="67" t="s">
        <v>29</v>
      </c>
      <c r="CC70" s="67" t="s">
        <v>29</v>
      </c>
      <c r="CD70" s="67" t="s">
        <v>29</v>
      </c>
      <c r="CE70" s="67" t="s">
        <v>29</v>
      </c>
      <c r="CF70" s="67" t="s">
        <v>29</v>
      </c>
      <c r="CG70" s="67" t="s">
        <v>29</v>
      </c>
      <c r="CH70" s="67" t="s">
        <v>29</v>
      </c>
      <c r="CI70" s="67" t="s">
        <v>29</v>
      </c>
      <c r="CJ70" s="67" t="s">
        <v>29</v>
      </c>
      <c r="CK70" s="67" t="s">
        <v>29</v>
      </c>
      <c r="CL70" s="67" t="s">
        <v>29</v>
      </c>
      <c r="CM70" s="67" t="s">
        <v>29</v>
      </c>
      <c r="CN70" s="67" t="s">
        <v>29</v>
      </c>
      <c r="CO70" s="67" t="s">
        <v>29</v>
      </c>
      <c r="CP70" s="67" t="s">
        <v>29</v>
      </c>
      <c r="CQ70" s="67" t="s">
        <v>29</v>
      </c>
      <c r="CR70" s="67" t="s">
        <v>29</v>
      </c>
      <c r="CS70" s="67" t="s">
        <v>29</v>
      </c>
      <c r="CT70" s="60" t="s">
        <v>29</v>
      </c>
      <c r="CU70" s="60" t="s">
        <v>29</v>
      </c>
      <c r="CV70" s="60" t="s">
        <v>29</v>
      </c>
      <c r="CW70" s="60" t="s">
        <v>29</v>
      </c>
      <c r="CX70" s="60" t="s">
        <v>29</v>
      </c>
      <c r="CY70" s="60" t="s">
        <v>29</v>
      </c>
      <c r="CZ70" s="60" t="s">
        <v>29</v>
      </c>
      <c r="DA70" s="60" t="s">
        <v>29</v>
      </c>
      <c r="DB70" s="60" t="s">
        <v>29</v>
      </c>
      <c r="DC70" s="60" t="s">
        <v>29</v>
      </c>
      <c r="DD70" s="60" t="s">
        <v>29</v>
      </c>
      <c r="DE70" s="60" t="s">
        <v>29</v>
      </c>
      <c r="DF70" s="60" t="s">
        <v>29</v>
      </c>
      <c r="DG70" s="60" t="s">
        <v>29</v>
      </c>
      <c r="DH70" s="60" t="s">
        <v>29</v>
      </c>
      <c r="DI70" s="60" t="s">
        <v>29</v>
      </c>
      <c r="DJ70" s="60" t="s">
        <v>29</v>
      </c>
      <c r="DK70" s="60" t="s">
        <v>29</v>
      </c>
      <c r="DL70" s="60" t="s">
        <v>29</v>
      </c>
      <c r="DM70" s="60" t="s">
        <v>29</v>
      </c>
      <c r="DN70" s="60" t="s">
        <v>29</v>
      </c>
      <c r="DO70" s="60" t="s">
        <v>29</v>
      </c>
      <c r="DP70" s="60" t="s">
        <v>29</v>
      </c>
      <c r="DQ70" s="60" t="s">
        <v>29</v>
      </c>
      <c r="DR70" s="60" t="s">
        <v>29</v>
      </c>
      <c r="DS70" s="60" t="s">
        <v>29</v>
      </c>
      <c r="DT70" s="60" t="s">
        <v>29</v>
      </c>
      <c r="DU70" s="60" t="s">
        <v>29</v>
      </c>
      <c r="DV70" s="60" t="s">
        <v>29</v>
      </c>
    </row>
    <row r="71" spans="1:126" ht="18">
      <c r="A71" s="65">
        <v>1986</v>
      </c>
      <c r="B71" s="66">
        <v>7.3612900515854198</v>
      </c>
      <c r="C71" s="66">
        <v>7.3523722586885523</v>
      </c>
      <c r="D71" s="66">
        <v>6.8993658609335942</v>
      </c>
      <c r="E71" s="66">
        <v>6.3219192612182198</v>
      </c>
      <c r="F71" s="66">
        <v>6.641420141617445</v>
      </c>
      <c r="G71" s="66">
        <v>7.2639783024525588</v>
      </c>
      <c r="H71" s="66">
        <v>8.244491150380961</v>
      </c>
      <c r="I71" s="66">
        <v>8.617151357002383</v>
      </c>
      <c r="J71" s="66">
        <v>7.8198444427756186</v>
      </c>
      <c r="K71" s="66">
        <v>8.059107294997208</v>
      </c>
      <c r="L71" s="66">
        <v>7.3375098921403303</v>
      </c>
      <c r="M71" s="66">
        <v>6.8613279027515555</v>
      </c>
      <c r="N71" s="66">
        <v>7.7704978123348329</v>
      </c>
      <c r="O71" s="66">
        <v>7.3390668560578787</v>
      </c>
      <c r="P71" s="66">
        <v>7.555011277829041</v>
      </c>
      <c r="Q71" s="66">
        <v>7.9804002743607692</v>
      </c>
      <c r="R71" s="66">
        <v>8.4585384531143131</v>
      </c>
      <c r="S71" s="66">
        <v>8.2443790712143805</v>
      </c>
      <c r="T71" s="66">
        <v>7.8905803750413783</v>
      </c>
      <c r="U71" s="66">
        <v>7.6667347052522814</v>
      </c>
      <c r="V71" s="66">
        <v>7.0220263590704173</v>
      </c>
      <c r="W71" s="66">
        <v>7.4503559928733241</v>
      </c>
      <c r="X71" s="66">
        <v>7.5497038201334439</v>
      </c>
      <c r="Y71" s="66">
        <v>7.6669004106414089</v>
      </c>
      <c r="Z71" s="66">
        <v>7.4269331784406312</v>
      </c>
      <c r="AA71" s="66">
        <v>6.8112696191958211</v>
      </c>
      <c r="AB71" s="66">
        <v>6.3876842327249159</v>
      </c>
      <c r="AC71" s="66">
        <v>6.1135244568486149</v>
      </c>
      <c r="AD71" s="66">
        <v>6.4149496438219655</v>
      </c>
      <c r="AE71" s="66">
        <v>5.0579754933346424</v>
      </c>
      <c r="AF71" s="66">
        <v>4.2915942159717568</v>
      </c>
      <c r="AG71" s="66">
        <v>4.3157382482801561</v>
      </c>
      <c r="AH71" s="66">
        <v>4.9549740114261791</v>
      </c>
      <c r="AI71" s="66">
        <v>3.7000487164525184</v>
      </c>
      <c r="AJ71" s="66">
        <v>3.5428481657651876</v>
      </c>
      <c r="AK71" s="66">
        <v>3.8249837423851858</v>
      </c>
      <c r="AL71" s="66">
        <v>3.0558016394766137</v>
      </c>
      <c r="AM71" s="66">
        <v>3.7133362384244464</v>
      </c>
      <c r="AN71" s="66">
        <v>3.0524749035679228</v>
      </c>
      <c r="AO71" s="66">
        <v>2.6304906307763427</v>
      </c>
      <c r="AP71" s="66">
        <v>2.362607173969959</v>
      </c>
      <c r="AQ71" s="66">
        <v>3.2083678535629443</v>
      </c>
      <c r="AR71" s="66">
        <v>2.3571027299957934</v>
      </c>
      <c r="AS71" s="66">
        <v>2.1788887942356299</v>
      </c>
      <c r="AT71" s="66">
        <v>3.1571542353526021</v>
      </c>
      <c r="AU71" s="66">
        <v>3.5349283133047535</v>
      </c>
      <c r="AV71" s="66">
        <v>3.2382373859986497</v>
      </c>
      <c r="AW71" s="66">
        <v>2.532082907974067</v>
      </c>
      <c r="AX71" s="66">
        <v>4.3573983826274976</v>
      </c>
      <c r="AY71" s="66">
        <v>7.5316113618011062</v>
      </c>
      <c r="AZ71" s="66">
        <v>5.5585974924063697</v>
      </c>
      <c r="BA71" s="66">
        <v>4.5106102597367181</v>
      </c>
      <c r="BB71" s="66">
        <v>6.6002821831177618</v>
      </c>
      <c r="BC71" s="66">
        <v>7.5918100869553324</v>
      </c>
      <c r="BD71" s="66">
        <v>7.2835128767220549</v>
      </c>
      <c r="BE71" s="66">
        <v>4.7420212133161357</v>
      </c>
      <c r="BF71" s="66">
        <v>8.9842135458694372</v>
      </c>
      <c r="BG71" s="66">
        <v>9.2175033671963416</v>
      </c>
      <c r="BH71" s="66">
        <v>8.2307666649095665</v>
      </c>
      <c r="BI71" s="66">
        <v>15.079902212187518</v>
      </c>
      <c r="BJ71" s="66">
        <v>9.6834111153950246</v>
      </c>
      <c r="BK71" s="66" t="s">
        <v>29</v>
      </c>
      <c r="BL71" s="66" t="s">
        <v>29</v>
      </c>
      <c r="BM71" s="66" t="s">
        <v>29</v>
      </c>
      <c r="BN71" s="66" t="s">
        <v>29</v>
      </c>
      <c r="BO71" s="66" t="s">
        <v>29</v>
      </c>
      <c r="BP71" s="66" t="s">
        <v>29</v>
      </c>
      <c r="BQ71" s="66" t="s">
        <v>29</v>
      </c>
      <c r="BR71" s="66" t="s">
        <v>29</v>
      </c>
      <c r="BS71" s="66" t="s">
        <v>29</v>
      </c>
      <c r="BT71" s="66" t="s">
        <v>29</v>
      </c>
      <c r="BU71" s="66" t="s">
        <v>29</v>
      </c>
      <c r="BV71" s="66" t="s">
        <v>29</v>
      </c>
      <c r="BW71" s="66" t="s">
        <v>29</v>
      </c>
      <c r="BX71" s="66" t="s">
        <v>29</v>
      </c>
      <c r="BY71" s="66" t="s">
        <v>29</v>
      </c>
      <c r="BZ71" s="66" t="s">
        <v>29</v>
      </c>
      <c r="CA71" s="66" t="s">
        <v>29</v>
      </c>
      <c r="CB71" s="66" t="s">
        <v>29</v>
      </c>
      <c r="CC71" s="66" t="s">
        <v>29</v>
      </c>
      <c r="CD71" s="66" t="s">
        <v>29</v>
      </c>
      <c r="CE71" s="66" t="s">
        <v>29</v>
      </c>
      <c r="CF71" s="66" t="s">
        <v>29</v>
      </c>
      <c r="CG71" s="66" t="s">
        <v>29</v>
      </c>
      <c r="CH71" s="66" t="s">
        <v>29</v>
      </c>
      <c r="CI71" s="66" t="s">
        <v>29</v>
      </c>
      <c r="CJ71" s="66" t="s">
        <v>29</v>
      </c>
      <c r="CK71" s="66" t="s">
        <v>29</v>
      </c>
      <c r="CL71" s="66" t="s">
        <v>29</v>
      </c>
      <c r="CM71" s="66" t="s">
        <v>29</v>
      </c>
      <c r="CN71" s="66" t="s">
        <v>29</v>
      </c>
      <c r="CO71" s="66" t="s">
        <v>29</v>
      </c>
      <c r="CP71" s="66" t="s">
        <v>29</v>
      </c>
      <c r="CQ71" s="66" t="s">
        <v>29</v>
      </c>
      <c r="CR71" s="66" t="s">
        <v>29</v>
      </c>
      <c r="CS71" s="66" t="s">
        <v>29</v>
      </c>
      <c r="CT71" s="60" t="s">
        <v>29</v>
      </c>
      <c r="CU71" s="60" t="s">
        <v>29</v>
      </c>
      <c r="CV71" s="60" t="s">
        <v>29</v>
      </c>
      <c r="CW71" s="60" t="s">
        <v>29</v>
      </c>
      <c r="CX71" s="60" t="s">
        <v>29</v>
      </c>
      <c r="CY71" s="60" t="s">
        <v>29</v>
      </c>
      <c r="CZ71" s="60" t="s">
        <v>29</v>
      </c>
      <c r="DA71" s="60" t="s">
        <v>29</v>
      </c>
      <c r="DB71" s="60" t="s">
        <v>29</v>
      </c>
      <c r="DC71" s="60" t="s">
        <v>29</v>
      </c>
      <c r="DD71" s="60" t="s">
        <v>29</v>
      </c>
      <c r="DE71" s="60" t="s">
        <v>29</v>
      </c>
      <c r="DF71" s="60" t="s">
        <v>29</v>
      </c>
      <c r="DG71" s="60" t="s">
        <v>29</v>
      </c>
      <c r="DH71" s="60" t="s">
        <v>29</v>
      </c>
      <c r="DI71" s="60" t="s">
        <v>29</v>
      </c>
      <c r="DJ71" s="60" t="s">
        <v>29</v>
      </c>
      <c r="DK71" s="60" t="s">
        <v>29</v>
      </c>
      <c r="DL71" s="60" t="s">
        <v>29</v>
      </c>
      <c r="DM71" s="60" t="s">
        <v>29</v>
      </c>
      <c r="DN71" s="60" t="s">
        <v>29</v>
      </c>
      <c r="DO71" s="60" t="s">
        <v>29</v>
      </c>
      <c r="DP71" s="60" t="s">
        <v>29</v>
      </c>
      <c r="DQ71" s="60" t="s">
        <v>29</v>
      </c>
      <c r="DR71" s="60" t="s">
        <v>29</v>
      </c>
      <c r="DS71" s="60" t="s">
        <v>29</v>
      </c>
      <c r="DT71" s="60" t="s">
        <v>29</v>
      </c>
      <c r="DU71" s="60" t="s">
        <v>29</v>
      </c>
      <c r="DV71" s="60" t="s">
        <v>29</v>
      </c>
    </row>
    <row r="72" spans="1:126" ht="18">
      <c r="A72" s="65">
        <v>1987</v>
      </c>
      <c r="B72" s="66">
        <v>7.1995796532259515</v>
      </c>
      <c r="C72" s="66">
        <v>7.1881570635182159</v>
      </c>
      <c r="D72" s="66">
        <v>6.7399638524730063</v>
      </c>
      <c r="E72" s="66">
        <v>6.1696027543043197</v>
      </c>
      <c r="F72" s="66">
        <v>6.4809688521636684</v>
      </c>
      <c r="G72" s="66">
        <v>7.0897900050989833</v>
      </c>
      <c r="H72" s="66">
        <v>8.0496831897187739</v>
      </c>
      <c r="I72" s="66">
        <v>8.4120257932986764</v>
      </c>
      <c r="J72" s="66">
        <v>7.6256852003778866</v>
      </c>
      <c r="K72" s="66">
        <v>7.8567702772293035</v>
      </c>
      <c r="L72" s="66">
        <v>7.1451586510087619</v>
      </c>
      <c r="M72" s="66">
        <v>6.6745419704093365</v>
      </c>
      <c r="N72" s="66">
        <v>7.5617927631541058</v>
      </c>
      <c r="O72" s="66">
        <v>7.1349072335525783</v>
      </c>
      <c r="P72" s="66">
        <v>7.3420994877346546</v>
      </c>
      <c r="Q72" s="66">
        <v>7.7539076164658276</v>
      </c>
      <c r="R72" s="66">
        <v>8.2167277335530979</v>
      </c>
      <c r="S72" s="66">
        <v>8.0019538774829098</v>
      </c>
      <c r="T72" s="66">
        <v>7.6506863972744883</v>
      </c>
      <c r="U72" s="66">
        <v>7.4264675110207969</v>
      </c>
      <c r="V72" s="66">
        <v>6.7913887160758444</v>
      </c>
      <c r="W72" s="66">
        <v>7.2036459772739283</v>
      </c>
      <c r="X72" s="66">
        <v>7.2943423584625702</v>
      </c>
      <c r="Y72" s="66">
        <v>7.4019861784018426</v>
      </c>
      <c r="Z72" s="66">
        <v>7.1613624462000507</v>
      </c>
      <c r="AA72" s="66">
        <v>6.5551608552526455</v>
      </c>
      <c r="AB72" s="66">
        <v>6.1362275971852949</v>
      </c>
      <c r="AC72" s="66">
        <v>5.8627164824614599</v>
      </c>
      <c r="AD72" s="66">
        <v>6.147899517630095</v>
      </c>
      <c r="AE72" s="66">
        <v>4.8239533678790023</v>
      </c>
      <c r="AF72" s="66">
        <v>4.0742083140132168</v>
      </c>
      <c r="AG72" s="66">
        <v>4.0905610581194551</v>
      </c>
      <c r="AH72" s="66">
        <v>4.7009830561552546</v>
      </c>
      <c r="AI72" s="66">
        <v>3.4805727384127203</v>
      </c>
      <c r="AJ72" s="66">
        <v>3.3211480653199441</v>
      </c>
      <c r="AK72" s="66">
        <v>3.5846230613078975</v>
      </c>
      <c r="AL72" s="66">
        <v>2.835780243854376</v>
      </c>
      <c r="AM72" s="66">
        <v>3.4582126030194047</v>
      </c>
      <c r="AN72" s="66">
        <v>2.814257005640028</v>
      </c>
      <c r="AO72" s="66">
        <v>2.4002625752338251</v>
      </c>
      <c r="AP72" s="66">
        <v>2.1340907275757979</v>
      </c>
      <c r="AQ72" s="66">
        <v>2.928695353550347</v>
      </c>
      <c r="AR72" s="66">
        <v>2.106009861160925</v>
      </c>
      <c r="AS72" s="66">
        <v>1.9239601920810412</v>
      </c>
      <c r="AT72" s="66">
        <v>2.8337148530162577</v>
      </c>
      <c r="AU72" s="66">
        <v>3.1702410803632017</v>
      </c>
      <c r="AV72" s="66">
        <v>2.869300383954883</v>
      </c>
      <c r="AW72" s="66">
        <v>2.1856270709956904</v>
      </c>
      <c r="AX72" s="66">
        <v>3.8558160233897079</v>
      </c>
      <c r="AY72" s="66">
        <v>6.7472755149932091</v>
      </c>
      <c r="AZ72" s="66">
        <v>4.8733181474807079</v>
      </c>
      <c r="BA72" s="66">
        <v>3.8583043591514161</v>
      </c>
      <c r="BB72" s="66">
        <v>5.6737785001358283</v>
      </c>
      <c r="BC72" s="66">
        <v>6.4521917832156754</v>
      </c>
      <c r="BD72" s="66">
        <v>6.0399794362940993</v>
      </c>
      <c r="BE72" s="66">
        <v>3.6839103761707466</v>
      </c>
      <c r="BF72" s="66">
        <v>7.0427188471075999</v>
      </c>
      <c r="BG72" s="66">
        <v>6.8410517644167559</v>
      </c>
      <c r="BH72" s="66">
        <v>5.5068863370067778</v>
      </c>
      <c r="BI72" s="66">
        <v>9.1650165925578175</v>
      </c>
      <c r="BJ72" s="66">
        <v>3.5093282343467176</v>
      </c>
      <c r="BK72" s="66">
        <v>-2.6647546467015877</v>
      </c>
      <c r="BL72" s="66" t="s">
        <v>29</v>
      </c>
      <c r="BM72" s="66" t="s">
        <v>29</v>
      </c>
      <c r="BN72" s="66" t="s">
        <v>29</v>
      </c>
      <c r="BO72" s="66" t="s">
        <v>29</v>
      </c>
      <c r="BP72" s="66" t="s">
        <v>29</v>
      </c>
      <c r="BQ72" s="66" t="s">
        <v>29</v>
      </c>
      <c r="BR72" s="66" t="s">
        <v>29</v>
      </c>
      <c r="BS72" s="66" t="s">
        <v>29</v>
      </c>
      <c r="BT72" s="66" t="s">
        <v>29</v>
      </c>
      <c r="BU72" s="66" t="s">
        <v>29</v>
      </c>
      <c r="BV72" s="66" t="s">
        <v>29</v>
      </c>
      <c r="BW72" s="66" t="s">
        <v>29</v>
      </c>
      <c r="BX72" s="66" t="s">
        <v>29</v>
      </c>
      <c r="BY72" s="66" t="s">
        <v>29</v>
      </c>
      <c r="BZ72" s="66" t="s">
        <v>29</v>
      </c>
      <c r="CA72" s="66" t="s">
        <v>29</v>
      </c>
      <c r="CB72" s="66" t="s">
        <v>29</v>
      </c>
      <c r="CC72" s="66" t="s">
        <v>29</v>
      </c>
      <c r="CD72" s="66" t="s">
        <v>29</v>
      </c>
      <c r="CE72" s="66" t="s">
        <v>29</v>
      </c>
      <c r="CF72" s="66" t="s">
        <v>29</v>
      </c>
      <c r="CG72" s="66" t="s">
        <v>29</v>
      </c>
      <c r="CH72" s="66" t="s">
        <v>29</v>
      </c>
      <c r="CI72" s="66" t="s">
        <v>29</v>
      </c>
      <c r="CJ72" s="66" t="s">
        <v>29</v>
      </c>
      <c r="CK72" s="66" t="s">
        <v>29</v>
      </c>
      <c r="CL72" s="66" t="s">
        <v>29</v>
      </c>
      <c r="CM72" s="66" t="s">
        <v>29</v>
      </c>
      <c r="CN72" s="66" t="s">
        <v>29</v>
      </c>
      <c r="CO72" s="66" t="s">
        <v>29</v>
      </c>
      <c r="CP72" s="66" t="s">
        <v>29</v>
      </c>
      <c r="CQ72" s="66" t="s">
        <v>29</v>
      </c>
      <c r="CR72" s="66" t="s">
        <v>29</v>
      </c>
      <c r="CS72" s="66" t="s">
        <v>29</v>
      </c>
      <c r="CT72" s="60" t="s">
        <v>29</v>
      </c>
      <c r="CU72" s="60" t="s">
        <v>29</v>
      </c>
      <c r="CV72" s="60" t="s">
        <v>29</v>
      </c>
      <c r="CW72" s="60" t="s">
        <v>29</v>
      </c>
      <c r="CX72" s="60" t="s">
        <v>29</v>
      </c>
      <c r="CY72" s="60" t="s">
        <v>29</v>
      </c>
      <c r="CZ72" s="60" t="s">
        <v>29</v>
      </c>
      <c r="DA72" s="60" t="s">
        <v>29</v>
      </c>
      <c r="DB72" s="60" t="s">
        <v>29</v>
      </c>
      <c r="DC72" s="60" t="s">
        <v>29</v>
      </c>
      <c r="DD72" s="60" t="s">
        <v>29</v>
      </c>
      <c r="DE72" s="60" t="s">
        <v>29</v>
      </c>
      <c r="DF72" s="60" t="s">
        <v>29</v>
      </c>
      <c r="DG72" s="60" t="s">
        <v>29</v>
      </c>
      <c r="DH72" s="60" t="s">
        <v>29</v>
      </c>
      <c r="DI72" s="60" t="s">
        <v>29</v>
      </c>
      <c r="DJ72" s="60" t="s">
        <v>29</v>
      </c>
      <c r="DK72" s="60" t="s">
        <v>29</v>
      </c>
      <c r="DL72" s="60" t="s">
        <v>29</v>
      </c>
      <c r="DM72" s="60" t="s">
        <v>29</v>
      </c>
      <c r="DN72" s="60" t="s">
        <v>29</v>
      </c>
      <c r="DO72" s="60" t="s">
        <v>29</v>
      </c>
      <c r="DP72" s="60" t="s">
        <v>29</v>
      </c>
      <c r="DQ72" s="60" t="s">
        <v>29</v>
      </c>
      <c r="DR72" s="60" t="s">
        <v>29</v>
      </c>
      <c r="DS72" s="60" t="s">
        <v>29</v>
      </c>
      <c r="DT72" s="60" t="s">
        <v>29</v>
      </c>
      <c r="DU72" s="60" t="s">
        <v>29</v>
      </c>
      <c r="DV72" s="60" t="s">
        <v>29</v>
      </c>
    </row>
    <row r="73" spans="1:126" ht="18">
      <c r="A73" s="65">
        <v>1988</v>
      </c>
      <c r="B73" s="66">
        <v>7.2065269493692909</v>
      </c>
      <c r="C73" s="66">
        <v>7.195400648143031</v>
      </c>
      <c r="D73" s="66">
        <v>6.7546736140760109</v>
      </c>
      <c r="E73" s="66">
        <v>6.194063696903525</v>
      </c>
      <c r="F73" s="66">
        <v>6.5005669955211713</v>
      </c>
      <c r="G73" s="66">
        <v>7.0992291310499711</v>
      </c>
      <c r="H73" s="66">
        <v>8.0424476830615372</v>
      </c>
      <c r="I73" s="66">
        <v>8.3981906775300672</v>
      </c>
      <c r="J73" s="66">
        <v>7.62589563873932</v>
      </c>
      <c r="K73" s="66">
        <v>7.8527052593223994</v>
      </c>
      <c r="L73" s="66">
        <v>7.154443569107773</v>
      </c>
      <c r="M73" s="66">
        <v>6.6930557654064042</v>
      </c>
      <c r="N73" s="66">
        <v>7.5632724993717986</v>
      </c>
      <c r="O73" s="66">
        <v>7.1449542750866621</v>
      </c>
      <c r="P73" s="66">
        <v>7.3481231575820356</v>
      </c>
      <c r="Q73" s="66">
        <v>7.7514774434197937</v>
      </c>
      <c r="R73" s="66">
        <v>8.2043986181638129</v>
      </c>
      <c r="S73" s="66">
        <v>7.9940257347171269</v>
      </c>
      <c r="T73" s="66">
        <v>7.6503880175629826</v>
      </c>
      <c r="U73" s="66">
        <v>7.4312582337307003</v>
      </c>
      <c r="V73" s="66">
        <v>6.8110601252428333</v>
      </c>
      <c r="W73" s="66">
        <v>7.2139701042497064</v>
      </c>
      <c r="X73" s="66">
        <v>7.3027061865551008</v>
      </c>
      <c r="Y73" s="66">
        <v>7.4078680066982168</v>
      </c>
      <c r="Z73" s="66">
        <v>7.1735649298938053</v>
      </c>
      <c r="AA73" s="66">
        <v>6.5836371303843304</v>
      </c>
      <c r="AB73" s="66">
        <v>6.1767960218628915</v>
      </c>
      <c r="AC73" s="66">
        <v>5.9120093387891055</v>
      </c>
      <c r="AD73" s="66">
        <v>6.190452654562284</v>
      </c>
      <c r="AE73" s="66">
        <v>4.9066976603018677</v>
      </c>
      <c r="AF73" s="66">
        <v>4.1821795563236197</v>
      </c>
      <c r="AG73" s="66">
        <v>4.2013953784987379</v>
      </c>
      <c r="AH73" s="66">
        <v>4.7957016449972292</v>
      </c>
      <c r="AI73" s="66">
        <v>3.6191289574741834</v>
      </c>
      <c r="AJ73" s="66">
        <v>3.4699794875591374</v>
      </c>
      <c r="AK73" s="66">
        <v>3.7293600701989194</v>
      </c>
      <c r="AL73" s="66">
        <v>3.0136128018692716</v>
      </c>
      <c r="AM73" s="66">
        <v>3.6189451686823721</v>
      </c>
      <c r="AN73" s="66">
        <v>3.0071770978246883</v>
      </c>
      <c r="AO73" s="66">
        <v>2.6184707725264396</v>
      </c>
      <c r="AP73" s="66">
        <v>2.3733589268227897</v>
      </c>
      <c r="AQ73" s="66">
        <v>3.1427209879460847</v>
      </c>
      <c r="AR73" s="66">
        <v>2.3694026920702429</v>
      </c>
      <c r="AS73" s="66">
        <v>2.2096251479898177</v>
      </c>
      <c r="AT73" s="66">
        <v>3.0865329823446976</v>
      </c>
      <c r="AU73" s="66">
        <v>3.418408759801725</v>
      </c>
      <c r="AV73" s="66">
        <v>3.1497685560902768</v>
      </c>
      <c r="AW73" s="66">
        <v>2.5263540859494982</v>
      </c>
      <c r="AX73" s="66">
        <v>4.107912242514165</v>
      </c>
      <c r="AY73" s="66">
        <v>6.8108457860834495</v>
      </c>
      <c r="AZ73" s="66">
        <v>5.0859290061557729</v>
      </c>
      <c r="BA73" s="66">
        <v>4.1732172717435132</v>
      </c>
      <c r="BB73" s="66">
        <v>5.8522767556013537</v>
      </c>
      <c r="BC73" s="66">
        <v>6.5706985359197656</v>
      </c>
      <c r="BD73" s="66">
        <v>6.2174549778454855</v>
      </c>
      <c r="BE73" s="66">
        <v>4.178078992931475</v>
      </c>
      <c r="BF73" s="66">
        <v>7.1276531989860237</v>
      </c>
      <c r="BG73" s="66">
        <v>6.9737530220567239</v>
      </c>
      <c r="BH73" s="66">
        <v>5.9329609316567371</v>
      </c>
      <c r="BI73" s="66">
        <v>8.7830772719825063</v>
      </c>
      <c r="BJ73" s="66">
        <v>4.8853052596500044</v>
      </c>
      <c r="BK73" s="66">
        <v>2.4862523317774943</v>
      </c>
      <c r="BL73" s="66">
        <v>7.6372593102565753</v>
      </c>
      <c r="BM73" s="66" t="s">
        <v>29</v>
      </c>
      <c r="BN73" s="66" t="s">
        <v>29</v>
      </c>
      <c r="BO73" s="66" t="s">
        <v>29</v>
      </c>
      <c r="BP73" s="66" t="s">
        <v>29</v>
      </c>
      <c r="BQ73" s="66" t="s">
        <v>29</v>
      </c>
      <c r="BR73" s="66" t="s">
        <v>29</v>
      </c>
      <c r="BS73" s="66" t="s">
        <v>29</v>
      </c>
      <c r="BT73" s="66" t="s">
        <v>29</v>
      </c>
      <c r="BU73" s="66" t="s">
        <v>29</v>
      </c>
      <c r="BV73" s="66" t="s">
        <v>29</v>
      </c>
      <c r="BW73" s="66" t="s">
        <v>29</v>
      </c>
      <c r="BX73" s="66" t="s">
        <v>29</v>
      </c>
      <c r="BY73" s="66" t="s">
        <v>29</v>
      </c>
      <c r="BZ73" s="66" t="s">
        <v>29</v>
      </c>
      <c r="CA73" s="66" t="s">
        <v>29</v>
      </c>
      <c r="CB73" s="66" t="s">
        <v>29</v>
      </c>
      <c r="CC73" s="66" t="s">
        <v>29</v>
      </c>
      <c r="CD73" s="66" t="s">
        <v>29</v>
      </c>
      <c r="CE73" s="66" t="s">
        <v>29</v>
      </c>
      <c r="CF73" s="66" t="s">
        <v>29</v>
      </c>
      <c r="CG73" s="66" t="s">
        <v>29</v>
      </c>
      <c r="CH73" s="66" t="s">
        <v>29</v>
      </c>
      <c r="CI73" s="66" t="s">
        <v>29</v>
      </c>
      <c r="CJ73" s="66" t="s">
        <v>29</v>
      </c>
      <c r="CK73" s="66" t="s">
        <v>29</v>
      </c>
      <c r="CL73" s="66" t="s">
        <v>29</v>
      </c>
      <c r="CM73" s="66" t="s">
        <v>29</v>
      </c>
      <c r="CN73" s="66" t="s">
        <v>29</v>
      </c>
      <c r="CO73" s="66" t="s">
        <v>29</v>
      </c>
      <c r="CP73" s="66" t="s">
        <v>29</v>
      </c>
      <c r="CQ73" s="66" t="s">
        <v>29</v>
      </c>
      <c r="CR73" s="66" t="s">
        <v>29</v>
      </c>
      <c r="CS73" s="66" t="s">
        <v>29</v>
      </c>
      <c r="CT73" s="60" t="s">
        <v>29</v>
      </c>
      <c r="CU73" s="60" t="s">
        <v>29</v>
      </c>
      <c r="CV73" s="60" t="s">
        <v>29</v>
      </c>
      <c r="CW73" s="60" t="s">
        <v>29</v>
      </c>
      <c r="CX73" s="60" t="s">
        <v>29</v>
      </c>
      <c r="CY73" s="60" t="s">
        <v>29</v>
      </c>
      <c r="CZ73" s="60" t="s">
        <v>29</v>
      </c>
      <c r="DA73" s="60" t="s">
        <v>29</v>
      </c>
      <c r="DB73" s="60" t="s">
        <v>29</v>
      </c>
      <c r="DC73" s="60" t="s">
        <v>29</v>
      </c>
      <c r="DD73" s="60" t="s">
        <v>29</v>
      </c>
      <c r="DE73" s="60" t="s">
        <v>29</v>
      </c>
      <c r="DF73" s="60" t="s">
        <v>29</v>
      </c>
      <c r="DG73" s="60" t="s">
        <v>29</v>
      </c>
      <c r="DH73" s="60" t="s">
        <v>29</v>
      </c>
      <c r="DI73" s="60" t="s">
        <v>29</v>
      </c>
      <c r="DJ73" s="60" t="s">
        <v>29</v>
      </c>
      <c r="DK73" s="60" t="s">
        <v>29</v>
      </c>
      <c r="DL73" s="60" t="s">
        <v>29</v>
      </c>
      <c r="DM73" s="60" t="s">
        <v>29</v>
      </c>
      <c r="DN73" s="60" t="s">
        <v>29</v>
      </c>
      <c r="DO73" s="60" t="s">
        <v>29</v>
      </c>
      <c r="DP73" s="60" t="s">
        <v>29</v>
      </c>
      <c r="DQ73" s="60" t="s">
        <v>29</v>
      </c>
      <c r="DR73" s="60" t="s">
        <v>29</v>
      </c>
      <c r="DS73" s="60" t="s">
        <v>29</v>
      </c>
      <c r="DT73" s="60" t="s">
        <v>29</v>
      </c>
      <c r="DU73" s="60" t="s">
        <v>29</v>
      </c>
      <c r="DV73" s="60" t="s">
        <v>29</v>
      </c>
    </row>
    <row r="74" spans="1:126" ht="18">
      <c r="A74" s="65">
        <v>1989</v>
      </c>
      <c r="B74" s="66">
        <v>7.4513154682331191</v>
      </c>
      <c r="C74" s="66">
        <v>7.4442513070082912</v>
      </c>
      <c r="D74" s="66">
        <v>7.0146464937950155</v>
      </c>
      <c r="E74" s="66">
        <v>6.4674887536207519</v>
      </c>
      <c r="F74" s="66">
        <v>6.773440748206724</v>
      </c>
      <c r="G74" s="66">
        <v>7.3665810467381787</v>
      </c>
      <c r="H74" s="66">
        <v>8.2981467257096924</v>
      </c>
      <c r="I74" s="66">
        <v>8.6521345631287403</v>
      </c>
      <c r="J74" s="66">
        <v>7.8981652194163736</v>
      </c>
      <c r="K74" s="66">
        <v>8.1258013847284367</v>
      </c>
      <c r="L74" s="66">
        <v>7.4455278022104858</v>
      </c>
      <c r="M74" s="66">
        <v>6.9983375841091888</v>
      </c>
      <c r="N74" s="66">
        <v>7.8576901850887726</v>
      </c>
      <c r="O74" s="66">
        <v>7.4533471747252387</v>
      </c>
      <c r="P74" s="66">
        <v>7.6586205375634835</v>
      </c>
      <c r="Q74" s="66">
        <v>8.0600797845062182</v>
      </c>
      <c r="R74" s="66">
        <v>8.5099943168823646</v>
      </c>
      <c r="S74" s="66">
        <v>8.310599488375356</v>
      </c>
      <c r="T74" s="66">
        <v>7.9813141944997463</v>
      </c>
      <c r="U74" s="66">
        <v>7.7744078764623357</v>
      </c>
      <c r="V74" s="66">
        <v>7.1761040350476399</v>
      </c>
      <c r="W74" s="66">
        <v>7.5781334077939997</v>
      </c>
      <c r="X74" s="66">
        <v>7.6734272810812767</v>
      </c>
      <c r="Y74" s="66">
        <v>7.7850661566971402</v>
      </c>
      <c r="Z74" s="66">
        <v>7.566050610562824</v>
      </c>
      <c r="AA74" s="66">
        <v>7.0013129002886849</v>
      </c>
      <c r="AB74" s="66">
        <v>6.616169604357407</v>
      </c>
      <c r="AC74" s="66">
        <v>6.370414279812489</v>
      </c>
      <c r="AD74" s="66">
        <v>6.6538565296203931</v>
      </c>
      <c r="AE74" s="66">
        <v>5.4200203601976495</v>
      </c>
      <c r="AF74" s="66">
        <v>4.7319093386862878</v>
      </c>
      <c r="AG74" s="66">
        <v>4.7672013414731502</v>
      </c>
      <c r="AH74" s="66">
        <v>5.3606169734865103</v>
      </c>
      <c r="AI74" s="66">
        <v>4.2402213187380546</v>
      </c>
      <c r="AJ74" s="66">
        <v>4.1167465765289775</v>
      </c>
      <c r="AK74" s="66">
        <v>4.3894853145594501</v>
      </c>
      <c r="AL74" s="66">
        <v>3.7228763502544506</v>
      </c>
      <c r="AM74" s="66">
        <v>4.3320580200887395</v>
      </c>
      <c r="AN74" s="66">
        <v>3.7712469077796724</v>
      </c>
      <c r="AO74" s="66">
        <v>3.428651627891552</v>
      </c>
      <c r="AP74" s="66">
        <v>3.2275103113991017</v>
      </c>
      <c r="AQ74" s="66">
        <v>4.0005588648464405</v>
      </c>
      <c r="AR74" s="66">
        <v>3.3013840313695151</v>
      </c>
      <c r="AS74" s="66">
        <v>3.193595005545268</v>
      </c>
      <c r="AT74" s="66">
        <v>4.0758559410601753</v>
      </c>
      <c r="AU74" s="66">
        <v>4.4423342017413336</v>
      </c>
      <c r="AV74" s="66">
        <v>4.2455032005660556</v>
      </c>
      <c r="AW74" s="66">
        <v>3.7232151489321326</v>
      </c>
      <c r="AX74" s="66">
        <v>5.2807297371479214</v>
      </c>
      <c r="AY74" s="66">
        <v>7.8816555441215002</v>
      </c>
      <c r="AZ74" s="66">
        <v>6.3564335169056667</v>
      </c>
      <c r="BA74" s="66">
        <v>5.6116614936597271</v>
      </c>
      <c r="BB74" s="66">
        <v>7.2706697056890981</v>
      </c>
      <c r="BC74" s="66">
        <v>8.0527252287138094</v>
      </c>
      <c r="BD74" s="66">
        <v>7.8830086957263648</v>
      </c>
      <c r="BE74" s="66">
        <v>6.2552915666784532</v>
      </c>
      <c r="BF74" s="66">
        <v>9.0958205686945579</v>
      </c>
      <c r="BG74" s="66">
        <v>9.2450728984278037</v>
      </c>
      <c r="BH74" s="66">
        <v>8.7562994691563247</v>
      </c>
      <c r="BI74" s="66">
        <v>11.601060248916861</v>
      </c>
      <c r="BJ74" s="66">
        <v>9.3822269839010719</v>
      </c>
      <c r="BK74" s="66">
        <v>9.28183227340309</v>
      </c>
      <c r="BL74" s="66">
        <v>15.255125733455428</v>
      </c>
      <c r="BM74" s="66">
        <v>22.872992156654277</v>
      </c>
      <c r="BN74" s="66" t="s">
        <v>29</v>
      </c>
      <c r="BO74" s="66" t="s">
        <v>29</v>
      </c>
      <c r="BP74" s="66" t="s">
        <v>29</v>
      </c>
      <c r="BQ74" s="66" t="s">
        <v>29</v>
      </c>
      <c r="BR74" s="66" t="s">
        <v>29</v>
      </c>
      <c r="BS74" s="66" t="s">
        <v>29</v>
      </c>
      <c r="BT74" s="66" t="s">
        <v>29</v>
      </c>
      <c r="BU74" s="66" t="s">
        <v>29</v>
      </c>
      <c r="BV74" s="66" t="s">
        <v>29</v>
      </c>
      <c r="BW74" s="66" t="s">
        <v>29</v>
      </c>
      <c r="BX74" s="66" t="s">
        <v>29</v>
      </c>
      <c r="BY74" s="66" t="s">
        <v>29</v>
      </c>
      <c r="BZ74" s="66" t="s">
        <v>29</v>
      </c>
      <c r="CA74" s="66" t="s">
        <v>29</v>
      </c>
      <c r="CB74" s="66" t="s">
        <v>29</v>
      </c>
      <c r="CC74" s="66" t="s">
        <v>29</v>
      </c>
      <c r="CD74" s="66" t="s">
        <v>29</v>
      </c>
      <c r="CE74" s="66" t="s">
        <v>29</v>
      </c>
      <c r="CF74" s="66" t="s">
        <v>29</v>
      </c>
      <c r="CG74" s="66" t="s">
        <v>29</v>
      </c>
      <c r="CH74" s="66" t="s">
        <v>29</v>
      </c>
      <c r="CI74" s="66" t="s">
        <v>29</v>
      </c>
      <c r="CJ74" s="66" t="s">
        <v>29</v>
      </c>
      <c r="CK74" s="66" t="s">
        <v>29</v>
      </c>
      <c r="CL74" s="66" t="s">
        <v>29</v>
      </c>
      <c r="CM74" s="66" t="s">
        <v>29</v>
      </c>
      <c r="CN74" s="66" t="s">
        <v>29</v>
      </c>
      <c r="CO74" s="66" t="s">
        <v>29</v>
      </c>
      <c r="CP74" s="66" t="s">
        <v>29</v>
      </c>
      <c r="CQ74" s="66" t="s">
        <v>29</v>
      </c>
      <c r="CR74" s="66" t="s">
        <v>29</v>
      </c>
      <c r="CS74" s="66" t="s">
        <v>29</v>
      </c>
      <c r="CT74" s="60" t="s">
        <v>29</v>
      </c>
      <c r="CU74" s="60" t="s">
        <v>29</v>
      </c>
      <c r="CV74" s="60" t="s">
        <v>29</v>
      </c>
      <c r="CW74" s="60" t="s">
        <v>29</v>
      </c>
      <c r="CX74" s="60" t="s">
        <v>29</v>
      </c>
      <c r="CY74" s="60" t="s">
        <v>29</v>
      </c>
      <c r="CZ74" s="60" t="s">
        <v>29</v>
      </c>
      <c r="DA74" s="60" t="s">
        <v>29</v>
      </c>
      <c r="DB74" s="60" t="s">
        <v>29</v>
      </c>
      <c r="DC74" s="60" t="s">
        <v>29</v>
      </c>
      <c r="DD74" s="60" t="s">
        <v>29</v>
      </c>
      <c r="DE74" s="60" t="s">
        <v>29</v>
      </c>
      <c r="DF74" s="60" t="s">
        <v>29</v>
      </c>
      <c r="DG74" s="60" t="s">
        <v>29</v>
      </c>
      <c r="DH74" s="60" t="s">
        <v>29</v>
      </c>
      <c r="DI74" s="60" t="s">
        <v>29</v>
      </c>
      <c r="DJ74" s="60" t="s">
        <v>29</v>
      </c>
      <c r="DK74" s="60" t="s">
        <v>29</v>
      </c>
      <c r="DL74" s="60" t="s">
        <v>29</v>
      </c>
      <c r="DM74" s="60" t="s">
        <v>29</v>
      </c>
      <c r="DN74" s="60" t="s">
        <v>29</v>
      </c>
      <c r="DO74" s="60" t="s">
        <v>29</v>
      </c>
      <c r="DP74" s="60" t="s">
        <v>29</v>
      </c>
      <c r="DQ74" s="60" t="s">
        <v>29</v>
      </c>
      <c r="DR74" s="60" t="s">
        <v>29</v>
      </c>
      <c r="DS74" s="60" t="s">
        <v>29</v>
      </c>
      <c r="DT74" s="60" t="s">
        <v>29</v>
      </c>
      <c r="DU74" s="60" t="s">
        <v>29</v>
      </c>
      <c r="DV74" s="60" t="s">
        <v>29</v>
      </c>
    </row>
    <row r="75" spans="1:126" ht="18">
      <c r="A75" s="65">
        <v>1990</v>
      </c>
      <c r="B75" s="66">
        <v>7.1629454741846716</v>
      </c>
      <c r="C75" s="66">
        <v>7.1514859093219671</v>
      </c>
      <c r="D75" s="66">
        <v>6.7240531503234102</v>
      </c>
      <c r="E75" s="66">
        <v>6.1810335455798304</v>
      </c>
      <c r="F75" s="66">
        <v>6.4772739466801248</v>
      </c>
      <c r="G75" s="66">
        <v>7.0555924602106064</v>
      </c>
      <c r="H75" s="66">
        <v>7.9660978973939978</v>
      </c>
      <c r="I75" s="66">
        <v>8.3082575164383048</v>
      </c>
      <c r="J75" s="66">
        <v>7.5614827744280788</v>
      </c>
      <c r="K75" s="66">
        <v>7.7790418216990664</v>
      </c>
      <c r="L75" s="66">
        <v>7.1048321304445468</v>
      </c>
      <c r="M75" s="66">
        <v>6.6596140335716854</v>
      </c>
      <c r="N75" s="66">
        <v>7.4963614241452809</v>
      </c>
      <c r="O75" s="66">
        <v>7.0928456108859823</v>
      </c>
      <c r="P75" s="66">
        <v>7.2870253477109435</v>
      </c>
      <c r="Q75" s="66">
        <v>7.6730235059177643</v>
      </c>
      <c r="R75" s="66">
        <v>8.1058570013354529</v>
      </c>
      <c r="S75" s="66">
        <v>7.9021967043484489</v>
      </c>
      <c r="T75" s="66">
        <v>7.5712280596185568</v>
      </c>
      <c r="U75" s="66">
        <v>7.359904789041062</v>
      </c>
      <c r="V75" s="66">
        <v>6.7656854088262222</v>
      </c>
      <c r="W75" s="66">
        <v>7.1492500543233142</v>
      </c>
      <c r="X75" s="66">
        <v>7.2323537595464549</v>
      </c>
      <c r="Y75" s="66">
        <v>7.330832816182534</v>
      </c>
      <c r="Z75" s="66">
        <v>7.1060802506730862</v>
      </c>
      <c r="AA75" s="66">
        <v>6.5439617241585673</v>
      </c>
      <c r="AB75" s="66">
        <v>6.1569669441196186</v>
      </c>
      <c r="AC75" s="66">
        <v>5.9055945844248958</v>
      </c>
      <c r="AD75" s="66">
        <v>6.168813538416698</v>
      </c>
      <c r="AE75" s="66">
        <v>4.9557771795000445</v>
      </c>
      <c r="AF75" s="66">
        <v>4.2740623820119321</v>
      </c>
      <c r="AG75" s="66">
        <v>4.2948502977558158</v>
      </c>
      <c r="AH75" s="66">
        <v>4.8559699698985481</v>
      </c>
      <c r="AI75" s="66">
        <v>3.7548164604988612</v>
      </c>
      <c r="AJ75" s="66">
        <v>3.6196665532565495</v>
      </c>
      <c r="AK75" s="66">
        <v>3.8667446659102622</v>
      </c>
      <c r="AL75" s="66">
        <v>3.2050966780071848</v>
      </c>
      <c r="AM75" s="66">
        <v>3.7740297284814197</v>
      </c>
      <c r="AN75" s="66">
        <v>3.2133216836057508</v>
      </c>
      <c r="AO75" s="66">
        <v>2.862444482783562</v>
      </c>
      <c r="AP75" s="66">
        <v>2.6467005331464888</v>
      </c>
      <c r="AQ75" s="66">
        <v>3.3633383227729969</v>
      </c>
      <c r="AR75" s="66">
        <v>2.6668571541397004</v>
      </c>
      <c r="AS75" s="66">
        <v>2.5351254987061078</v>
      </c>
      <c r="AT75" s="66">
        <v>3.3440183179184442</v>
      </c>
      <c r="AU75" s="66">
        <v>3.6555807844084542</v>
      </c>
      <c r="AV75" s="66">
        <v>3.4277012350143585</v>
      </c>
      <c r="AW75" s="66">
        <v>2.8889957437183353</v>
      </c>
      <c r="AX75" s="66">
        <v>4.305820097026503</v>
      </c>
      <c r="AY75" s="66">
        <v>6.683256188556645</v>
      </c>
      <c r="AZ75" s="66">
        <v>5.1798223394508778</v>
      </c>
      <c r="BA75" s="66">
        <v>4.4042046623328739</v>
      </c>
      <c r="BB75" s="66">
        <v>5.8427155633348411</v>
      </c>
      <c r="BC75" s="66">
        <v>6.4406036142446412</v>
      </c>
      <c r="BD75" s="66">
        <v>6.1397593465770388</v>
      </c>
      <c r="BE75" s="66">
        <v>4.5004889955189853</v>
      </c>
      <c r="BF75" s="66">
        <v>6.830425600515583</v>
      </c>
      <c r="BG75" s="66">
        <v>6.6778470180097997</v>
      </c>
      <c r="BH75" s="66">
        <v>5.8921518100031056</v>
      </c>
      <c r="BI75" s="66">
        <v>7.7854278499446776</v>
      </c>
      <c r="BJ75" s="66">
        <v>5.2472347581376129</v>
      </c>
      <c r="BK75" s="66">
        <v>4.1381906688232615</v>
      </c>
      <c r="BL75" s="66">
        <v>6.4058391073315439</v>
      </c>
      <c r="BM75" s="66">
        <v>5.7901290058690273</v>
      </c>
      <c r="BN75" s="66">
        <v>-11.292734144916219</v>
      </c>
      <c r="BO75" s="66" t="s">
        <v>29</v>
      </c>
      <c r="BP75" s="66" t="s">
        <v>29</v>
      </c>
      <c r="BQ75" s="66" t="s">
        <v>29</v>
      </c>
      <c r="BR75" s="66" t="s">
        <v>29</v>
      </c>
      <c r="BS75" s="66" t="s">
        <v>29</v>
      </c>
      <c r="BT75" s="66" t="s">
        <v>29</v>
      </c>
      <c r="BU75" s="66" t="s">
        <v>29</v>
      </c>
      <c r="BV75" s="66" t="s">
        <v>29</v>
      </c>
      <c r="BW75" s="66" t="s">
        <v>29</v>
      </c>
      <c r="BX75" s="66" t="s">
        <v>29</v>
      </c>
      <c r="BY75" s="66" t="s">
        <v>29</v>
      </c>
      <c r="BZ75" s="66" t="s">
        <v>29</v>
      </c>
      <c r="CA75" s="66" t="s">
        <v>29</v>
      </c>
      <c r="CB75" s="66" t="s">
        <v>29</v>
      </c>
      <c r="CC75" s="66" t="s">
        <v>29</v>
      </c>
      <c r="CD75" s="66" t="s">
        <v>29</v>
      </c>
      <c r="CE75" s="66" t="s">
        <v>29</v>
      </c>
      <c r="CF75" s="66" t="s">
        <v>29</v>
      </c>
      <c r="CG75" s="66" t="s">
        <v>29</v>
      </c>
      <c r="CH75" s="66" t="s">
        <v>29</v>
      </c>
      <c r="CI75" s="66" t="s">
        <v>29</v>
      </c>
      <c r="CJ75" s="66" t="s">
        <v>29</v>
      </c>
      <c r="CK75" s="66" t="s">
        <v>29</v>
      </c>
      <c r="CL75" s="66" t="s">
        <v>29</v>
      </c>
      <c r="CM75" s="66" t="s">
        <v>29</v>
      </c>
      <c r="CN75" s="66" t="s">
        <v>29</v>
      </c>
      <c r="CO75" s="66" t="s">
        <v>29</v>
      </c>
      <c r="CP75" s="66" t="s">
        <v>29</v>
      </c>
      <c r="CQ75" s="66" t="s">
        <v>29</v>
      </c>
      <c r="CR75" s="66" t="s">
        <v>29</v>
      </c>
      <c r="CS75" s="66" t="s">
        <v>29</v>
      </c>
      <c r="CT75" s="60" t="s">
        <v>29</v>
      </c>
      <c r="CU75" s="60" t="s">
        <v>29</v>
      </c>
      <c r="CV75" s="60" t="s">
        <v>29</v>
      </c>
      <c r="CW75" s="60" t="s">
        <v>29</v>
      </c>
      <c r="CX75" s="60" t="s">
        <v>29</v>
      </c>
      <c r="CY75" s="60" t="s">
        <v>29</v>
      </c>
      <c r="CZ75" s="60" t="s">
        <v>29</v>
      </c>
      <c r="DA75" s="60" t="s">
        <v>29</v>
      </c>
      <c r="DB75" s="60" t="s">
        <v>29</v>
      </c>
      <c r="DC75" s="60" t="s">
        <v>29</v>
      </c>
      <c r="DD75" s="60" t="s">
        <v>29</v>
      </c>
      <c r="DE75" s="60" t="s">
        <v>29</v>
      </c>
      <c r="DF75" s="60" t="s">
        <v>29</v>
      </c>
      <c r="DG75" s="60" t="s">
        <v>29</v>
      </c>
      <c r="DH75" s="60" t="s">
        <v>29</v>
      </c>
      <c r="DI75" s="60" t="s">
        <v>29</v>
      </c>
      <c r="DJ75" s="60" t="s">
        <v>29</v>
      </c>
      <c r="DK75" s="60" t="s">
        <v>29</v>
      </c>
      <c r="DL75" s="60" t="s">
        <v>29</v>
      </c>
      <c r="DM75" s="60" t="s">
        <v>29</v>
      </c>
      <c r="DN75" s="60" t="s">
        <v>29</v>
      </c>
      <c r="DO75" s="60" t="s">
        <v>29</v>
      </c>
      <c r="DP75" s="60" t="s">
        <v>29</v>
      </c>
      <c r="DQ75" s="60" t="s">
        <v>29</v>
      </c>
      <c r="DR75" s="60" t="s">
        <v>29</v>
      </c>
      <c r="DS75" s="60" t="s">
        <v>29</v>
      </c>
      <c r="DT75" s="60" t="s">
        <v>29</v>
      </c>
      <c r="DU75" s="60" t="s">
        <v>29</v>
      </c>
      <c r="DV75" s="60" t="s">
        <v>29</v>
      </c>
    </row>
    <row r="76" spans="1:126" ht="18">
      <c r="A76" s="65">
        <v>1991</v>
      </c>
      <c r="B76" s="67">
        <v>7.3915033326518245</v>
      </c>
      <c r="C76" s="67">
        <v>7.38373634353266</v>
      </c>
      <c r="D76" s="67">
        <v>6.9666111344280024</v>
      </c>
      <c r="E76" s="67">
        <v>6.4360610152216973</v>
      </c>
      <c r="F76" s="67">
        <v>6.7316366916210404</v>
      </c>
      <c r="G76" s="67">
        <v>7.3046444548467759</v>
      </c>
      <c r="H76" s="67">
        <v>8.2041256679877144</v>
      </c>
      <c r="I76" s="67">
        <v>8.5445203404481163</v>
      </c>
      <c r="J76" s="67">
        <v>7.8146945219899608</v>
      </c>
      <c r="K76" s="67">
        <v>8.032879055230957</v>
      </c>
      <c r="L76" s="67">
        <v>7.3752416304904891</v>
      </c>
      <c r="M76" s="67">
        <v>6.9430349444706909</v>
      </c>
      <c r="N76" s="67">
        <v>7.769535548383649</v>
      </c>
      <c r="O76" s="67">
        <v>7.3787874697941156</v>
      </c>
      <c r="P76" s="67">
        <v>7.5747318628129792</v>
      </c>
      <c r="Q76" s="67">
        <v>7.9588027339001028</v>
      </c>
      <c r="R76" s="67">
        <v>8.3886951439690858</v>
      </c>
      <c r="S76" s="67">
        <v>8.194963386566176</v>
      </c>
      <c r="T76" s="67">
        <v>7.8769892278143558</v>
      </c>
      <c r="U76" s="67">
        <v>7.676667753806508</v>
      </c>
      <c r="V76" s="67">
        <v>7.1022523376129785</v>
      </c>
      <c r="W76" s="67">
        <v>7.484772589405396</v>
      </c>
      <c r="X76" s="67">
        <v>7.5736130862162341</v>
      </c>
      <c r="Y76" s="67">
        <v>7.6777381956438049</v>
      </c>
      <c r="Z76" s="67">
        <v>7.4665965335860385</v>
      </c>
      <c r="AA76" s="67">
        <v>6.9269812951063283</v>
      </c>
      <c r="AB76" s="67">
        <v>6.5592368738420586</v>
      </c>
      <c r="AC76" s="67">
        <v>6.3246245728503316</v>
      </c>
      <c r="AD76" s="67">
        <v>6.5919438172219733</v>
      </c>
      <c r="AE76" s="67">
        <v>5.4231281782437462</v>
      </c>
      <c r="AF76" s="67">
        <v>4.7733318750954066</v>
      </c>
      <c r="AG76" s="67">
        <v>4.8077906930489931</v>
      </c>
      <c r="AH76" s="67">
        <v>5.3674933276373311</v>
      </c>
      <c r="AI76" s="67">
        <v>4.3152088142115321</v>
      </c>
      <c r="AJ76" s="67">
        <v>4.2017946026240667</v>
      </c>
      <c r="AK76" s="67">
        <v>4.4596807777524141</v>
      </c>
      <c r="AL76" s="67">
        <v>3.8398522598408489</v>
      </c>
      <c r="AM76" s="67">
        <v>4.4110550527757493</v>
      </c>
      <c r="AN76" s="67">
        <v>3.8931231996561526</v>
      </c>
      <c r="AO76" s="67">
        <v>3.5804192846440603</v>
      </c>
      <c r="AP76" s="67">
        <v>3.40058759467997</v>
      </c>
      <c r="AQ76" s="67">
        <v>4.1187153551827578</v>
      </c>
      <c r="AR76" s="67">
        <v>3.4827282782595899</v>
      </c>
      <c r="AS76" s="67">
        <v>3.392196743676148</v>
      </c>
      <c r="AT76" s="67">
        <v>4.2032794913320135</v>
      </c>
      <c r="AU76" s="67">
        <v>4.5409228486279094</v>
      </c>
      <c r="AV76" s="67">
        <v>4.3687043799144911</v>
      </c>
      <c r="AW76" s="67">
        <v>3.9078782905235268</v>
      </c>
      <c r="AX76" s="67">
        <v>5.3025947656926427</v>
      </c>
      <c r="AY76" s="67">
        <v>7.5988154794072544</v>
      </c>
      <c r="AZ76" s="67">
        <v>6.2465687015487585</v>
      </c>
      <c r="BA76" s="67">
        <v>5.5937752937118175</v>
      </c>
      <c r="BB76" s="67">
        <v>7.0145047468835671</v>
      </c>
      <c r="BC76" s="67">
        <v>7.6565390387655947</v>
      </c>
      <c r="BD76" s="67">
        <v>7.4820930787803706</v>
      </c>
      <c r="BE76" s="67">
        <v>6.1138776443824465</v>
      </c>
      <c r="BF76" s="67">
        <v>8.3721594537657236</v>
      </c>
      <c r="BG76" s="67">
        <v>8.4078378085661605</v>
      </c>
      <c r="BH76" s="67">
        <v>7.9366033503798432</v>
      </c>
      <c r="BI76" s="67">
        <v>9.8514758903835862</v>
      </c>
      <c r="BJ76" s="67">
        <v>8.0806563206175142</v>
      </c>
      <c r="BK76" s="67">
        <v>7.7601053616620135</v>
      </c>
      <c r="BL76" s="67">
        <v>10.366320363752916</v>
      </c>
      <c r="BM76" s="67">
        <v>11.276007381585025</v>
      </c>
      <c r="BN76" s="67">
        <v>5.4775149940504022</v>
      </c>
      <c r="BO76" s="67">
        <v>22.247764133017021</v>
      </c>
      <c r="BP76" s="67" t="s">
        <v>29</v>
      </c>
      <c r="BQ76" s="67" t="s">
        <v>29</v>
      </c>
      <c r="BR76" s="67" t="s">
        <v>29</v>
      </c>
      <c r="BS76" s="67" t="s">
        <v>29</v>
      </c>
      <c r="BT76" s="67" t="s">
        <v>29</v>
      </c>
      <c r="BU76" s="67" t="s">
        <v>29</v>
      </c>
      <c r="BV76" s="67" t="s">
        <v>29</v>
      </c>
      <c r="BW76" s="67" t="s">
        <v>29</v>
      </c>
      <c r="BX76" s="67" t="s">
        <v>29</v>
      </c>
      <c r="BY76" s="67" t="s">
        <v>29</v>
      </c>
      <c r="BZ76" s="67" t="s">
        <v>29</v>
      </c>
      <c r="CA76" s="67" t="s">
        <v>29</v>
      </c>
      <c r="CB76" s="67" t="s">
        <v>29</v>
      </c>
      <c r="CC76" s="67" t="s">
        <v>29</v>
      </c>
      <c r="CD76" s="67" t="s">
        <v>29</v>
      </c>
      <c r="CE76" s="67" t="s">
        <v>29</v>
      </c>
      <c r="CF76" s="67" t="s">
        <v>29</v>
      </c>
      <c r="CG76" s="67" t="s">
        <v>29</v>
      </c>
      <c r="CH76" s="67" t="s">
        <v>29</v>
      </c>
      <c r="CI76" s="67" t="s">
        <v>29</v>
      </c>
      <c r="CJ76" s="67" t="s">
        <v>29</v>
      </c>
      <c r="CK76" s="67" t="s">
        <v>29</v>
      </c>
      <c r="CL76" s="67" t="s">
        <v>29</v>
      </c>
      <c r="CM76" s="67" t="s">
        <v>29</v>
      </c>
      <c r="CN76" s="67" t="s">
        <v>29</v>
      </c>
      <c r="CO76" s="67" t="s">
        <v>29</v>
      </c>
      <c r="CP76" s="67" t="s">
        <v>29</v>
      </c>
      <c r="CQ76" s="67" t="s">
        <v>29</v>
      </c>
      <c r="CR76" s="67" t="s">
        <v>29</v>
      </c>
      <c r="CS76" s="67" t="s">
        <v>29</v>
      </c>
      <c r="CT76" s="60" t="s">
        <v>29</v>
      </c>
      <c r="CU76" s="60" t="s">
        <v>29</v>
      </c>
      <c r="CV76" s="60" t="s">
        <v>29</v>
      </c>
      <c r="CW76" s="60" t="s">
        <v>29</v>
      </c>
      <c r="CX76" s="60" t="s">
        <v>29</v>
      </c>
      <c r="CY76" s="60" t="s">
        <v>29</v>
      </c>
      <c r="CZ76" s="60" t="s">
        <v>29</v>
      </c>
      <c r="DA76" s="60" t="s">
        <v>29</v>
      </c>
      <c r="DB76" s="60" t="s">
        <v>29</v>
      </c>
      <c r="DC76" s="60" t="s">
        <v>29</v>
      </c>
      <c r="DD76" s="60" t="s">
        <v>29</v>
      </c>
      <c r="DE76" s="60" t="s">
        <v>29</v>
      </c>
      <c r="DF76" s="60" t="s">
        <v>29</v>
      </c>
      <c r="DG76" s="60" t="s">
        <v>29</v>
      </c>
      <c r="DH76" s="60" t="s">
        <v>29</v>
      </c>
      <c r="DI76" s="60" t="s">
        <v>29</v>
      </c>
      <c r="DJ76" s="60" t="s">
        <v>29</v>
      </c>
      <c r="DK76" s="60" t="s">
        <v>29</v>
      </c>
      <c r="DL76" s="60" t="s">
        <v>29</v>
      </c>
      <c r="DM76" s="60" t="s">
        <v>29</v>
      </c>
      <c r="DN76" s="60" t="s">
        <v>29</v>
      </c>
      <c r="DO76" s="60" t="s">
        <v>29</v>
      </c>
      <c r="DP76" s="60" t="s">
        <v>29</v>
      </c>
      <c r="DQ76" s="60" t="s">
        <v>29</v>
      </c>
      <c r="DR76" s="60" t="s">
        <v>29</v>
      </c>
      <c r="DS76" s="60" t="s">
        <v>29</v>
      </c>
      <c r="DT76" s="60" t="s">
        <v>29</v>
      </c>
      <c r="DU76" s="60" t="s">
        <v>29</v>
      </c>
      <c r="DV76" s="60" t="s">
        <v>29</v>
      </c>
    </row>
    <row r="77" spans="1:126" ht="18">
      <c r="A77" s="65">
        <v>1992</v>
      </c>
      <c r="B77" s="67">
        <v>7.2865661714731615</v>
      </c>
      <c r="C77" s="67">
        <v>7.2773269070197628</v>
      </c>
      <c r="D77" s="67">
        <v>6.8649819405703596</v>
      </c>
      <c r="E77" s="67">
        <v>6.3411337108226258</v>
      </c>
      <c r="F77" s="67">
        <v>6.6305109272092961</v>
      </c>
      <c r="G77" s="67">
        <v>7.1926455690215247</v>
      </c>
      <c r="H77" s="67">
        <v>8.075545141195807</v>
      </c>
      <c r="I77" s="67">
        <v>8.4081235603353317</v>
      </c>
      <c r="J77" s="67">
        <v>7.6883558611711686</v>
      </c>
      <c r="K77" s="67">
        <v>7.900600339342172</v>
      </c>
      <c r="L77" s="67">
        <v>7.2521797340552352</v>
      </c>
      <c r="M77" s="67">
        <v>6.8254934907065925</v>
      </c>
      <c r="N77" s="67">
        <v>7.6348296935708753</v>
      </c>
      <c r="O77" s="67">
        <v>7.2488231376438712</v>
      </c>
      <c r="P77" s="67">
        <v>7.4386183094331386</v>
      </c>
      <c r="Q77" s="67">
        <v>7.8126856338958968</v>
      </c>
      <c r="R77" s="67">
        <v>8.231283739845793</v>
      </c>
      <c r="S77" s="67">
        <v>8.0382783895084735</v>
      </c>
      <c r="T77" s="67">
        <v>7.7235958463014383</v>
      </c>
      <c r="U77" s="67">
        <v>7.5242520408872346</v>
      </c>
      <c r="V77" s="67">
        <v>6.9588153417846428</v>
      </c>
      <c r="W77" s="67">
        <v>7.3299017403679141</v>
      </c>
      <c r="X77" s="67">
        <v>7.4133264294932344</v>
      </c>
      <c r="Y77" s="67">
        <v>7.5114421805991984</v>
      </c>
      <c r="Z77" s="67">
        <v>7.3013434405649944</v>
      </c>
      <c r="AA77" s="67">
        <v>6.7706415865009699</v>
      </c>
      <c r="AB77" s="67">
        <v>6.4080533777405719</v>
      </c>
      <c r="AC77" s="67">
        <v>6.1755267968710985</v>
      </c>
      <c r="AD77" s="67">
        <v>6.4321686817465711</v>
      </c>
      <c r="AE77" s="67">
        <v>5.2899067402289415</v>
      </c>
      <c r="AF77" s="67">
        <v>4.6540719199220479</v>
      </c>
      <c r="AG77" s="67">
        <v>4.6842607719554454</v>
      </c>
      <c r="AH77" s="67">
        <v>5.2244424763814408</v>
      </c>
      <c r="AI77" s="67">
        <v>4.1989001294900516</v>
      </c>
      <c r="AJ77" s="67">
        <v>4.085398206595495</v>
      </c>
      <c r="AK77" s="67">
        <v>4.3315880513751903</v>
      </c>
      <c r="AL77" s="67">
        <v>3.7276219783518276</v>
      </c>
      <c r="AM77" s="67">
        <v>4.2760436688059311</v>
      </c>
      <c r="AN77" s="67">
        <v>3.7713159697949488</v>
      </c>
      <c r="AO77" s="67">
        <v>3.4654297935382417</v>
      </c>
      <c r="AP77" s="67">
        <v>3.2879996664948283</v>
      </c>
      <c r="AQ77" s="67">
        <v>3.9741768235865433</v>
      </c>
      <c r="AR77" s="67">
        <v>3.3578476884764541</v>
      </c>
      <c r="AS77" s="67">
        <v>3.2658849432596915</v>
      </c>
      <c r="AT77" s="67">
        <v>4.0362114062167613</v>
      </c>
      <c r="AU77" s="67">
        <v>4.3509133343121515</v>
      </c>
      <c r="AV77" s="67">
        <v>4.1778476729509988</v>
      </c>
      <c r="AW77" s="67">
        <v>3.7305200526814102</v>
      </c>
      <c r="AX77" s="67">
        <v>5.0424957534815151</v>
      </c>
      <c r="AY77" s="67">
        <v>7.1966987046446977</v>
      </c>
      <c r="AZ77" s="67">
        <v>5.9003419269683155</v>
      </c>
      <c r="BA77" s="67">
        <v>5.2667089337099053</v>
      </c>
      <c r="BB77" s="67">
        <v>6.5709186660034096</v>
      </c>
      <c r="BC77" s="67">
        <v>7.1354086455452839</v>
      </c>
      <c r="BD77" s="67">
        <v>6.9342946522342794</v>
      </c>
      <c r="BE77" s="67">
        <v>5.6344473018240109</v>
      </c>
      <c r="BF77" s="67">
        <v>7.6438461883034954</v>
      </c>
      <c r="BG77" s="67">
        <v>7.6031253810776631</v>
      </c>
      <c r="BH77" s="67">
        <v>7.0948378151911076</v>
      </c>
      <c r="BI77" s="67">
        <v>8.6651305957957856</v>
      </c>
      <c r="BJ77" s="67">
        <v>6.9778073510551843</v>
      </c>
      <c r="BK77" s="67">
        <v>6.526873390331879</v>
      </c>
      <c r="BL77" s="67">
        <v>8.3651989977385721</v>
      </c>
      <c r="BM77" s="67">
        <v>8.547183919609072</v>
      </c>
      <c r="BN77" s="67">
        <v>3.7719145072606701</v>
      </c>
      <c r="BO77" s="67">
        <v>11.304238833349114</v>
      </c>
      <c r="BP77" s="67">
        <v>0.36071353368120618</v>
      </c>
      <c r="BQ77" s="67" t="s">
        <v>29</v>
      </c>
      <c r="BR77" s="67" t="s">
        <v>29</v>
      </c>
      <c r="BS77" s="67" t="s">
        <v>29</v>
      </c>
      <c r="BT77" s="67" t="s">
        <v>29</v>
      </c>
      <c r="BU77" s="67" t="s">
        <v>29</v>
      </c>
      <c r="BV77" s="67" t="s">
        <v>29</v>
      </c>
      <c r="BW77" s="67" t="s">
        <v>29</v>
      </c>
      <c r="BX77" s="67" t="s">
        <v>29</v>
      </c>
      <c r="BY77" s="67" t="s">
        <v>29</v>
      </c>
      <c r="BZ77" s="67" t="s">
        <v>29</v>
      </c>
      <c r="CA77" s="67" t="s">
        <v>29</v>
      </c>
      <c r="CB77" s="67" t="s">
        <v>29</v>
      </c>
      <c r="CC77" s="67" t="s">
        <v>29</v>
      </c>
      <c r="CD77" s="67" t="s">
        <v>29</v>
      </c>
      <c r="CE77" s="67" t="s">
        <v>29</v>
      </c>
      <c r="CF77" s="67" t="s">
        <v>29</v>
      </c>
      <c r="CG77" s="67" t="s">
        <v>29</v>
      </c>
      <c r="CH77" s="67" t="s">
        <v>29</v>
      </c>
      <c r="CI77" s="67" t="s">
        <v>29</v>
      </c>
      <c r="CJ77" s="67" t="s">
        <v>29</v>
      </c>
      <c r="CK77" s="67" t="s">
        <v>29</v>
      </c>
      <c r="CL77" s="67" t="s">
        <v>29</v>
      </c>
      <c r="CM77" s="67" t="s">
        <v>29</v>
      </c>
      <c r="CN77" s="67" t="s">
        <v>29</v>
      </c>
      <c r="CO77" s="67" t="s">
        <v>29</v>
      </c>
      <c r="CP77" s="67" t="s">
        <v>29</v>
      </c>
      <c r="CQ77" s="67" t="s">
        <v>29</v>
      </c>
      <c r="CR77" s="67" t="s">
        <v>29</v>
      </c>
      <c r="CS77" s="67" t="s">
        <v>29</v>
      </c>
      <c r="CT77" s="60" t="s">
        <v>29</v>
      </c>
      <c r="CU77" s="60" t="s">
        <v>29</v>
      </c>
      <c r="CV77" s="60" t="s">
        <v>29</v>
      </c>
      <c r="CW77" s="60" t="s">
        <v>29</v>
      </c>
      <c r="CX77" s="60" t="s">
        <v>29</v>
      </c>
      <c r="CY77" s="60" t="s">
        <v>29</v>
      </c>
      <c r="CZ77" s="60" t="s">
        <v>29</v>
      </c>
      <c r="DA77" s="60" t="s">
        <v>29</v>
      </c>
      <c r="DB77" s="60" t="s">
        <v>29</v>
      </c>
      <c r="DC77" s="60" t="s">
        <v>29</v>
      </c>
      <c r="DD77" s="60" t="s">
        <v>29</v>
      </c>
      <c r="DE77" s="60" t="s">
        <v>29</v>
      </c>
      <c r="DF77" s="60" t="s">
        <v>29</v>
      </c>
      <c r="DG77" s="60" t="s">
        <v>29</v>
      </c>
      <c r="DH77" s="60" t="s">
        <v>29</v>
      </c>
      <c r="DI77" s="60" t="s">
        <v>29</v>
      </c>
      <c r="DJ77" s="60" t="s">
        <v>29</v>
      </c>
      <c r="DK77" s="60" t="s">
        <v>29</v>
      </c>
      <c r="DL77" s="60" t="s">
        <v>29</v>
      </c>
      <c r="DM77" s="60" t="s">
        <v>29</v>
      </c>
      <c r="DN77" s="60" t="s">
        <v>29</v>
      </c>
      <c r="DO77" s="60" t="s">
        <v>29</v>
      </c>
      <c r="DP77" s="60" t="s">
        <v>29</v>
      </c>
      <c r="DQ77" s="60" t="s">
        <v>29</v>
      </c>
      <c r="DR77" s="60" t="s">
        <v>29</v>
      </c>
      <c r="DS77" s="60" t="s">
        <v>29</v>
      </c>
      <c r="DT77" s="60" t="s">
        <v>29</v>
      </c>
      <c r="DU77" s="60" t="s">
        <v>29</v>
      </c>
      <c r="DV77" s="60" t="s">
        <v>29</v>
      </c>
    </row>
    <row r="78" spans="1:126" ht="18">
      <c r="A78" s="65">
        <v>1993</v>
      </c>
      <c r="B78" s="67">
        <v>7.2221608304091305</v>
      </c>
      <c r="C78" s="67">
        <v>7.2120981916779625</v>
      </c>
      <c r="D78" s="67">
        <v>6.8050125623665458</v>
      </c>
      <c r="E78" s="67">
        <v>6.2883009303348727</v>
      </c>
      <c r="F78" s="67">
        <v>6.5723311155203827</v>
      </c>
      <c r="G78" s="67">
        <v>7.1246194961659288</v>
      </c>
      <c r="H78" s="67">
        <v>7.9921815579364992</v>
      </c>
      <c r="I78" s="67">
        <v>8.3179412557252288</v>
      </c>
      <c r="J78" s="67">
        <v>7.6086666464702981</v>
      </c>
      <c r="K78" s="67">
        <v>7.8159630959485611</v>
      </c>
      <c r="L78" s="67">
        <v>7.1772628934528875</v>
      </c>
      <c r="M78" s="67">
        <v>6.7567480431348841</v>
      </c>
      <c r="N78" s="67">
        <v>7.5504042165270944</v>
      </c>
      <c r="O78" s="67">
        <v>7.1698809529434193</v>
      </c>
      <c r="P78" s="67">
        <v>7.3546995070199142</v>
      </c>
      <c r="Q78" s="67">
        <v>7.7201255838057685</v>
      </c>
      <c r="R78" s="67">
        <v>8.1288937252164359</v>
      </c>
      <c r="S78" s="67">
        <v>7.9376651461675038</v>
      </c>
      <c r="T78" s="67">
        <v>7.6272639889577887</v>
      </c>
      <c r="U78" s="67">
        <v>7.4300224681980849</v>
      </c>
      <c r="V78" s="67">
        <v>6.8744025842291112</v>
      </c>
      <c r="W78" s="67">
        <v>7.2357975114051749</v>
      </c>
      <c r="X78" s="67">
        <v>7.3153628762242295</v>
      </c>
      <c r="Y78" s="67">
        <v>7.4091213094551929</v>
      </c>
      <c r="Z78" s="67">
        <v>7.2014720664412195</v>
      </c>
      <c r="AA78" s="67">
        <v>6.6807895258641823</v>
      </c>
      <c r="AB78" s="67">
        <v>6.324695034916247</v>
      </c>
      <c r="AC78" s="67">
        <v>6.0958067037552004</v>
      </c>
      <c r="AD78" s="67">
        <v>6.3440395391808764</v>
      </c>
      <c r="AE78" s="67">
        <v>5.2288066437902287</v>
      </c>
      <c r="AF78" s="67">
        <v>4.6080964214798623</v>
      </c>
      <c r="AG78" s="67">
        <v>4.6362267775544579</v>
      </c>
      <c r="AH78" s="67">
        <v>5.1600691570130381</v>
      </c>
      <c r="AI78" s="67">
        <v>4.161988782336592</v>
      </c>
      <c r="AJ78" s="67">
        <v>4.0507395234344212</v>
      </c>
      <c r="AK78" s="67">
        <v>4.2884188067613644</v>
      </c>
      <c r="AL78" s="67">
        <v>3.7019776346258007</v>
      </c>
      <c r="AM78" s="67">
        <v>4.2318810659128046</v>
      </c>
      <c r="AN78" s="67">
        <v>3.7425055367724154</v>
      </c>
      <c r="AO78" s="67">
        <v>3.4461736964893035</v>
      </c>
      <c r="AP78" s="67">
        <v>3.2743926419456932</v>
      </c>
      <c r="AQ78" s="67">
        <v>3.9346518663840411</v>
      </c>
      <c r="AR78" s="67">
        <v>3.3405075073473212</v>
      </c>
      <c r="AS78" s="67">
        <v>3.251529664694063</v>
      </c>
      <c r="AT78" s="67">
        <v>3.9891610550876875</v>
      </c>
      <c r="AU78" s="67">
        <v>4.2881346232167949</v>
      </c>
      <c r="AV78" s="67">
        <v>4.1200820050495457</v>
      </c>
      <c r="AW78" s="67">
        <v>3.6913049539403442</v>
      </c>
      <c r="AX78" s="67">
        <v>4.9357211147633864</v>
      </c>
      <c r="AY78" s="67">
        <v>6.9709252454065025</v>
      </c>
      <c r="AZ78" s="67">
        <v>5.7340453187544629</v>
      </c>
      <c r="BA78" s="67">
        <v>5.1279027010869065</v>
      </c>
      <c r="BB78" s="67">
        <v>6.3419239355731332</v>
      </c>
      <c r="BC78" s="67">
        <v>6.8535149344501933</v>
      </c>
      <c r="BD78" s="67">
        <v>6.6466309612974745</v>
      </c>
      <c r="BE78" s="67">
        <v>5.4246438923851619</v>
      </c>
      <c r="BF78" s="67">
        <v>7.2491092542047868</v>
      </c>
      <c r="BG78" s="67">
        <v>7.1762051627177872</v>
      </c>
      <c r="BH78" s="67">
        <v>6.6760543315838943</v>
      </c>
      <c r="BI78" s="67">
        <v>8.025338638387252</v>
      </c>
      <c r="BJ78" s="67">
        <v>6.4689568045631614</v>
      </c>
      <c r="BK78" s="67">
        <v>6.0097490458728933</v>
      </c>
      <c r="BL78" s="67">
        <v>7.4554996613019773</v>
      </c>
      <c r="BM78" s="67">
        <v>7.4191477315110586</v>
      </c>
      <c r="BN78" s="67">
        <v>3.5556866252252517</v>
      </c>
      <c r="BO78" s="67">
        <v>8.5051602152724097</v>
      </c>
      <c r="BP78" s="67">
        <v>1.633858256400103</v>
      </c>
      <c r="BQ78" s="67">
        <v>2.907002979119</v>
      </c>
      <c r="BR78" s="67" t="s">
        <v>29</v>
      </c>
      <c r="BS78" s="67" t="s">
        <v>29</v>
      </c>
      <c r="BT78" s="67" t="s">
        <v>29</v>
      </c>
      <c r="BU78" s="67" t="s">
        <v>29</v>
      </c>
      <c r="BV78" s="67" t="s">
        <v>29</v>
      </c>
      <c r="BW78" s="67" t="s">
        <v>29</v>
      </c>
      <c r="BX78" s="67" t="s">
        <v>29</v>
      </c>
      <c r="BY78" s="67" t="s">
        <v>29</v>
      </c>
      <c r="BZ78" s="67" t="s">
        <v>29</v>
      </c>
      <c r="CA78" s="67" t="s">
        <v>29</v>
      </c>
      <c r="CB78" s="67" t="s">
        <v>29</v>
      </c>
      <c r="CC78" s="67" t="s">
        <v>29</v>
      </c>
      <c r="CD78" s="67" t="s">
        <v>29</v>
      </c>
      <c r="CE78" s="67" t="s">
        <v>29</v>
      </c>
      <c r="CF78" s="67" t="s">
        <v>29</v>
      </c>
      <c r="CG78" s="67" t="s">
        <v>29</v>
      </c>
      <c r="CH78" s="67" t="s">
        <v>29</v>
      </c>
      <c r="CI78" s="67" t="s">
        <v>29</v>
      </c>
      <c r="CJ78" s="67" t="s">
        <v>29</v>
      </c>
      <c r="CK78" s="67" t="s">
        <v>29</v>
      </c>
      <c r="CL78" s="67" t="s">
        <v>29</v>
      </c>
      <c r="CM78" s="67" t="s">
        <v>29</v>
      </c>
      <c r="CN78" s="67" t="s">
        <v>29</v>
      </c>
      <c r="CO78" s="67" t="s">
        <v>29</v>
      </c>
      <c r="CP78" s="67" t="s">
        <v>29</v>
      </c>
      <c r="CQ78" s="67" t="s">
        <v>29</v>
      </c>
      <c r="CR78" s="67" t="s">
        <v>29</v>
      </c>
      <c r="CS78" s="67" t="s">
        <v>29</v>
      </c>
      <c r="CT78" s="60" t="s">
        <v>29</v>
      </c>
      <c r="CU78" s="60" t="s">
        <v>29</v>
      </c>
      <c r="CV78" s="60" t="s">
        <v>29</v>
      </c>
      <c r="CW78" s="60" t="s">
        <v>29</v>
      </c>
      <c r="CX78" s="60" t="s">
        <v>29</v>
      </c>
      <c r="CY78" s="60" t="s">
        <v>29</v>
      </c>
      <c r="CZ78" s="60" t="s">
        <v>29</v>
      </c>
      <c r="DA78" s="60" t="s">
        <v>29</v>
      </c>
      <c r="DB78" s="60" t="s">
        <v>29</v>
      </c>
      <c r="DC78" s="60" t="s">
        <v>29</v>
      </c>
      <c r="DD78" s="60" t="s">
        <v>29</v>
      </c>
      <c r="DE78" s="60" t="s">
        <v>29</v>
      </c>
      <c r="DF78" s="60" t="s">
        <v>29</v>
      </c>
      <c r="DG78" s="60" t="s">
        <v>29</v>
      </c>
      <c r="DH78" s="60" t="s">
        <v>29</v>
      </c>
      <c r="DI78" s="60" t="s">
        <v>29</v>
      </c>
      <c r="DJ78" s="60" t="s">
        <v>29</v>
      </c>
      <c r="DK78" s="60" t="s">
        <v>29</v>
      </c>
      <c r="DL78" s="60" t="s">
        <v>29</v>
      </c>
      <c r="DM78" s="60" t="s">
        <v>29</v>
      </c>
      <c r="DN78" s="60" t="s">
        <v>29</v>
      </c>
      <c r="DO78" s="60" t="s">
        <v>29</v>
      </c>
      <c r="DP78" s="60" t="s">
        <v>29</v>
      </c>
      <c r="DQ78" s="60" t="s">
        <v>29</v>
      </c>
      <c r="DR78" s="60" t="s">
        <v>29</v>
      </c>
      <c r="DS78" s="60" t="s">
        <v>29</v>
      </c>
      <c r="DT78" s="60" t="s">
        <v>29</v>
      </c>
      <c r="DU78" s="60" t="s">
        <v>29</v>
      </c>
      <c r="DV78" s="60" t="s">
        <v>29</v>
      </c>
    </row>
    <row r="79" spans="1:126" ht="18">
      <c r="A79" s="65">
        <v>1994</v>
      </c>
      <c r="B79" s="67">
        <v>7.0410611364643394</v>
      </c>
      <c r="C79" s="67">
        <v>7.0284832469211969</v>
      </c>
      <c r="D79" s="67">
        <v>6.624733000961351</v>
      </c>
      <c r="E79" s="67">
        <v>6.1131188245452321</v>
      </c>
      <c r="F79" s="67">
        <v>6.3900842052541966</v>
      </c>
      <c r="G79" s="67">
        <v>6.9308954719792464</v>
      </c>
      <c r="H79" s="67">
        <v>7.7816117228616086</v>
      </c>
      <c r="I79" s="67">
        <v>8.0987209443138291</v>
      </c>
      <c r="J79" s="67">
        <v>7.3974800120727187</v>
      </c>
      <c r="K79" s="67">
        <v>7.5978017434863876</v>
      </c>
      <c r="L79" s="67">
        <v>6.9662293181099235</v>
      </c>
      <c r="M79" s="67">
        <v>6.5493262139121819</v>
      </c>
      <c r="N79" s="67">
        <v>7.3254196153286921</v>
      </c>
      <c r="O79" s="67">
        <v>6.9476738278590471</v>
      </c>
      <c r="P79" s="67">
        <v>7.1250919150416996</v>
      </c>
      <c r="Q79" s="67">
        <v>7.4794988498134085</v>
      </c>
      <c r="R79" s="67">
        <v>7.8760142577259007</v>
      </c>
      <c r="S79" s="67">
        <v>7.6836000846684849</v>
      </c>
      <c r="T79" s="67">
        <v>7.374303556786427</v>
      </c>
      <c r="U79" s="67">
        <v>7.1759476577984911</v>
      </c>
      <c r="V79" s="67">
        <v>6.626481754922767</v>
      </c>
      <c r="W79" s="67">
        <v>6.9751826038387792</v>
      </c>
      <c r="X79" s="67">
        <v>7.0475100905219703</v>
      </c>
      <c r="Y79" s="67">
        <v>7.1334074102978731</v>
      </c>
      <c r="Z79" s="67">
        <v>6.9242456193696009</v>
      </c>
      <c r="AA79" s="67">
        <v>6.4090961718267723</v>
      </c>
      <c r="AB79" s="67">
        <v>6.0549644980162949</v>
      </c>
      <c r="AC79" s="67">
        <v>5.8251037333852747</v>
      </c>
      <c r="AD79" s="67">
        <v>6.0606795979378889</v>
      </c>
      <c r="AE79" s="67">
        <v>4.966243526400925</v>
      </c>
      <c r="AF79" s="67">
        <v>4.3547165631911033</v>
      </c>
      <c r="AG79" s="67">
        <v>4.3754387557298235</v>
      </c>
      <c r="AH79" s="67">
        <v>4.8780749081266963</v>
      </c>
      <c r="AI79" s="67">
        <v>3.8998858147221962</v>
      </c>
      <c r="AJ79" s="67">
        <v>3.7843264498568177</v>
      </c>
      <c r="AK79" s="67">
        <v>4.0071794873924533</v>
      </c>
      <c r="AL79" s="67">
        <v>3.4299868562498173</v>
      </c>
      <c r="AM79" s="67">
        <v>3.9348310934848514</v>
      </c>
      <c r="AN79" s="67">
        <v>3.4516596145609939</v>
      </c>
      <c r="AO79" s="67">
        <v>3.1555106382136024</v>
      </c>
      <c r="AP79" s="67">
        <v>2.9796302042309537</v>
      </c>
      <c r="AQ79" s="67">
        <v>3.6057815121638366</v>
      </c>
      <c r="AR79" s="67">
        <v>3.0214621162684678</v>
      </c>
      <c r="AS79" s="67">
        <v>2.923635521752689</v>
      </c>
      <c r="AT79" s="67">
        <v>3.6186458908129127</v>
      </c>
      <c r="AU79" s="67">
        <v>3.8897240950918586</v>
      </c>
      <c r="AV79" s="67">
        <v>3.7116559156221007</v>
      </c>
      <c r="AW79" s="67">
        <v>3.2838039082257042</v>
      </c>
      <c r="AX79" s="67">
        <v>4.4495573449279053</v>
      </c>
      <c r="AY79" s="67">
        <v>6.3586930805470914</v>
      </c>
      <c r="AZ79" s="67">
        <v>5.154689351884139</v>
      </c>
      <c r="BA79" s="67">
        <v>4.5500348814830947</v>
      </c>
      <c r="BB79" s="67">
        <v>5.6586508774934376</v>
      </c>
      <c r="BC79" s="67">
        <v>6.0955628728107021</v>
      </c>
      <c r="BD79" s="67">
        <v>5.8519410270921952</v>
      </c>
      <c r="BE79" s="67">
        <v>4.660475182087529</v>
      </c>
      <c r="BF79" s="67">
        <v>6.285814846051978</v>
      </c>
      <c r="BG79" s="67">
        <v>6.138711561509492</v>
      </c>
      <c r="BH79" s="67">
        <v>5.5897113876415672</v>
      </c>
      <c r="BI79" s="67">
        <v>6.6954329693703585</v>
      </c>
      <c r="BJ79" s="67">
        <v>5.1642151538581746</v>
      </c>
      <c r="BK79" s="67">
        <v>4.5993156586660691</v>
      </c>
      <c r="BL79" s="67">
        <v>5.6370399880043092</v>
      </c>
      <c r="BM79" s="67">
        <v>5.303670100962262</v>
      </c>
      <c r="BN79" s="67">
        <v>1.7898056898238597</v>
      </c>
      <c r="BO79" s="67">
        <v>5.0604406485088793</v>
      </c>
      <c r="BP79" s="67">
        <v>-0.66866717966049993</v>
      </c>
      <c r="BQ79" s="67">
        <v>-1.1833575363313531</v>
      </c>
      <c r="BR79" s="67">
        <v>-5.2737180517817066</v>
      </c>
      <c r="BS79" s="67" t="s">
        <v>29</v>
      </c>
      <c r="BT79" s="67" t="s">
        <v>29</v>
      </c>
      <c r="BU79" s="67" t="s">
        <v>29</v>
      </c>
      <c r="BV79" s="67" t="s">
        <v>29</v>
      </c>
      <c r="BW79" s="67" t="s">
        <v>29</v>
      </c>
      <c r="BX79" s="67" t="s">
        <v>29</v>
      </c>
      <c r="BY79" s="67" t="s">
        <v>29</v>
      </c>
      <c r="BZ79" s="67" t="s">
        <v>29</v>
      </c>
      <c r="CA79" s="67" t="s">
        <v>29</v>
      </c>
      <c r="CB79" s="67" t="s">
        <v>29</v>
      </c>
      <c r="CC79" s="67" t="s">
        <v>29</v>
      </c>
      <c r="CD79" s="67" t="s">
        <v>29</v>
      </c>
      <c r="CE79" s="67" t="s">
        <v>29</v>
      </c>
      <c r="CF79" s="67" t="s">
        <v>29</v>
      </c>
      <c r="CG79" s="67" t="s">
        <v>29</v>
      </c>
      <c r="CH79" s="67" t="s">
        <v>29</v>
      </c>
      <c r="CI79" s="67" t="s">
        <v>29</v>
      </c>
      <c r="CJ79" s="67" t="s">
        <v>29</v>
      </c>
      <c r="CK79" s="67" t="s">
        <v>29</v>
      </c>
      <c r="CL79" s="67" t="s">
        <v>29</v>
      </c>
      <c r="CM79" s="67" t="s">
        <v>29</v>
      </c>
      <c r="CN79" s="67" t="s">
        <v>29</v>
      </c>
      <c r="CO79" s="67" t="s">
        <v>29</v>
      </c>
      <c r="CP79" s="67" t="s">
        <v>29</v>
      </c>
      <c r="CQ79" s="67" t="s">
        <v>29</v>
      </c>
      <c r="CR79" s="67" t="s">
        <v>29</v>
      </c>
      <c r="CS79" s="67" t="s">
        <v>29</v>
      </c>
      <c r="CT79" s="60" t="s">
        <v>29</v>
      </c>
      <c r="CU79" s="60" t="s">
        <v>29</v>
      </c>
      <c r="CV79" s="60" t="s">
        <v>29</v>
      </c>
      <c r="CW79" s="60" t="s">
        <v>29</v>
      </c>
      <c r="CX79" s="60" t="s">
        <v>29</v>
      </c>
      <c r="CY79" s="60" t="s">
        <v>29</v>
      </c>
      <c r="CZ79" s="60" t="s">
        <v>29</v>
      </c>
      <c r="DA79" s="60" t="s">
        <v>29</v>
      </c>
      <c r="DB79" s="60" t="s">
        <v>29</v>
      </c>
      <c r="DC79" s="60" t="s">
        <v>29</v>
      </c>
      <c r="DD79" s="60" t="s">
        <v>29</v>
      </c>
      <c r="DE79" s="60" t="s">
        <v>29</v>
      </c>
      <c r="DF79" s="60" t="s">
        <v>29</v>
      </c>
      <c r="DG79" s="60" t="s">
        <v>29</v>
      </c>
      <c r="DH79" s="60" t="s">
        <v>29</v>
      </c>
      <c r="DI79" s="60" t="s">
        <v>29</v>
      </c>
      <c r="DJ79" s="60" t="s">
        <v>29</v>
      </c>
      <c r="DK79" s="60" t="s">
        <v>29</v>
      </c>
      <c r="DL79" s="60" t="s">
        <v>29</v>
      </c>
      <c r="DM79" s="60" t="s">
        <v>29</v>
      </c>
      <c r="DN79" s="60" t="s">
        <v>29</v>
      </c>
      <c r="DO79" s="60" t="s">
        <v>29</v>
      </c>
      <c r="DP79" s="60" t="s">
        <v>29</v>
      </c>
      <c r="DQ79" s="60" t="s">
        <v>29</v>
      </c>
      <c r="DR79" s="60" t="s">
        <v>29</v>
      </c>
      <c r="DS79" s="60" t="s">
        <v>29</v>
      </c>
      <c r="DT79" s="60" t="s">
        <v>29</v>
      </c>
      <c r="DU79" s="60" t="s">
        <v>29</v>
      </c>
      <c r="DV79" s="60" t="s">
        <v>29</v>
      </c>
    </row>
    <row r="80" spans="1:126" ht="18">
      <c r="A80" s="65">
        <v>1995</v>
      </c>
      <c r="B80" s="67">
        <v>7.368744387818654</v>
      </c>
      <c r="C80" s="67">
        <v>7.361097819158088</v>
      </c>
      <c r="D80" s="67">
        <v>6.9681764675834863</v>
      </c>
      <c r="E80" s="67">
        <v>6.4693243455410734</v>
      </c>
      <c r="F80" s="67">
        <v>6.7474903344362014</v>
      </c>
      <c r="G80" s="67">
        <v>7.2854799836605917</v>
      </c>
      <c r="H80" s="67">
        <v>8.1284441761179362</v>
      </c>
      <c r="I80" s="67">
        <v>8.4460251949003826</v>
      </c>
      <c r="J80" s="67">
        <v>7.7616962817371373</v>
      </c>
      <c r="K80" s="67">
        <v>7.964704808859838</v>
      </c>
      <c r="L80" s="67">
        <v>7.3497736416625354</v>
      </c>
      <c r="M80" s="67">
        <v>6.9464374430198816</v>
      </c>
      <c r="N80" s="67">
        <v>7.7159966690517585</v>
      </c>
      <c r="O80" s="67">
        <v>7.3517302296732163</v>
      </c>
      <c r="P80" s="67">
        <v>7.5331954296171437</v>
      </c>
      <c r="Q80" s="67">
        <v>7.8885786658398249</v>
      </c>
      <c r="R80" s="67">
        <v>8.2853267479766561</v>
      </c>
      <c r="S80" s="67">
        <v>8.1042659081892054</v>
      </c>
      <c r="T80" s="67">
        <v>7.8090071178341187</v>
      </c>
      <c r="U80" s="67">
        <v>7.6230641494351197</v>
      </c>
      <c r="V80" s="67">
        <v>7.0935298944496461</v>
      </c>
      <c r="W80" s="67">
        <v>7.4446459941944489</v>
      </c>
      <c r="X80" s="67">
        <v>7.5252471455374854</v>
      </c>
      <c r="Y80" s="67">
        <v>7.6194814809567815</v>
      </c>
      <c r="Z80" s="67">
        <v>7.4254335131064924</v>
      </c>
      <c r="AA80" s="67">
        <v>6.9328693398143209</v>
      </c>
      <c r="AB80" s="67">
        <v>6.5986900487719806</v>
      </c>
      <c r="AC80" s="67">
        <v>6.3868196635685575</v>
      </c>
      <c r="AD80" s="67">
        <v>6.6301607677790448</v>
      </c>
      <c r="AE80" s="67">
        <v>5.576308043592773</v>
      </c>
      <c r="AF80" s="67">
        <v>4.9953208673929925</v>
      </c>
      <c r="AG80" s="67">
        <v>5.0319374730512765</v>
      </c>
      <c r="AH80" s="67">
        <v>5.5386226403145873</v>
      </c>
      <c r="AI80" s="67">
        <v>4.6047237313855574</v>
      </c>
      <c r="AJ80" s="67">
        <v>4.5119531798959773</v>
      </c>
      <c r="AK80" s="67">
        <v>4.7492283229317138</v>
      </c>
      <c r="AL80" s="67">
        <v>4.2108369113973669</v>
      </c>
      <c r="AM80" s="67">
        <v>4.7240449612964186</v>
      </c>
      <c r="AN80" s="67">
        <v>4.2806355244580434</v>
      </c>
      <c r="AO80" s="67">
        <v>4.0207808992798277</v>
      </c>
      <c r="AP80" s="67">
        <v>3.8796054884654754</v>
      </c>
      <c r="AQ80" s="67">
        <v>4.5151990024777255</v>
      </c>
      <c r="AR80" s="67">
        <v>3.9842273525184027</v>
      </c>
      <c r="AS80" s="67">
        <v>3.925681936919871</v>
      </c>
      <c r="AT80" s="67">
        <v>4.6325013846765124</v>
      </c>
      <c r="AU80" s="67">
        <v>4.9332906805388461</v>
      </c>
      <c r="AV80" s="67">
        <v>4.8061239496072856</v>
      </c>
      <c r="AW80" s="67">
        <v>4.4444597700970467</v>
      </c>
      <c r="AX80" s="67">
        <v>5.6099814988523926</v>
      </c>
      <c r="AY80" s="67">
        <v>7.4834643020099234</v>
      </c>
      <c r="AZ80" s="67">
        <v>6.3958993208532631</v>
      </c>
      <c r="BA80" s="67">
        <v>5.8883956104190709</v>
      </c>
      <c r="BB80" s="67">
        <v>7.0097752027030582</v>
      </c>
      <c r="BC80" s="67">
        <v>7.5004643938963431</v>
      </c>
      <c r="BD80" s="67">
        <v>7.3598752586030933</v>
      </c>
      <c r="BE80" s="67">
        <v>6.3483694186994652</v>
      </c>
      <c r="BF80" s="67">
        <v>7.9781772664244492</v>
      </c>
      <c r="BG80" s="67">
        <v>7.9725713437984984</v>
      </c>
      <c r="BH80" s="67">
        <v>7.6221428329436538</v>
      </c>
      <c r="BI80" s="67">
        <v>8.8121107659063789</v>
      </c>
      <c r="BJ80" s="67">
        <v>7.6456825115990199</v>
      </c>
      <c r="BK80" s="67">
        <v>7.4192682222883501</v>
      </c>
      <c r="BL80" s="67">
        <v>8.6797710809120954</v>
      </c>
      <c r="BM80" s="67">
        <v>8.8287013338628793</v>
      </c>
      <c r="BN80" s="67">
        <v>6.4879861967309829</v>
      </c>
      <c r="BO80" s="67">
        <v>10.044130265060423</v>
      </c>
      <c r="BP80" s="67">
        <v>6.9932217980712723</v>
      </c>
      <c r="BQ80" s="67">
        <v>9.2040578862012961</v>
      </c>
      <c r="BR80" s="67">
        <v>12.352585339742445</v>
      </c>
      <c r="BS80" s="67">
        <v>29.978888731266593</v>
      </c>
      <c r="BT80" s="67" t="s">
        <v>29</v>
      </c>
      <c r="BU80" s="67" t="s">
        <v>29</v>
      </c>
      <c r="BV80" s="67" t="s">
        <v>29</v>
      </c>
      <c r="BW80" s="67" t="s">
        <v>29</v>
      </c>
      <c r="BX80" s="67" t="s">
        <v>29</v>
      </c>
      <c r="BY80" s="67" t="s">
        <v>29</v>
      </c>
      <c r="BZ80" s="67" t="s">
        <v>29</v>
      </c>
      <c r="CA80" s="67" t="s">
        <v>29</v>
      </c>
      <c r="CB80" s="67" t="s">
        <v>29</v>
      </c>
      <c r="CC80" s="67" t="s">
        <v>29</v>
      </c>
      <c r="CD80" s="67" t="s">
        <v>29</v>
      </c>
      <c r="CE80" s="67" t="s">
        <v>29</v>
      </c>
      <c r="CF80" s="67" t="s">
        <v>29</v>
      </c>
      <c r="CG80" s="67" t="s">
        <v>29</v>
      </c>
      <c r="CH80" s="67" t="s">
        <v>29</v>
      </c>
      <c r="CI80" s="67" t="s">
        <v>29</v>
      </c>
      <c r="CJ80" s="67" t="s">
        <v>29</v>
      </c>
      <c r="CK80" s="67" t="s">
        <v>29</v>
      </c>
      <c r="CL80" s="67" t="s">
        <v>29</v>
      </c>
      <c r="CM80" s="67" t="s">
        <v>29</v>
      </c>
      <c r="CN80" s="67" t="s">
        <v>29</v>
      </c>
      <c r="CO80" s="67" t="s">
        <v>29</v>
      </c>
      <c r="CP80" s="67" t="s">
        <v>29</v>
      </c>
      <c r="CQ80" s="67" t="s">
        <v>29</v>
      </c>
      <c r="CR80" s="67" t="s">
        <v>29</v>
      </c>
      <c r="CS80" s="67" t="s">
        <v>29</v>
      </c>
      <c r="CT80" s="60" t="s">
        <v>29</v>
      </c>
      <c r="CU80" s="60" t="s">
        <v>29</v>
      </c>
      <c r="CV80" s="60" t="s">
        <v>29</v>
      </c>
      <c r="CW80" s="60" t="s">
        <v>29</v>
      </c>
      <c r="CX80" s="60" t="s">
        <v>29</v>
      </c>
      <c r="CY80" s="60" t="s">
        <v>29</v>
      </c>
      <c r="CZ80" s="60" t="s">
        <v>29</v>
      </c>
      <c r="DA80" s="60" t="s">
        <v>29</v>
      </c>
      <c r="DB80" s="60" t="s">
        <v>29</v>
      </c>
      <c r="DC80" s="60" t="s">
        <v>29</v>
      </c>
      <c r="DD80" s="60" t="s">
        <v>29</v>
      </c>
      <c r="DE80" s="60" t="s">
        <v>29</v>
      </c>
      <c r="DF80" s="60" t="s">
        <v>29</v>
      </c>
      <c r="DG80" s="60" t="s">
        <v>29</v>
      </c>
      <c r="DH80" s="60" t="s">
        <v>29</v>
      </c>
      <c r="DI80" s="60" t="s">
        <v>29</v>
      </c>
      <c r="DJ80" s="60" t="s">
        <v>29</v>
      </c>
      <c r="DK80" s="60" t="s">
        <v>29</v>
      </c>
      <c r="DL80" s="60" t="s">
        <v>29</v>
      </c>
      <c r="DM80" s="60" t="s">
        <v>29</v>
      </c>
      <c r="DN80" s="60" t="s">
        <v>29</v>
      </c>
      <c r="DO80" s="60" t="s">
        <v>29</v>
      </c>
      <c r="DP80" s="60" t="s">
        <v>29</v>
      </c>
      <c r="DQ80" s="60" t="s">
        <v>29</v>
      </c>
      <c r="DR80" s="60" t="s">
        <v>29</v>
      </c>
      <c r="DS80" s="60" t="s">
        <v>29</v>
      </c>
      <c r="DT80" s="60" t="s">
        <v>29</v>
      </c>
      <c r="DU80" s="60" t="s">
        <v>29</v>
      </c>
      <c r="DV80" s="60" t="s">
        <v>29</v>
      </c>
    </row>
    <row r="81" spans="1:126" ht="18">
      <c r="A81" s="65">
        <v>1996</v>
      </c>
      <c r="B81" s="66">
        <v>7.5013421559457294</v>
      </c>
      <c r="C81" s="66">
        <v>7.4956990778107082</v>
      </c>
      <c r="D81" s="66">
        <v>7.110422981456793</v>
      </c>
      <c r="E81" s="66">
        <v>6.6209987805307851</v>
      </c>
      <c r="F81" s="66">
        <v>6.897276835785533</v>
      </c>
      <c r="G81" s="66">
        <v>7.4293846191330326</v>
      </c>
      <c r="H81" s="66">
        <v>8.2615940491752209</v>
      </c>
      <c r="I81" s="66">
        <v>8.5762933313057097</v>
      </c>
      <c r="J81" s="66">
        <v>7.9048945300403766</v>
      </c>
      <c r="K81" s="66">
        <v>8.1069383752466351</v>
      </c>
      <c r="L81" s="66">
        <v>7.5044197446654666</v>
      </c>
      <c r="M81" s="66">
        <v>7.1103832510502425</v>
      </c>
      <c r="N81" s="66">
        <v>7.8696778428787031</v>
      </c>
      <c r="O81" s="66">
        <v>7.5143415347623241</v>
      </c>
      <c r="P81" s="66">
        <v>7.6954759646210746</v>
      </c>
      <c r="Q81" s="66">
        <v>8.0474109383219989</v>
      </c>
      <c r="R81" s="66">
        <v>8.4398332784651018</v>
      </c>
      <c r="S81" s="66">
        <v>8.2649866492383186</v>
      </c>
      <c r="T81" s="66">
        <v>7.978331246268219</v>
      </c>
      <c r="U81" s="66">
        <v>7.799220337423697</v>
      </c>
      <c r="V81" s="66">
        <v>7.2835231499475181</v>
      </c>
      <c r="W81" s="66">
        <v>7.6314167928073866</v>
      </c>
      <c r="X81" s="66">
        <v>7.714184671645727</v>
      </c>
      <c r="Y81" s="66">
        <v>7.8103919902043737</v>
      </c>
      <c r="Z81" s="66">
        <v>7.6245346282497861</v>
      </c>
      <c r="AA81" s="66">
        <v>7.1470066568801327</v>
      </c>
      <c r="AB81" s="66">
        <v>6.8250121793513001</v>
      </c>
      <c r="AC81" s="66">
        <v>6.6231007149611232</v>
      </c>
      <c r="AD81" s="66">
        <v>6.8662776318967778</v>
      </c>
      <c r="AE81" s="66">
        <v>5.8431384693367869</v>
      </c>
      <c r="AF81" s="66">
        <v>5.282829771233196</v>
      </c>
      <c r="AG81" s="66">
        <v>5.3257186843460316</v>
      </c>
      <c r="AH81" s="66">
        <v>5.8269447758152761</v>
      </c>
      <c r="AI81" s="66">
        <v>4.9252095785817644</v>
      </c>
      <c r="AJ81" s="66">
        <v>4.8436081189485547</v>
      </c>
      <c r="AK81" s="66">
        <v>5.0835049229847575</v>
      </c>
      <c r="AL81" s="66">
        <v>4.5700468832100531</v>
      </c>
      <c r="AM81" s="66">
        <v>5.0787255778712703</v>
      </c>
      <c r="AN81" s="66">
        <v>4.6595006881060215</v>
      </c>
      <c r="AO81" s="66">
        <v>4.4196060563286279</v>
      </c>
      <c r="AP81" s="66">
        <v>4.2958500186711515</v>
      </c>
      <c r="AQ81" s="66">
        <v>4.9241318998898436</v>
      </c>
      <c r="AR81" s="66">
        <v>4.4255707515640221</v>
      </c>
      <c r="AS81" s="66">
        <v>4.3848785079170653</v>
      </c>
      <c r="AT81" s="66">
        <v>5.0825267380159556</v>
      </c>
      <c r="AU81" s="66">
        <v>5.3890558822427916</v>
      </c>
      <c r="AV81" s="66">
        <v>5.2852064286166485</v>
      </c>
      <c r="AW81" s="66">
        <v>4.9585733598780628</v>
      </c>
      <c r="AX81" s="66">
        <v>6.0957729956345252</v>
      </c>
      <c r="AY81" s="66">
        <v>7.9061789212295395</v>
      </c>
      <c r="AZ81" s="66">
        <v>6.8905320162812682</v>
      </c>
      <c r="BA81" s="66">
        <v>6.4331351261401837</v>
      </c>
      <c r="BB81" s="66">
        <v>7.5241652407103361</v>
      </c>
      <c r="BC81" s="66">
        <v>8.0161711456155089</v>
      </c>
      <c r="BD81" s="66">
        <v>7.9141876507347595</v>
      </c>
      <c r="BE81" s="66">
        <v>7.000545450333334</v>
      </c>
      <c r="BF81" s="66">
        <v>8.5651778436522505</v>
      </c>
      <c r="BG81" s="66">
        <v>8.6019009567301374</v>
      </c>
      <c r="BH81" s="66">
        <v>8.3268384553973256</v>
      </c>
      <c r="BI81" s="66">
        <v>9.4763670291509658</v>
      </c>
      <c r="BJ81" s="66">
        <v>8.4763646400755963</v>
      </c>
      <c r="BK81" s="66">
        <v>8.3556599925436537</v>
      </c>
      <c r="BL81" s="66">
        <v>9.5801505080153468</v>
      </c>
      <c r="BM81" s="66">
        <v>9.8230119077351929</v>
      </c>
      <c r="BN81" s="66">
        <v>7.9587290150324712</v>
      </c>
      <c r="BO81" s="66">
        <v>11.167306208357248</v>
      </c>
      <c r="BP81" s="66">
        <v>8.9512146234252974</v>
      </c>
      <c r="BQ81" s="66">
        <v>11.098839895861319</v>
      </c>
      <c r="BR81" s="66">
        <v>13.829452201442091</v>
      </c>
      <c r="BS81" s="66">
        <v>23.381037328053988</v>
      </c>
      <c r="BT81" s="66">
        <v>16.783185924841394</v>
      </c>
      <c r="BU81" s="66" t="s">
        <v>29</v>
      </c>
      <c r="BV81" s="66" t="s">
        <v>29</v>
      </c>
      <c r="BW81" s="66" t="s">
        <v>29</v>
      </c>
      <c r="BX81" s="66" t="s">
        <v>29</v>
      </c>
      <c r="BY81" s="66" t="s">
        <v>29</v>
      </c>
      <c r="BZ81" s="66" t="s">
        <v>29</v>
      </c>
      <c r="CA81" s="66" t="s">
        <v>29</v>
      </c>
      <c r="CB81" s="66" t="s">
        <v>29</v>
      </c>
      <c r="CC81" s="66" t="s">
        <v>29</v>
      </c>
      <c r="CD81" s="66" t="s">
        <v>29</v>
      </c>
      <c r="CE81" s="66" t="s">
        <v>29</v>
      </c>
      <c r="CF81" s="66" t="s">
        <v>29</v>
      </c>
      <c r="CG81" s="66" t="s">
        <v>29</v>
      </c>
      <c r="CH81" s="66" t="s">
        <v>29</v>
      </c>
      <c r="CI81" s="66" t="s">
        <v>29</v>
      </c>
      <c r="CJ81" s="66" t="s">
        <v>29</v>
      </c>
      <c r="CK81" s="66" t="s">
        <v>29</v>
      </c>
      <c r="CL81" s="66" t="s">
        <v>29</v>
      </c>
      <c r="CM81" s="66" t="s">
        <v>29</v>
      </c>
      <c r="CN81" s="66" t="s">
        <v>29</v>
      </c>
      <c r="CO81" s="66" t="s">
        <v>29</v>
      </c>
      <c r="CP81" s="66" t="s">
        <v>29</v>
      </c>
      <c r="CQ81" s="66" t="s">
        <v>29</v>
      </c>
      <c r="CR81" s="66" t="s">
        <v>29</v>
      </c>
      <c r="CS81" s="66" t="s">
        <v>29</v>
      </c>
      <c r="CT81" s="60" t="s">
        <v>29</v>
      </c>
      <c r="CU81" s="60" t="s">
        <v>29</v>
      </c>
      <c r="CV81" s="60" t="s">
        <v>29</v>
      </c>
      <c r="CW81" s="60" t="s">
        <v>29</v>
      </c>
      <c r="CX81" s="60" t="s">
        <v>29</v>
      </c>
      <c r="CY81" s="60" t="s">
        <v>29</v>
      </c>
      <c r="CZ81" s="60" t="s">
        <v>29</v>
      </c>
      <c r="DA81" s="60" t="s">
        <v>29</v>
      </c>
      <c r="DB81" s="60" t="s">
        <v>29</v>
      </c>
      <c r="DC81" s="60" t="s">
        <v>29</v>
      </c>
      <c r="DD81" s="60" t="s">
        <v>29</v>
      </c>
      <c r="DE81" s="60" t="s">
        <v>29</v>
      </c>
      <c r="DF81" s="60" t="s">
        <v>29</v>
      </c>
      <c r="DG81" s="60" t="s">
        <v>29</v>
      </c>
      <c r="DH81" s="60" t="s">
        <v>29</v>
      </c>
      <c r="DI81" s="60" t="s">
        <v>29</v>
      </c>
      <c r="DJ81" s="60" t="s">
        <v>29</v>
      </c>
      <c r="DK81" s="60" t="s">
        <v>29</v>
      </c>
      <c r="DL81" s="60" t="s">
        <v>29</v>
      </c>
      <c r="DM81" s="60" t="s">
        <v>29</v>
      </c>
      <c r="DN81" s="60" t="s">
        <v>29</v>
      </c>
      <c r="DO81" s="60" t="s">
        <v>29</v>
      </c>
      <c r="DP81" s="60" t="s">
        <v>29</v>
      </c>
      <c r="DQ81" s="60" t="s">
        <v>29</v>
      </c>
      <c r="DR81" s="60" t="s">
        <v>29</v>
      </c>
      <c r="DS81" s="60" t="s">
        <v>29</v>
      </c>
      <c r="DT81" s="60" t="s">
        <v>29</v>
      </c>
      <c r="DU81" s="60" t="s">
        <v>29</v>
      </c>
      <c r="DV81" s="60" t="s">
        <v>29</v>
      </c>
    </row>
    <row r="82" spans="1:126" ht="18">
      <c r="A82" s="65">
        <v>1997</v>
      </c>
      <c r="B82" s="66">
        <v>7.7683335224951149</v>
      </c>
      <c r="C82" s="66">
        <v>7.7665303661162142</v>
      </c>
      <c r="D82" s="66">
        <v>7.3906272324002833</v>
      </c>
      <c r="E82" s="66">
        <v>6.9123570670086201</v>
      </c>
      <c r="F82" s="66">
        <v>7.1888568903695882</v>
      </c>
      <c r="G82" s="66">
        <v>7.7173747076161368</v>
      </c>
      <c r="H82" s="66">
        <v>8.5413383900589555</v>
      </c>
      <c r="I82" s="66">
        <v>8.8554999038625688</v>
      </c>
      <c r="J82" s="66">
        <v>8.1989543115632149</v>
      </c>
      <c r="K82" s="66">
        <v>8.4024587271871827</v>
      </c>
      <c r="L82" s="66">
        <v>7.8144245963241117</v>
      </c>
      <c r="M82" s="66">
        <v>7.431929764106818</v>
      </c>
      <c r="N82" s="66">
        <v>8.1839285546224154</v>
      </c>
      <c r="O82" s="66">
        <v>7.8399411790460336</v>
      </c>
      <c r="P82" s="66">
        <v>8.0235663884638466</v>
      </c>
      <c r="Q82" s="66">
        <v>8.3750830367286611</v>
      </c>
      <c r="R82" s="66">
        <v>8.7663491225550416</v>
      </c>
      <c r="S82" s="66">
        <v>8.6006181746612889</v>
      </c>
      <c r="T82" s="66">
        <v>8.3254866036984669</v>
      </c>
      <c r="U82" s="66">
        <v>8.1563052470478077</v>
      </c>
      <c r="V82" s="66">
        <v>7.6573923306697145</v>
      </c>
      <c r="W82" s="66">
        <v>8.0057952978013898</v>
      </c>
      <c r="X82" s="66">
        <v>8.0943953891628482</v>
      </c>
      <c r="Y82" s="66">
        <v>8.1963986954553416</v>
      </c>
      <c r="Z82" s="66">
        <v>8.0224551682342007</v>
      </c>
      <c r="AA82" s="66">
        <v>7.5635537609359034</v>
      </c>
      <c r="AB82" s="66">
        <v>7.2576145351806538</v>
      </c>
      <c r="AC82" s="66">
        <v>7.0698033779064664</v>
      </c>
      <c r="AD82" s="66">
        <v>7.3176058799787</v>
      </c>
      <c r="AE82" s="66">
        <v>6.3287566572010814</v>
      </c>
      <c r="AF82" s="66">
        <v>5.7933509801919643</v>
      </c>
      <c r="AG82" s="66">
        <v>5.8476455590571392</v>
      </c>
      <c r="AH82" s="66">
        <v>6.349389170107429</v>
      </c>
      <c r="AI82" s="66">
        <v>5.4841713982976543</v>
      </c>
      <c r="AJ82" s="66">
        <v>5.4194268670683696</v>
      </c>
      <c r="AK82" s="66">
        <v>5.668402642566293</v>
      </c>
      <c r="AL82" s="66">
        <v>5.1854544849959279</v>
      </c>
      <c r="AM82" s="66">
        <v>5.6971825770035611</v>
      </c>
      <c r="AN82" s="66">
        <v>5.3084777427941248</v>
      </c>
      <c r="AO82" s="66">
        <v>5.0955186166671975</v>
      </c>
      <c r="AP82" s="66">
        <v>4.996752222697098</v>
      </c>
      <c r="AQ82" s="66">
        <v>5.6273766949740924</v>
      </c>
      <c r="AR82" s="66">
        <v>5.1688757447619365</v>
      </c>
      <c r="AS82" s="66">
        <v>5.1552178885923921</v>
      </c>
      <c r="AT82" s="66">
        <v>5.8554622312118676</v>
      </c>
      <c r="AU82" s="66">
        <v>6.1792656846597813</v>
      </c>
      <c r="AV82" s="66">
        <v>6.1098031254968346</v>
      </c>
      <c r="AW82" s="66">
        <v>5.8292192473829978</v>
      </c>
      <c r="AX82" s="66">
        <v>6.9553124769623134</v>
      </c>
      <c r="AY82" s="66">
        <v>8.7243763832413634</v>
      </c>
      <c r="AZ82" s="66">
        <v>7.7920860404276411</v>
      </c>
      <c r="BA82" s="66">
        <v>7.39940109858596</v>
      </c>
      <c r="BB82" s="66">
        <v>8.4841930060498978</v>
      </c>
      <c r="BC82" s="66">
        <v>9.0008316404516151</v>
      </c>
      <c r="BD82" s="66">
        <v>8.9592172561106889</v>
      </c>
      <c r="BE82" s="66">
        <v>8.1607910442844052</v>
      </c>
      <c r="BF82" s="66">
        <v>9.7001492626428245</v>
      </c>
      <c r="BG82" s="66">
        <v>9.8100889294482272</v>
      </c>
      <c r="BH82" s="66">
        <v>9.6409728905476264</v>
      </c>
      <c r="BI82" s="66">
        <v>10.803163453639469</v>
      </c>
      <c r="BJ82" s="66">
        <v>9.9970609656944216</v>
      </c>
      <c r="BK82" s="66">
        <v>10.025574588448913</v>
      </c>
      <c r="BL82" s="66">
        <v>11.294607511963966</v>
      </c>
      <c r="BM82" s="66">
        <v>11.700979534375893</v>
      </c>
      <c r="BN82" s="66">
        <v>10.3044779565911</v>
      </c>
      <c r="BO82" s="66">
        <v>13.389793971092148</v>
      </c>
      <c r="BP82" s="66">
        <v>11.913465610771334</v>
      </c>
      <c r="BQ82" s="66">
        <v>14.224016026189357</v>
      </c>
      <c r="BR82" s="66">
        <v>17.053269287956947</v>
      </c>
      <c r="BS82" s="66">
        <v>24.495598401203164</v>
      </c>
      <c r="BT82" s="66">
        <v>21.753953236171451</v>
      </c>
      <c r="BU82" s="66">
        <v>26.724720547501512</v>
      </c>
      <c r="BV82" s="66" t="s">
        <v>29</v>
      </c>
      <c r="BW82" s="66" t="s">
        <v>29</v>
      </c>
      <c r="BX82" s="66" t="s">
        <v>29</v>
      </c>
      <c r="BY82" s="66" t="s">
        <v>29</v>
      </c>
      <c r="BZ82" s="66" t="s">
        <v>29</v>
      </c>
      <c r="CA82" s="66" t="s">
        <v>29</v>
      </c>
      <c r="CB82" s="66" t="s">
        <v>29</v>
      </c>
      <c r="CC82" s="66" t="s">
        <v>29</v>
      </c>
      <c r="CD82" s="66" t="s">
        <v>29</v>
      </c>
      <c r="CE82" s="66" t="s">
        <v>29</v>
      </c>
      <c r="CF82" s="66" t="s">
        <v>29</v>
      </c>
      <c r="CG82" s="66" t="s">
        <v>29</v>
      </c>
      <c r="CH82" s="66" t="s">
        <v>29</v>
      </c>
      <c r="CI82" s="66" t="s">
        <v>29</v>
      </c>
      <c r="CJ82" s="66" t="s">
        <v>29</v>
      </c>
      <c r="CK82" s="66" t="s">
        <v>29</v>
      </c>
      <c r="CL82" s="66" t="s">
        <v>29</v>
      </c>
      <c r="CM82" s="66" t="s">
        <v>29</v>
      </c>
      <c r="CN82" s="66" t="s">
        <v>29</v>
      </c>
      <c r="CO82" s="66" t="s">
        <v>29</v>
      </c>
      <c r="CP82" s="66" t="s">
        <v>29</v>
      </c>
      <c r="CQ82" s="66" t="s">
        <v>29</v>
      </c>
      <c r="CR82" s="66" t="s">
        <v>29</v>
      </c>
      <c r="CS82" s="66" t="s">
        <v>29</v>
      </c>
      <c r="CT82" s="60" t="s">
        <v>29</v>
      </c>
      <c r="CU82" s="60" t="s">
        <v>29</v>
      </c>
      <c r="CV82" s="60" t="s">
        <v>29</v>
      </c>
      <c r="CW82" s="60" t="s">
        <v>29</v>
      </c>
      <c r="CX82" s="60" t="s">
        <v>29</v>
      </c>
      <c r="CY82" s="60" t="s">
        <v>29</v>
      </c>
      <c r="CZ82" s="60" t="s">
        <v>29</v>
      </c>
      <c r="DA82" s="60" t="s">
        <v>29</v>
      </c>
      <c r="DB82" s="60" t="s">
        <v>29</v>
      </c>
      <c r="DC82" s="60" t="s">
        <v>29</v>
      </c>
      <c r="DD82" s="60" t="s">
        <v>29</v>
      </c>
      <c r="DE82" s="60" t="s">
        <v>29</v>
      </c>
      <c r="DF82" s="60" t="s">
        <v>29</v>
      </c>
      <c r="DG82" s="60" t="s">
        <v>29</v>
      </c>
      <c r="DH82" s="60" t="s">
        <v>29</v>
      </c>
      <c r="DI82" s="60" t="s">
        <v>29</v>
      </c>
      <c r="DJ82" s="60" t="s">
        <v>29</v>
      </c>
      <c r="DK82" s="60" t="s">
        <v>29</v>
      </c>
      <c r="DL82" s="60" t="s">
        <v>29</v>
      </c>
      <c r="DM82" s="60" t="s">
        <v>29</v>
      </c>
      <c r="DN82" s="60" t="s">
        <v>29</v>
      </c>
      <c r="DO82" s="60" t="s">
        <v>29</v>
      </c>
      <c r="DP82" s="60" t="s">
        <v>29</v>
      </c>
      <c r="DQ82" s="60" t="s">
        <v>29</v>
      </c>
      <c r="DR82" s="60" t="s">
        <v>29</v>
      </c>
      <c r="DS82" s="60" t="s">
        <v>29</v>
      </c>
      <c r="DT82" s="60" t="s">
        <v>29</v>
      </c>
      <c r="DU82" s="60" t="s">
        <v>29</v>
      </c>
      <c r="DV82" s="60" t="s">
        <v>29</v>
      </c>
    </row>
    <row r="83" spans="1:126" ht="18">
      <c r="A83" s="65">
        <v>1998</v>
      </c>
      <c r="B83" s="66">
        <v>7.9735016982756468</v>
      </c>
      <c r="C83" s="66">
        <v>7.9745731437322869</v>
      </c>
      <c r="D83" s="66">
        <v>7.6068946003168172</v>
      </c>
      <c r="E83" s="66">
        <v>7.1385463996866942</v>
      </c>
      <c r="F83" s="66">
        <v>7.414317085501537</v>
      </c>
      <c r="G83" s="66">
        <v>7.9383781730111069</v>
      </c>
      <c r="H83" s="66">
        <v>8.7533424492293257</v>
      </c>
      <c r="I83" s="66">
        <v>9.0659561228112242</v>
      </c>
      <c r="J83" s="66">
        <v>8.4227490199156811</v>
      </c>
      <c r="K83" s="66">
        <v>8.6265704713635447</v>
      </c>
      <c r="L83" s="66">
        <v>8.0514275448661721</v>
      </c>
      <c r="M83" s="66">
        <v>7.6789246123385464</v>
      </c>
      <c r="N83" s="66">
        <v>8.4226446497019509</v>
      </c>
      <c r="O83" s="66">
        <v>8.0883689986365006</v>
      </c>
      <c r="P83" s="66">
        <v>8.2730925573792664</v>
      </c>
      <c r="Q83" s="66">
        <v>8.6228507491035735</v>
      </c>
      <c r="R83" s="66">
        <v>9.0115993196062458</v>
      </c>
      <c r="S83" s="66">
        <v>8.853207320729366</v>
      </c>
      <c r="T83" s="66">
        <v>8.5876706718943865</v>
      </c>
      <c r="U83" s="66">
        <v>8.4264775638519982</v>
      </c>
      <c r="V83" s="66">
        <v>7.9420756896094149</v>
      </c>
      <c r="W83" s="66">
        <v>8.2892532796604783</v>
      </c>
      <c r="X83" s="66">
        <v>8.381674113972867</v>
      </c>
      <c r="Y83" s="66">
        <v>8.4873829286357125</v>
      </c>
      <c r="Z83" s="66">
        <v>8.3229277230554182</v>
      </c>
      <c r="AA83" s="66">
        <v>7.8798466066346133</v>
      </c>
      <c r="AB83" s="66">
        <v>7.5871463611230636</v>
      </c>
      <c r="AC83" s="66">
        <v>7.4105817904405376</v>
      </c>
      <c r="AD83" s="66">
        <v>7.660450423856374</v>
      </c>
      <c r="AE83" s="66">
        <v>6.7018669685027401</v>
      </c>
      <c r="AF83" s="66">
        <v>6.1875895702915455</v>
      </c>
      <c r="AG83" s="66">
        <v>6.2499780541861112</v>
      </c>
      <c r="AH83" s="66">
        <v>6.7492970038724671</v>
      </c>
      <c r="AI83" s="66">
        <v>5.9157073722020614</v>
      </c>
      <c r="AJ83" s="66">
        <v>5.8636879821300525</v>
      </c>
      <c r="AK83" s="66">
        <v>6.1178028455112301</v>
      </c>
      <c r="AL83" s="66">
        <v>5.6600532922791169</v>
      </c>
      <c r="AM83" s="66">
        <v>6.170750015266627</v>
      </c>
      <c r="AN83" s="66">
        <v>5.8066815316992617</v>
      </c>
      <c r="AO83" s="66">
        <v>5.6146389618968113</v>
      </c>
      <c r="AP83" s="66">
        <v>5.5345964085085182</v>
      </c>
      <c r="AQ83" s="66">
        <v>6.1623214968334636</v>
      </c>
      <c r="AR83" s="66">
        <v>5.7358671837849062</v>
      </c>
      <c r="AS83" s="66">
        <v>5.7415643041217761</v>
      </c>
      <c r="AT83" s="66">
        <v>6.4378811320140086</v>
      </c>
      <c r="AU83" s="66">
        <v>6.7709208514388592</v>
      </c>
      <c r="AV83" s="66">
        <v>6.7259441339774702</v>
      </c>
      <c r="AW83" s="66">
        <v>6.4798496745788041</v>
      </c>
      <c r="AX83" s="66">
        <v>7.5869243920627811</v>
      </c>
      <c r="AY83" s="66">
        <v>9.3085944653760535</v>
      </c>
      <c r="AZ83" s="66">
        <v>8.4422392714731362</v>
      </c>
      <c r="BA83" s="66">
        <v>8.0969560647626899</v>
      </c>
      <c r="BB83" s="66">
        <v>9.1633081178796143</v>
      </c>
      <c r="BC83" s="66">
        <v>9.6880705761527324</v>
      </c>
      <c r="BD83" s="66">
        <v>9.6848168928666496</v>
      </c>
      <c r="BE83" s="66">
        <v>8.9710587837393767</v>
      </c>
      <c r="BF83" s="66">
        <v>10.467529326868183</v>
      </c>
      <c r="BG83" s="66">
        <v>10.618559018512332</v>
      </c>
      <c r="BH83" s="66">
        <v>10.514615388142712</v>
      </c>
      <c r="BI83" s="66">
        <v>11.656195375127647</v>
      </c>
      <c r="BJ83" s="66">
        <v>10.977718610985153</v>
      </c>
      <c r="BK83" s="66">
        <v>11.085577568951001</v>
      </c>
      <c r="BL83" s="66">
        <v>12.335607770373963</v>
      </c>
      <c r="BM83" s="66">
        <v>12.805442616385704</v>
      </c>
      <c r="BN83" s="66">
        <v>11.686826000800304</v>
      </c>
      <c r="BO83" s="66">
        <v>14.559271019014869</v>
      </c>
      <c r="BP83" s="66">
        <v>13.460914859871709</v>
      </c>
      <c r="BQ83" s="66">
        <v>15.644281747570124</v>
      </c>
      <c r="BR83" s="66">
        <v>18.191737501260345</v>
      </c>
      <c r="BS83" s="66">
        <v>24.058101389520864</v>
      </c>
      <c r="BT83" s="66">
        <v>22.084505608938951</v>
      </c>
      <c r="BU83" s="66">
        <v>24.735165450987733</v>
      </c>
      <c r="BV83" s="66">
        <v>22.745610354473953</v>
      </c>
      <c r="BW83" s="66" t="s">
        <v>29</v>
      </c>
      <c r="BX83" s="66" t="s">
        <v>29</v>
      </c>
      <c r="BY83" s="66" t="s">
        <v>29</v>
      </c>
      <c r="BZ83" s="66" t="s">
        <v>29</v>
      </c>
      <c r="CA83" s="66" t="s">
        <v>29</v>
      </c>
      <c r="CB83" s="66" t="s">
        <v>29</v>
      </c>
      <c r="CC83" s="66" t="s">
        <v>29</v>
      </c>
      <c r="CD83" s="66" t="s">
        <v>29</v>
      </c>
      <c r="CE83" s="66" t="s">
        <v>29</v>
      </c>
      <c r="CF83" s="66" t="s">
        <v>29</v>
      </c>
      <c r="CG83" s="66" t="s">
        <v>29</v>
      </c>
      <c r="CH83" s="66" t="s">
        <v>29</v>
      </c>
      <c r="CI83" s="66" t="s">
        <v>29</v>
      </c>
      <c r="CJ83" s="66" t="s">
        <v>29</v>
      </c>
      <c r="CK83" s="66" t="s">
        <v>29</v>
      </c>
      <c r="CL83" s="66" t="s">
        <v>29</v>
      </c>
      <c r="CM83" s="66" t="s">
        <v>29</v>
      </c>
      <c r="CN83" s="66" t="s">
        <v>29</v>
      </c>
      <c r="CO83" s="66" t="s">
        <v>29</v>
      </c>
      <c r="CP83" s="66" t="s">
        <v>29</v>
      </c>
      <c r="CQ83" s="66" t="s">
        <v>29</v>
      </c>
      <c r="CR83" s="66" t="s">
        <v>29</v>
      </c>
      <c r="CS83" s="66" t="s">
        <v>29</v>
      </c>
      <c r="CT83" s="60" t="s">
        <v>29</v>
      </c>
      <c r="CU83" s="60" t="s">
        <v>29</v>
      </c>
      <c r="CV83" s="60" t="s">
        <v>29</v>
      </c>
      <c r="CW83" s="60" t="s">
        <v>29</v>
      </c>
      <c r="CX83" s="60" t="s">
        <v>29</v>
      </c>
      <c r="CY83" s="60" t="s">
        <v>29</v>
      </c>
      <c r="CZ83" s="60" t="s">
        <v>29</v>
      </c>
      <c r="DA83" s="60" t="s">
        <v>29</v>
      </c>
      <c r="DB83" s="60" t="s">
        <v>29</v>
      </c>
      <c r="DC83" s="60" t="s">
        <v>29</v>
      </c>
      <c r="DD83" s="60" t="s">
        <v>29</v>
      </c>
      <c r="DE83" s="60" t="s">
        <v>29</v>
      </c>
      <c r="DF83" s="60" t="s">
        <v>29</v>
      </c>
      <c r="DG83" s="60" t="s">
        <v>29</v>
      </c>
      <c r="DH83" s="60" t="s">
        <v>29</v>
      </c>
      <c r="DI83" s="60" t="s">
        <v>29</v>
      </c>
      <c r="DJ83" s="60" t="s">
        <v>29</v>
      </c>
      <c r="DK83" s="60" t="s">
        <v>29</v>
      </c>
      <c r="DL83" s="60" t="s">
        <v>29</v>
      </c>
      <c r="DM83" s="60" t="s">
        <v>29</v>
      </c>
      <c r="DN83" s="60" t="s">
        <v>29</v>
      </c>
      <c r="DO83" s="60" t="s">
        <v>29</v>
      </c>
      <c r="DP83" s="60" t="s">
        <v>29</v>
      </c>
      <c r="DQ83" s="60" t="s">
        <v>29</v>
      </c>
      <c r="DR83" s="60" t="s">
        <v>29</v>
      </c>
      <c r="DS83" s="60" t="s">
        <v>29</v>
      </c>
      <c r="DT83" s="60" t="s">
        <v>29</v>
      </c>
      <c r="DU83" s="60" t="s">
        <v>29</v>
      </c>
      <c r="DV83" s="60" t="s">
        <v>29</v>
      </c>
    </row>
    <row r="84" spans="1:126" ht="18">
      <c r="A84" s="65">
        <v>1999</v>
      </c>
      <c r="B84" s="66">
        <v>8.0748490310763152</v>
      </c>
      <c r="C84" s="66">
        <v>8.0772941188253355</v>
      </c>
      <c r="D84" s="66">
        <v>7.7161489020558127</v>
      </c>
      <c r="E84" s="66">
        <v>7.2559359479379335</v>
      </c>
      <c r="F84" s="66">
        <v>7.5294440460732917</v>
      </c>
      <c r="G84" s="66">
        <v>8.0475785520330376</v>
      </c>
      <c r="H84" s="66">
        <v>8.8521639474101388</v>
      </c>
      <c r="I84" s="66">
        <v>9.1615866930009719</v>
      </c>
      <c r="J84" s="66">
        <v>8.5295741003036962</v>
      </c>
      <c r="K84" s="66">
        <v>8.731903299889094</v>
      </c>
      <c r="L84" s="66">
        <v>8.1673928070639636</v>
      </c>
      <c r="M84" s="66">
        <v>7.802643337944672</v>
      </c>
      <c r="N84" s="66">
        <v>8.5363633541507014</v>
      </c>
      <c r="O84" s="66">
        <v>8.2094318728477802</v>
      </c>
      <c r="P84" s="66">
        <v>8.3930944201816953</v>
      </c>
      <c r="Q84" s="66">
        <v>8.7389584368395177</v>
      </c>
      <c r="R84" s="66">
        <v>9.123006302466905</v>
      </c>
      <c r="S84" s="66">
        <v>8.9693476190591124</v>
      </c>
      <c r="T84" s="66">
        <v>8.7106266299949269</v>
      </c>
      <c r="U84" s="66">
        <v>8.5545998686096798</v>
      </c>
      <c r="V84" s="66">
        <v>8.0815410347189545</v>
      </c>
      <c r="W84" s="66">
        <v>8.4247995258088508</v>
      </c>
      <c r="X84" s="66">
        <v>8.5180496949642421</v>
      </c>
      <c r="Y84" s="66">
        <v>8.6243598187707828</v>
      </c>
      <c r="Z84" s="66">
        <v>8.4659332551047992</v>
      </c>
      <c r="AA84" s="66">
        <v>8.0348130906935928</v>
      </c>
      <c r="AB84" s="66">
        <v>7.7514392353814294</v>
      </c>
      <c r="AC84" s="66">
        <v>7.5821269507614755</v>
      </c>
      <c r="AD84" s="66">
        <v>7.8302928999795967</v>
      </c>
      <c r="AE84" s="66">
        <v>6.8967855764365567</v>
      </c>
      <c r="AF84" s="66">
        <v>6.3986262692741143</v>
      </c>
      <c r="AG84" s="66">
        <v>6.4644716884032842</v>
      </c>
      <c r="AH84" s="66">
        <v>6.9570090829594227</v>
      </c>
      <c r="AI84" s="66">
        <v>6.1488170539904123</v>
      </c>
      <c r="AJ84" s="66">
        <v>6.1039258907149136</v>
      </c>
      <c r="AK84" s="66">
        <v>6.3576849347423412</v>
      </c>
      <c r="AL84" s="66">
        <v>5.9182941089434689</v>
      </c>
      <c r="AM84" s="66">
        <v>6.4221676993276553</v>
      </c>
      <c r="AN84" s="66">
        <v>6.0751960537499663</v>
      </c>
      <c r="AO84" s="66">
        <v>5.8963122580004583</v>
      </c>
      <c r="AP84" s="66">
        <v>5.8269084060678136</v>
      </c>
      <c r="AQ84" s="66">
        <v>6.4444694613392546</v>
      </c>
      <c r="AR84" s="66">
        <v>6.0401589694642652</v>
      </c>
      <c r="AS84" s="66">
        <v>6.0554881757799306</v>
      </c>
      <c r="AT84" s="66">
        <v>6.7390585717976901</v>
      </c>
      <c r="AU84" s="66">
        <v>7.0709995919245676</v>
      </c>
      <c r="AV84" s="66">
        <v>7.0383462836755815</v>
      </c>
      <c r="AW84" s="66">
        <v>6.812936883873089</v>
      </c>
      <c r="AX84" s="66">
        <v>7.8902428510420801</v>
      </c>
      <c r="AY84" s="66">
        <v>9.5551788597819911</v>
      </c>
      <c r="AZ84" s="66">
        <v>8.7351961487252776</v>
      </c>
      <c r="BA84" s="66">
        <v>8.4176625108827707</v>
      </c>
      <c r="BB84" s="66">
        <v>9.4501215818634741</v>
      </c>
      <c r="BC84" s="66">
        <v>9.9635531356466274</v>
      </c>
      <c r="BD84" s="66">
        <v>9.9742362644995453</v>
      </c>
      <c r="BE84" s="66">
        <v>9.3132769701491238</v>
      </c>
      <c r="BF84" s="66">
        <v>10.745622382349094</v>
      </c>
      <c r="BG84" s="66">
        <v>10.904126389513053</v>
      </c>
      <c r="BH84" s="66">
        <v>10.824527196729075</v>
      </c>
      <c r="BI84" s="66">
        <v>11.910662638487436</v>
      </c>
      <c r="BJ84" s="66">
        <v>11.298824733452253</v>
      </c>
      <c r="BK84" s="66">
        <v>11.423087319456656</v>
      </c>
      <c r="BL84" s="66">
        <v>12.597074149969842</v>
      </c>
      <c r="BM84" s="66">
        <v>13.047966408125596</v>
      </c>
      <c r="BN84" s="66">
        <v>12.06546383327273</v>
      </c>
      <c r="BO84" s="66">
        <v>14.660819164182614</v>
      </c>
      <c r="BP84" s="66">
        <v>13.71245104307831</v>
      </c>
      <c r="BQ84" s="66">
        <v>15.619842115849325</v>
      </c>
      <c r="BR84" s="66">
        <v>17.738648638637709</v>
      </c>
      <c r="BS84" s="66">
        <v>22.341121976721595</v>
      </c>
      <c r="BT84" s="66">
        <v>20.431680288085346</v>
      </c>
      <c r="BU84" s="66">
        <v>21.647845075833335</v>
      </c>
      <c r="BV84" s="66">
        <v>19.109407339999247</v>
      </c>
      <c r="BW84" s="66">
        <v>15.473204325524534</v>
      </c>
      <c r="BX84" s="66" t="s">
        <v>29</v>
      </c>
      <c r="BY84" s="66" t="s">
        <v>29</v>
      </c>
      <c r="BZ84" s="66" t="s">
        <v>29</v>
      </c>
      <c r="CA84" s="66" t="s">
        <v>29</v>
      </c>
      <c r="CB84" s="66" t="s">
        <v>29</v>
      </c>
      <c r="CC84" s="66" t="s">
        <v>29</v>
      </c>
      <c r="CD84" s="66" t="s">
        <v>29</v>
      </c>
      <c r="CE84" s="66" t="s">
        <v>29</v>
      </c>
      <c r="CF84" s="66" t="s">
        <v>29</v>
      </c>
      <c r="CG84" s="66" t="s">
        <v>29</v>
      </c>
      <c r="CH84" s="66" t="s">
        <v>29</v>
      </c>
      <c r="CI84" s="66" t="s">
        <v>29</v>
      </c>
      <c r="CJ84" s="66" t="s">
        <v>29</v>
      </c>
      <c r="CK84" s="66" t="s">
        <v>29</v>
      </c>
      <c r="CL84" s="66" t="s">
        <v>29</v>
      </c>
      <c r="CM84" s="66" t="s">
        <v>29</v>
      </c>
      <c r="CN84" s="66" t="s">
        <v>29</v>
      </c>
      <c r="CO84" s="66" t="s">
        <v>29</v>
      </c>
      <c r="CP84" s="66" t="s">
        <v>29</v>
      </c>
      <c r="CQ84" s="66" t="s">
        <v>29</v>
      </c>
      <c r="CR84" s="66" t="s">
        <v>29</v>
      </c>
      <c r="CS84" s="66" t="s">
        <v>29</v>
      </c>
      <c r="CT84" s="60" t="s">
        <v>29</v>
      </c>
      <c r="CU84" s="60" t="s">
        <v>29</v>
      </c>
      <c r="CV84" s="60" t="s">
        <v>29</v>
      </c>
      <c r="CW84" s="60" t="s">
        <v>29</v>
      </c>
      <c r="CX84" s="60" t="s">
        <v>29</v>
      </c>
      <c r="CY84" s="60" t="s">
        <v>29</v>
      </c>
      <c r="CZ84" s="60" t="s">
        <v>29</v>
      </c>
      <c r="DA84" s="60" t="s">
        <v>29</v>
      </c>
      <c r="DB84" s="60" t="s">
        <v>29</v>
      </c>
      <c r="DC84" s="60" t="s">
        <v>29</v>
      </c>
      <c r="DD84" s="60" t="s">
        <v>29</v>
      </c>
      <c r="DE84" s="60" t="s">
        <v>29</v>
      </c>
      <c r="DF84" s="60" t="s">
        <v>29</v>
      </c>
      <c r="DG84" s="60" t="s">
        <v>29</v>
      </c>
      <c r="DH84" s="60" t="s">
        <v>29</v>
      </c>
      <c r="DI84" s="60" t="s">
        <v>29</v>
      </c>
      <c r="DJ84" s="60" t="s">
        <v>29</v>
      </c>
      <c r="DK84" s="60" t="s">
        <v>29</v>
      </c>
      <c r="DL84" s="60" t="s">
        <v>29</v>
      </c>
      <c r="DM84" s="60" t="s">
        <v>29</v>
      </c>
      <c r="DN84" s="60" t="s">
        <v>29</v>
      </c>
      <c r="DO84" s="60" t="s">
        <v>29</v>
      </c>
      <c r="DP84" s="60" t="s">
        <v>29</v>
      </c>
      <c r="DQ84" s="60" t="s">
        <v>29</v>
      </c>
      <c r="DR84" s="60" t="s">
        <v>29</v>
      </c>
      <c r="DS84" s="60" t="s">
        <v>29</v>
      </c>
      <c r="DT84" s="60" t="s">
        <v>29</v>
      </c>
      <c r="DU84" s="60" t="s">
        <v>29</v>
      </c>
      <c r="DV84" s="60" t="s">
        <v>29</v>
      </c>
    </row>
    <row r="85" spans="1:126" ht="18">
      <c r="A85" s="65">
        <v>2000</v>
      </c>
      <c r="B85" s="66">
        <v>7.7591135054699309</v>
      </c>
      <c r="C85" s="66">
        <v>7.7572588552006358</v>
      </c>
      <c r="D85" s="66">
        <v>7.396676788474192</v>
      </c>
      <c r="E85" s="66">
        <v>6.9384185682526525</v>
      </c>
      <c r="F85" s="66">
        <v>7.2036023638834994</v>
      </c>
      <c r="G85" s="66">
        <v>7.7096800671553956</v>
      </c>
      <c r="H85" s="66">
        <v>8.4977077251374968</v>
      </c>
      <c r="I85" s="66">
        <v>8.7973675447303421</v>
      </c>
      <c r="J85" s="66">
        <v>8.1693518691140596</v>
      </c>
      <c r="K85" s="66">
        <v>8.3631575621725567</v>
      </c>
      <c r="L85" s="66">
        <v>7.8016588348106337</v>
      </c>
      <c r="M85" s="66">
        <v>7.4368939828298748</v>
      </c>
      <c r="N85" s="66">
        <v>8.1531621042530311</v>
      </c>
      <c r="O85" s="66">
        <v>7.8253230460372931</v>
      </c>
      <c r="P85" s="66">
        <v>7.9996778659262215</v>
      </c>
      <c r="Q85" s="66">
        <v>8.3332205397354961</v>
      </c>
      <c r="R85" s="66">
        <v>8.703882205994546</v>
      </c>
      <c r="S85" s="66">
        <v>8.5456465327063214</v>
      </c>
      <c r="T85" s="66">
        <v>8.2840311559704141</v>
      </c>
      <c r="U85" s="66">
        <v>8.1231728104308925</v>
      </c>
      <c r="V85" s="66">
        <v>7.6508709179167518</v>
      </c>
      <c r="W85" s="66">
        <v>7.9797973977493886</v>
      </c>
      <c r="X85" s="66">
        <v>8.0628918631837454</v>
      </c>
      <c r="Y85" s="66">
        <v>8.1584045263059188</v>
      </c>
      <c r="Z85" s="66">
        <v>7.9939479875654484</v>
      </c>
      <c r="AA85" s="66">
        <v>7.5620105210916764</v>
      </c>
      <c r="AB85" s="66">
        <v>7.2747707736511487</v>
      </c>
      <c r="AC85" s="66">
        <v>7.0990552353413987</v>
      </c>
      <c r="AD85" s="66">
        <v>7.3316629363757224</v>
      </c>
      <c r="AE85" s="66">
        <v>6.4076094684835381</v>
      </c>
      <c r="AF85" s="66">
        <v>5.909649787970193</v>
      </c>
      <c r="AG85" s="66">
        <v>5.9628856184531589</v>
      </c>
      <c r="AH85" s="66">
        <v>6.4323038626719358</v>
      </c>
      <c r="AI85" s="66">
        <v>5.6308615196239211</v>
      </c>
      <c r="AJ85" s="66">
        <v>5.5744322009559593</v>
      </c>
      <c r="AK85" s="66">
        <v>5.8086099266387272</v>
      </c>
      <c r="AL85" s="66">
        <v>5.3664066859089647</v>
      </c>
      <c r="AM85" s="66">
        <v>5.8424970917294985</v>
      </c>
      <c r="AN85" s="66">
        <v>5.4892362850161192</v>
      </c>
      <c r="AO85" s="66">
        <v>5.2990448233503828</v>
      </c>
      <c r="AP85" s="66">
        <v>5.2145591547686676</v>
      </c>
      <c r="AQ85" s="66">
        <v>5.7959463774939151</v>
      </c>
      <c r="AR85" s="66">
        <v>5.384235504044069</v>
      </c>
      <c r="AS85" s="66">
        <v>5.378588064367988</v>
      </c>
      <c r="AT85" s="66">
        <v>6.0182723149847908</v>
      </c>
      <c r="AU85" s="66">
        <v>6.3151224258803413</v>
      </c>
      <c r="AV85" s="66">
        <v>6.2575303639142748</v>
      </c>
      <c r="AW85" s="66">
        <v>6.0122850169703996</v>
      </c>
      <c r="AX85" s="66">
        <v>7.0200369902848809</v>
      </c>
      <c r="AY85" s="66">
        <v>8.5874675425056779</v>
      </c>
      <c r="AZ85" s="66">
        <v>7.7615756872001747</v>
      </c>
      <c r="BA85" s="66">
        <v>7.4167050983708949</v>
      </c>
      <c r="BB85" s="66">
        <v>8.3607547570258323</v>
      </c>
      <c r="BC85" s="66">
        <v>8.801331839053498</v>
      </c>
      <c r="BD85" s="66">
        <v>8.756162376218505</v>
      </c>
      <c r="BE85" s="66">
        <v>8.067347352171554</v>
      </c>
      <c r="BF85" s="66">
        <v>9.3587309206779725</v>
      </c>
      <c r="BG85" s="66">
        <v>9.4313796240177563</v>
      </c>
      <c r="BH85" s="66">
        <v>9.2698305740154687</v>
      </c>
      <c r="BI85" s="66">
        <v>10.190914011744336</v>
      </c>
      <c r="BJ85" s="66">
        <v>9.5052153919286209</v>
      </c>
      <c r="BK85" s="66">
        <v>9.4924871259667345</v>
      </c>
      <c r="BL85" s="66">
        <v>10.427659570018145</v>
      </c>
      <c r="BM85" s="66">
        <v>10.660192924998276</v>
      </c>
      <c r="BN85" s="66">
        <v>9.5499384493931849</v>
      </c>
      <c r="BO85" s="66">
        <v>11.634205708824128</v>
      </c>
      <c r="BP85" s="66">
        <v>10.454921439469361</v>
      </c>
      <c r="BQ85" s="66">
        <v>11.716697427692877</v>
      </c>
      <c r="BR85" s="66">
        <v>12.975225206060575</v>
      </c>
      <c r="BS85" s="66">
        <v>16.01671574903429</v>
      </c>
      <c r="BT85" s="66">
        <v>13.224281152587828</v>
      </c>
      <c r="BU85" s="66">
        <v>12.334554959524439</v>
      </c>
      <c r="BV85" s="66">
        <v>7.5378330968654108</v>
      </c>
      <c r="BW85" s="66">
        <v>-6.6055531938857825E-2</v>
      </c>
      <c r="BX85" s="66">
        <v>-15.605315389402252</v>
      </c>
      <c r="BY85" s="66" t="s">
        <v>29</v>
      </c>
      <c r="BZ85" s="66" t="s">
        <v>29</v>
      </c>
      <c r="CA85" s="66" t="s">
        <v>29</v>
      </c>
      <c r="CB85" s="66" t="s">
        <v>29</v>
      </c>
      <c r="CC85" s="66" t="s">
        <v>29</v>
      </c>
      <c r="CD85" s="66" t="s">
        <v>29</v>
      </c>
      <c r="CE85" s="66" t="s">
        <v>29</v>
      </c>
      <c r="CF85" s="66" t="s">
        <v>29</v>
      </c>
      <c r="CG85" s="66" t="s">
        <v>29</v>
      </c>
      <c r="CH85" s="66" t="s">
        <v>29</v>
      </c>
      <c r="CI85" s="66" t="s">
        <v>29</v>
      </c>
      <c r="CJ85" s="66" t="s">
        <v>29</v>
      </c>
      <c r="CK85" s="66" t="s">
        <v>29</v>
      </c>
      <c r="CL85" s="66" t="s">
        <v>29</v>
      </c>
      <c r="CM85" s="66" t="s">
        <v>29</v>
      </c>
      <c r="CN85" s="66" t="s">
        <v>29</v>
      </c>
      <c r="CO85" s="66" t="s">
        <v>29</v>
      </c>
      <c r="CP85" s="66" t="s">
        <v>29</v>
      </c>
      <c r="CQ85" s="66" t="s">
        <v>29</v>
      </c>
      <c r="CR85" s="66" t="s">
        <v>29</v>
      </c>
      <c r="CS85" s="66" t="s">
        <v>29</v>
      </c>
      <c r="CT85" s="60" t="s">
        <v>29</v>
      </c>
      <c r="CU85" s="60" t="s">
        <v>29</v>
      </c>
      <c r="CV85" s="60" t="s">
        <v>29</v>
      </c>
      <c r="CW85" s="60" t="s">
        <v>29</v>
      </c>
      <c r="CX85" s="60" t="s">
        <v>29</v>
      </c>
      <c r="CY85" s="60" t="s">
        <v>29</v>
      </c>
      <c r="CZ85" s="60" t="s">
        <v>29</v>
      </c>
      <c r="DA85" s="60" t="s">
        <v>29</v>
      </c>
      <c r="DB85" s="60" t="s">
        <v>29</v>
      </c>
      <c r="DC85" s="60" t="s">
        <v>29</v>
      </c>
      <c r="DD85" s="60" t="s">
        <v>29</v>
      </c>
      <c r="DE85" s="60" t="s">
        <v>29</v>
      </c>
      <c r="DF85" s="60" t="s">
        <v>29</v>
      </c>
      <c r="DG85" s="60" t="s">
        <v>29</v>
      </c>
      <c r="DH85" s="60" t="s">
        <v>29</v>
      </c>
      <c r="DI85" s="60" t="s">
        <v>29</v>
      </c>
      <c r="DJ85" s="60" t="s">
        <v>29</v>
      </c>
      <c r="DK85" s="60" t="s">
        <v>29</v>
      </c>
      <c r="DL85" s="60" t="s">
        <v>29</v>
      </c>
      <c r="DM85" s="60" t="s">
        <v>29</v>
      </c>
      <c r="DN85" s="60" t="s">
        <v>29</v>
      </c>
      <c r="DO85" s="60" t="s">
        <v>29</v>
      </c>
      <c r="DP85" s="60" t="s">
        <v>29</v>
      </c>
      <c r="DQ85" s="60" t="s">
        <v>29</v>
      </c>
      <c r="DR85" s="60" t="s">
        <v>29</v>
      </c>
      <c r="DS85" s="60" t="s">
        <v>29</v>
      </c>
      <c r="DT85" s="60" t="s">
        <v>29</v>
      </c>
      <c r="DU85" s="60" t="s">
        <v>29</v>
      </c>
      <c r="DV85" s="60" t="s">
        <v>29</v>
      </c>
    </row>
    <row r="86" spans="1:126" ht="18">
      <c r="A86" s="65">
        <v>2001</v>
      </c>
      <c r="B86" s="67">
        <v>7.4278432111389003</v>
      </c>
      <c r="C86" s="67">
        <v>7.4215963522821102</v>
      </c>
      <c r="D86" s="67">
        <v>7.0613510364179426</v>
      </c>
      <c r="E86" s="67">
        <v>6.6047768226096206</v>
      </c>
      <c r="F86" s="67">
        <v>6.8616435968338916</v>
      </c>
      <c r="G86" s="67">
        <v>7.3557771244674521</v>
      </c>
      <c r="H86" s="67">
        <v>8.1274914881542628</v>
      </c>
      <c r="I86" s="67">
        <v>8.4174429591010824</v>
      </c>
      <c r="J86" s="67">
        <v>7.7930756818669549</v>
      </c>
      <c r="K86" s="67">
        <v>7.9783726901447789</v>
      </c>
      <c r="L86" s="67">
        <v>7.4195514454394349</v>
      </c>
      <c r="M86" s="67">
        <v>7.0545197851911334</v>
      </c>
      <c r="N86" s="67">
        <v>7.7536216203789463</v>
      </c>
      <c r="O86" s="67">
        <v>7.424644444295617</v>
      </c>
      <c r="P86" s="67">
        <v>7.5897245315775894</v>
      </c>
      <c r="Q86" s="67">
        <v>7.9110787462367398</v>
      </c>
      <c r="R86" s="67">
        <v>8.2685270214998408</v>
      </c>
      <c r="S86" s="67">
        <v>8.1055944073437072</v>
      </c>
      <c r="T86" s="67">
        <v>7.8409025349418098</v>
      </c>
      <c r="U86" s="67">
        <v>7.6750920793059896</v>
      </c>
      <c r="V86" s="67">
        <v>7.2032227075309425</v>
      </c>
      <c r="W86" s="67">
        <v>7.5180296475414297</v>
      </c>
      <c r="X86" s="67">
        <v>7.5910340719453639</v>
      </c>
      <c r="Y86" s="67">
        <v>7.6758416321550786</v>
      </c>
      <c r="Z86" s="67">
        <v>7.5052676635028694</v>
      </c>
      <c r="AA86" s="67">
        <v>7.0722175919783403</v>
      </c>
      <c r="AB86" s="67">
        <v>6.7809267809043572</v>
      </c>
      <c r="AC86" s="67">
        <v>6.5987188251571123</v>
      </c>
      <c r="AD86" s="67">
        <v>6.8160568572077214</v>
      </c>
      <c r="AE86" s="67">
        <v>5.9006937592883908</v>
      </c>
      <c r="AF86" s="67">
        <v>5.4025393824993504</v>
      </c>
      <c r="AG86" s="67">
        <v>5.4433230744055638</v>
      </c>
      <c r="AH86" s="67">
        <v>5.8902644825273827</v>
      </c>
      <c r="AI86" s="67">
        <v>5.0948547665236328</v>
      </c>
      <c r="AJ86" s="67">
        <v>5.0270069375120432</v>
      </c>
      <c r="AK86" s="67">
        <v>5.2421211756551331</v>
      </c>
      <c r="AL86" s="67">
        <v>4.7968107971690248</v>
      </c>
      <c r="AM86" s="67">
        <v>5.2460887338982651</v>
      </c>
      <c r="AN86" s="67">
        <v>4.8864293074186289</v>
      </c>
      <c r="AO86" s="67">
        <v>4.6850860750520331</v>
      </c>
      <c r="AP86" s="67">
        <v>4.5858928209226368</v>
      </c>
      <c r="AQ86" s="67">
        <v>5.1327070848887022</v>
      </c>
      <c r="AR86" s="67">
        <v>4.7135983167578166</v>
      </c>
      <c r="AS86" s="67">
        <v>4.6877996726086995</v>
      </c>
      <c r="AT86" s="67">
        <v>5.2859066531512466</v>
      </c>
      <c r="AU86" s="67">
        <v>5.5495562552490894</v>
      </c>
      <c r="AV86" s="67">
        <v>5.4683650563275163</v>
      </c>
      <c r="AW86" s="67">
        <v>5.2043638486718145</v>
      </c>
      <c r="AX86" s="67">
        <v>6.1472703526429733</v>
      </c>
      <c r="AY86" s="67">
        <v>7.6243232311651532</v>
      </c>
      <c r="AZ86" s="67">
        <v>6.7931524352429165</v>
      </c>
      <c r="BA86" s="67">
        <v>6.423339739888517</v>
      </c>
      <c r="BB86" s="67">
        <v>7.2866637728294004</v>
      </c>
      <c r="BC86" s="67">
        <v>7.6613857215429713</v>
      </c>
      <c r="BD86" s="67">
        <v>7.5664536834954612</v>
      </c>
      <c r="BE86" s="67">
        <v>6.8537865799877418</v>
      </c>
      <c r="BF86" s="67">
        <v>8.0199229314596465</v>
      </c>
      <c r="BG86" s="67">
        <v>8.0182844404542664</v>
      </c>
      <c r="BH86" s="67">
        <v>7.7872050496985814</v>
      </c>
      <c r="BI86" s="67">
        <v>8.5668938426012247</v>
      </c>
      <c r="BJ86" s="67">
        <v>7.8225501259525485</v>
      </c>
      <c r="BK86" s="67">
        <v>7.6984927266563874</v>
      </c>
      <c r="BL86" s="67">
        <v>8.4387246818962396</v>
      </c>
      <c r="BM86" s="67">
        <v>8.50037586433006</v>
      </c>
      <c r="BN86" s="67">
        <v>7.3026578399697089</v>
      </c>
      <c r="BO86" s="67">
        <v>8.9931480204138801</v>
      </c>
      <c r="BP86" s="67">
        <v>7.6676864091535704</v>
      </c>
      <c r="BQ86" s="67">
        <v>8.479572284206057</v>
      </c>
      <c r="BR86" s="67">
        <v>9.1761434473419339</v>
      </c>
      <c r="BS86" s="67">
        <v>11.24040937578817</v>
      </c>
      <c r="BT86" s="67">
        <v>8.1173294832084366</v>
      </c>
      <c r="BU86" s="67">
        <v>6.3841581948818433</v>
      </c>
      <c r="BV86" s="67">
        <v>1.2990176067269266</v>
      </c>
      <c r="BW86" s="67">
        <v>-5.8498466425220847</v>
      </c>
      <c r="BX86" s="67">
        <v>-16.511372126545393</v>
      </c>
      <c r="BY86" s="67">
        <v>-17.417428863688535</v>
      </c>
      <c r="BZ86" s="67" t="s">
        <v>29</v>
      </c>
      <c r="CA86" s="67" t="s">
        <v>29</v>
      </c>
      <c r="CB86" s="67" t="s">
        <v>29</v>
      </c>
      <c r="CC86" s="67" t="s">
        <v>29</v>
      </c>
      <c r="CD86" s="67" t="s">
        <v>29</v>
      </c>
      <c r="CE86" s="67" t="s">
        <v>29</v>
      </c>
      <c r="CF86" s="67" t="s">
        <v>29</v>
      </c>
      <c r="CG86" s="67" t="s">
        <v>29</v>
      </c>
      <c r="CH86" s="67" t="s">
        <v>29</v>
      </c>
      <c r="CI86" s="67" t="s">
        <v>29</v>
      </c>
      <c r="CJ86" s="67" t="s">
        <v>29</v>
      </c>
      <c r="CK86" s="67" t="s">
        <v>29</v>
      </c>
      <c r="CL86" s="67" t="s">
        <v>29</v>
      </c>
      <c r="CM86" s="67" t="s">
        <v>29</v>
      </c>
      <c r="CN86" s="67" t="s">
        <v>29</v>
      </c>
      <c r="CO86" s="67" t="s">
        <v>29</v>
      </c>
      <c r="CP86" s="67" t="s">
        <v>29</v>
      </c>
      <c r="CQ86" s="67" t="s">
        <v>29</v>
      </c>
      <c r="CR86" s="67" t="s">
        <v>29</v>
      </c>
      <c r="CS86" s="67" t="s">
        <v>29</v>
      </c>
      <c r="CT86" s="60" t="s">
        <v>29</v>
      </c>
      <c r="CU86" s="60" t="s">
        <v>29</v>
      </c>
      <c r="CV86" s="60" t="s">
        <v>29</v>
      </c>
      <c r="CW86" s="60" t="s">
        <v>29</v>
      </c>
      <c r="CX86" s="60" t="s">
        <v>29</v>
      </c>
      <c r="CY86" s="60" t="s">
        <v>29</v>
      </c>
      <c r="CZ86" s="60" t="s">
        <v>29</v>
      </c>
      <c r="DA86" s="60" t="s">
        <v>29</v>
      </c>
      <c r="DB86" s="60" t="s">
        <v>29</v>
      </c>
      <c r="DC86" s="60" t="s">
        <v>29</v>
      </c>
      <c r="DD86" s="60" t="s">
        <v>29</v>
      </c>
      <c r="DE86" s="60" t="s">
        <v>29</v>
      </c>
      <c r="DF86" s="60" t="s">
        <v>29</v>
      </c>
      <c r="DG86" s="60" t="s">
        <v>29</v>
      </c>
      <c r="DH86" s="60" t="s">
        <v>29</v>
      </c>
      <c r="DI86" s="60" t="s">
        <v>29</v>
      </c>
      <c r="DJ86" s="60" t="s">
        <v>29</v>
      </c>
      <c r="DK86" s="60" t="s">
        <v>29</v>
      </c>
      <c r="DL86" s="60" t="s">
        <v>29</v>
      </c>
      <c r="DM86" s="60" t="s">
        <v>29</v>
      </c>
      <c r="DN86" s="60" t="s">
        <v>29</v>
      </c>
      <c r="DO86" s="60" t="s">
        <v>29</v>
      </c>
      <c r="DP86" s="60" t="s">
        <v>29</v>
      </c>
      <c r="DQ86" s="60" t="s">
        <v>29</v>
      </c>
      <c r="DR86" s="60" t="s">
        <v>29</v>
      </c>
      <c r="DS86" s="60" t="s">
        <v>29</v>
      </c>
      <c r="DT86" s="60" t="s">
        <v>29</v>
      </c>
      <c r="DU86" s="60" t="s">
        <v>29</v>
      </c>
      <c r="DV86" s="60" t="s">
        <v>29</v>
      </c>
    </row>
    <row r="87" spans="1:126" ht="18">
      <c r="A87" s="65">
        <v>2002</v>
      </c>
      <c r="B87" s="67">
        <v>6.9717746253937785</v>
      </c>
      <c r="C87" s="67">
        <v>6.9596090596042508</v>
      </c>
      <c r="D87" s="67">
        <v>6.5980071840492265</v>
      </c>
      <c r="E87" s="67">
        <v>6.141341488638739</v>
      </c>
      <c r="F87" s="67">
        <v>6.3883411106959471</v>
      </c>
      <c r="G87" s="67">
        <v>6.8690380270271314</v>
      </c>
      <c r="H87" s="67">
        <v>7.6230276940783481</v>
      </c>
      <c r="I87" s="67">
        <v>7.901630375524836</v>
      </c>
      <c r="J87" s="67">
        <v>7.2788363547205428</v>
      </c>
      <c r="K87" s="67">
        <v>7.4538460639480135</v>
      </c>
      <c r="L87" s="67">
        <v>6.895536679220406</v>
      </c>
      <c r="M87" s="67">
        <v>6.5280961840331493</v>
      </c>
      <c r="N87" s="67">
        <v>7.2083437817387255</v>
      </c>
      <c r="O87" s="67">
        <v>6.8759869078029379</v>
      </c>
      <c r="P87" s="67">
        <v>7.0297378264535695</v>
      </c>
      <c r="Q87" s="67">
        <v>7.3368768649871896</v>
      </c>
      <c r="R87" s="67">
        <v>7.6790521868648307</v>
      </c>
      <c r="S87" s="67">
        <v>7.509010535700714</v>
      </c>
      <c r="T87" s="67">
        <v>7.2386933751760889</v>
      </c>
      <c r="U87" s="67">
        <v>7.0653588039518311</v>
      </c>
      <c r="V87" s="67">
        <v>6.5910707672017042</v>
      </c>
      <c r="W87" s="67">
        <v>6.889324870063267</v>
      </c>
      <c r="X87" s="67">
        <v>6.949570945342078</v>
      </c>
      <c r="Y87" s="67">
        <v>7.0209290483885844</v>
      </c>
      <c r="Z87" s="67">
        <v>6.841216615300258</v>
      </c>
      <c r="AA87" s="67">
        <v>6.403724217301149</v>
      </c>
      <c r="AB87" s="67">
        <v>6.1050372775290667</v>
      </c>
      <c r="AC87" s="67">
        <v>5.9129556908292589</v>
      </c>
      <c r="AD87" s="67">
        <v>6.111863086831324</v>
      </c>
      <c r="AE87" s="67">
        <v>5.2008993499024738</v>
      </c>
      <c r="AF87" s="67">
        <v>4.6984547596539281</v>
      </c>
      <c r="AG87" s="67">
        <v>4.7230456621090173</v>
      </c>
      <c r="AH87" s="67">
        <v>5.1440488742215376</v>
      </c>
      <c r="AI87" s="67">
        <v>4.3497572061200156</v>
      </c>
      <c r="AJ87" s="67">
        <v>4.2661593833551201</v>
      </c>
      <c r="AK87" s="67">
        <v>4.4580364359672595</v>
      </c>
      <c r="AL87" s="67">
        <v>4.0044632681835512</v>
      </c>
      <c r="AM87" s="67">
        <v>4.4227005682699225</v>
      </c>
      <c r="AN87" s="67">
        <v>4.0511506612992925</v>
      </c>
      <c r="AO87" s="67">
        <v>3.8331249180444669</v>
      </c>
      <c r="AP87" s="67">
        <v>3.7135865854588985</v>
      </c>
      <c r="AQ87" s="67">
        <v>4.2209808355519192</v>
      </c>
      <c r="AR87" s="67">
        <v>3.7877972822437185</v>
      </c>
      <c r="AS87" s="67">
        <v>3.7355279795544551</v>
      </c>
      <c r="AT87" s="67">
        <v>4.286653788169831</v>
      </c>
      <c r="AU87" s="67">
        <v>4.5108376881714412</v>
      </c>
      <c r="AV87" s="67">
        <v>4.398758509631933</v>
      </c>
      <c r="AW87" s="67">
        <v>4.1079037906749036</v>
      </c>
      <c r="AX87" s="67">
        <v>4.9804873097506075</v>
      </c>
      <c r="AY87" s="67">
        <v>6.363117476793696</v>
      </c>
      <c r="AZ87" s="67">
        <v>5.5160194601881596</v>
      </c>
      <c r="BA87" s="67">
        <v>5.1113098309991294</v>
      </c>
      <c r="BB87" s="67">
        <v>5.8876197062668005</v>
      </c>
      <c r="BC87" s="67">
        <v>6.1884347376772029</v>
      </c>
      <c r="BD87" s="67">
        <v>6.0335888324201985</v>
      </c>
      <c r="BE87" s="67">
        <v>5.2836400131139554</v>
      </c>
      <c r="BF87" s="67">
        <v>6.3194771779979702</v>
      </c>
      <c r="BG87" s="67">
        <v>6.2328983238697777</v>
      </c>
      <c r="BH87" s="67">
        <v>5.9200133159652024</v>
      </c>
      <c r="BI87" s="67">
        <v>6.5526531907214025</v>
      </c>
      <c r="BJ87" s="67">
        <v>5.7336096543532493</v>
      </c>
      <c r="BK87" s="67">
        <v>5.4867470630381403</v>
      </c>
      <c r="BL87" s="67">
        <v>6.0301805103541186</v>
      </c>
      <c r="BM87" s="67">
        <v>5.9153891675039452</v>
      </c>
      <c r="BN87" s="67">
        <v>4.6109581683385334</v>
      </c>
      <c r="BO87" s="67">
        <v>5.9362658611097627</v>
      </c>
      <c r="BP87" s="67">
        <v>4.4534023818454678</v>
      </c>
      <c r="BQ87" s="67">
        <v>4.8626712666618932</v>
      </c>
      <c r="BR87" s="67">
        <v>5.0799677430555485</v>
      </c>
      <c r="BS87" s="67">
        <v>6.3741784674102036</v>
      </c>
      <c r="BT87" s="67">
        <v>3.0020770011450044</v>
      </c>
      <c r="BU87" s="67">
        <v>0.70522551386227494</v>
      </c>
      <c r="BV87" s="67">
        <v>-4.4986734928655734</v>
      </c>
      <c r="BW87" s="67">
        <v>-11.309744454700454</v>
      </c>
      <c r="BX87" s="67">
        <v>-20.237394048108783</v>
      </c>
      <c r="BY87" s="67">
        <v>-22.553433377462049</v>
      </c>
      <c r="BZ87" s="67">
        <v>-27.689437891235563</v>
      </c>
      <c r="CA87" s="67" t="s">
        <v>29</v>
      </c>
      <c r="CB87" s="67" t="s">
        <v>29</v>
      </c>
      <c r="CC87" s="67" t="s">
        <v>29</v>
      </c>
      <c r="CD87" s="67" t="s">
        <v>29</v>
      </c>
      <c r="CE87" s="67" t="s">
        <v>29</v>
      </c>
      <c r="CF87" s="67" t="s">
        <v>29</v>
      </c>
      <c r="CG87" s="67" t="s">
        <v>29</v>
      </c>
      <c r="CH87" s="67" t="s">
        <v>29</v>
      </c>
      <c r="CI87" s="67" t="s">
        <v>29</v>
      </c>
      <c r="CJ87" s="67" t="s">
        <v>29</v>
      </c>
      <c r="CK87" s="67" t="s">
        <v>29</v>
      </c>
      <c r="CL87" s="67" t="s">
        <v>29</v>
      </c>
      <c r="CM87" s="67" t="s">
        <v>29</v>
      </c>
      <c r="CN87" s="67" t="s">
        <v>29</v>
      </c>
      <c r="CO87" s="67" t="s">
        <v>29</v>
      </c>
      <c r="CP87" s="67" t="s">
        <v>29</v>
      </c>
      <c r="CQ87" s="67" t="s">
        <v>29</v>
      </c>
      <c r="CR87" s="67" t="s">
        <v>29</v>
      </c>
      <c r="CS87" s="67" t="s">
        <v>29</v>
      </c>
      <c r="CT87" s="60" t="s">
        <v>29</v>
      </c>
      <c r="CU87" s="60" t="s">
        <v>29</v>
      </c>
      <c r="CV87" s="60" t="s">
        <v>29</v>
      </c>
      <c r="CW87" s="60" t="s">
        <v>29</v>
      </c>
      <c r="CX87" s="60" t="s">
        <v>29</v>
      </c>
      <c r="CY87" s="60" t="s">
        <v>29</v>
      </c>
      <c r="CZ87" s="60" t="s">
        <v>29</v>
      </c>
      <c r="DA87" s="60" t="s">
        <v>29</v>
      </c>
      <c r="DB87" s="60" t="s">
        <v>29</v>
      </c>
      <c r="DC87" s="60" t="s">
        <v>29</v>
      </c>
      <c r="DD87" s="60" t="s">
        <v>29</v>
      </c>
      <c r="DE87" s="60" t="s">
        <v>29</v>
      </c>
      <c r="DF87" s="60" t="s">
        <v>29</v>
      </c>
      <c r="DG87" s="60" t="s">
        <v>29</v>
      </c>
      <c r="DH87" s="60" t="s">
        <v>29</v>
      </c>
      <c r="DI87" s="60" t="s">
        <v>29</v>
      </c>
      <c r="DJ87" s="60" t="s">
        <v>29</v>
      </c>
      <c r="DK87" s="60" t="s">
        <v>29</v>
      </c>
      <c r="DL87" s="60" t="s">
        <v>29</v>
      </c>
      <c r="DM87" s="60" t="s">
        <v>29</v>
      </c>
      <c r="DN87" s="60" t="s">
        <v>29</v>
      </c>
      <c r="DO87" s="60" t="s">
        <v>29</v>
      </c>
      <c r="DP87" s="60" t="s">
        <v>29</v>
      </c>
      <c r="DQ87" s="60" t="s">
        <v>29</v>
      </c>
      <c r="DR87" s="60" t="s">
        <v>29</v>
      </c>
      <c r="DS87" s="60" t="s">
        <v>29</v>
      </c>
      <c r="DT87" s="60" t="s">
        <v>29</v>
      </c>
      <c r="DU87" s="60" t="s">
        <v>29</v>
      </c>
      <c r="DV87" s="60" t="s">
        <v>29</v>
      </c>
    </row>
    <row r="88" spans="1:126" ht="18">
      <c r="A88" s="65">
        <v>2003</v>
      </c>
      <c r="B88" s="67">
        <v>7.1886443500652293</v>
      </c>
      <c r="C88" s="67">
        <v>7.1794532685674035</v>
      </c>
      <c r="D88" s="67">
        <v>6.8255019993876243</v>
      </c>
      <c r="E88" s="67">
        <v>6.3779584441204475</v>
      </c>
      <c r="F88" s="67">
        <v>6.624817759872589</v>
      </c>
      <c r="G88" s="67">
        <v>7.1021691930920641</v>
      </c>
      <c r="H88" s="67">
        <v>7.8489247142962517</v>
      </c>
      <c r="I88" s="67">
        <v>8.1267850624860021</v>
      </c>
      <c r="J88" s="67">
        <v>7.5161045946497778</v>
      </c>
      <c r="K88" s="67">
        <v>7.6920166014236502</v>
      </c>
      <c r="L88" s="67">
        <v>7.1454201567284477</v>
      </c>
      <c r="M88" s="67">
        <v>6.7871934521784345</v>
      </c>
      <c r="N88" s="67">
        <v>7.4610599842846073</v>
      </c>
      <c r="O88" s="67">
        <v>7.1377042346023938</v>
      </c>
      <c r="P88" s="67">
        <v>7.2931421283803504</v>
      </c>
      <c r="Q88" s="67">
        <v>7.5995869647456002</v>
      </c>
      <c r="R88" s="67">
        <v>7.940480589492287</v>
      </c>
      <c r="S88" s="67">
        <v>7.7775122178985248</v>
      </c>
      <c r="T88" s="67">
        <v>7.5161753714192701</v>
      </c>
      <c r="U88" s="67">
        <v>7.350481758965639</v>
      </c>
      <c r="V88" s="67">
        <v>6.889287015176973</v>
      </c>
      <c r="W88" s="67">
        <v>7.1875404539177223</v>
      </c>
      <c r="X88" s="67">
        <v>7.2520359847068132</v>
      </c>
      <c r="Y88" s="67">
        <v>7.3275960320500166</v>
      </c>
      <c r="Z88" s="67">
        <v>7.1568906251977928</v>
      </c>
      <c r="AA88" s="67">
        <v>6.7336089141401265</v>
      </c>
      <c r="AB88" s="67">
        <v>6.4470098904567203</v>
      </c>
      <c r="AC88" s="67">
        <v>6.265399954730003</v>
      </c>
      <c r="AD88" s="67">
        <v>6.467378088090042</v>
      </c>
      <c r="AE88" s="67">
        <v>5.5822608560221605</v>
      </c>
      <c r="AF88" s="67">
        <v>5.098228892781286</v>
      </c>
      <c r="AG88" s="67">
        <v>5.1308024171655733</v>
      </c>
      <c r="AH88" s="67">
        <v>5.5515176628203591</v>
      </c>
      <c r="AI88" s="67">
        <v>4.7839317826455074</v>
      </c>
      <c r="AJ88" s="67">
        <v>4.7121015144099392</v>
      </c>
      <c r="AK88" s="67">
        <v>4.9098870572184214</v>
      </c>
      <c r="AL88" s="67">
        <v>4.4778715986974476</v>
      </c>
      <c r="AM88" s="67">
        <v>4.8974545336722919</v>
      </c>
      <c r="AN88" s="67">
        <v>4.5470622235109897</v>
      </c>
      <c r="AO88" s="67">
        <v>4.3473425650117132</v>
      </c>
      <c r="AP88" s="67">
        <v>4.2444820213617458</v>
      </c>
      <c r="AQ88" s="67">
        <v>4.7525114386388125</v>
      </c>
      <c r="AR88" s="67">
        <v>4.3461255007860382</v>
      </c>
      <c r="AS88" s="67">
        <v>4.3113018415605335</v>
      </c>
      <c r="AT88" s="67">
        <v>4.8631525929226944</v>
      </c>
      <c r="AU88" s="67">
        <v>5.0980127021591901</v>
      </c>
      <c r="AV88" s="67">
        <v>5.0077852171361581</v>
      </c>
      <c r="AW88" s="67">
        <v>4.7459589312907822</v>
      </c>
      <c r="AX88" s="67">
        <v>5.610724837751162</v>
      </c>
      <c r="AY88" s="67">
        <v>6.9674104310341569</v>
      </c>
      <c r="AZ88" s="67">
        <v>6.1721478062445492</v>
      </c>
      <c r="BA88" s="67">
        <v>5.8067284724349824</v>
      </c>
      <c r="BB88" s="67">
        <v>6.5799271464014266</v>
      </c>
      <c r="BC88" s="67">
        <v>6.8964018741607989</v>
      </c>
      <c r="BD88" s="67">
        <v>6.7775065123096558</v>
      </c>
      <c r="BE88" s="67">
        <v>6.0925084103597431</v>
      </c>
      <c r="BF88" s="67">
        <v>7.1180288130783822</v>
      </c>
      <c r="BG88" s="67">
        <v>7.0735990298648925</v>
      </c>
      <c r="BH88" s="67">
        <v>6.8183933076552972</v>
      </c>
      <c r="BI88" s="67">
        <v>7.4650195043553857</v>
      </c>
      <c r="BJ88" s="67">
        <v>6.7421654040984658</v>
      </c>
      <c r="BK88" s="67">
        <v>6.5691509504927801</v>
      </c>
      <c r="BL88" s="67">
        <v>7.1462700503174323</v>
      </c>
      <c r="BM88" s="67">
        <v>7.1135374329881564</v>
      </c>
      <c r="BN88" s="67">
        <v>5.987862095583437</v>
      </c>
      <c r="BO88" s="67">
        <v>7.3171387294680184</v>
      </c>
      <c r="BP88" s="67">
        <v>6.0729199458389411</v>
      </c>
      <c r="BQ88" s="67">
        <v>6.5922114378532806</v>
      </c>
      <c r="BR88" s="67">
        <v>6.9607322837267089</v>
      </c>
      <c r="BS88" s="67">
        <v>8.3201156543387498</v>
      </c>
      <c r="BT88" s="67">
        <v>5.6127690197227755</v>
      </c>
      <c r="BU88" s="67">
        <v>4.0169951761343974</v>
      </c>
      <c r="BV88" s="67">
        <v>0.23237428090654619</v>
      </c>
      <c r="BW88" s="67">
        <v>-4.270272933806937</v>
      </c>
      <c r="BX88" s="67">
        <v>-9.2061422486398001</v>
      </c>
      <c r="BY88" s="67">
        <v>-7.0730845350523195</v>
      </c>
      <c r="BZ88" s="67">
        <v>-1.9009123707342133</v>
      </c>
      <c r="CA88" s="67">
        <v>23.887613149767141</v>
      </c>
      <c r="CB88" s="67" t="s">
        <v>29</v>
      </c>
      <c r="CC88" s="67" t="s">
        <v>29</v>
      </c>
      <c r="CD88" s="67" t="s">
        <v>29</v>
      </c>
      <c r="CE88" s="67" t="s">
        <v>29</v>
      </c>
      <c r="CF88" s="67" t="s">
        <v>29</v>
      </c>
      <c r="CG88" s="67" t="s">
        <v>29</v>
      </c>
      <c r="CH88" s="67" t="s">
        <v>29</v>
      </c>
      <c r="CI88" s="67" t="s">
        <v>29</v>
      </c>
      <c r="CJ88" s="67" t="s">
        <v>29</v>
      </c>
      <c r="CK88" s="67" t="s">
        <v>29</v>
      </c>
      <c r="CL88" s="67" t="s">
        <v>29</v>
      </c>
      <c r="CM88" s="67" t="s">
        <v>29</v>
      </c>
      <c r="CN88" s="67" t="s">
        <v>29</v>
      </c>
      <c r="CO88" s="67" t="s">
        <v>29</v>
      </c>
      <c r="CP88" s="67" t="s">
        <v>29</v>
      </c>
      <c r="CQ88" s="67" t="s">
        <v>29</v>
      </c>
      <c r="CR88" s="67" t="s">
        <v>29</v>
      </c>
      <c r="CS88" s="67" t="s">
        <v>29</v>
      </c>
      <c r="CT88" s="60" t="s">
        <v>29</v>
      </c>
      <c r="CU88" s="60" t="s">
        <v>29</v>
      </c>
      <c r="CV88" s="60" t="s">
        <v>29</v>
      </c>
      <c r="CW88" s="60" t="s">
        <v>29</v>
      </c>
      <c r="CX88" s="60" t="s">
        <v>29</v>
      </c>
      <c r="CY88" s="60" t="s">
        <v>29</v>
      </c>
      <c r="CZ88" s="60" t="s">
        <v>29</v>
      </c>
      <c r="DA88" s="60" t="s">
        <v>29</v>
      </c>
      <c r="DB88" s="60" t="s">
        <v>29</v>
      </c>
      <c r="DC88" s="60" t="s">
        <v>29</v>
      </c>
      <c r="DD88" s="60" t="s">
        <v>29</v>
      </c>
      <c r="DE88" s="60" t="s">
        <v>29</v>
      </c>
      <c r="DF88" s="60" t="s">
        <v>29</v>
      </c>
      <c r="DG88" s="60" t="s">
        <v>29</v>
      </c>
      <c r="DH88" s="60" t="s">
        <v>29</v>
      </c>
      <c r="DI88" s="60" t="s">
        <v>29</v>
      </c>
      <c r="DJ88" s="60" t="s">
        <v>29</v>
      </c>
      <c r="DK88" s="60" t="s">
        <v>29</v>
      </c>
      <c r="DL88" s="60" t="s">
        <v>29</v>
      </c>
      <c r="DM88" s="60" t="s">
        <v>29</v>
      </c>
      <c r="DN88" s="60" t="s">
        <v>29</v>
      </c>
      <c r="DO88" s="60" t="s">
        <v>29</v>
      </c>
      <c r="DP88" s="60" t="s">
        <v>29</v>
      </c>
      <c r="DQ88" s="60" t="s">
        <v>29</v>
      </c>
      <c r="DR88" s="60" t="s">
        <v>29</v>
      </c>
      <c r="DS88" s="60" t="s">
        <v>29</v>
      </c>
      <c r="DT88" s="60" t="s">
        <v>29</v>
      </c>
      <c r="DU88" s="60" t="s">
        <v>29</v>
      </c>
      <c r="DV88" s="60" t="s">
        <v>29</v>
      </c>
    </row>
    <row r="89" spans="1:126" ht="18">
      <c r="A89" s="65">
        <v>2004</v>
      </c>
      <c r="B89" s="67">
        <v>7.1718139607417211</v>
      </c>
      <c r="C89" s="67">
        <v>7.162524939399975</v>
      </c>
      <c r="D89" s="67">
        <v>6.8129505915190594</v>
      </c>
      <c r="E89" s="67">
        <v>6.3711306171387108</v>
      </c>
      <c r="F89" s="67">
        <v>6.6146074376543993</v>
      </c>
      <c r="G89" s="67">
        <v>7.0853701985030879</v>
      </c>
      <c r="H89" s="67">
        <v>7.8216660688060022</v>
      </c>
      <c r="I89" s="67">
        <v>8.0952886531946397</v>
      </c>
      <c r="J89" s="67">
        <v>7.4927657073097595</v>
      </c>
      <c r="K89" s="67">
        <v>7.6658312727391476</v>
      </c>
      <c r="L89" s="67">
        <v>7.1267770181310457</v>
      </c>
      <c r="M89" s="67">
        <v>6.7735441895509316</v>
      </c>
      <c r="N89" s="67">
        <v>7.4371492918849631</v>
      </c>
      <c r="O89" s="67">
        <v>7.118330588525204</v>
      </c>
      <c r="P89" s="67">
        <v>7.2710790739976989</v>
      </c>
      <c r="Q89" s="67">
        <v>7.5723909745700109</v>
      </c>
      <c r="R89" s="67">
        <v>7.9074419070163406</v>
      </c>
      <c r="S89" s="67">
        <v>7.7465691755696451</v>
      </c>
      <c r="T89" s="67">
        <v>7.4890092766994227</v>
      </c>
      <c r="U89" s="67">
        <v>7.3256244562080202</v>
      </c>
      <c r="V89" s="67">
        <v>6.8718252622673264</v>
      </c>
      <c r="W89" s="67">
        <v>7.1646353356347978</v>
      </c>
      <c r="X89" s="67">
        <v>7.2275975217033315</v>
      </c>
      <c r="Y89" s="67">
        <v>7.301371881361769</v>
      </c>
      <c r="Z89" s="67">
        <v>7.1332934064397975</v>
      </c>
      <c r="AA89" s="67">
        <v>6.7174132600543519</v>
      </c>
      <c r="AB89" s="67">
        <v>6.4359161867407106</v>
      </c>
      <c r="AC89" s="67">
        <v>6.2575854093218917</v>
      </c>
      <c r="AD89" s="67">
        <v>6.4554499607452982</v>
      </c>
      <c r="AE89" s="67">
        <v>5.5877965107718799</v>
      </c>
      <c r="AF89" s="67">
        <v>5.1137557234083646</v>
      </c>
      <c r="AG89" s="67">
        <v>5.1459741083393764</v>
      </c>
      <c r="AH89" s="67">
        <v>5.558060767728608</v>
      </c>
      <c r="AI89" s="67">
        <v>4.8073037785338251</v>
      </c>
      <c r="AJ89" s="67">
        <v>4.737589116167678</v>
      </c>
      <c r="AK89" s="67">
        <v>4.9314587966795509</v>
      </c>
      <c r="AL89" s="67">
        <v>4.5099918776465309</v>
      </c>
      <c r="AM89" s="67">
        <v>4.9203495112874309</v>
      </c>
      <c r="AN89" s="67">
        <v>4.5790617691206741</v>
      </c>
      <c r="AO89" s="67">
        <v>4.3851350907241251</v>
      </c>
      <c r="AP89" s="67">
        <v>4.2858810360321717</v>
      </c>
      <c r="AQ89" s="67">
        <v>4.7816307058722192</v>
      </c>
      <c r="AR89" s="67">
        <v>4.387015178967717</v>
      </c>
      <c r="AS89" s="67">
        <v>4.3542946680035239</v>
      </c>
      <c r="AT89" s="67">
        <v>4.8916066215108494</v>
      </c>
      <c r="AU89" s="67">
        <v>5.1203959636694565</v>
      </c>
      <c r="AV89" s="67">
        <v>5.033580925511064</v>
      </c>
      <c r="AW89" s="67">
        <v>4.7807428269850769</v>
      </c>
      <c r="AX89" s="67">
        <v>5.618735120194934</v>
      </c>
      <c r="AY89" s="67">
        <v>6.930464869783294</v>
      </c>
      <c r="AZ89" s="67">
        <v>6.1613511092536442</v>
      </c>
      <c r="BA89" s="67">
        <v>5.8085968696161681</v>
      </c>
      <c r="BB89" s="67">
        <v>6.5532277555535341</v>
      </c>
      <c r="BC89" s="67">
        <v>6.8565034787510841</v>
      </c>
      <c r="BD89" s="67">
        <v>6.7407679955575892</v>
      </c>
      <c r="BE89" s="67">
        <v>6.0827807096575928</v>
      </c>
      <c r="BF89" s="67">
        <v>7.063290325270982</v>
      </c>
      <c r="BG89" s="67">
        <v>7.0183919645759483</v>
      </c>
      <c r="BH89" s="67">
        <v>6.7727099879340109</v>
      </c>
      <c r="BI89" s="67">
        <v>7.3847207088130267</v>
      </c>
      <c r="BJ89" s="67">
        <v>6.695685308804233</v>
      </c>
      <c r="BK89" s="67">
        <v>6.5297005417714171</v>
      </c>
      <c r="BL89" s="67">
        <v>7.0705508469757126</v>
      </c>
      <c r="BM89" s="67">
        <v>7.0351315680206525</v>
      </c>
      <c r="BN89" s="67">
        <v>5.979274195445079</v>
      </c>
      <c r="BO89" s="67">
        <v>7.2129890768994578</v>
      </c>
      <c r="BP89" s="67">
        <v>6.0564679187365726</v>
      </c>
      <c r="BQ89" s="67">
        <v>6.5311141174911862</v>
      </c>
      <c r="BR89" s="67">
        <v>6.8605787664341085</v>
      </c>
      <c r="BS89" s="67">
        <v>8.0740084482556895</v>
      </c>
      <c r="BT89" s="67">
        <v>5.6401328612544841</v>
      </c>
      <c r="BU89" s="67">
        <v>4.2472512283061192</v>
      </c>
      <c r="BV89" s="67">
        <v>1.0361841827067761</v>
      </c>
      <c r="BW89" s="67">
        <v>-2.5820535125877546</v>
      </c>
      <c r="BX89" s="67">
        <v>-6.193105080210211</v>
      </c>
      <c r="BY89" s="67">
        <v>-3.8400525029121999</v>
      </c>
      <c r="BZ89" s="67">
        <v>0.68573961734657596</v>
      </c>
      <c r="CA89" s="67">
        <v>14.873328371637646</v>
      </c>
      <c r="CB89" s="67">
        <v>5.8590435935081544</v>
      </c>
      <c r="CC89" s="67" t="s">
        <v>29</v>
      </c>
      <c r="CD89" s="67" t="s">
        <v>29</v>
      </c>
      <c r="CE89" s="67" t="s">
        <v>29</v>
      </c>
      <c r="CF89" s="67" t="s">
        <v>29</v>
      </c>
      <c r="CG89" s="67" t="s">
        <v>29</v>
      </c>
      <c r="CH89" s="67" t="s">
        <v>29</v>
      </c>
      <c r="CI89" s="67" t="s">
        <v>29</v>
      </c>
      <c r="CJ89" s="67" t="s">
        <v>29</v>
      </c>
      <c r="CK89" s="67" t="s">
        <v>29</v>
      </c>
      <c r="CL89" s="67" t="s">
        <v>29</v>
      </c>
      <c r="CM89" s="67" t="s">
        <v>29</v>
      </c>
      <c r="CN89" s="67" t="s">
        <v>29</v>
      </c>
      <c r="CO89" s="67" t="s">
        <v>29</v>
      </c>
      <c r="CP89" s="67" t="s">
        <v>29</v>
      </c>
      <c r="CQ89" s="67" t="s">
        <v>29</v>
      </c>
      <c r="CR89" s="67" t="s">
        <v>29</v>
      </c>
      <c r="CS89" s="67" t="s">
        <v>29</v>
      </c>
      <c r="CT89" s="60" t="s">
        <v>29</v>
      </c>
      <c r="CU89" s="60" t="s">
        <v>29</v>
      </c>
      <c r="CV89" s="60" t="s">
        <v>29</v>
      </c>
      <c r="CW89" s="60" t="s">
        <v>29</v>
      </c>
      <c r="CX89" s="60" t="s">
        <v>29</v>
      </c>
      <c r="CY89" s="60" t="s">
        <v>29</v>
      </c>
      <c r="CZ89" s="60" t="s">
        <v>29</v>
      </c>
      <c r="DA89" s="60" t="s">
        <v>29</v>
      </c>
      <c r="DB89" s="60" t="s">
        <v>29</v>
      </c>
      <c r="DC89" s="60" t="s">
        <v>29</v>
      </c>
      <c r="DD89" s="60" t="s">
        <v>29</v>
      </c>
      <c r="DE89" s="60" t="s">
        <v>29</v>
      </c>
      <c r="DF89" s="60" t="s">
        <v>29</v>
      </c>
      <c r="DG89" s="60" t="s">
        <v>29</v>
      </c>
      <c r="DH89" s="60" t="s">
        <v>29</v>
      </c>
      <c r="DI89" s="60" t="s">
        <v>29</v>
      </c>
      <c r="DJ89" s="60" t="s">
        <v>29</v>
      </c>
      <c r="DK89" s="60" t="s">
        <v>29</v>
      </c>
      <c r="DL89" s="60" t="s">
        <v>29</v>
      </c>
      <c r="DM89" s="60" t="s">
        <v>29</v>
      </c>
      <c r="DN89" s="60" t="s">
        <v>29</v>
      </c>
      <c r="DO89" s="60" t="s">
        <v>29</v>
      </c>
      <c r="DP89" s="60" t="s">
        <v>29</v>
      </c>
      <c r="DQ89" s="60" t="s">
        <v>29</v>
      </c>
      <c r="DR89" s="60" t="s">
        <v>29</v>
      </c>
      <c r="DS89" s="60" t="s">
        <v>29</v>
      </c>
      <c r="DT89" s="60" t="s">
        <v>29</v>
      </c>
      <c r="DU89" s="60" t="s">
        <v>29</v>
      </c>
      <c r="DV89" s="60" t="s">
        <v>29</v>
      </c>
    </row>
    <row r="90" spans="1:126" ht="18">
      <c r="A90" s="65">
        <v>2005</v>
      </c>
      <c r="B90" s="67">
        <v>7.084883245432759</v>
      </c>
      <c r="C90" s="67">
        <v>7.0746114178382644</v>
      </c>
      <c r="D90" s="67">
        <v>6.7283916959357954</v>
      </c>
      <c r="E90" s="67">
        <v>6.291211475825544</v>
      </c>
      <c r="F90" s="67">
        <v>6.5304330863171653</v>
      </c>
      <c r="G90" s="67">
        <v>6.9937966856700475</v>
      </c>
      <c r="H90" s="67">
        <v>7.7189051318765216</v>
      </c>
      <c r="I90" s="67">
        <v>7.9873717776169721</v>
      </c>
      <c r="J90" s="67">
        <v>7.3917183604863563</v>
      </c>
      <c r="K90" s="67">
        <v>7.5609231806727433</v>
      </c>
      <c r="L90" s="67">
        <v>7.0280710141009601</v>
      </c>
      <c r="M90" s="67">
        <v>6.6785269800795426</v>
      </c>
      <c r="N90" s="67">
        <v>7.330975871945844</v>
      </c>
      <c r="O90" s="67">
        <v>7.0153309787863893</v>
      </c>
      <c r="P90" s="67">
        <v>7.1642044931193221</v>
      </c>
      <c r="Q90" s="67">
        <v>7.4592366016693088</v>
      </c>
      <c r="R90" s="67">
        <v>7.787284326219603</v>
      </c>
      <c r="S90" s="67">
        <v>7.6270578670054405</v>
      </c>
      <c r="T90" s="67">
        <v>7.3717245583014375</v>
      </c>
      <c r="U90" s="67">
        <v>7.2090954771886189</v>
      </c>
      <c r="V90" s="67">
        <v>6.7609174534966208</v>
      </c>
      <c r="W90" s="67">
        <v>7.046884850895645</v>
      </c>
      <c r="X90" s="67">
        <v>7.1067313012605871</v>
      </c>
      <c r="Y90" s="67">
        <v>7.1770909138997157</v>
      </c>
      <c r="Z90" s="67">
        <v>7.0097945373252468</v>
      </c>
      <c r="AA90" s="67">
        <v>6.5992304141629043</v>
      </c>
      <c r="AB90" s="67">
        <v>6.3207576783941137</v>
      </c>
      <c r="AC90" s="67">
        <v>6.1436188305804338</v>
      </c>
      <c r="AD90" s="67">
        <v>6.3354866295006698</v>
      </c>
      <c r="AE90" s="67">
        <v>5.48249377009056</v>
      </c>
      <c r="AF90" s="67">
        <v>5.0158277436606928</v>
      </c>
      <c r="AG90" s="67">
        <v>5.0453900803329548</v>
      </c>
      <c r="AH90" s="67">
        <v>5.4467961004014427</v>
      </c>
      <c r="AI90" s="67">
        <v>4.7096453308208632</v>
      </c>
      <c r="AJ90" s="67">
        <v>4.6393231948602187</v>
      </c>
      <c r="AK90" s="67">
        <v>4.8267009731094443</v>
      </c>
      <c r="AL90" s="67">
        <v>4.412431988064216</v>
      </c>
      <c r="AM90" s="67">
        <v>4.8109775862813215</v>
      </c>
      <c r="AN90" s="67">
        <v>4.4752116492850549</v>
      </c>
      <c r="AO90" s="67">
        <v>4.2834819601216996</v>
      </c>
      <c r="AP90" s="67">
        <v>4.1841679285319788</v>
      </c>
      <c r="AQ90" s="67">
        <v>4.6645980399786939</v>
      </c>
      <c r="AR90" s="67">
        <v>4.2772873252060553</v>
      </c>
      <c r="AS90" s="67">
        <v>4.2424855347067965</v>
      </c>
      <c r="AT90" s="67">
        <v>4.7617663469140075</v>
      </c>
      <c r="AU90" s="67">
        <v>4.9803091285938876</v>
      </c>
      <c r="AV90" s="67">
        <v>4.8919272728791139</v>
      </c>
      <c r="AW90" s="67">
        <v>4.642458399986273</v>
      </c>
      <c r="AX90" s="67">
        <v>5.4499420456896139</v>
      </c>
      <c r="AY90" s="67">
        <v>6.7139129945007552</v>
      </c>
      <c r="AZ90" s="67">
        <v>5.963217963479341</v>
      </c>
      <c r="BA90" s="67">
        <v>5.6157954856992163</v>
      </c>
      <c r="BB90" s="67">
        <v>6.3269466477132159</v>
      </c>
      <c r="BC90" s="67">
        <v>6.6106091549463954</v>
      </c>
      <c r="BD90" s="67">
        <v>6.4898675624986346</v>
      </c>
      <c r="BE90" s="67">
        <v>5.8481637507122786</v>
      </c>
      <c r="BF90" s="67">
        <v>6.7780430923857162</v>
      </c>
      <c r="BG90" s="67">
        <v>6.7226947807258908</v>
      </c>
      <c r="BH90" s="67">
        <v>6.4747393855744875</v>
      </c>
      <c r="BI90" s="67">
        <v>7.0434176624897677</v>
      </c>
      <c r="BJ90" s="67">
        <v>6.3717688801652548</v>
      </c>
      <c r="BK90" s="67">
        <v>6.1974719204163193</v>
      </c>
      <c r="BL90" s="67">
        <v>6.6898178408117657</v>
      </c>
      <c r="BM90" s="67">
        <v>6.63408598966795</v>
      </c>
      <c r="BN90" s="67">
        <v>5.6191543542313083</v>
      </c>
      <c r="BO90" s="67">
        <v>6.7466135875078059</v>
      </c>
      <c r="BP90" s="67">
        <v>5.6393885485428621</v>
      </c>
      <c r="BQ90" s="67">
        <v>6.045440472762988</v>
      </c>
      <c r="BR90" s="67">
        <v>6.3069769305666563</v>
      </c>
      <c r="BS90" s="67">
        <v>7.3597673835074167</v>
      </c>
      <c r="BT90" s="67">
        <v>5.0978552487314994</v>
      </c>
      <c r="BU90" s="67">
        <v>3.7994851736081761</v>
      </c>
      <c r="BV90" s="67">
        <v>0.93383075187151032</v>
      </c>
      <c r="BW90" s="67">
        <v>-2.1821377627859824</v>
      </c>
      <c r="BX90" s="67">
        <v>-5.1246947775043994</v>
      </c>
      <c r="BY90" s="67">
        <v>-3.0285706551248315</v>
      </c>
      <c r="BZ90" s="67">
        <v>0.56864389701609608</v>
      </c>
      <c r="CA90" s="67">
        <v>9.9880044930999823</v>
      </c>
      <c r="CB90" s="67">
        <v>3.0382001647664025</v>
      </c>
      <c r="CC90" s="67">
        <v>0.21735673602465144</v>
      </c>
      <c r="CD90" s="67" t="s">
        <v>29</v>
      </c>
      <c r="CE90" s="67" t="s">
        <v>29</v>
      </c>
      <c r="CF90" s="67" t="s">
        <v>29</v>
      </c>
      <c r="CG90" s="67" t="s">
        <v>29</v>
      </c>
      <c r="CH90" s="67" t="s">
        <v>29</v>
      </c>
      <c r="CI90" s="67" t="s">
        <v>29</v>
      </c>
      <c r="CJ90" s="67" t="s">
        <v>29</v>
      </c>
      <c r="CK90" s="67" t="s">
        <v>29</v>
      </c>
      <c r="CL90" s="67" t="s">
        <v>29</v>
      </c>
      <c r="CM90" s="67" t="s">
        <v>29</v>
      </c>
      <c r="CN90" s="67" t="s">
        <v>29</v>
      </c>
      <c r="CO90" s="67" t="s">
        <v>29</v>
      </c>
      <c r="CP90" s="67" t="s">
        <v>29</v>
      </c>
      <c r="CQ90" s="67" t="s">
        <v>29</v>
      </c>
      <c r="CR90" s="67" t="s">
        <v>29</v>
      </c>
      <c r="CS90" s="67" t="s">
        <v>29</v>
      </c>
      <c r="CT90" s="60" t="s">
        <v>29</v>
      </c>
      <c r="CU90" s="60" t="s">
        <v>29</v>
      </c>
      <c r="CV90" s="60" t="s">
        <v>29</v>
      </c>
      <c r="CW90" s="60" t="s">
        <v>29</v>
      </c>
      <c r="CX90" s="60" t="s">
        <v>29</v>
      </c>
      <c r="CY90" s="60" t="s">
        <v>29</v>
      </c>
      <c r="CZ90" s="60" t="s">
        <v>29</v>
      </c>
      <c r="DA90" s="60" t="s">
        <v>29</v>
      </c>
      <c r="DB90" s="60" t="s">
        <v>29</v>
      </c>
      <c r="DC90" s="60" t="s">
        <v>29</v>
      </c>
      <c r="DD90" s="60" t="s">
        <v>29</v>
      </c>
      <c r="DE90" s="60" t="s">
        <v>29</v>
      </c>
      <c r="DF90" s="60" t="s">
        <v>29</v>
      </c>
      <c r="DG90" s="60" t="s">
        <v>29</v>
      </c>
      <c r="DH90" s="60" t="s">
        <v>29</v>
      </c>
      <c r="DI90" s="60" t="s">
        <v>29</v>
      </c>
      <c r="DJ90" s="60" t="s">
        <v>29</v>
      </c>
      <c r="DK90" s="60" t="s">
        <v>29</v>
      </c>
      <c r="DL90" s="60" t="s">
        <v>29</v>
      </c>
      <c r="DM90" s="60" t="s">
        <v>29</v>
      </c>
      <c r="DN90" s="60" t="s">
        <v>29</v>
      </c>
      <c r="DO90" s="60" t="s">
        <v>29</v>
      </c>
      <c r="DP90" s="60" t="s">
        <v>29</v>
      </c>
      <c r="DQ90" s="60" t="s">
        <v>29</v>
      </c>
      <c r="DR90" s="60" t="s">
        <v>29</v>
      </c>
      <c r="DS90" s="60" t="s">
        <v>29</v>
      </c>
      <c r="DT90" s="60" t="s">
        <v>29</v>
      </c>
      <c r="DU90" s="60" t="s">
        <v>29</v>
      </c>
      <c r="DV90" s="60" t="s">
        <v>29</v>
      </c>
    </row>
    <row r="91" spans="1:126" ht="18">
      <c r="A91" s="65">
        <v>2006</v>
      </c>
      <c r="B91" s="66">
        <v>7.1346799511108214</v>
      </c>
      <c r="C91" s="66">
        <v>7.1251589801822304</v>
      </c>
      <c r="D91" s="66">
        <v>6.7839616289664288</v>
      </c>
      <c r="E91" s="66">
        <v>6.3530987185118253</v>
      </c>
      <c r="F91" s="66">
        <v>6.5900172852657146</v>
      </c>
      <c r="G91" s="66">
        <v>7.0480679977711738</v>
      </c>
      <c r="H91" s="66">
        <v>7.7642319488562537</v>
      </c>
      <c r="I91" s="66">
        <v>8.0296831915053328</v>
      </c>
      <c r="J91" s="66">
        <v>7.4427690186352518</v>
      </c>
      <c r="K91" s="66">
        <v>7.610332808793344</v>
      </c>
      <c r="L91" s="66">
        <v>7.08568151256934</v>
      </c>
      <c r="M91" s="66">
        <v>6.741953971869191</v>
      </c>
      <c r="N91" s="66">
        <v>7.3858663144590277</v>
      </c>
      <c r="O91" s="66">
        <v>7.0756704703535869</v>
      </c>
      <c r="P91" s="66">
        <v>7.223222581361652</v>
      </c>
      <c r="Q91" s="66">
        <v>7.5146787199069838</v>
      </c>
      <c r="R91" s="66">
        <v>7.8385325120524652</v>
      </c>
      <c r="S91" s="66">
        <v>7.6816103441671597</v>
      </c>
      <c r="T91" s="66">
        <v>7.43119585746103</v>
      </c>
      <c r="U91" s="66">
        <v>7.2721490405461564</v>
      </c>
      <c r="V91" s="66">
        <v>6.8323518625434856</v>
      </c>
      <c r="W91" s="66">
        <v>7.1147437101366453</v>
      </c>
      <c r="X91" s="66">
        <v>7.1747259640418681</v>
      </c>
      <c r="Y91" s="66">
        <v>7.2450448016834406</v>
      </c>
      <c r="Z91" s="66">
        <v>7.0818756227292878</v>
      </c>
      <c r="AA91" s="66">
        <v>6.6799301640056301</v>
      </c>
      <c r="AB91" s="66">
        <v>6.4079878370661429</v>
      </c>
      <c r="AC91" s="66">
        <v>6.2357447115947897</v>
      </c>
      <c r="AD91" s="66">
        <v>6.4257305875356732</v>
      </c>
      <c r="AE91" s="66">
        <v>5.5908768976918148</v>
      </c>
      <c r="AF91" s="66">
        <v>5.1354863448704</v>
      </c>
      <c r="AG91" s="66">
        <v>5.166850606833413</v>
      </c>
      <c r="AH91" s="66">
        <v>5.5625434535637766</v>
      </c>
      <c r="AI91" s="66">
        <v>4.8431613948736763</v>
      </c>
      <c r="AJ91" s="66">
        <v>4.7771762418920396</v>
      </c>
      <c r="AK91" s="66">
        <v>4.9634773955495817</v>
      </c>
      <c r="AL91" s="66">
        <v>4.5614538640040259</v>
      </c>
      <c r="AM91" s="66">
        <v>4.9543284685330136</v>
      </c>
      <c r="AN91" s="66">
        <v>4.6297047831471652</v>
      </c>
      <c r="AO91" s="66">
        <v>4.4462184945320349</v>
      </c>
      <c r="AP91" s="66">
        <v>4.3532959401618312</v>
      </c>
      <c r="AQ91" s="66">
        <v>4.8259434991131158</v>
      </c>
      <c r="AR91" s="66">
        <v>4.4527008913637411</v>
      </c>
      <c r="AS91" s="66">
        <v>4.4234310839343989</v>
      </c>
      <c r="AT91" s="66">
        <v>4.9335676998448692</v>
      </c>
      <c r="AU91" s="66">
        <v>5.1508121085039447</v>
      </c>
      <c r="AV91" s="66">
        <v>5.0698269623784435</v>
      </c>
      <c r="AW91" s="66">
        <v>4.832927753085376</v>
      </c>
      <c r="AX91" s="66">
        <v>5.6217139959825282</v>
      </c>
      <c r="AY91" s="66">
        <v>6.8515537260899766</v>
      </c>
      <c r="AZ91" s="66">
        <v>6.1295146874108397</v>
      </c>
      <c r="BA91" s="66">
        <v>5.7992161830211018</v>
      </c>
      <c r="BB91" s="66">
        <v>6.4921697428043368</v>
      </c>
      <c r="BC91" s="66">
        <v>6.7716022710324451</v>
      </c>
      <c r="BD91" s="66">
        <v>6.6612952974192714</v>
      </c>
      <c r="BE91" s="66">
        <v>6.0508657758908759</v>
      </c>
      <c r="BF91" s="66">
        <v>6.9516580249045248</v>
      </c>
      <c r="BG91" s="66">
        <v>6.9058498484188018</v>
      </c>
      <c r="BH91" s="66">
        <v>6.676638386434548</v>
      </c>
      <c r="BI91" s="66">
        <v>7.2286448780745918</v>
      </c>
      <c r="BJ91" s="66">
        <v>6.5977997146981435</v>
      </c>
      <c r="BK91" s="66">
        <v>6.4435191446632958</v>
      </c>
      <c r="BL91" s="66">
        <v>6.9229019757877666</v>
      </c>
      <c r="BM91" s="66">
        <v>6.8832154572061617</v>
      </c>
      <c r="BN91" s="66">
        <v>5.942640357238627</v>
      </c>
      <c r="BO91" s="66">
        <v>7.0198512636233081</v>
      </c>
      <c r="BP91" s="66">
        <v>6.0046570723303923</v>
      </c>
      <c r="BQ91" s="66">
        <v>6.4077958965196178</v>
      </c>
      <c r="BR91" s="66">
        <v>6.6770876593965882</v>
      </c>
      <c r="BS91" s="66">
        <v>7.6729881353281142</v>
      </c>
      <c r="BT91" s="66">
        <v>5.6451789902427967</v>
      </c>
      <c r="BU91" s="66">
        <v>4.5313782967829397</v>
      </c>
      <c r="BV91" s="66">
        <v>2.0654513800364325</v>
      </c>
      <c r="BW91" s="66">
        <v>-0.51956849176825881</v>
      </c>
      <c r="BX91" s="66">
        <v>-2.8042503228100846</v>
      </c>
      <c r="BY91" s="66">
        <v>-0.67073947837805914</v>
      </c>
      <c r="BZ91" s="66">
        <v>2.6785983986840365</v>
      </c>
      <c r="CA91" s="66">
        <v>10.270607471163936</v>
      </c>
      <c r="CB91" s="66">
        <v>5.731605578296203</v>
      </c>
      <c r="CC91" s="66">
        <v>5.6678865706902251</v>
      </c>
      <c r="CD91" s="66">
        <v>11.1184164053558</v>
      </c>
      <c r="CE91" s="66" t="s">
        <v>29</v>
      </c>
      <c r="CF91" s="66" t="s">
        <v>29</v>
      </c>
      <c r="CG91" s="66" t="s">
        <v>29</v>
      </c>
      <c r="CH91" s="66" t="s">
        <v>29</v>
      </c>
      <c r="CI91" s="66" t="s">
        <v>29</v>
      </c>
      <c r="CJ91" s="66" t="s">
        <v>29</v>
      </c>
      <c r="CK91" s="66" t="s">
        <v>29</v>
      </c>
      <c r="CL91" s="66" t="s">
        <v>29</v>
      </c>
      <c r="CM91" s="66" t="s">
        <v>29</v>
      </c>
      <c r="CN91" s="66" t="s">
        <v>29</v>
      </c>
      <c r="CO91" s="66" t="s">
        <v>29</v>
      </c>
      <c r="CP91" s="66" t="s">
        <v>29</v>
      </c>
      <c r="CQ91" s="66" t="s">
        <v>29</v>
      </c>
      <c r="CR91" s="66" t="s">
        <v>29</v>
      </c>
      <c r="CS91" s="66" t="s">
        <v>29</v>
      </c>
      <c r="CT91" s="60" t="s">
        <v>29</v>
      </c>
      <c r="CU91" s="60" t="s">
        <v>29</v>
      </c>
      <c r="CV91" s="60" t="s">
        <v>29</v>
      </c>
      <c r="CW91" s="60" t="s">
        <v>29</v>
      </c>
      <c r="CX91" s="60" t="s">
        <v>29</v>
      </c>
      <c r="CY91" s="60" t="s">
        <v>29</v>
      </c>
      <c r="CZ91" s="60" t="s">
        <v>29</v>
      </c>
      <c r="DA91" s="60" t="s">
        <v>29</v>
      </c>
      <c r="DB91" s="60" t="s">
        <v>29</v>
      </c>
      <c r="DC91" s="60" t="s">
        <v>29</v>
      </c>
      <c r="DD91" s="60" t="s">
        <v>29</v>
      </c>
      <c r="DE91" s="60" t="s">
        <v>29</v>
      </c>
      <c r="DF91" s="60" t="s">
        <v>29</v>
      </c>
      <c r="DG91" s="60" t="s">
        <v>29</v>
      </c>
      <c r="DH91" s="60" t="s">
        <v>29</v>
      </c>
      <c r="DI91" s="60" t="s">
        <v>29</v>
      </c>
      <c r="DJ91" s="60" t="s">
        <v>29</v>
      </c>
      <c r="DK91" s="60" t="s">
        <v>29</v>
      </c>
      <c r="DL91" s="60" t="s">
        <v>29</v>
      </c>
      <c r="DM91" s="60" t="s">
        <v>29</v>
      </c>
      <c r="DN91" s="60" t="s">
        <v>29</v>
      </c>
      <c r="DO91" s="60" t="s">
        <v>29</v>
      </c>
      <c r="DP91" s="60" t="s">
        <v>29</v>
      </c>
      <c r="DQ91" s="60" t="s">
        <v>29</v>
      </c>
      <c r="DR91" s="60" t="s">
        <v>29</v>
      </c>
      <c r="DS91" s="60" t="s">
        <v>29</v>
      </c>
      <c r="DT91" s="60" t="s">
        <v>29</v>
      </c>
      <c r="DU91" s="60" t="s">
        <v>29</v>
      </c>
      <c r="DV91" s="60" t="s">
        <v>29</v>
      </c>
    </row>
    <row r="92" spans="1:126" ht="18">
      <c r="A92" s="65">
        <v>2007</v>
      </c>
      <c r="B92" s="66">
        <v>7.0553853764005279</v>
      </c>
      <c r="C92" s="66">
        <v>7.0450030029561166</v>
      </c>
      <c r="D92" s="66">
        <v>6.7070686689151824</v>
      </c>
      <c r="E92" s="66">
        <v>6.2806863907441697</v>
      </c>
      <c r="F92" s="66">
        <v>6.5136391767990691</v>
      </c>
      <c r="G92" s="66">
        <v>6.9647492552659287</v>
      </c>
      <c r="H92" s="66">
        <v>7.6703936972248128</v>
      </c>
      <c r="I92" s="66">
        <v>7.9310544132834888</v>
      </c>
      <c r="J92" s="66">
        <v>7.350738691692432</v>
      </c>
      <c r="K92" s="66">
        <v>7.5147463980546183</v>
      </c>
      <c r="L92" s="66">
        <v>6.9960543363512411</v>
      </c>
      <c r="M92" s="66">
        <v>6.6559056740240914</v>
      </c>
      <c r="N92" s="66">
        <v>7.2893900074648545</v>
      </c>
      <c r="O92" s="66">
        <v>6.9822915479552332</v>
      </c>
      <c r="P92" s="66">
        <v>7.1263005555308494</v>
      </c>
      <c r="Q92" s="66">
        <v>7.4119600050556382</v>
      </c>
      <c r="R92" s="66">
        <v>7.7293505773981339</v>
      </c>
      <c r="S92" s="66">
        <v>7.5731628746394675</v>
      </c>
      <c r="T92" s="66">
        <v>7.3249666225767438</v>
      </c>
      <c r="U92" s="66">
        <v>7.1667581799798192</v>
      </c>
      <c r="V92" s="66">
        <v>6.7323546522583797</v>
      </c>
      <c r="W92" s="66">
        <v>7.0084778267715686</v>
      </c>
      <c r="X92" s="66">
        <v>7.0656892783889518</v>
      </c>
      <c r="Y92" s="66">
        <v>7.1329681919068841</v>
      </c>
      <c r="Z92" s="66">
        <v>6.9706799193178668</v>
      </c>
      <c r="AA92" s="66">
        <v>6.5738353334944266</v>
      </c>
      <c r="AB92" s="66">
        <v>6.304854568991157</v>
      </c>
      <c r="AC92" s="66">
        <v>6.1338679863815564</v>
      </c>
      <c r="AD92" s="66">
        <v>6.3184489993381012</v>
      </c>
      <c r="AE92" s="66">
        <v>5.4973230849970038</v>
      </c>
      <c r="AF92" s="66">
        <v>5.0488909310241779</v>
      </c>
      <c r="AG92" s="66">
        <v>5.0779422581673987</v>
      </c>
      <c r="AH92" s="66">
        <v>5.4639430809898366</v>
      </c>
      <c r="AI92" s="66">
        <v>4.7572300363021034</v>
      </c>
      <c r="AJ92" s="66">
        <v>4.6908293373706789</v>
      </c>
      <c r="AK92" s="66">
        <v>4.8713294685137747</v>
      </c>
      <c r="AL92" s="66">
        <v>4.4760423631532165</v>
      </c>
      <c r="AM92" s="66">
        <v>4.8582883875626512</v>
      </c>
      <c r="AN92" s="66">
        <v>4.5388597840953357</v>
      </c>
      <c r="AO92" s="66">
        <v>4.3575279440747021</v>
      </c>
      <c r="AP92" s="66">
        <v>4.2647061517024207</v>
      </c>
      <c r="AQ92" s="66">
        <v>4.723664994863209</v>
      </c>
      <c r="AR92" s="66">
        <v>4.357196489701316</v>
      </c>
      <c r="AS92" s="66">
        <v>4.3262283593429203</v>
      </c>
      <c r="AT92" s="66">
        <v>4.8203823610296519</v>
      </c>
      <c r="AU92" s="66">
        <v>5.0286962359732073</v>
      </c>
      <c r="AV92" s="66">
        <v>4.9465685696697879</v>
      </c>
      <c r="AW92" s="66">
        <v>4.7129162408505616</v>
      </c>
      <c r="AX92" s="66">
        <v>5.4749731380085338</v>
      </c>
      <c r="AY92" s="66">
        <v>6.663098304840787</v>
      </c>
      <c r="AZ92" s="66">
        <v>5.9577337542063358</v>
      </c>
      <c r="BA92" s="66">
        <v>5.6325487198548361</v>
      </c>
      <c r="BB92" s="66">
        <v>6.2968482455397501</v>
      </c>
      <c r="BC92" s="66">
        <v>6.5599099453025973</v>
      </c>
      <c r="BD92" s="66">
        <v>6.4459820662566836</v>
      </c>
      <c r="BE92" s="66">
        <v>5.8501864814085032</v>
      </c>
      <c r="BF92" s="66">
        <v>6.7086144402876817</v>
      </c>
      <c r="BG92" s="66">
        <v>6.65491684747672</v>
      </c>
      <c r="BH92" s="66">
        <v>6.424800321369224</v>
      </c>
      <c r="BI92" s="66">
        <v>6.9418570496742511</v>
      </c>
      <c r="BJ92" s="66">
        <v>6.3266508560694437</v>
      </c>
      <c r="BK92" s="66">
        <v>6.1668051294348878</v>
      </c>
      <c r="BL92" s="66">
        <v>6.6083831182417132</v>
      </c>
      <c r="BM92" s="66">
        <v>6.5542317397146164</v>
      </c>
      <c r="BN92" s="66">
        <v>5.6476339387735255</v>
      </c>
      <c r="BO92" s="66">
        <v>6.6441261789905699</v>
      </c>
      <c r="BP92" s="66">
        <v>5.6688988068639157</v>
      </c>
      <c r="BQ92" s="66">
        <v>6.0227778250760933</v>
      </c>
      <c r="BR92" s="66">
        <v>6.2453331712158899</v>
      </c>
      <c r="BS92" s="66">
        <v>7.1314140345233952</v>
      </c>
      <c r="BT92" s="66">
        <v>5.227457809794795</v>
      </c>
      <c r="BU92" s="66">
        <v>4.1769370720632901</v>
      </c>
      <c r="BV92" s="66">
        <v>1.9221587245194645</v>
      </c>
      <c r="BW92" s="66">
        <v>-0.39155812325325623</v>
      </c>
      <c r="BX92" s="66">
        <v>-2.3746534293504769</v>
      </c>
      <c r="BY92" s="66">
        <v>-0.48455886362879913</v>
      </c>
      <c r="BZ92" s="66">
        <v>2.3375861363811588</v>
      </c>
      <c r="CA92" s="66">
        <v>8.3429909419045014</v>
      </c>
      <c r="CB92" s="66">
        <v>4.4568353899388429</v>
      </c>
      <c r="CC92" s="66">
        <v>3.9894326554157375</v>
      </c>
      <c r="CD92" s="66">
        <v>5.8754706151112819</v>
      </c>
      <c r="CE92" s="66">
        <v>0.63252482486676342</v>
      </c>
      <c r="CF92" s="66" t="s">
        <v>29</v>
      </c>
      <c r="CG92" s="66" t="s">
        <v>29</v>
      </c>
      <c r="CH92" s="66" t="s">
        <v>29</v>
      </c>
      <c r="CI92" s="66" t="s">
        <v>29</v>
      </c>
      <c r="CJ92" s="66" t="s">
        <v>29</v>
      </c>
      <c r="CK92" s="66" t="s">
        <v>29</v>
      </c>
      <c r="CL92" s="66" t="s">
        <v>29</v>
      </c>
      <c r="CM92" s="66" t="s">
        <v>29</v>
      </c>
      <c r="CN92" s="66" t="s">
        <v>29</v>
      </c>
      <c r="CO92" s="66" t="s">
        <v>29</v>
      </c>
      <c r="CP92" s="66" t="s">
        <v>29</v>
      </c>
      <c r="CQ92" s="66" t="s">
        <v>29</v>
      </c>
      <c r="CR92" s="66" t="s">
        <v>29</v>
      </c>
      <c r="CS92" s="66" t="s">
        <v>29</v>
      </c>
      <c r="CT92" s="60" t="s">
        <v>29</v>
      </c>
      <c r="CU92" s="60" t="s">
        <v>29</v>
      </c>
      <c r="CV92" s="60" t="s">
        <v>29</v>
      </c>
      <c r="CW92" s="60" t="s">
        <v>29</v>
      </c>
      <c r="CX92" s="60" t="s">
        <v>29</v>
      </c>
      <c r="CY92" s="60" t="s">
        <v>29</v>
      </c>
      <c r="CZ92" s="60" t="s">
        <v>29</v>
      </c>
      <c r="DA92" s="60" t="s">
        <v>29</v>
      </c>
      <c r="DB92" s="60" t="s">
        <v>29</v>
      </c>
      <c r="DC92" s="60" t="s">
        <v>29</v>
      </c>
      <c r="DD92" s="60" t="s">
        <v>29</v>
      </c>
      <c r="DE92" s="60" t="s">
        <v>29</v>
      </c>
      <c r="DF92" s="60" t="s">
        <v>29</v>
      </c>
      <c r="DG92" s="60" t="s">
        <v>29</v>
      </c>
      <c r="DH92" s="60" t="s">
        <v>29</v>
      </c>
      <c r="DI92" s="60" t="s">
        <v>29</v>
      </c>
      <c r="DJ92" s="60" t="s">
        <v>29</v>
      </c>
      <c r="DK92" s="60" t="s">
        <v>29</v>
      </c>
      <c r="DL92" s="60" t="s">
        <v>29</v>
      </c>
      <c r="DM92" s="60" t="s">
        <v>29</v>
      </c>
      <c r="DN92" s="60" t="s">
        <v>29</v>
      </c>
      <c r="DO92" s="60" t="s">
        <v>29</v>
      </c>
      <c r="DP92" s="60" t="s">
        <v>29</v>
      </c>
      <c r="DQ92" s="60" t="s">
        <v>29</v>
      </c>
      <c r="DR92" s="60" t="s">
        <v>29</v>
      </c>
      <c r="DS92" s="60" t="s">
        <v>29</v>
      </c>
      <c r="DT92" s="60" t="s">
        <v>29</v>
      </c>
      <c r="DU92" s="60" t="s">
        <v>29</v>
      </c>
      <c r="DV92" s="60" t="s">
        <v>29</v>
      </c>
    </row>
    <row r="93" spans="1:126" ht="18">
      <c r="A93" s="65">
        <v>2008</v>
      </c>
      <c r="B93" s="66">
        <v>6.4710132685741968</v>
      </c>
      <c r="C93" s="66">
        <v>6.4536310203202536</v>
      </c>
      <c r="D93" s="66">
        <v>6.112567826420122</v>
      </c>
      <c r="E93" s="66">
        <v>5.6840840661950569</v>
      </c>
      <c r="F93" s="66">
        <v>5.9065361546473705</v>
      </c>
      <c r="G93" s="66">
        <v>6.3440793984909076</v>
      </c>
      <c r="H93" s="66">
        <v>7.0324989794272836</v>
      </c>
      <c r="I93" s="66">
        <v>7.2813365976720545</v>
      </c>
      <c r="J93" s="66">
        <v>6.7000955148274057</v>
      </c>
      <c r="K93" s="66">
        <v>6.8530944254703021</v>
      </c>
      <c r="L93" s="66">
        <v>6.3324440088233551</v>
      </c>
      <c r="M93" s="66">
        <v>5.9878028233684129</v>
      </c>
      <c r="N93" s="66">
        <v>6.6029549429486565</v>
      </c>
      <c r="O93" s="66">
        <v>6.2904373890817906</v>
      </c>
      <c r="P93" s="66">
        <v>6.4223324377233739</v>
      </c>
      <c r="Q93" s="66">
        <v>6.6934385406697494</v>
      </c>
      <c r="R93" s="66">
        <v>6.9953677393297333</v>
      </c>
      <c r="S93" s="66">
        <v>6.8304255648239405</v>
      </c>
      <c r="T93" s="66">
        <v>6.5746209887957985</v>
      </c>
      <c r="U93" s="66">
        <v>6.4071604025866158</v>
      </c>
      <c r="V93" s="66">
        <v>5.9675950613783248</v>
      </c>
      <c r="W93" s="66">
        <v>6.2269298041916166</v>
      </c>
      <c r="X93" s="66">
        <v>6.2703911004942965</v>
      </c>
      <c r="Y93" s="66">
        <v>6.3232937291553535</v>
      </c>
      <c r="Z93" s="66">
        <v>6.1500328092754426</v>
      </c>
      <c r="AA93" s="66">
        <v>5.7458812833792612</v>
      </c>
      <c r="AB93" s="66">
        <v>5.4670939700056085</v>
      </c>
      <c r="AC93" s="66">
        <v>5.2842007085321532</v>
      </c>
      <c r="AD93" s="66">
        <v>5.4499772071104058</v>
      </c>
      <c r="AE93" s="66">
        <v>4.6279745172528912</v>
      </c>
      <c r="AF93" s="66">
        <v>4.1716005441523043</v>
      </c>
      <c r="AG93" s="66">
        <v>4.1832222229490821</v>
      </c>
      <c r="AH93" s="66">
        <v>4.5441108720844445</v>
      </c>
      <c r="AI93" s="66">
        <v>3.8331354441123628</v>
      </c>
      <c r="AJ93" s="66">
        <v>3.7492307881756677</v>
      </c>
      <c r="AK93" s="66">
        <v>3.9063538634783823</v>
      </c>
      <c r="AL93" s="66">
        <v>3.4989457262098518</v>
      </c>
      <c r="AM93" s="66">
        <v>3.8516408231985713</v>
      </c>
      <c r="AN93" s="66">
        <v>3.5169406872668856</v>
      </c>
      <c r="AO93" s="66">
        <v>3.3165045914097058</v>
      </c>
      <c r="AP93" s="66">
        <v>3.2016315999608533</v>
      </c>
      <c r="AQ93" s="66">
        <v>3.6243515527668198</v>
      </c>
      <c r="AR93" s="66">
        <v>3.2400087808504314</v>
      </c>
      <c r="AS93" s="66">
        <v>3.1818851610297219</v>
      </c>
      <c r="AT93" s="66">
        <v>3.634026413998507</v>
      </c>
      <c r="AU93" s="66">
        <v>3.8056384515216779</v>
      </c>
      <c r="AV93" s="66">
        <v>3.6926748360791182</v>
      </c>
      <c r="AW93" s="66">
        <v>3.4306824682384605</v>
      </c>
      <c r="AX93" s="66">
        <v>4.134331060545863</v>
      </c>
      <c r="AY93" s="66">
        <v>5.2480807201929656</v>
      </c>
      <c r="AZ93" s="66">
        <v>4.521211532164175</v>
      </c>
      <c r="BA93" s="66">
        <v>4.1612972106973372</v>
      </c>
      <c r="BB93" s="66">
        <v>4.7567079933228191</v>
      </c>
      <c r="BC93" s="66">
        <v>4.9596629613530085</v>
      </c>
      <c r="BD93" s="66">
        <v>4.7944826993793805</v>
      </c>
      <c r="BE93" s="66">
        <v>4.1609834080301598</v>
      </c>
      <c r="BF93" s="66">
        <v>4.9250546620109219</v>
      </c>
      <c r="BG93" s="66">
        <v>4.8048239082205013</v>
      </c>
      <c r="BH93" s="66">
        <v>4.50990832558705</v>
      </c>
      <c r="BI93" s="66">
        <v>4.9256338570551126</v>
      </c>
      <c r="BJ93" s="66">
        <v>4.2495138808844644</v>
      </c>
      <c r="BK93" s="66">
        <v>4.0025185520430728</v>
      </c>
      <c r="BL93" s="66">
        <v>4.3200077519832982</v>
      </c>
      <c r="BM93" s="66">
        <v>4.1541451740696367</v>
      </c>
      <c r="BN93" s="66">
        <v>3.1689427013020253</v>
      </c>
      <c r="BO93" s="66">
        <v>3.9723691927585918</v>
      </c>
      <c r="BP93" s="66">
        <v>2.8973459609786834</v>
      </c>
      <c r="BQ93" s="66">
        <v>3.0558854876847739</v>
      </c>
      <c r="BR93" s="66">
        <v>3.0658109882558251</v>
      </c>
      <c r="BS93" s="66">
        <v>3.661491633972795</v>
      </c>
      <c r="BT93" s="66">
        <v>1.6370764726425051</v>
      </c>
      <c r="BU93" s="66">
        <v>0.37490068495926177</v>
      </c>
      <c r="BV93" s="66">
        <v>-2.0205374843627606</v>
      </c>
      <c r="BW93" s="66">
        <v>-4.4971522682464311</v>
      </c>
      <c r="BX93" s="66">
        <v>-6.7160807786654289</v>
      </c>
      <c r="BY93" s="66">
        <v>-5.6049264523233253</v>
      </c>
      <c r="BZ93" s="66">
        <v>-3.9174261078425809</v>
      </c>
      <c r="CA93" s="66">
        <v>4.4575856056250363E-2</v>
      </c>
      <c r="CB93" s="66">
        <v>-4.7240316026859279</v>
      </c>
      <c r="CC93" s="66">
        <v>-7.3698004017344498</v>
      </c>
      <c r="CD93" s="66">
        <v>-9.8988527809874824</v>
      </c>
      <c r="CE93" s="66">
        <v>-20.407487374159128</v>
      </c>
      <c r="CF93" s="66">
        <v>-41.447499573185013</v>
      </c>
      <c r="CG93" s="66" t="s">
        <v>29</v>
      </c>
      <c r="CH93" s="66" t="s">
        <v>29</v>
      </c>
      <c r="CI93" s="66" t="s">
        <v>29</v>
      </c>
      <c r="CJ93" s="66" t="s">
        <v>29</v>
      </c>
      <c r="CK93" s="66" t="s">
        <v>29</v>
      </c>
      <c r="CL93" s="66" t="s">
        <v>29</v>
      </c>
      <c r="CM93" s="66" t="s">
        <v>29</v>
      </c>
      <c r="CN93" s="66" t="s">
        <v>29</v>
      </c>
      <c r="CO93" s="66" t="s">
        <v>29</v>
      </c>
      <c r="CP93" s="66" t="s">
        <v>29</v>
      </c>
      <c r="CQ93" s="66" t="s">
        <v>29</v>
      </c>
      <c r="CR93" s="66" t="s">
        <v>29</v>
      </c>
      <c r="CS93" s="66" t="s">
        <v>29</v>
      </c>
      <c r="CT93" s="60" t="s">
        <v>29</v>
      </c>
      <c r="CU93" s="60" t="s">
        <v>29</v>
      </c>
      <c r="CV93" s="60" t="s">
        <v>29</v>
      </c>
      <c r="CW93" s="60" t="s">
        <v>29</v>
      </c>
      <c r="CX93" s="60" t="s">
        <v>29</v>
      </c>
      <c r="CY93" s="60" t="s">
        <v>29</v>
      </c>
      <c r="CZ93" s="60" t="s">
        <v>29</v>
      </c>
      <c r="DA93" s="60" t="s">
        <v>29</v>
      </c>
      <c r="DB93" s="60" t="s">
        <v>29</v>
      </c>
      <c r="DC93" s="60" t="s">
        <v>29</v>
      </c>
      <c r="DD93" s="60" t="s">
        <v>29</v>
      </c>
      <c r="DE93" s="60" t="s">
        <v>29</v>
      </c>
      <c r="DF93" s="60" t="s">
        <v>29</v>
      </c>
      <c r="DG93" s="60" t="s">
        <v>29</v>
      </c>
      <c r="DH93" s="60" t="s">
        <v>29</v>
      </c>
      <c r="DI93" s="60" t="s">
        <v>29</v>
      </c>
      <c r="DJ93" s="60" t="s">
        <v>29</v>
      </c>
      <c r="DK93" s="60" t="s">
        <v>29</v>
      </c>
      <c r="DL93" s="60" t="s">
        <v>29</v>
      </c>
      <c r="DM93" s="60" t="s">
        <v>29</v>
      </c>
      <c r="DN93" s="60" t="s">
        <v>29</v>
      </c>
      <c r="DO93" s="60" t="s">
        <v>29</v>
      </c>
      <c r="DP93" s="60" t="s">
        <v>29</v>
      </c>
      <c r="DQ93" s="60" t="s">
        <v>29</v>
      </c>
      <c r="DR93" s="60" t="s">
        <v>29</v>
      </c>
      <c r="DS93" s="60" t="s">
        <v>29</v>
      </c>
      <c r="DT93" s="60" t="s">
        <v>29</v>
      </c>
      <c r="DU93" s="60" t="s">
        <v>29</v>
      </c>
      <c r="DV93" s="60" t="s">
        <v>29</v>
      </c>
    </row>
    <row r="94" spans="1:126" ht="18">
      <c r="A94" s="65">
        <v>2009</v>
      </c>
      <c r="B94" s="66">
        <v>6.6677362908543039</v>
      </c>
      <c r="C94" s="66">
        <v>6.6529336241730626</v>
      </c>
      <c r="D94" s="66">
        <v>6.3184602570747925</v>
      </c>
      <c r="E94" s="66">
        <v>5.897808301675405</v>
      </c>
      <c r="F94" s="66">
        <v>6.1201512919655681</v>
      </c>
      <c r="G94" s="66">
        <v>6.5548600028151256</v>
      </c>
      <c r="H94" s="66">
        <v>7.2371560071282621</v>
      </c>
      <c r="I94" s="66">
        <v>7.4854198514698709</v>
      </c>
      <c r="J94" s="66">
        <v>6.914511983581038</v>
      </c>
      <c r="K94" s="66">
        <v>7.0683297949987471</v>
      </c>
      <c r="L94" s="66">
        <v>6.5576237808676785</v>
      </c>
      <c r="M94" s="66">
        <v>6.2207883619538222</v>
      </c>
      <c r="N94" s="66">
        <v>6.8306326123535834</v>
      </c>
      <c r="O94" s="66">
        <v>6.5257234419130867</v>
      </c>
      <c r="P94" s="66">
        <v>6.6590955049002325</v>
      </c>
      <c r="Q94" s="66">
        <v>6.9297038826905233</v>
      </c>
      <c r="R94" s="66">
        <v>7.2306674363999317</v>
      </c>
      <c r="S94" s="66">
        <v>7.0716990211714004</v>
      </c>
      <c r="T94" s="66">
        <v>6.8234259304822773</v>
      </c>
      <c r="U94" s="66">
        <v>6.6623694293176463</v>
      </c>
      <c r="V94" s="66">
        <v>6.2336599376084081</v>
      </c>
      <c r="W94" s="66">
        <v>6.4931015079362524</v>
      </c>
      <c r="X94" s="66">
        <v>6.5401549075847667</v>
      </c>
      <c r="Y94" s="66">
        <v>6.5966126375315497</v>
      </c>
      <c r="Z94" s="66">
        <v>6.430794714789247</v>
      </c>
      <c r="AA94" s="66">
        <v>6.0382518911203515</v>
      </c>
      <c r="AB94" s="66">
        <v>5.7693121281107453</v>
      </c>
      <c r="AC94" s="66">
        <v>5.5949295932965599</v>
      </c>
      <c r="AD94" s="66">
        <v>5.7632945273424276</v>
      </c>
      <c r="AE94" s="66">
        <v>4.9619340194865398</v>
      </c>
      <c r="AF94" s="66">
        <v>4.5201958514847345</v>
      </c>
      <c r="AG94" s="66">
        <v>4.538175523272753</v>
      </c>
      <c r="AH94" s="66">
        <v>4.8989500310848131</v>
      </c>
      <c r="AI94" s="66">
        <v>4.2088729283474828</v>
      </c>
      <c r="AJ94" s="66">
        <v>4.1341611152142246</v>
      </c>
      <c r="AK94" s="66">
        <v>4.2959333181033887</v>
      </c>
      <c r="AL94" s="66">
        <v>3.9051290889993031</v>
      </c>
      <c r="AM94" s="66">
        <v>4.2589622341965505</v>
      </c>
      <c r="AN94" s="66">
        <v>3.940393001458987</v>
      </c>
      <c r="AO94" s="66">
        <v>3.753821092491795</v>
      </c>
      <c r="AP94" s="66">
        <v>3.6514978622368286</v>
      </c>
      <c r="AQ94" s="66">
        <v>4.0748491245653513</v>
      </c>
      <c r="AR94" s="66">
        <v>3.7103835036897905</v>
      </c>
      <c r="AS94" s="66">
        <v>3.665150087348596</v>
      </c>
      <c r="AT94" s="66">
        <v>4.1180694321511329</v>
      </c>
      <c r="AU94" s="66">
        <v>4.297692520459675</v>
      </c>
      <c r="AV94" s="66">
        <v>4.2006504230271293</v>
      </c>
      <c r="AW94" s="66">
        <v>3.9594679999104909</v>
      </c>
      <c r="AX94" s="66">
        <v>4.6582592849780173</v>
      </c>
      <c r="AY94" s="66">
        <v>5.7551569036189827</v>
      </c>
      <c r="AZ94" s="66">
        <v>5.0645802265153304</v>
      </c>
      <c r="BA94" s="66">
        <v>4.7320381176490383</v>
      </c>
      <c r="BB94" s="66">
        <v>5.3266779666597177</v>
      </c>
      <c r="BC94" s="66">
        <v>5.5414721284094801</v>
      </c>
      <c r="BD94" s="66">
        <v>5.4011915140701836</v>
      </c>
      <c r="BE94" s="66">
        <v>4.8104580194809659</v>
      </c>
      <c r="BF94" s="66">
        <v>5.5704365362285149</v>
      </c>
      <c r="BG94" s="66">
        <v>5.4785618056976517</v>
      </c>
      <c r="BH94" s="66">
        <v>5.220902126145381</v>
      </c>
      <c r="BI94" s="66">
        <v>5.6484383883770484</v>
      </c>
      <c r="BJ94" s="66">
        <v>5.0306069333519288</v>
      </c>
      <c r="BK94" s="66">
        <v>4.8283110993500538</v>
      </c>
      <c r="BL94" s="66">
        <v>5.1689049968978518</v>
      </c>
      <c r="BM94" s="66">
        <v>5.0513643153093462</v>
      </c>
      <c r="BN94" s="66">
        <v>4.1602829232420975</v>
      </c>
      <c r="BO94" s="66">
        <v>4.9735996110399014</v>
      </c>
      <c r="BP94" s="66">
        <v>4.0139238042633982</v>
      </c>
      <c r="BQ94" s="66">
        <v>4.2288185260623514</v>
      </c>
      <c r="BR94" s="66">
        <v>4.3114319977463111</v>
      </c>
      <c r="BS94" s="66">
        <v>4.9504420010481827</v>
      </c>
      <c r="BT94" s="66">
        <v>3.1626958060325796</v>
      </c>
      <c r="BU94" s="66">
        <v>2.1149657968934381</v>
      </c>
      <c r="BV94" s="66">
        <v>6.4152901009432522E-2</v>
      </c>
      <c r="BW94" s="66">
        <v>-1.9977977765782486</v>
      </c>
      <c r="BX94" s="66">
        <v>-3.7448979867885299</v>
      </c>
      <c r="BY94" s="66">
        <v>-2.4270738309425623</v>
      </c>
      <c r="BZ94" s="66">
        <v>-0.55327945184931315</v>
      </c>
      <c r="CA94" s="66">
        <v>3.3233146109201495</v>
      </c>
      <c r="CB94" s="66">
        <v>-0.10406847888768112</v>
      </c>
      <c r="CC94" s="66">
        <v>-1.296690893366848</v>
      </c>
      <c r="CD94" s="66">
        <v>-1.6752028007147231</v>
      </c>
      <c r="CE94" s="66">
        <v>-5.9397425360715657</v>
      </c>
      <c r="CF94" s="66">
        <v>-9.2258762165407298</v>
      </c>
      <c r="CG94" s="66">
        <v>22.99574714010356</v>
      </c>
      <c r="CH94" s="66" t="s">
        <v>29</v>
      </c>
      <c r="CI94" s="66" t="s">
        <v>29</v>
      </c>
      <c r="CJ94" s="66" t="s">
        <v>29</v>
      </c>
      <c r="CK94" s="66" t="s">
        <v>29</v>
      </c>
      <c r="CL94" s="66" t="s">
        <v>29</v>
      </c>
      <c r="CM94" s="66" t="s">
        <v>29</v>
      </c>
      <c r="CN94" s="66" t="s">
        <v>29</v>
      </c>
      <c r="CO94" s="66" t="s">
        <v>29</v>
      </c>
      <c r="CP94" s="66" t="s">
        <v>29</v>
      </c>
      <c r="CQ94" s="66" t="s">
        <v>29</v>
      </c>
      <c r="CR94" s="66" t="s">
        <v>29</v>
      </c>
      <c r="CS94" s="66" t="s">
        <v>29</v>
      </c>
      <c r="CT94" s="60" t="s">
        <v>29</v>
      </c>
      <c r="CU94" s="60" t="s">
        <v>29</v>
      </c>
      <c r="CV94" s="60" t="s">
        <v>29</v>
      </c>
      <c r="CW94" s="60" t="s">
        <v>29</v>
      </c>
      <c r="CX94" s="60" t="s">
        <v>29</v>
      </c>
      <c r="CY94" s="60" t="s">
        <v>29</v>
      </c>
      <c r="CZ94" s="60" t="s">
        <v>29</v>
      </c>
      <c r="DA94" s="60" t="s">
        <v>29</v>
      </c>
      <c r="DB94" s="60" t="s">
        <v>29</v>
      </c>
      <c r="DC94" s="60" t="s">
        <v>29</v>
      </c>
      <c r="DD94" s="60" t="s">
        <v>29</v>
      </c>
      <c r="DE94" s="60" t="s">
        <v>29</v>
      </c>
      <c r="DF94" s="60" t="s">
        <v>29</v>
      </c>
      <c r="DG94" s="60" t="s">
        <v>29</v>
      </c>
      <c r="DH94" s="60" t="s">
        <v>29</v>
      </c>
      <c r="DI94" s="60" t="s">
        <v>29</v>
      </c>
      <c r="DJ94" s="60" t="s">
        <v>29</v>
      </c>
      <c r="DK94" s="60" t="s">
        <v>29</v>
      </c>
      <c r="DL94" s="60" t="s">
        <v>29</v>
      </c>
      <c r="DM94" s="60" t="s">
        <v>29</v>
      </c>
      <c r="DN94" s="60" t="s">
        <v>29</v>
      </c>
      <c r="DO94" s="60" t="s">
        <v>29</v>
      </c>
      <c r="DP94" s="60" t="s">
        <v>29</v>
      </c>
      <c r="DQ94" s="60" t="s">
        <v>29</v>
      </c>
      <c r="DR94" s="60" t="s">
        <v>29</v>
      </c>
      <c r="DS94" s="60" t="s">
        <v>29</v>
      </c>
      <c r="DT94" s="60" t="s">
        <v>29</v>
      </c>
      <c r="DU94" s="60" t="s">
        <v>29</v>
      </c>
      <c r="DV94" s="60" t="s">
        <v>29</v>
      </c>
    </row>
    <row r="95" spans="1:126" ht="18">
      <c r="A95" s="65">
        <v>2010</v>
      </c>
      <c r="B95" s="66">
        <v>6.7164765385374068</v>
      </c>
      <c r="C95" s="66">
        <v>6.7024303351223971</v>
      </c>
      <c r="D95" s="66">
        <v>6.372583113542782</v>
      </c>
      <c r="E95" s="66">
        <v>5.9577210948734853</v>
      </c>
      <c r="F95" s="66">
        <v>6.1780587740884378</v>
      </c>
      <c r="G95" s="66">
        <v>6.6080574695788998</v>
      </c>
      <c r="H95" s="66">
        <v>7.2823902012648309</v>
      </c>
      <c r="I95" s="66">
        <v>7.5280511013730438</v>
      </c>
      <c r="J95" s="66">
        <v>6.9651112739750163</v>
      </c>
      <c r="K95" s="66">
        <v>7.117570946958204</v>
      </c>
      <c r="L95" s="66">
        <v>6.6143308950416744</v>
      </c>
      <c r="M95" s="66">
        <v>6.2828136184668493</v>
      </c>
      <c r="N95" s="66">
        <v>6.8851534990873402</v>
      </c>
      <c r="O95" s="66">
        <v>6.5852364127742593</v>
      </c>
      <c r="P95" s="66">
        <v>6.7175682068582212</v>
      </c>
      <c r="Q95" s="66">
        <v>6.9851460749937742</v>
      </c>
      <c r="R95" s="66">
        <v>7.2825513481030848</v>
      </c>
      <c r="S95" s="66">
        <v>7.1266837023882594</v>
      </c>
      <c r="T95" s="66">
        <v>6.8829368471007113</v>
      </c>
      <c r="U95" s="66">
        <v>6.7252222765085596</v>
      </c>
      <c r="V95" s="66">
        <v>6.3040752823208575</v>
      </c>
      <c r="W95" s="66">
        <v>6.5605633178734646</v>
      </c>
      <c r="X95" s="66">
        <v>6.6079406605424325</v>
      </c>
      <c r="Y95" s="66">
        <v>6.6645811005377791</v>
      </c>
      <c r="Z95" s="66">
        <v>6.5025957414962701</v>
      </c>
      <c r="AA95" s="66">
        <v>6.1177919820003055</v>
      </c>
      <c r="AB95" s="66">
        <v>5.8547586571922192</v>
      </c>
      <c r="AC95" s="66">
        <v>5.6848559338245117</v>
      </c>
      <c r="AD95" s="66">
        <v>5.8518447521946255</v>
      </c>
      <c r="AE95" s="66">
        <v>5.0663755074228094</v>
      </c>
      <c r="AF95" s="66">
        <v>4.6345678786198778</v>
      </c>
      <c r="AG95" s="66">
        <v>4.6543325940254352</v>
      </c>
      <c r="AH95" s="66">
        <v>5.0104916784967548</v>
      </c>
      <c r="AI95" s="66">
        <v>4.3358303209546003</v>
      </c>
      <c r="AJ95" s="66">
        <v>4.2650728059731167</v>
      </c>
      <c r="AK95" s="66">
        <v>4.4262277986196716</v>
      </c>
      <c r="AL95" s="66">
        <v>4.0460582370588609</v>
      </c>
      <c r="AM95" s="66">
        <v>4.3954558823157379</v>
      </c>
      <c r="AN95" s="66">
        <v>4.0865688385325765</v>
      </c>
      <c r="AO95" s="66">
        <v>3.9072305762184416</v>
      </c>
      <c r="AP95" s="66">
        <v>3.8105902951630686</v>
      </c>
      <c r="AQ95" s="66">
        <v>4.2279356750051749</v>
      </c>
      <c r="AR95" s="66">
        <v>3.8755061511369515</v>
      </c>
      <c r="AS95" s="66">
        <v>3.835281212505004</v>
      </c>
      <c r="AT95" s="66">
        <v>4.2813032836576372</v>
      </c>
      <c r="AU95" s="66">
        <v>4.4605166410461212</v>
      </c>
      <c r="AV95" s="66">
        <v>4.3701377799730379</v>
      </c>
      <c r="AW95" s="66">
        <v>4.1397624563317281</v>
      </c>
      <c r="AX95" s="66">
        <v>4.8245403135980114</v>
      </c>
      <c r="AY95" s="66">
        <v>5.8955874714050589</v>
      </c>
      <c r="AZ95" s="66">
        <v>5.2287538584411095</v>
      </c>
      <c r="BA95" s="66">
        <v>4.9108210360687039</v>
      </c>
      <c r="BB95" s="66">
        <v>5.4928591599099628</v>
      </c>
      <c r="BC95" s="66">
        <v>5.7061341663941088</v>
      </c>
      <c r="BD95" s="66">
        <v>5.5756904118072015</v>
      </c>
      <c r="BE95" s="66">
        <v>5.0104646636288583</v>
      </c>
      <c r="BF95" s="66">
        <v>5.7511338054591725</v>
      </c>
      <c r="BG95" s="66">
        <v>5.6689937892055067</v>
      </c>
      <c r="BH95" s="66">
        <v>5.4279300971739826</v>
      </c>
      <c r="BI95" s="66">
        <v>5.8469852712824597</v>
      </c>
      <c r="BJ95" s="66">
        <v>5.2618089497745553</v>
      </c>
      <c r="BK95" s="66">
        <v>5.0775755262070374</v>
      </c>
      <c r="BL95" s="66">
        <v>5.4141985772030656</v>
      </c>
      <c r="BM95" s="66">
        <v>5.3131503620642722</v>
      </c>
      <c r="BN95" s="66">
        <v>4.4769674194647422</v>
      </c>
      <c r="BO95" s="66">
        <v>5.2654524976837882</v>
      </c>
      <c r="BP95" s="66">
        <v>4.3716466221399379</v>
      </c>
      <c r="BQ95" s="66">
        <v>4.5944762381654263</v>
      </c>
      <c r="BR95" s="66">
        <v>4.693739371050504</v>
      </c>
      <c r="BS95" s="66">
        <v>5.316705459977519</v>
      </c>
      <c r="BT95" s="66">
        <v>3.6725599085582505</v>
      </c>
      <c r="BU95" s="66">
        <v>2.7360866216808808</v>
      </c>
      <c r="BV95" s="66">
        <v>0.89080708892544846</v>
      </c>
      <c r="BW95" s="66">
        <v>-0.9304265165369271</v>
      </c>
      <c r="BX95" s="66">
        <v>-2.4216656839970612</v>
      </c>
      <c r="BY95" s="66">
        <v>-1.1033007134565429</v>
      </c>
      <c r="BZ95" s="66">
        <v>0.7093801921247922</v>
      </c>
      <c r="CA95" s="66">
        <v>4.2592324525448362</v>
      </c>
      <c r="CB95" s="66">
        <v>1.4551780672273631</v>
      </c>
      <c r="CC95" s="66">
        <v>0.72120047951390043</v>
      </c>
      <c r="CD95" s="66">
        <v>0.82196922821174934</v>
      </c>
      <c r="CE95" s="66">
        <v>-1.7521425660742636</v>
      </c>
      <c r="CF95" s="66">
        <v>-2.5470316963879398</v>
      </c>
      <c r="CG95" s="66">
        <v>16.903202242010597</v>
      </c>
      <c r="CH95" s="66">
        <v>10.810657343917637</v>
      </c>
      <c r="CI95" s="66" t="s">
        <v>29</v>
      </c>
      <c r="CJ95" s="66" t="s">
        <v>29</v>
      </c>
      <c r="CK95" s="66" t="s">
        <v>29</v>
      </c>
      <c r="CL95" s="66" t="s">
        <v>29</v>
      </c>
      <c r="CM95" s="66" t="s">
        <v>29</v>
      </c>
      <c r="CN95" s="66" t="s">
        <v>29</v>
      </c>
      <c r="CO95" s="66" t="s">
        <v>29</v>
      </c>
      <c r="CP95" s="66" t="s">
        <v>29</v>
      </c>
      <c r="CQ95" s="66" t="s">
        <v>29</v>
      </c>
      <c r="CR95" s="66" t="s">
        <v>29</v>
      </c>
      <c r="CS95" s="66" t="s">
        <v>29</v>
      </c>
      <c r="CT95" s="60" t="s">
        <v>29</v>
      </c>
      <c r="CU95" s="60" t="s">
        <v>29</v>
      </c>
      <c r="CV95" s="60" t="s">
        <v>29</v>
      </c>
      <c r="CW95" s="60" t="s">
        <v>29</v>
      </c>
      <c r="CX95" s="60" t="s">
        <v>29</v>
      </c>
      <c r="CY95" s="60" t="s">
        <v>29</v>
      </c>
      <c r="CZ95" s="60" t="s">
        <v>29</v>
      </c>
      <c r="DA95" s="60" t="s">
        <v>29</v>
      </c>
      <c r="DB95" s="60" t="s">
        <v>29</v>
      </c>
      <c r="DC95" s="60" t="s">
        <v>29</v>
      </c>
      <c r="DD95" s="60" t="s">
        <v>29</v>
      </c>
      <c r="DE95" s="60" t="s">
        <v>29</v>
      </c>
      <c r="DF95" s="60" t="s">
        <v>29</v>
      </c>
      <c r="DG95" s="60" t="s">
        <v>29</v>
      </c>
      <c r="DH95" s="60" t="s">
        <v>29</v>
      </c>
      <c r="DI95" s="60" t="s">
        <v>29</v>
      </c>
      <c r="DJ95" s="60" t="s">
        <v>29</v>
      </c>
      <c r="DK95" s="60" t="s">
        <v>29</v>
      </c>
      <c r="DL95" s="60" t="s">
        <v>29</v>
      </c>
      <c r="DM95" s="60" t="s">
        <v>29</v>
      </c>
      <c r="DN95" s="60" t="s">
        <v>29</v>
      </c>
      <c r="DO95" s="60" t="s">
        <v>29</v>
      </c>
      <c r="DP95" s="60" t="s">
        <v>29</v>
      </c>
      <c r="DQ95" s="60" t="s">
        <v>29</v>
      </c>
      <c r="DR95" s="60" t="s">
        <v>29</v>
      </c>
      <c r="DS95" s="60" t="s">
        <v>29</v>
      </c>
      <c r="DT95" s="60" t="s">
        <v>29</v>
      </c>
      <c r="DU95" s="60" t="s">
        <v>29</v>
      </c>
      <c r="DV95" s="60" t="s">
        <v>29</v>
      </c>
    </row>
    <row r="96" spans="1:126" ht="18">
      <c r="A96" s="65">
        <v>2011</v>
      </c>
      <c r="B96" s="67">
        <v>6.618458300344761</v>
      </c>
      <c r="C96" s="67">
        <v>6.6034241906382611</v>
      </c>
      <c r="D96" s="67">
        <v>6.276325077119294</v>
      </c>
      <c r="E96" s="67">
        <v>5.8653016606457342</v>
      </c>
      <c r="F96" s="67">
        <v>6.0818252287211418</v>
      </c>
      <c r="G96" s="67">
        <v>6.5053272298800309</v>
      </c>
      <c r="H96" s="67">
        <v>7.1699466744236453</v>
      </c>
      <c r="I96" s="67">
        <v>7.4110746071021234</v>
      </c>
      <c r="J96" s="67">
        <v>6.8538522583339327</v>
      </c>
      <c r="K96" s="67">
        <v>7.0028870132830328</v>
      </c>
      <c r="L96" s="67">
        <v>6.5047595418696824</v>
      </c>
      <c r="M96" s="67">
        <v>6.1762015442735567</v>
      </c>
      <c r="N96" s="67">
        <v>6.7689609930722412</v>
      </c>
      <c r="O96" s="67">
        <v>6.4715606818317379</v>
      </c>
      <c r="P96" s="67">
        <v>6.6004757047347766</v>
      </c>
      <c r="Q96" s="67">
        <v>6.8626356803314623</v>
      </c>
      <c r="R96" s="67">
        <v>7.1540421581869023</v>
      </c>
      <c r="S96" s="67">
        <v>6.9985710118314657</v>
      </c>
      <c r="T96" s="67">
        <v>6.7565246589664412</v>
      </c>
      <c r="U96" s="67">
        <v>6.5992772881124564</v>
      </c>
      <c r="V96" s="67">
        <v>6.1826030515882699</v>
      </c>
      <c r="W96" s="67">
        <v>6.4332763138134093</v>
      </c>
      <c r="X96" s="67">
        <v>6.4779245260647365</v>
      </c>
      <c r="Y96" s="67">
        <v>6.5316021632906702</v>
      </c>
      <c r="Z96" s="67">
        <v>6.370084649761969</v>
      </c>
      <c r="AA96" s="67">
        <v>5.9894168356391511</v>
      </c>
      <c r="AB96" s="67">
        <v>5.7286278138051809</v>
      </c>
      <c r="AC96" s="67">
        <v>5.5594669867083297</v>
      </c>
      <c r="AD96" s="67">
        <v>5.7214148091217876</v>
      </c>
      <c r="AE96" s="67">
        <v>4.9474374819236404</v>
      </c>
      <c r="AF96" s="67">
        <v>4.5212168103225583</v>
      </c>
      <c r="AG96" s="67">
        <v>4.5385612387517007</v>
      </c>
      <c r="AH96" s="67">
        <v>4.8859808706351471</v>
      </c>
      <c r="AI96" s="67">
        <v>4.2216997121435726</v>
      </c>
      <c r="AJ96" s="67">
        <v>4.1501080992038242</v>
      </c>
      <c r="AK96" s="67">
        <v>4.3058489800971298</v>
      </c>
      <c r="AL96" s="67">
        <v>3.9308752333970824</v>
      </c>
      <c r="AM96" s="67">
        <v>4.2707916409209279</v>
      </c>
      <c r="AN96" s="67">
        <v>3.9657425721875228</v>
      </c>
      <c r="AO96" s="67">
        <v>3.7876492459578359</v>
      </c>
      <c r="AP96" s="67">
        <v>3.6905102464414772</v>
      </c>
      <c r="AQ96" s="67">
        <v>4.0959128389821693</v>
      </c>
      <c r="AR96" s="67">
        <v>3.7484925580195179</v>
      </c>
      <c r="AS96" s="67">
        <v>3.7062492785855841</v>
      </c>
      <c r="AT96" s="67">
        <v>4.1385795877126919</v>
      </c>
      <c r="AU96" s="67">
        <v>4.3099408218491435</v>
      </c>
      <c r="AV96" s="67">
        <v>4.2180570368229597</v>
      </c>
      <c r="AW96" s="67">
        <v>3.989689266527586</v>
      </c>
      <c r="AX96" s="67">
        <v>4.6524973593972723</v>
      </c>
      <c r="AY96" s="67">
        <v>5.6899474871500573</v>
      </c>
      <c r="AZ96" s="67">
        <v>5.0359248083169179</v>
      </c>
      <c r="BA96" s="67">
        <v>4.7215663794373146</v>
      </c>
      <c r="BB96" s="67">
        <v>5.2809194214999629</v>
      </c>
      <c r="BC96" s="67">
        <v>5.4813091326842853</v>
      </c>
      <c r="BD96" s="67">
        <v>5.3479159631247875</v>
      </c>
      <c r="BE96" s="67">
        <v>4.7935757407366371</v>
      </c>
      <c r="BF96" s="67">
        <v>5.5023262804095339</v>
      </c>
      <c r="BG96" s="67">
        <v>5.4144391086801491</v>
      </c>
      <c r="BH96" s="67">
        <v>5.1728935956309821</v>
      </c>
      <c r="BI96" s="67">
        <v>5.5669824113819999</v>
      </c>
      <c r="BJ96" s="67">
        <v>4.9935435307051499</v>
      </c>
      <c r="BK96" s="67">
        <v>4.8059488273175566</v>
      </c>
      <c r="BL96" s="67">
        <v>5.1172281387350189</v>
      </c>
      <c r="BM96" s="67">
        <v>5.0076615660601647</v>
      </c>
      <c r="BN96" s="67">
        <v>4.1956010846695255</v>
      </c>
      <c r="BO96" s="67">
        <v>4.9331408575069444</v>
      </c>
      <c r="BP96" s="67">
        <v>4.0674096937314426</v>
      </c>
      <c r="BQ96" s="67">
        <v>4.2624989653130312</v>
      </c>
      <c r="BR96" s="67">
        <v>4.3378042978793694</v>
      </c>
      <c r="BS96" s="67">
        <v>4.9031879655064889</v>
      </c>
      <c r="BT96" s="67">
        <v>3.3359566676464851</v>
      </c>
      <c r="BU96" s="67">
        <v>2.4394747171668238</v>
      </c>
      <c r="BV96" s="67">
        <v>0.70481430071434692</v>
      </c>
      <c r="BW96" s="67">
        <v>-0.990631549574855</v>
      </c>
      <c r="BX96" s="67">
        <v>-2.3626178724998019</v>
      </c>
      <c r="BY96" s="67">
        <v>-1.1587362800541268</v>
      </c>
      <c r="BZ96" s="67">
        <v>0.46713297830931338</v>
      </c>
      <c r="CA96" s="67">
        <v>3.5956408527031885</v>
      </c>
      <c r="CB96" s="67">
        <v>1.0591443155701943</v>
      </c>
      <c r="CC96" s="67">
        <v>0.37344441872191442</v>
      </c>
      <c r="CD96" s="67">
        <v>0.39945903250479331</v>
      </c>
      <c r="CE96" s="67">
        <v>-1.7443324420654094</v>
      </c>
      <c r="CF96" s="67">
        <v>-2.3385467587984521</v>
      </c>
      <c r="CG96" s="67">
        <v>10.69777084599707</v>
      </c>
      <c r="CH96" s="67">
        <v>4.548782698943822</v>
      </c>
      <c r="CI96" s="67">
        <v>-1.7130919460299918</v>
      </c>
      <c r="CJ96" s="67" t="s">
        <v>29</v>
      </c>
      <c r="CK96" s="67" t="s">
        <v>29</v>
      </c>
      <c r="CL96" s="67" t="s">
        <v>29</v>
      </c>
      <c r="CM96" s="67" t="s">
        <v>29</v>
      </c>
      <c r="CN96" s="67" t="s">
        <v>29</v>
      </c>
      <c r="CO96" s="67" t="s">
        <v>29</v>
      </c>
      <c r="CP96" s="67" t="s">
        <v>29</v>
      </c>
      <c r="CQ96" s="67" t="s">
        <v>29</v>
      </c>
      <c r="CR96" s="67" t="s">
        <v>29</v>
      </c>
      <c r="CS96" s="67" t="s">
        <v>29</v>
      </c>
      <c r="CT96" s="60" t="s">
        <v>29</v>
      </c>
      <c r="CU96" s="60" t="s">
        <v>29</v>
      </c>
      <c r="CV96" s="60" t="s">
        <v>29</v>
      </c>
      <c r="CW96" s="60" t="s">
        <v>29</v>
      </c>
      <c r="CX96" s="60" t="s">
        <v>29</v>
      </c>
      <c r="CY96" s="60" t="s">
        <v>29</v>
      </c>
      <c r="CZ96" s="60" t="s">
        <v>29</v>
      </c>
      <c r="DA96" s="60" t="s">
        <v>29</v>
      </c>
      <c r="DB96" s="60" t="s">
        <v>29</v>
      </c>
      <c r="DC96" s="60" t="s">
        <v>29</v>
      </c>
      <c r="DD96" s="60" t="s">
        <v>29</v>
      </c>
      <c r="DE96" s="60" t="s">
        <v>29</v>
      </c>
      <c r="DF96" s="60" t="s">
        <v>29</v>
      </c>
      <c r="DG96" s="60" t="s">
        <v>29</v>
      </c>
      <c r="DH96" s="60" t="s">
        <v>29</v>
      </c>
      <c r="DI96" s="60" t="s">
        <v>29</v>
      </c>
      <c r="DJ96" s="60" t="s">
        <v>29</v>
      </c>
      <c r="DK96" s="60" t="s">
        <v>29</v>
      </c>
      <c r="DL96" s="60" t="s">
        <v>29</v>
      </c>
      <c r="DM96" s="60" t="s">
        <v>29</v>
      </c>
      <c r="DN96" s="60" t="s">
        <v>29</v>
      </c>
      <c r="DO96" s="60" t="s">
        <v>29</v>
      </c>
      <c r="DP96" s="60" t="s">
        <v>29</v>
      </c>
      <c r="DQ96" s="60" t="s">
        <v>29</v>
      </c>
      <c r="DR96" s="60" t="s">
        <v>29</v>
      </c>
      <c r="DS96" s="60" t="s">
        <v>29</v>
      </c>
      <c r="DT96" s="60" t="s">
        <v>29</v>
      </c>
      <c r="DU96" s="60" t="s">
        <v>29</v>
      </c>
      <c r="DV96" s="60" t="s">
        <v>29</v>
      </c>
    </row>
    <row r="97" spans="1:126" ht="18">
      <c r="A97" s="65">
        <v>2012</v>
      </c>
      <c r="B97" s="67">
        <v>6.6979731446502928</v>
      </c>
      <c r="C97" s="67">
        <v>6.6840384413857912</v>
      </c>
      <c r="D97" s="67">
        <v>6.3617359556817261</v>
      </c>
      <c r="E97" s="67">
        <v>5.9566224712919205</v>
      </c>
      <c r="F97" s="67">
        <v>6.1716375724103507</v>
      </c>
      <c r="G97" s="67">
        <v>6.5910701875025417</v>
      </c>
      <c r="H97" s="67">
        <v>7.2485430087508309</v>
      </c>
      <c r="I97" s="67">
        <v>7.4876392964499185</v>
      </c>
      <c r="J97" s="67">
        <v>6.9384395684173663</v>
      </c>
      <c r="K97" s="67">
        <v>7.0866480740733264</v>
      </c>
      <c r="L97" s="67">
        <v>6.5960775965846974</v>
      </c>
      <c r="M97" s="67">
        <v>6.2730442838874012</v>
      </c>
      <c r="N97" s="67">
        <v>6.8591915098969505</v>
      </c>
      <c r="O97" s="67">
        <v>6.5670294530897664</v>
      </c>
      <c r="P97" s="67">
        <v>6.6954863081620504</v>
      </c>
      <c r="Q97" s="67">
        <v>6.9553247647008334</v>
      </c>
      <c r="R97" s="67">
        <v>7.2439324060282972</v>
      </c>
      <c r="S97" s="67">
        <v>7.0919664224471033</v>
      </c>
      <c r="T97" s="67">
        <v>6.8547815444151272</v>
      </c>
      <c r="U97" s="67">
        <v>6.701291589095006</v>
      </c>
      <c r="V97" s="67">
        <v>6.2923589725336031</v>
      </c>
      <c r="W97" s="67">
        <v>6.5408971235272322</v>
      </c>
      <c r="X97" s="67">
        <v>6.5865141449702849</v>
      </c>
      <c r="Y97" s="67">
        <v>6.6410497819099685</v>
      </c>
      <c r="Z97" s="67">
        <v>6.4838333022248893</v>
      </c>
      <c r="AA97" s="67">
        <v>6.1111399472405479</v>
      </c>
      <c r="AB97" s="67">
        <v>5.8566216161186357</v>
      </c>
      <c r="AC97" s="67">
        <v>5.6924133661786254</v>
      </c>
      <c r="AD97" s="67">
        <v>5.8538696387116849</v>
      </c>
      <c r="AE97" s="67">
        <v>5.0955204521478112</v>
      </c>
      <c r="AF97" s="67">
        <v>4.6793752830348962</v>
      </c>
      <c r="AG97" s="67">
        <v>4.6992342479690956</v>
      </c>
      <c r="AH97" s="67">
        <v>5.0432584867131585</v>
      </c>
      <c r="AI97" s="67">
        <v>4.3941913796024998</v>
      </c>
      <c r="AJ97" s="67">
        <v>4.3272051115759371</v>
      </c>
      <c r="AK97" s="67">
        <v>4.4833566873053723</v>
      </c>
      <c r="AL97" s="67">
        <v>4.1192159102898023</v>
      </c>
      <c r="AM97" s="67">
        <v>4.456100803201025</v>
      </c>
      <c r="AN97" s="67">
        <v>4.1610590453046301</v>
      </c>
      <c r="AO97" s="67">
        <v>3.9907450898946712</v>
      </c>
      <c r="AP97" s="67">
        <v>3.8999940657709309</v>
      </c>
      <c r="AQ97" s="67">
        <v>4.3011375545461634</v>
      </c>
      <c r="AR97" s="67">
        <v>3.9659982735063242</v>
      </c>
      <c r="AS97" s="67">
        <v>3.9296583803205896</v>
      </c>
      <c r="AT97" s="67">
        <v>4.3571300567176499</v>
      </c>
      <c r="AU97" s="67">
        <v>4.5296148440652537</v>
      </c>
      <c r="AV97" s="67">
        <v>4.445330029947419</v>
      </c>
      <c r="AW97" s="67">
        <v>4.2283532787375382</v>
      </c>
      <c r="AX97" s="67">
        <v>4.8802858823595399</v>
      </c>
      <c r="AY97" s="67">
        <v>5.8964291257757369</v>
      </c>
      <c r="AZ97" s="67">
        <v>5.2656633203874241</v>
      </c>
      <c r="BA97" s="67">
        <v>4.9664186954231049</v>
      </c>
      <c r="BB97" s="67">
        <v>5.5167860024549853</v>
      </c>
      <c r="BC97" s="67">
        <v>5.7182191509855071</v>
      </c>
      <c r="BD97" s="67">
        <v>5.5960472901490625</v>
      </c>
      <c r="BE97" s="67">
        <v>5.0667843036800431</v>
      </c>
      <c r="BF97" s="67">
        <v>5.7614851021681224</v>
      </c>
      <c r="BG97" s="67">
        <v>5.6851661302216705</v>
      </c>
      <c r="BH97" s="67">
        <v>5.4612851873308053</v>
      </c>
      <c r="BI97" s="67">
        <v>5.8515991022228491</v>
      </c>
      <c r="BJ97" s="67">
        <v>5.3099400575281344</v>
      </c>
      <c r="BK97" s="67">
        <v>5.1417296322255606</v>
      </c>
      <c r="BL97" s="67">
        <v>5.4539890033826515</v>
      </c>
      <c r="BM97" s="67">
        <v>5.3630194072629056</v>
      </c>
      <c r="BN97" s="67">
        <v>4.6017162442458863</v>
      </c>
      <c r="BO97" s="67">
        <v>5.3241912619350718</v>
      </c>
      <c r="BP97" s="67">
        <v>4.5183068395026007</v>
      </c>
      <c r="BQ97" s="67">
        <v>4.7261865047936684</v>
      </c>
      <c r="BR97" s="67">
        <v>4.8219330061449686</v>
      </c>
      <c r="BS97" s="67">
        <v>5.3828025093631213</v>
      </c>
      <c r="BT97" s="67">
        <v>3.9359739080746809</v>
      </c>
      <c r="BU97" s="67">
        <v>3.1330231570267597</v>
      </c>
      <c r="BV97" s="67">
        <v>1.5602433309951096</v>
      </c>
      <c r="BW97" s="67">
        <v>4.7002829318049902E-2</v>
      </c>
      <c r="BX97" s="67">
        <v>-1.1396280550055269</v>
      </c>
      <c r="BY97" s="67">
        <v>6.5845889527531759E-2</v>
      </c>
      <c r="BZ97" s="67">
        <v>1.655234503456265</v>
      </c>
      <c r="CA97" s="67">
        <v>4.5897017429254481</v>
      </c>
      <c r="CB97" s="67">
        <v>2.4454893643874827</v>
      </c>
      <c r="CC97" s="67">
        <v>2.0187950857473993</v>
      </c>
      <c r="CD97" s="67">
        <v>2.2761434214220779</v>
      </c>
      <c r="CE97" s="67">
        <v>0.80243125743312271</v>
      </c>
      <c r="CF97" s="67">
        <v>0.83641254394639553</v>
      </c>
      <c r="CG97" s="67">
        <v>11.407390573229248</v>
      </c>
      <c r="CH97" s="67">
        <v>7.544605050937812</v>
      </c>
      <c r="CI97" s="67">
        <v>5.9115789044478975</v>
      </c>
      <c r="CJ97" s="67">
        <v>13.536249754925789</v>
      </c>
      <c r="CK97" s="67" t="s">
        <v>29</v>
      </c>
      <c r="CL97" s="67" t="s">
        <v>29</v>
      </c>
      <c r="CM97" s="67" t="s">
        <v>29</v>
      </c>
      <c r="CN97" s="67" t="s">
        <v>29</v>
      </c>
      <c r="CO97" s="67" t="s">
        <v>29</v>
      </c>
      <c r="CP97" s="67" t="s">
        <v>29</v>
      </c>
      <c r="CQ97" s="67" t="s">
        <v>29</v>
      </c>
      <c r="CR97" s="67" t="s">
        <v>29</v>
      </c>
      <c r="CS97" s="67" t="s">
        <v>29</v>
      </c>
      <c r="CT97" s="60" t="s">
        <v>29</v>
      </c>
      <c r="CU97" s="60" t="s">
        <v>29</v>
      </c>
      <c r="CV97" s="60" t="s">
        <v>29</v>
      </c>
      <c r="CW97" s="60" t="s">
        <v>29</v>
      </c>
      <c r="CX97" s="60" t="s">
        <v>29</v>
      </c>
      <c r="CY97" s="60" t="s">
        <v>29</v>
      </c>
      <c r="CZ97" s="60" t="s">
        <v>29</v>
      </c>
      <c r="DA97" s="60" t="s">
        <v>29</v>
      </c>
      <c r="DB97" s="60" t="s">
        <v>29</v>
      </c>
      <c r="DC97" s="60" t="s">
        <v>29</v>
      </c>
      <c r="DD97" s="60" t="s">
        <v>29</v>
      </c>
      <c r="DE97" s="60" t="s">
        <v>29</v>
      </c>
      <c r="DF97" s="60" t="s">
        <v>29</v>
      </c>
      <c r="DG97" s="60" t="s">
        <v>29</v>
      </c>
      <c r="DH97" s="60" t="s">
        <v>29</v>
      </c>
      <c r="DI97" s="60" t="s">
        <v>29</v>
      </c>
      <c r="DJ97" s="60" t="s">
        <v>29</v>
      </c>
      <c r="DK97" s="60" t="s">
        <v>29</v>
      </c>
      <c r="DL97" s="60" t="s">
        <v>29</v>
      </c>
      <c r="DM97" s="60" t="s">
        <v>29</v>
      </c>
      <c r="DN97" s="60" t="s">
        <v>29</v>
      </c>
      <c r="DO97" s="60" t="s">
        <v>29</v>
      </c>
      <c r="DP97" s="60" t="s">
        <v>29</v>
      </c>
      <c r="DQ97" s="60" t="s">
        <v>29</v>
      </c>
      <c r="DR97" s="60" t="s">
        <v>29</v>
      </c>
      <c r="DS97" s="60" t="s">
        <v>29</v>
      </c>
      <c r="DT97" s="60" t="s">
        <v>29</v>
      </c>
      <c r="DU97" s="60" t="s">
        <v>29</v>
      </c>
      <c r="DV97" s="60" t="s">
        <v>29</v>
      </c>
    </row>
    <row r="98" spans="1:126" ht="18">
      <c r="A98" s="65">
        <v>2013</v>
      </c>
      <c r="B98" s="67">
        <v>6.9569417978742427</v>
      </c>
      <c r="C98" s="67">
        <v>6.9461439147992632</v>
      </c>
      <c r="D98" s="67">
        <v>6.6306368704802932</v>
      </c>
      <c r="E98" s="67">
        <v>6.233452967257409</v>
      </c>
      <c r="F98" s="67">
        <v>6.4492039659335392</v>
      </c>
      <c r="G98" s="67">
        <v>6.866927349440556</v>
      </c>
      <c r="H98" s="67">
        <v>7.5197463211850692</v>
      </c>
      <c r="I98" s="67">
        <v>7.7592389919055762</v>
      </c>
      <c r="J98" s="67">
        <v>7.2202992566666291</v>
      </c>
      <c r="K98" s="67">
        <v>7.3701995494440187</v>
      </c>
      <c r="L98" s="67">
        <v>6.8895537123766619</v>
      </c>
      <c r="M98" s="67">
        <v>6.5745270156337741</v>
      </c>
      <c r="N98" s="67">
        <v>7.1569286561924947</v>
      </c>
      <c r="O98" s="67">
        <v>6.8726319220933449</v>
      </c>
      <c r="P98" s="67">
        <v>7.0034826368133531</v>
      </c>
      <c r="Q98" s="67">
        <v>7.2639807902303897</v>
      </c>
      <c r="R98" s="67">
        <v>7.5528668813384252</v>
      </c>
      <c r="S98" s="67">
        <v>7.407392453516275</v>
      </c>
      <c r="T98" s="67">
        <v>7.1781020170428826</v>
      </c>
      <c r="U98" s="67">
        <v>7.0315223577799788</v>
      </c>
      <c r="V98" s="67">
        <v>6.6334597910016155</v>
      </c>
      <c r="W98" s="67">
        <v>6.8833794743456078</v>
      </c>
      <c r="X98" s="67">
        <v>6.9334944553246514</v>
      </c>
      <c r="Y98" s="67">
        <v>6.9925292410860944</v>
      </c>
      <c r="Z98" s="67">
        <v>6.8432611354457249</v>
      </c>
      <c r="AA98" s="67">
        <v>6.4821887517027346</v>
      </c>
      <c r="AB98" s="67">
        <v>6.2377602130902394</v>
      </c>
      <c r="AC98" s="67">
        <v>6.0824920753946863</v>
      </c>
      <c r="AD98" s="67">
        <v>6.2477587218724606</v>
      </c>
      <c r="AE98" s="67">
        <v>5.5089389975073129</v>
      </c>
      <c r="AF98" s="67">
        <v>5.107096651057712</v>
      </c>
      <c r="AG98" s="67">
        <v>5.1341110967478514</v>
      </c>
      <c r="AH98" s="67">
        <v>5.4797577035282501</v>
      </c>
      <c r="AI98" s="67">
        <v>4.8504281659435158</v>
      </c>
      <c r="AJ98" s="67">
        <v>4.7931312137385715</v>
      </c>
      <c r="AK98" s="67">
        <v>4.9551275918535422</v>
      </c>
      <c r="AL98" s="67">
        <v>4.607062039483429</v>
      </c>
      <c r="AM98" s="67">
        <v>4.9469069566354804</v>
      </c>
      <c r="AN98" s="67">
        <v>4.667582156965703</v>
      </c>
      <c r="AO98" s="67">
        <v>4.5110812029245384</v>
      </c>
      <c r="AP98" s="67">
        <v>4.4330611608248365</v>
      </c>
      <c r="AQ98" s="67">
        <v>4.8370115348400375</v>
      </c>
      <c r="AR98" s="67">
        <v>4.5208073246987572</v>
      </c>
      <c r="AS98" s="67">
        <v>4.4976040747214245</v>
      </c>
      <c r="AT98" s="67">
        <v>4.9282683424367528</v>
      </c>
      <c r="AU98" s="67">
        <v>5.1100241413743923</v>
      </c>
      <c r="AV98" s="67">
        <v>5.0415653775286327</v>
      </c>
      <c r="AW98" s="67">
        <v>4.8444230677526807</v>
      </c>
      <c r="AX98" s="67">
        <v>5.4954591010095104</v>
      </c>
      <c r="AY98" s="67">
        <v>6.5013210617393886</v>
      </c>
      <c r="AZ98" s="67">
        <v>5.9030725653340239</v>
      </c>
      <c r="BA98" s="67">
        <v>5.629142909826756</v>
      </c>
      <c r="BB98" s="67">
        <v>6.1826312420634082</v>
      </c>
      <c r="BC98" s="67">
        <v>6.397333307481869</v>
      </c>
      <c r="BD98" s="67">
        <v>6.2987286824493296</v>
      </c>
      <c r="BE98" s="67">
        <v>5.8067973438218115</v>
      </c>
      <c r="BF98" s="67">
        <v>6.5029141498615664</v>
      </c>
      <c r="BG98" s="67">
        <v>6.4529741462905941</v>
      </c>
      <c r="BH98" s="67">
        <v>6.2621495020317166</v>
      </c>
      <c r="BI98" s="67">
        <v>6.6666203272619944</v>
      </c>
      <c r="BJ98" s="67">
        <v>6.1734141493434995</v>
      </c>
      <c r="BK98" s="67">
        <v>6.0434142617119591</v>
      </c>
      <c r="BL98" s="67">
        <v>6.3783438351124779</v>
      </c>
      <c r="BM98" s="67">
        <v>6.3279872161067185</v>
      </c>
      <c r="BN98" s="67">
        <v>5.6386120102505686</v>
      </c>
      <c r="BO98" s="67">
        <v>6.3747574952578194</v>
      </c>
      <c r="BP98" s="67">
        <v>5.6532571935414948</v>
      </c>
      <c r="BQ98" s="67">
        <v>5.9052830821062701</v>
      </c>
      <c r="BR98" s="67">
        <v>6.05519708725563</v>
      </c>
      <c r="BS98" s="67">
        <v>6.6514557787839168</v>
      </c>
      <c r="BT98" s="67">
        <v>5.355487281423768</v>
      </c>
      <c r="BU98" s="67">
        <v>4.6832697141639041</v>
      </c>
      <c r="BV98" s="67">
        <v>3.3056790370803073</v>
      </c>
      <c r="BW98" s="67">
        <v>2.0096836159207285</v>
      </c>
      <c r="BX98" s="67">
        <v>1.0480035652347441</v>
      </c>
      <c r="BY98" s="67">
        <v>2.3290281002068185</v>
      </c>
      <c r="BZ98" s="67">
        <v>3.974566180531431</v>
      </c>
      <c r="CA98" s="67">
        <v>6.8531120052375227</v>
      </c>
      <c r="CB98" s="67">
        <v>5.149661890784559</v>
      </c>
      <c r="CC98" s="67">
        <v>5.07084170159305</v>
      </c>
      <c r="CD98" s="67">
        <v>5.6775273222890998</v>
      </c>
      <c r="CE98" s="67">
        <v>4.900257453279572</v>
      </c>
      <c r="CF98" s="67">
        <v>5.6115462246817041</v>
      </c>
      <c r="CG98" s="67">
        <v>15.02335538425505</v>
      </c>
      <c r="CH98" s="67">
        <v>13.03025744529292</v>
      </c>
      <c r="CI98" s="67">
        <v>13.77012414575135</v>
      </c>
      <c r="CJ98" s="67">
        <v>21.511732191642018</v>
      </c>
      <c r="CK98" s="67">
        <v>29.487214628358256</v>
      </c>
      <c r="CL98" s="67" t="s">
        <v>29</v>
      </c>
      <c r="CM98" s="67" t="s">
        <v>29</v>
      </c>
      <c r="CN98" s="67" t="s">
        <v>29</v>
      </c>
      <c r="CO98" s="67" t="s">
        <v>29</v>
      </c>
      <c r="CP98" s="67" t="s">
        <v>29</v>
      </c>
      <c r="CQ98" s="67" t="s">
        <v>29</v>
      </c>
      <c r="CR98" s="67" t="s">
        <v>29</v>
      </c>
      <c r="CS98" s="67" t="s">
        <v>29</v>
      </c>
      <c r="CT98" s="60" t="s">
        <v>29</v>
      </c>
      <c r="CU98" s="60" t="s">
        <v>29</v>
      </c>
      <c r="CV98" s="60" t="s">
        <v>29</v>
      </c>
      <c r="CW98" s="60" t="s">
        <v>29</v>
      </c>
      <c r="CX98" s="60" t="s">
        <v>29</v>
      </c>
      <c r="CY98" s="60" t="s">
        <v>29</v>
      </c>
      <c r="CZ98" s="60" t="s">
        <v>29</v>
      </c>
      <c r="DA98" s="60" t="s">
        <v>29</v>
      </c>
      <c r="DB98" s="60" t="s">
        <v>29</v>
      </c>
      <c r="DC98" s="60" t="s">
        <v>29</v>
      </c>
      <c r="DD98" s="60" t="s">
        <v>29</v>
      </c>
      <c r="DE98" s="60" t="s">
        <v>29</v>
      </c>
      <c r="DF98" s="60" t="s">
        <v>29</v>
      </c>
      <c r="DG98" s="60" t="s">
        <v>29</v>
      </c>
      <c r="DH98" s="60" t="s">
        <v>29</v>
      </c>
      <c r="DI98" s="60" t="s">
        <v>29</v>
      </c>
      <c r="DJ98" s="60" t="s">
        <v>29</v>
      </c>
      <c r="DK98" s="60" t="s">
        <v>29</v>
      </c>
      <c r="DL98" s="60" t="s">
        <v>29</v>
      </c>
      <c r="DM98" s="60" t="s">
        <v>29</v>
      </c>
      <c r="DN98" s="60" t="s">
        <v>29</v>
      </c>
      <c r="DO98" s="60" t="s">
        <v>29</v>
      </c>
      <c r="DP98" s="60" t="s">
        <v>29</v>
      </c>
      <c r="DQ98" s="60" t="s">
        <v>29</v>
      </c>
      <c r="DR98" s="60" t="s">
        <v>29</v>
      </c>
      <c r="DS98" s="60" t="s">
        <v>29</v>
      </c>
      <c r="DT98" s="60" t="s">
        <v>29</v>
      </c>
      <c r="DU98" s="60" t="s">
        <v>29</v>
      </c>
      <c r="DV98" s="60" t="s">
        <v>29</v>
      </c>
    </row>
    <row r="99" spans="1:126" ht="18">
      <c r="A99" s="65">
        <v>2014</v>
      </c>
      <c r="B99" s="67">
        <v>6.9942513197356853</v>
      </c>
      <c r="C99" s="67">
        <v>6.984000111716794</v>
      </c>
      <c r="D99" s="67">
        <v>6.6725547138488199</v>
      </c>
      <c r="E99" s="67">
        <v>6.2804766448886262</v>
      </c>
      <c r="F99" s="67">
        <v>6.4942426162583446</v>
      </c>
      <c r="G99" s="67">
        <v>6.907529276751295</v>
      </c>
      <c r="H99" s="67">
        <v>7.5529721395267231</v>
      </c>
      <c r="I99" s="67">
        <v>7.789949360827972</v>
      </c>
      <c r="J99" s="67">
        <v>7.258042342924349</v>
      </c>
      <c r="K99" s="67">
        <v>7.4065406706202497</v>
      </c>
      <c r="L99" s="67">
        <v>6.9324389722648396</v>
      </c>
      <c r="M99" s="67">
        <v>6.6220008903505478</v>
      </c>
      <c r="N99" s="67">
        <v>7.1974554170671734</v>
      </c>
      <c r="O99" s="67">
        <v>6.9174326763229317</v>
      </c>
      <c r="P99" s="67">
        <v>7.0471360582363971</v>
      </c>
      <c r="Q99" s="67">
        <v>7.304703877437305</v>
      </c>
      <c r="R99" s="67">
        <v>7.5901904753412213</v>
      </c>
      <c r="S99" s="67">
        <v>7.4472549089333002</v>
      </c>
      <c r="T99" s="67">
        <v>7.2217553582611895</v>
      </c>
      <c r="U99" s="67">
        <v>7.0778933132908683</v>
      </c>
      <c r="V99" s="67">
        <v>6.6862718120529259</v>
      </c>
      <c r="W99" s="67">
        <v>6.9332928533043816</v>
      </c>
      <c r="X99" s="67">
        <v>6.9834048252980452</v>
      </c>
      <c r="Y99" s="67">
        <v>7.042301362335432</v>
      </c>
      <c r="Z99" s="67">
        <v>6.8960954140318247</v>
      </c>
      <c r="AA99" s="67">
        <v>6.5414903218877276</v>
      </c>
      <c r="AB99" s="67">
        <v>6.3018828961132911</v>
      </c>
      <c r="AC99" s="67">
        <v>6.1501533200422243</v>
      </c>
      <c r="AD99" s="67">
        <v>6.3138198779654084</v>
      </c>
      <c r="AE99" s="67">
        <v>5.5884148349412257</v>
      </c>
      <c r="AF99" s="67">
        <v>5.1947304238116869</v>
      </c>
      <c r="AG99" s="67">
        <v>5.2227900303132717</v>
      </c>
      <c r="AH99" s="67">
        <v>5.5639284323004254</v>
      </c>
      <c r="AI99" s="67">
        <v>4.9473399709006349</v>
      </c>
      <c r="AJ99" s="67">
        <v>4.892846814280456</v>
      </c>
      <c r="AK99" s="67">
        <v>5.0536898446625891</v>
      </c>
      <c r="AL99" s="67">
        <v>4.7140512320128387</v>
      </c>
      <c r="AM99" s="67">
        <v>5.0494181544606098</v>
      </c>
      <c r="AN99" s="67">
        <v>4.7775803351338677</v>
      </c>
      <c r="AO99" s="67">
        <v>4.6264093637368928</v>
      </c>
      <c r="AP99" s="67">
        <v>4.5523352033292683</v>
      </c>
      <c r="AQ99" s="67">
        <v>4.9503548204379975</v>
      </c>
      <c r="AR99" s="67">
        <v>4.6432899187167065</v>
      </c>
      <c r="AS99" s="67">
        <v>4.6232537523044872</v>
      </c>
      <c r="AT99" s="67">
        <v>5.0471399180168754</v>
      </c>
      <c r="AU99" s="67">
        <v>5.227466530060024</v>
      </c>
      <c r="AV99" s="67">
        <v>5.1633310488312727</v>
      </c>
      <c r="AW99" s="67">
        <v>4.9737817862238582</v>
      </c>
      <c r="AX99" s="67">
        <v>5.6120939825346978</v>
      </c>
      <c r="AY99" s="67">
        <v>6.595725266284461</v>
      </c>
      <c r="AZ99" s="67">
        <v>6.0152370955444923</v>
      </c>
      <c r="BA99" s="67">
        <v>5.7514678133455854</v>
      </c>
      <c r="BB99" s="67">
        <v>6.2933030799412144</v>
      </c>
      <c r="BC99" s="67">
        <v>6.5051154168168814</v>
      </c>
      <c r="BD99" s="67">
        <v>6.4124075556234121</v>
      </c>
      <c r="BE99" s="67">
        <v>5.9382882820488785</v>
      </c>
      <c r="BF99" s="67">
        <v>6.617295213306436</v>
      </c>
      <c r="BG99" s="67">
        <v>6.5724902430797041</v>
      </c>
      <c r="BH99" s="67">
        <v>6.3916765904675463</v>
      </c>
      <c r="BI99" s="67">
        <v>6.7869826244713423</v>
      </c>
      <c r="BJ99" s="67">
        <v>6.3149339801779334</v>
      </c>
      <c r="BK99" s="67">
        <v>6.1946312253487585</v>
      </c>
      <c r="BL99" s="67">
        <v>6.5227566280172873</v>
      </c>
      <c r="BM99" s="67">
        <v>6.4798911402388502</v>
      </c>
      <c r="BN99" s="67">
        <v>5.8241670995822359</v>
      </c>
      <c r="BO99" s="67">
        <v>6.5373713181030038</v>
      </c>
      <c r="BP99" s="67">
        <v>5.8543107609328295</v>
      </c>
      <c r="BQ99" s="67">
        <v>6.1040197258079028</v>
      </c>
      <c r="BR99" s="67">
        <v>6.2562586185073776</v>
      </c>
      <c r="BS99" s="67">
        <v>6.8327574520218288</v>
      </c>
      <c r="BT99" s="67">
        <v>5.6145400162721053</v>
      </c>
      <c r="BU99" s="67">
        <v>4.9940596880182531</v>
      </c>
      <c r="BV99" s="67">
        <v>3.7157855198133611</v>
      </c>
      <c r="BW99" s="67">
        <v>2.5264214676470735</v>
      </c>
      <c r="BX99" s="67">
        <v>1.6633026104552424</v>
      </c>
      <c r="BY99" s="67">
        <v>2.8967753247307764</v>
      </c>
      <c r="BZ99" s="67">
        <v>4.4594064161476457</v>
      </c>
      <c r="CA99" s="67">
        <v>7.1384767750962457</v>
      </c>
      <c r="CB99" s="67">
        <v>5.6158280137625294</v>
      </c>
      <c r="CC99" s="67">
        <v>5.5915064557879663</v>
      </c>
      <c r="CD99" s="67">
        <v>6.188634202428335</v>
      </c>
      <c r="CE99" s="67">
        <v>5.572411427062403</v>
      </c>
      <c r="CF99" s="67">
        <v>6.2781095130903504</v>
      </c>
      <c r="CG99" s="67">
        <v>14.232377694136245</v>
      </c>
      <c r="CH99" s="67">
        <v>12.479703804942782</v>
      </c>
      <c r="CI99" s="67">
        <v>12.89696542019907</v>
      </c>
      <c r="CJ99" s="67">
        <v>17.76698454227542</v>
      </c>
      <c r="CK99" s="67">
        <v>19.882351935950236</v>
      </c>
      <c r="CL99" s="67">
        <v>10.277489243542222</v>
      </c>
      <c r="CM99" s="67" t="s">
        <v>29</v>
      </c>
      <c r="CN99" s="67" t="s">
        <v>29</v>
      </c>
      <c r="CO99" s="67" t="s">
        <v>29</v>
      </c>
      <c r="CP99" s="67" t="s">
        <v>29</v>
      </c>
      <c r="CQ99" s="67" t="s">
        <v>29</v>
      </c>
      <c r="CR99" s="67" t="s">
        <v>29</v>
      </c>
      <c r="CS99" s="67" t="s">
        <v>29</v>
      </c>
      <c r="CT99" s="60" t="s">
        <v>29</v>
      </c>
      <c r="CU99" s="60" t="s">
        <v>29</v>
      </c>
      <c r="CV99" s="60" t="s">
        <v>29</v>
      </c>
      <c r="CW99" s="60" t="s">
        <v>29</v>
      </c>
      <c r="CX99" s="60" t="s">
        <v>29</v>
      </c>
      <c r="CY99" s="60" t="s">
        <v>29</v>
      </c>
      <c r="CZ99" s="60" t="s">
        <v>29</v>
      </c>
      <c r="DA99" s="60" t="s">
        <v>29</v>
      </c>
      <c r="DB99" s="60" t="s">
        <v>29</v>
      </c>
      <c r="DC99" s="60" t="s">
        <v>29</v>
      </c>
      <c r="DD99" s="60" t="s">
        <v>29</v>
      </c>
      <c r="DE99" s="60" t="s">
        <v>29</v>
      </c>
      <c r="DF99" s="60" t="s">
        <v>29</v>
      </c>
      <c r="DG99" s="60" t="s">
        <v>29</v>
      </c>
      <c r="DH99" s="60" t="s">
        <v>29</v>
      </c>
      <c r="DI99" s="60" t="s">
        <v>29</v>
      </c>
      <c r="DJ99" s="60" t="s">
        <v>29</v>
      </c>
      <c r="DK99" s="60" t="s">
        <v>29</v>
      </c>
      <c r="DL99" s="60" t="s">
        <v>29</v>
      </c>
      <c r="DM99" s="60" t="s">
        <v>29</v>
      </c>
      <c r="DN99" s="60" t="s">
        <v>29</v>
      </c>
      <c r="DO99" s="60" t="s">
        <v>29</v>
      </c>
      <c r="DP99" s="60" t="s">
        <v>29</v>
      </c>
      <c r="DQ99" s="60" t="s">
        <v>29</v>
      </c>
      <c r="DR99" s="60" t="s">
        <v>29</v>
      </c>
      <c r="DS99" s="60" t="s">
        <v>29</v>
      </c>
      <c r="DT99" s="60" t="s">
        <v>29</v>
      </c>
      <c r="DU99" s="60" t="s">
        <v>29</v>
      </c>
      <c r="DV99" s="60" t="s">
        <v>29</v>
      </c>
    </row>
    <row r="100" spans="1:126" ht="18">
      <c r="A100" s="65">
        <v>2015</v>
      </c>
      <c r="B100" s="67">
        <v>6.9044165214157109</v>
      </c>
      <c r="C100" s="67">
        <v>6.8932711157529889</v>
      </c>
      <c r="D100" s="67">
        <v>6.5843338588157438</v>
      </c>
      <c r="E100" s="67">
        <v>6.195748401509884</v>
      </c>
      <c r="F100" s="67">
        <v>6.4060435099174127</v>
      </c>
      <c r="G100" s="67">
        <v>6.8134303378593692</v>
      </c>
      <c r="H100" s="67">
        <v>7.4500691315673304</v>
      </c>
      <c r="I100" s="67">
        <v>7.6829514103473748</v>
      </c>
      <c r="J100" s="67">
        <v>7.1562262103391534</v>
      </c>
      <c r="K100" s="67">
        <v>7.3016342360562714</v>
      </c>
      <c r="L100" s="67">
        <v>6.8321474784982543</v>
      </c>
      <c r="M100" s="67">
        <v>6.5243694799782386</v>
      </c>
      <c r="N100" s="67">
        <v>7.0911946998090976</v>
      </c>
      <c r="O100" s="67">
        <v>6.8134286087205345</v>
      </c>
      <c r="P100" s="67">
        <v>6.9400568926140469</v>
      </c>
      <c r="Q100" s="67">
        <v>7.1927627520173107</v>
      </c>
      <c r="R100" s="67">
        <v>7.4728787050114498</v>
      </c>
      <c r="S100" s="67">
        <v>7.3302941495087097</v>
      </c>
      <c r="T100" s="67">
        <v>7.1063020820483658</v>
      </c>
      <c r="U100" s="67">
        <v>6.9628401605816741</v>
      </c>
      <c r="V100" s="67">
        <v>6.5751696357512861</v>
      </c>
      <c r="W100" s="67">
        <v>6.8170004854439954</v>
      </c>
      <c r="X100" s="67">
        <v>6.864665334792754</v>
      </c>
      <c r="Y100" s="67">
        <v>6.920910587836965</v>
      </c>
      <c r="Z100" s="67">
        <v>6.7750806270152495</v>
      </c>
      <c r="AA100" s="67">
        <v>6.4240692318731112</v>
      </c>
      <c r="AB100" s="67">
        <v>6.1863709675949217</v>
      </c>
      <c r="AC100" s="67">
        <v>6.0352162748183478</v>
      </c>
      <c r="AD100" s="67">
        <v>6.1943892262391627</v>
      </c>
      <c r="AE100" s="67">
        <v>5.478918189629697</v>
      </c>
      <c r="AF100" s="67">
        <v>5.0899702412637904</v>
      </c>
      <c r="AG100" s="67">
        <v>5.1157786649001311</v>
      </c>
      <c r="AH100" s="67">
        <v>5.4491903467596901</v>
      </c>
      <c r="AI100" s="67">
        <v>4.8414062779188329</v>
      </c>
      <c r="AJ100" s="67">
        <v>4.7859945402921964</v>
      </c>
      <c r="AK100" s="67">
        <v>4.9419703833221433</v>
      </c>
      <c r="AL100" s="67">
        <v>4.6065524956966346</v>
      </c>
      <c r="AM100" s="67">
        <v>4.9335634623186744</v>
      </c>
      <c r="AN100" s="67">
        <v>4.6647253185147166</v>
      </c>
      <c r="AO100" s="67">
        <v>4.5143056403486774</v>
      </c>
      <c r="AP100" s="67">
        <v>4.439470888681444</v>
      </c>
      <c r="AQ100" s="67">
        <v>4.8270643031012623</v>
      </c>
      <c r="AR100" s="67">
        <v>4.5238280343879786</v>
      </c>
      <c r="AS100" s="67">
        <v>4.5016764271690306</v>
      </c>
      <c r="AT100" s="67">
        <v>4.913704690906461</v>
      </c>
      <c r="AU100" s="67">
        <v>5.0870588176350884</v>
      </c>
      <c r="AV100" s="67">
        <v>5.0211898766064236</v>
      </c>
      <c r="AW100" s="67">
        <v>4.832743127728838</v>
      </c>
      <c r="AX100" s="67">
        <v>5.4524993513062023</v>
      </c>
      <c r="AY100" s="67">
        <v>6.4082470761540611</v>
      </c>
      <c r="AZ100" s="67">
        <v>5.8375841549293277</v>
      </c>
      <c r="BA100" s="67">
        <v>5.5760229840530808</v>
      </c>
      <c r="BB100" s="67">
        <v>6.0989824586516566</v>
      </c>
      <c r="BC100" s="67">
        <v>6.2998182290904241</v>
      </c>
      <c r="BD100" s="67">
        <v>6.2039828866043711</v>
      </c>
      <c r="BE100" s="67">
        <v>5.7374548874457076</v>
      </c>
      <c r="BF100" s="67">
        <v>6.390584162060299</v>
      </c>
      <c r="BG100" s="67">
        <v>6.3402668863481351</v>
      </c>
      <c r="BH100" s="67">
        <v>6.1578466804822378</v>
      </c>
      <c r="BI100" s="67">
        <v>6.532858006615422</v>
      </c>
      <c r="BJ100" s="67">
        <v>6.0680734965365986</v>
      </c>
      <c r="BK100" s="67">
        <v>5.9434066820932125</v>
      </c>
      <c r="BL100" s="67">
        <v>6.250841015264454</v>
      </c>
      <c r="BM100" s="67">
        <v>6.1994921895239985</v>
      </c>
      <c r="BN100" s="67">
        <v>5.5582037292497599</v>
      </c>
      <c r="BO100" s="67">
        <v>6.2322412442164028</v>
      </c>
      <c r="BP100" s="67">
        <v>5.5649277905163776</v>
      </c>
      <c r="BQ100" s="67">
        <v>5.7911979755961687</v>
      </c>
      <c r="BR100" s="67">
        <v>5.9222977481633094</v>
      </c>
      <c r="BS100" s="67">
        <v>6.455441357684502</v>
      </c>
      <c r="BT100" s="67">
        <v>5.2792689890053994</v>
      </c>
      <c r="BU100" s="67">
        <v>4.673799676592977</v>
      </c>
      <c r="BV100" s="67">
        <v>3.4487485170980587</v>
      </c>
      <c r="BW100" s="67">
        <v>2.3136389972524181</v>
      </c>
      <c r="BX100" s="67">
        <v>1.4911661642354104</v>
      </c>
      <c r="BY100" s="67">
        <v>2.6309316011445856</v>
      </c>
      <c r="BZ100" s="67">
        <v>4.0629573486326667</v>
      </c>
      <c r="CA100" s="67">
        <v>6.5054492901609935</v>
      </c>
      <c r="CB100" s="67">
        <v>5.0569356351938124</v>
      </c>
      <c r="CC100" s="67">
        <v>4.9840167298925087</v>
      </c>
      <c r="CD100" s="67">
        <v>5.460682729279295</v>
      </c>
      <c r="CE100" s="67">
        <v>4.8320456541596837</v>
      </c>
      <c r="CF100" s="67">
        <v>5.3569857578212989</v>
      </c>
      <c r="CG100" s="67">
        <v>12.043340805107913</v>
      </c>
      <c r="CH100" s="67">
        <v>10.217939749275306</v>
      </c>
      <c r="CI100" s="67">
        <v>10.099396230346839</v>
      </c>
      <c r="CJ100" s="67">
        <v>13.052518274441047</v>
      </c>
      <c r="CK100" s="67">
        <v>12.891274447612803</v>
      </c>
      <c r="CL100" s="67">
        <v>4.5933043572400747</v>
      </c>
      <c r="CM100" s="67">
        <v>-1.0908805290620711</v>
      </c>
      <c r="CN100" s="67" t="s">
        <v>29</v>
      </c>
      <c r="CO100" s="67" t="s">
        <v>29</v>
      </c>
      <c r="CP100" s="67" t="s">
        <v>29</v>
      </c>
      <c r="CQ100" s="67" t="s">
        <v>29</v>
      </c>
      <c r="CR100" s="67" t="s">
        <v>29</v>
      </c>
      <c r="CS100" s="67" t="s">
        <v>29</v>
      </c>
      <c r="CT100" s="60" t="s">
        <v>29</v>
      </c>
      <c r="CU100" s="60" t="s">
        <v>29</v>
      </c>
      <c r="CV100" s="60" t="s">
        <v>29</v>
      </c>
      <c r="CW100" s="60" t="s">
        <v>29</v>
      </c>
      <c r="CX100" s="60" t="s">
        <v>29</v>
      </c>
      <c r="CY100" s="60" t="s">
        <v>29</v>
      </c>
      <c r="CZ100" s="60" t="s">
        <v>29</v>
      </c>
      <c r="DA100" s="60" t="s">
        <v>29</v>
      </c>
      <c r="DB100" s="60" t="s">
        <v>29</v>
      </c>
      <c r="DC100" s="60" t="s">
        <v>29</v>
      </c>
      <c r="DD100" s="60" t="s">
        <v>29</v>
      </c>
      <c r="DE100" s="60" t="s">
        <v>29</v>
      </c>
      <c r="DF100" s="60" t="s">
        <v>29</v>
      </c>
      <c r="DG100" s="60" t="s">
        <v>29</v>
      </c>
      <c r="DH100" s="60" t="s">
        <v>29</v>
      </c>
      <c r="DI100" s="60" t="s">
        <v>29</v>
      </c>
      <c r="DJ100" s="60" t="s">
        <v>29</v>
      </c>
      <c r="DK100" s="60" t="s">
        <v>29</v>
      </c>
      <c r="DL100" s="60" t="s">
        <v>29</v>
      </c>
      <c r="DM100" s="60" t="s">
        <v>29</v>
      </c>
      <c r="DN100" s="60" t="s">
        <v>29</v>
      </c>
      <c r="DO100" s="60" t="s">
        <v>29</v>
      </c>
      <c r="DP100" s="60" t="s">
        <v>29</v>
      </c>
      <c r="DQ100" s="60" t="s">
        <v>29</v>
      </c>
      <c r="DR100" s="60" t="s">
        <v>29</v>
      </c>
      <c r="DS100" s="60" t="s">
        <v>29</v>
      </c>
      <c r="DT100" s="60" t="s">
        <v>29</v>
      </c>
      <c r="DU100" s="60" t="s">
        <v>29</v>
      </c>
      <c r="DV100" s="60" t="s">
        <v>29</v>
      </c>
    </row>
    <row r="101" spans="1:126" ht="18">
      <c r="A101" s="65">
        <v>2016</v>
      </c>
      <c r="B101" s="66">
        <v>6.9347231926412247</v>
      </c>
      <c r="C101" s="66">
        <v>6.924038365610599</v>
      </c>
      <c r="D101" s="66">
        <v>6.6189180132440848</v>
      </c>
      <c r="E101" s="66">
        <v>6.2351413015261139</v>
      </c>
      <c r="F101" s="66">
        <v>6.443472016733744</v>
      </c>
      <c r="G101" s="66">
        <v>6.8465570037323804</v>
      </c>
      <c r="H101" s="66">
        <v>7.4760956547599289</v>
      </c>
      <c r="I101" s="66">
        <v>7.7065153650210689</v>
      </c>
      <c r="J101" s="66">
        <v>7.1864201548282978</v>
      </c>
      <c r="K101" s="66">
        <v>7.3304231307743386</v>
      </c>
      <c r="L101" s="66">
        <v>6.8670879244789891</v>
      </c>
      <c r="M101" s="66">
        <v>6.5635939065152336</v>
      </c>
      <c r="N101" s="66">
        <v>7.1237406352917514</v>
      </c>
      <c r="O101" s="66">
        <v>6.849952903518199</v>
      </c>
      <c r="P101" s="66">
        <v>6.9754110057351424</v>
      </c>
      <c r="Q101" s="66">
        <v>7.2252569737399579</v>
      </c>
      <c r="R101" s="66">
        <v>7.5020713036504691</v>
      </c>
      <c r="S101" s="66">
        <v>7.3618080610415335</v>
      </c>
      <c r="T101" s="66">
        <v>7.1413160754852063</v>
      </c>
      <c r="U101" s="66">
        <v>7.0003329861699566</v>
      </c>
      <c r="V101" s="66">
        <v>6.6186506775426492</v>
      </c>
      <c r="W101" s="66">
        <v>6.8576479585510608</v>
      </c>
      <c r="X101" s="66">
        <v>6.9052111067948561</v>
      </c>
      <c r="Y101" s="66">
        <v>6.9612254851178692</v>
      </c>
      <c r="Z101" s="66">
        <v>6.8181738057603676</v>
      </c>
      <c r="AA101" s="66">
        <v>6.4731336920407685</v>
      </c>
      <c r="AB101" s="66">
        <v>6.2398471619848186</v>
      </c>
      <c r="AC101" s="66">
        <v>6.0918898268202177</v>
      </c>
      <c r="AD101" s="66">
        <v>6.2494358036470778</v>
      </c>
      <c r="AE101" s="66">
        <v>5.5463924704895131</v>
      </c>
      <c r="AF101" s="66">
        <v>5.1649268537502566</v>
      </c>
      <c r="AG101" s="66">
        <v>5.1915544138674319</v>
      </c>
      <c r="AH101" s="66">
        <v>5.5205993850000077</v>
      </c>
      <c r="AI101" s="66">
        <v>4.9245255421433054</v>
      </c>
      <c r="AJ101" s="66">
        <v>4.8715441729701956</v>
      </c>
      <c r="AK101" s="66">
        <v>5.026262405100999</v>
      </c>
      <c r="AL101" s="66">
        <v>4.6984756067373903</v>
      </c>
      <c r="AM101" s="66">
        <v>5.0211330945523667</v>
      </c>
      <c r="AN101" s="66">
        <v>4.7590196257679933</v>
      </c>
      <c r="AO101" s="66">
        <v>4.613305985783092</v>
      </c>
      <c r="AP101" s="66">
        <v>4.5418797654315766</v>
      </c>
      <c r="AQ101" s="66">
        <v>4.923769489098003</v>
      </c>
      <c r="AR101" s="66">
        <v>4.6286952908890049</v>
      </c>
      <c r="AS101" s="66">
        <v>4.6091899099975544</v>
      </c>
      <c r="AT101" s="66">
        <v>5.0147391358433078</v>
      </c>
      <c r="AU101" s="66">
        <v>5.186521095576464</v>
      </c>
      <c r="AV101" s="66">
        <v>5.1243261816360182</v>
      </c>
      <c r="AW101" s="66">
        <v>4.9425063203472304</v>
      </c>
      <c r="AX101" s="66">
        <v>5.5504022408790394</v>
      </c>
      <c r="AY101" s="66">
        <v>6.4857250886965341</v>
      </c>
      <c r="AZ101" s="66">
        <v>5.9308704829295449</v>
      </c>
      <c r="BA101" s="66">
        <v>5.6781804995252099</v>
      </c>
      <c r="BB101" s="66">
        <v>6.1903501803000287</v>
      </c>
      <c r="BC101" s="66">
        <v>6.3883052126127344</v>
      </c>
      <c r="BD101" s="66">
        <v>6.2974515546133922</v>
      </c>
      <c r="BE101" s="66">
        <v>5.8464790184316131</v>
      </c>
      <c r="BF101" s="66">
        <v>6.4840624317996696</v>
      </c>
      <c r="BG101" s="66">
        <v>6.437974436836079</v>
      </c>
      <c r="BH101" s="66">
        <v>6.2640429508596958</v>
      </c>
      <c r="BI101" s="66">
        <v>6.6306538065005096</v>
      </c>
      <c r="BJ101" s="66">
        <v>6.1840170483560097</v>
      </c>
      <c r="BK101" s="66">
        <v>6.067370579454705</v>
      </c>
      <c r="BL101" s="66">
        <v>6.3684783458738918</v>
      </c>
      <c r="BM101" s="66">
        <v>6.323164740003083</v>
      </c>
      <c r="BN101" s="66">
        <v>5.7102081690159974</v>
      </c>
      <c r="BO101" s="66">
        <v>6.3641674887826278</v>
      </c>
      <c r="BP101" s="66">
        <v>5.7288236230132448</v>
      </c>
      <c r="BQ101" s="66">
        <v>5.9524948767354156</v>
      </c>
      <c r="BR101" s="66">
        <v>6.0849075679361277</v>
      </c>
      <c r="BS101" s="66">
        <v>6.6012087324687583</v>
      </c>
      <c r="BT101" s="66">
        <v>5.4879858753831519</v>
      </c>
      <c r="BU101" s="66">
        <v>4.9232258729102387</v>
      </c>
      <c r="BV101" s="66">
        <v>3.7757787847738555</v>
      </c>
      <c r="BW101" s="66">
        <v>2.7218992531238513</v>
      </c>
      <c r="BX101" s="66">
        <v>1.9718224841591039</v>
      </c>
      <c r="BY101" s="66">
        <v>3.0703936012566859</v>
      </c>
      <c r="BZ101" s="66">
        <v>4.436248432253036</v>
      </c>
      <c r="CA101" s="66">
        <v>6.7309403125022218</v>
      </c>
      <c r="CB101" s="66">
        <v>5.4111962480972258</v>
      </c>
      <c r="CC101" s="66">
        <v>5.3738756359796493</v>
      </c>
      <c r="CD101" s="66">
        <v>5.8426500814301052</v>
      </c>
      <c r="CE101" s="66">
        <v>5.3150734490375324</v>
      </c>
      <c r="CF101" s="66">
        <v>5.8353566295009527</v>
      </c>
      <c r="CG101" s="66">
        <v>11.745713654836699</v>
      </c>
      <c r="CH101" s="66">
        <v>10.138566014084292</v>
      </c>
      <c r="CI101" s="66">
        <v>10.0265507924454</v>
      </c>
      <c r="CJ101" s="66">
        <v>12.374479340140478</v>
      </c>
      <c r="CK101" s="66">
        <v>12.084036736444153</v>
      </c>
      <c r="CL101" s="66">
        <v>6.2829774391394508</v>
      </c>
      <c r="CM101" s="66">
        <v>4.2857215369380643</v>
      </c>
      <c r="CN101" s="66">
        <v>9.6623236029382014</v>
      </c>
      <c r="CO101" s="66" t="s">
        <v>29</v>
      </c>
      <c r="CP101" s="66" t="s">
        <v>29</v>
      </c>
      <c r="CQ101" s="66" t="s">
        <v>29</v>
      </c>
      <c r="CR101" s="66" t="s">
        <v>29</v>
      </c>
      <c r="CS101" s="66" t="s">
        <v>29</v>
      </c>
      <c r="CT101" s="60" t="s">
        <v>29</v>
      </c>
      <c r="CU101" s="60" t="s">
        <v>29</v>
      </c>
      <c r="CV101" s="60" t="s">
        <v>29</v>
      </c>
      <c r="CW101" s="60" t="s">
        <v>29</v>
      </c>
      <c r="CX101" s="60" t="s">
        <v>29</v>
      </c>
      <c r="CY101" s="60" t="s">
        <v>29</v>
      </c>
      <c r="CZ101" s="60" t="s">
        <v>29</v>
      </c>
      <c r="DA101" s="60" t="s">
        <v>29</v>
      </c>
      <c r="DB101" s="60" t="s">
        <v>29</v>
      </c>
      <c r="DC101" s="60" t="s">
        <v>29</v>
      </c>
      <c r="DD101" s="60" t="s">
        <v>29</v>
      </c>
      <c r="DE101" s="60" t="s">
        <v>29</v>
      </c>
      <c r="DF101" s="60" t="s">
        <v>29</v>
      </c>
      <c r="DG101" s="60" t="s">
        <v>29</v>
      </c>
      <c r="DH101" s="60" t="s">
        <v>29</v>
      </c>
      <c r="DI101" s="60" t="s">
        <v>29</v>
      </c>
      <c r="DJ101" s="60" t="s">
        <v>29</v>
      </c>
      <c r="DK101" s="60" t="s">
        <v>29</v>
      </c>
      <c r="DL101" s="60" t="s">
        <v>29</v>
      </c>
      <c r="DM101" s="60" t="s">
        <v>29</v>
      </c>
      <c r="DN101" s="60" t="s">
        <v>29</v>
      </c>
      <c r="DO101" s="60" t="s">
        <v>29</v>
      </c>
      <c r="DP101" s="60" t="s">
        <v>29</v>
      </c>
      <c r="DQ101" s="60" t="s">
        <v>29</v>
      </c>
      <c r="DR101" s="60" t="s">
        <v>29</v>
      </c>
      <c r="DS101" s="60" t="s">
        <v>29</v>
      </c>
      <c r="DT101" s="60" t="s">
        <v>29</v>
      </c>
      <c r="DU101" s="60" t="s">
        <v>29</v>
      </c>
      <c r="DV101" s="60" t="s">
        <v>29</v>
      </c>
    </row>
    <row r="102" spans="1:126" ht="18">
      <c r="A102" s="65">
        <v>2017</v>
      </c>
      <c r="B102" s="66">
        <v>7.0676417184842579</v>
      </c>
      <c r="C102" s="66">
        <v>7.0585349502764165</v>
      </c>
      <c r="D102" s="66">
        <v>6.7582992305435932</v>
      </c>
      <c r="E102" s="66">
        <v>6.3804006978033474</v>
      </c>
      <c r="F102" s="66">
        <v>6.5880146934776773</v>
      </c>
      <c r="G102" s="66">
        <v>6.9881279297837304</v>
      </c>
      <c r="H102" s="66">
        <v>7.6119925374976072</v>
      </c>
      <c r="I102" s="66">
        <v>7.8413002144937654</v>
      </c>
      <c r="J102" s="66">
        <v>7.3290011954874794</v>
      </c>
      <c r="K102" s="66">
        <v>7.472987039683086</v>
      </c>
      <c r="L102" s="66">
        <v>7.017040846987789</v>
      </c>
      <c r="M102" s="66">
        <v>6.7191449394002314</v>
      </c>
      <c r="N102" s="66">
        <v>7.2742342219780989</v>
      </c>
      <c r="O102" s="66">
        <v>7.0058171398053091</v>
      </c>
      <c r="P102" s="66">
        <v>7.131665064253931</v>
      </c>
      <c r="Q102" s="66">
        <v>7.3802955529147605</v>
      </c>
      <c r="R102" s="66">
        <v>7.6555075703155913</v>
      </c>
      <c r="S102" s="66">
        <v>7.5191603211636471</v>
      </c>
      <c r="T102" s="66">
        <v>7.3037743389273002</v>
      </c>
      <c r="U102" s="66">
        <v>7.1669479804717424</v>
      </c>
      <c r="V102" s="66">
        <v>6.7928809121628948</v>
      </c>
      <c r="W102" s="66">
        <v>7.0309659812503336</v>
      </c>
      <c r="X102" s="66">
        <v>7.0803256277006534</v>
      </c>
      <c r="Y102" s="66">
        <v>7.1380660950465931</v>
      </c>
      <c r="Z102" s="66">
        <v>6.9997187140609496</v>
      </c>
      <c r="AA102" s="66">
        <v>6.662538078281953</v>
      </c>
      <c r="AB102" s="66">
        <v>6.435655956048687</v>
      </c>
      <c r="AC102" s="66">
        <v>6.2929873305645252</v>
      </c>
      <c r="AD102" s="66">
        <v>6.4512137999994694</v>
      </c>
      <c r="AE102" s="66">
        <v>5.7625327101674593</v>
      </c>
      <c r="AF102" s="66">
        <v>5.3907058975639632</v>
      </c>
      <c r="AG102" s="66">
        <v>5.4205982361023954</v>
      </c>
      <c r="AH102" s="66">
        <v>5.747976521420008</v>
      </c>
      <c r="AI102" s="66">
        <v>5.1658594748222342</v>
      </c>
      <c r="AJ102" s="66">
        <v>5.1179525074051959</v>
      </c>
      <c r="AK102" s="66">
        <v>5.274279337822037</v>
      </c>
      <c r="AL102" s="66">
        <v>4.9567747489420864</v>
      </c>
      <c r="AM102" s="66">
        <v>5.2782620850186888</v>
      </c>
      <c r="AN102" s="66">
        <v>5.0257642173315489</v>
      </c>
      <c r="AO102" s="66">
        <v>4.8878328081305806</v>
      </c>
      <c r="AP102" s="66">
        <v>4.8230595309078925</v>
      </c>
      <c r="AQ102" s="66">
        <v>5.2029745495117661</v>
      </c>
      <c r="AR102" s="66">
        <v>4.9193859364752273</v>
      </c>
      <c r="AS102" s="66">
        <v>4.9062110867363797</v>
      </c>
      <c r="AT102" s="66">
        <v>5.3094993115590743</v>
      </c>
      <c r="AU102" s="66">
        <v>5.4838978290790914</v>
      </c>
      <c r="AV102" s="66">
        <v>5.4295196900830645</v>
      </c>
      <c r="AW102" s="66">
        <v>5.2585223481217387</v>
      </c>
      <c r="AX102" s="66">
        <v>5.8597846347272498</v>
      </c>
      <c r="AY102" s="66">
        <v>6.780550727801268</v>
      </c>
      <c r="AZ102" s="66">
        <v>6.2459266040550343</v>
      </c>
      <c r="BA102" s="66">
        <v>6.0070840866148396</v>
      </c>
      <c r="BB102" s="66">
        <v>6.514672115047528</v>
      </c>
      <c r="BC102" s="66">
        <v>6.7158673243457399</v>
      </c>
      <c r="BD102" s="66">
        <v>6.6360246076551483</v>
      </c>
      <c r="BE102" s="66">
        <v>6.2063911414523849</v>
      </c>
      <c r="BF102" s="66">
        <v>6.8362614634219039</v>
      </c>
      <c r="BG102" s="66">
        <v>6.8015530977893368</v>
      </c>
      <c r="BH102" s="66">
        <v>6.6434307337814733</v>
      </c>
      <c r="BI102" s="66">
        <v>7.0104287690368583</v>
      </c>
      <c r="BJ102" s="66">
        <v>6.5896173771636368</v>
      </c>
      <c r="BK102" s="66">
        <v>6.4898175791561679</v>
      </c>
      <c r="BL102" s="66">
        <v>6.794969986684765</v>
      </c>
      <c r="BM102" s="66">
        <v>6.7659255272512553</v>
      </c>
      <c r="BN102" s="66">
        <v>6.1906731476297212</v>
      </c>
      <c r="BO102" s="66">
        <v>6.8382067510573421</v>
      </c>
      <c r="BP102" s="66">
        <v>6.245531467135816</v>
      </c>
      <c r="BQ102" s="66">
        <v>6.4809241844740075</v>
      </c>
      <c r="BR102" s="66">
        <v>6.6298375680304593</v>
      </c>
      <c r="BS102" s="66">
        <v>7.1473834645440357</v>
      </c>
      <c r="BT102" s="66">
        <v>6.1095877706021016</v>
      </c>
      <c r="BU102" s="66">
        <v>5.6013211918288022</v>
      </c>
      <c r="BV102" s="66">
        <v>4.545151224045167</v>
      </c>
      <c r="BW102" s="66">
        <v>3.5872323224436524</v>
      </c>
      <c r="BX102" s="66">
        <v>2.9269005444947127</v>
      </c>
      <c r="BY102" s="66">
        <v>4.0170308935474743</v>
      </c>
      <c r="BZ102" s="66">
        <v>5.356684628374726</v>
      </c>
      <c r="CA102" s="66">
        <v>7.5597594630154141</v>
      </c>
      <c r="CB102" s="66">
        <v>6.3934841996760028</v>
      </c>
      <c r="CC102" s="66">
        <v>6.4345950155350691</v>
      </c>
      <c r="CD102" s="66">
        <v>6.9526982054942694</v>
      </c>
      <c r="CE102" s="66">
        <v>6.5739965509614047</v>
      </c>
      <c r="CF102" s="66">
        <v>7.1681437235708678</v>
      </c>
      <c r="CG102" s="66">
        <v>12.569881867654853</v>
      </c>
      <c r="CH102" s="66">
        <v>11.266648708598764</v>
      </c>
      <c r="CI102" s="66">
        <v>11.331790332124637</v>
      </c>
      <c r="CJ102" s="66">
        <v>13.505937378483745</v>
      </c>
      <c r="CK102" s="66">
        <v>13.499874903195336</v>
      </c>
      <c r="CL102" s="66">
        <v>9.5030399719046077</v>
      </c>
      <c r="CM102" s="66">
        <v>9.2448902146920702</v>
      </c>
      <c r="CN102" s="66">
        <v>14.41277558656914</v>
      </c>
      <c r="CO102" s="66">
        <v>19.163227570200078</v>
      </c>
      <c r="CP102" s="66" t="s">
        <v>29</v>
      </c>
      <c r="CQ102" s="66" t="s">
        <v>29</v>
      </c>
      <c r="CR102" s="66" t="s">
        <v>29</v>
      </c>
      <c r="CS102" s="66" t="s">
        <v>29</v>
      </c>
      <c r="CT102" s="60" t="s">
        <v>29</v>
      </c>
      <c r="CU102" s="60" t="s">
        <v>29</v>
      </c>
      <c r="CV102" s="60" t="s">
        <v>29</v>
      </c>
      <c r="CW102" s="60" t="s">
        <v>29</v>
      </c>
      <c r="CX102" s="60" t="s">
        <v>29</v>
      </c>
      <c r="CY102" s="60" t="s">
        <v>29</v>
      </c>
      <c r="CZ102" s="60" t="s">
        <v>29</v>
      </c>
      <c r="DA102" s="60" t="s">
        <v>29</v>
      </c>
      <c r="DB102" s="60" t="s">
        <v>29</v>
      </c>
      <c r="DC102" s="60" t="s">
        <v>29</v>
      </c>
      <c r="DD102" s="60" t="s">
        <v>29</v>
      </c>
      <c r="DE102" s="60" t="s">
        <v>29</v>
      </c>
      <c r="DF102" s="60" t="s">
        <v>29</v>
      </c>
      <c r="DG102" s="60" t="s">
        <v>29</v>
      </c>
      <c r="DH102" s="60" t="s">
        <v>29</v>
      </c>
      <c r="DI102" s="60" t="s">
        <v>29</v>
      </c>
      <c r="DJ102" s="60" t="s">
        <v>29</v>
      </c>
      <c r="DK102" s="60" t="s">
        <v>29</v>
      </c>
      <c r="DL102" s="60" t="s">
        <v>29</v>
      </c>
      <c r="DM102" s="60" t="s">
        <v>29</v>
      </c>
      <c r="DN102" s="60" t="s">
        <v>29</v>
      </c>
      <c r="DO102" s="60" t="s">
        <v>29</v>
      </c>
      <c r="DP102" s="60" t="s">
        <v>29</v>
      </c>
      <c r="DQ102" s="60" t="s">
        <v>29</v>
      </c>
      <c r="DR102" s="60" t="s">
        <v>29</v>
      </c>
      <c r="DS102" s="60" t="s">
        <v>29</v>
      </c>
      <c r="DT102" s="60" t="s">
        <v>29</v>
      </c>
      <c r="DU102" s="60" t="s">
        <v>29</v>
      </c>
      <c r="DV102" s="60" t="s">
        <v>29</v>
      </c>
    </row>
    <row r="103" spans="1:126" ht="18">
      <c r="A103" s="65">
        <v>2018</v>
      </c>
      <c r="B103" s="66">
        <v>6.9141346259681757</v>
      </c>
      <c r="C103" s="66">
        <v>6.9034582890178591</v>
      </c>
      <c r="D103" s="66">
        <v>6.6048177237737562</v>
      </c>
      <c r="E103" s="66">
        <v>6.2294127135442965</v>
      </c>
      <c r="F103" s="66">
        <v>6.4329974734890358</v>
      </c>
      <c r="G103" s="66">
        <v>6.8268024091553752</v>
      </c>
      <c r="H103" s="66">
        <v>7.4416418429802569</v>
      </c>
      <c r="I103" s="66">
        <v>7.6663023296099846</v>
      </c>
      <c r="J103" s="66">
        <v>7.157971559240436</v>
      </c>
      <c r="K103" s="66">
        <v>7.2982072191450493</v>
      </c>
      <c r="L103" s="66">
        <v>6.8456485731022472</v>
      </c>
      <c r="M103" s="66">
        <v>6.5492953927549671</v>
      </c>
      <c r="N103" s="66">
        <v>7.0954348132436635</v>
      </c>
      <c r="O103" s="66">
        <v>6.8281379519888485</v>
      </c>
      <c r="P103" s="66">
        <v>6.9501437610923382</v>
      </c>
      <c r="Q103" s="66">
        <v>7.1932594831913468</v>
      </c>
      <c r="R103" s="66">
        <v>7.4624682786814818</v>
      </c>
      <c r="S103" s="66">
        <v>7.3253750816021341</v>
      </c>
      <c r="T103" s="66">
        <v>7.1102771092681207</v>
      </c>
      <c r="U103" s="66">
        <v>6.9726849282287287</v>
      </c>
      <c r="V103" s="66">
        <v>6.6010809286331034</v>
      </c>
      <c r="W103" s="66">
        <v>6.8331953719897589</v>
      </c>
      <c r="X103" s="66">
        <v>6.8790743106131567</v>
      </c>
      <c r="Y103" s="66">
        <v>6.9331148953243371</v>
      </c>
      <c r="Z103" s="66">
        <v>6.7938022416033821</v>
      </c>
      <c r="AA103" s="66">
        <v>6.458551961167343</v>
      </c>
      <c r="AB103" s="66">
        <v>6.2320115703537589</v>
      </c>
      <c r="AC103" s="66">
        <v>6.0884190697148881</v>
      </c>
      <c r="AD103" s="66">
        <v>6.2410640817608405</v>
      </c>
      <c r="AE103" s="66">
        <v>5.5598600446099731</v>
      </c>
      <c r="AF103" s="66">
        <v>5.1907182184675316</v>
      </c>
      <c r="AG103" s="66">
        <v>5.2169028147860379</v>
      </c>
      <c r="AH103" s="66">
        <v>5.5355749737653932</v>
      </c>
      <c r="AI103" s="66">
        <v>4.9596198521500074</v>
      </c>
      <c r="AJ103" s="66">
        <v>4.9090292804066067</v>
      </c>
      <c r="AK103" s="66">
        <v>5.0590586960404247</v>
      </c>
      <c r="AL103" s="66">
        <v>4.7433485623727201</v>
      </c>
      <c r="AM103" s="66">
        <v>5.0552838712592214</v>
      </c>
      <c r="AN103" s="66">
        <v>4.803322724552582</v>
      </c>
      <c r="AO103" s="66">
        <v>4.6638263138038782</v>
      </c>
      <c r="AP103" s="66">
        <v>4.5960486362584732</v>
      </c>
      <c r="AQ103" s="66">
        <v>4.9642920026843962</v>
      </c>
      <c r="AR103" s="66">
        <v>4.6815839007499953</v>
      </c>
      <c r="AS103" s="66">
        <v>4.6639165072914226</v>
      </c>
      <c r="AT103" s="66">
        <v>5.0540295728433495</v>
      </c>
      <c r="AU103" s="66">
        <v>5.2194725016917927</v>
      </c>
      <c r="AV103" s="66">
        <v>5.1606252735810552</v>
      </c>
      <c r="AW103" s="66">
        <v>4.9874997343471028</v>
      </c>
      <c r="AX103" s="66">
        <v>5.5693779120552742</v>
      </c>
      <c r="AY103" s="66">
        <v>6.4626173502259814</v>
      </c>
      <c r="AZ103" s="66">
        <v>5.933032546158139</v>
      </c>
      <c r="BA103" s="66">
        <v>5.6924268968023082</v>
      </c>
      <c r="BB103" s="66">
        <v>6.1799601638143811</v>
      </c>
      <c r="BC103" s="66">
        <v>6.3677576940993132</v>
      </c>
      <c r="BD103" s="66">
        <v>6.2810363385995922</v>
      </c>
      <c r="BE103" s="66">
        <v>5.8533672196901758</v>
      </c>
      <c r="BF103" s="66">
        <v>6.4566728323696481</v>
      </c>
      <c r="BG103" s="66">
        <v>6.4123844593643131</v>
      </c>
      <c r="BH103" s="66">
        <v>6.2476607732302432</v>
      </c>
      <c r="BI103" s="66">
        <v>6.5922244556677905</v>
      </c>
      <c r="BJ103" s="66">
        <v>6.1714920661734771</v>
      </c>
      <c r="BK103" s="66">
        <v>6.0617445958853082</v>
      </c>
      <c r="BL103" s="66">
        <v>6.3432445714526278</v>
      </c>
      <c r="BM103" s="66">
        <v>6.3001107468258297</v>
      </c>
      <c r="BN103" s="66">
        <v>5.7286320775213966</v>
      </c>
      <c r="BO103" s="66">
        <v>6.3365380140370338</v>
      </c>
      <c r="BP103" s="66">
        <v>5.7472333429636988</v>
      </c>
      <c r="BQ103" s="66">
        <v>5.9544071817822521</v>
      </c>
      <c r="BR103" s="66">
        <v>6.0763033498887822</v>
      </c>
      <c r="BS103" s="66">
        <v>6.5492209082917228</v>
      </c>
      <c r="BT103" s="66">
        <v>5.5305396985971633</v>
      </c>
      <c r="BU103" s="66">
        <v>5.019055779222426</v>
      </c>
      <c r="BV103" s="66">
        <v>3.9854526950186613</v>
      </c>
      <c r="BW103" s="66">
        <v>3.0474448120458972</v>
      </c>
      <c r="BX103" s="66">
        <v>2.3934574692312323</v>
      </c>
      <c r="BY103" s="66">
        <v>3.393389294710869</v>
      </c>
      <c r="BZ103" s="66">
        <v>4.6175550687343625</v>
      </c>
      <c r="CA103" s="66">
        <v>6.6367421287324815</v>
      </c>
      <c r="CB103" s="66">
        <v>5.4866840606635057</v>
      </c>
      <c r="CC103" s="66">
        <v>5.4600869511746026</v>
      </c>
      <c r="CD103" s="66">
        <v>5.8633738908015225</v>
      </c>
      <c r="CE103" s="66">
        <v>5.4254536812553296</v>
      </c>
      <c r="CF103" s="66">
        <v>5.8611744863815645</v>
      </c>
      <c r="CG103" s="66">
        <v>10.592041892338225</v>
      </c>
      <c r="CH103" s="66">
        <v>9.2138524203642955</v>
      </c>
      <c r="CI103" s="66">
        <v>9.0142518049201286</v>
      </c>
      <c r="CJ103" s="66">
        <v>10.546729483627285</v>
      </c>
      <c r="CK103" s="66">
        <v>10.04847610507754</v>
      </c>
      <c r="CL103" s="66">
        <v>6.1607284004213962</v>
      </c>
      <c r="CM103" s="66">
        <v>5.1315381896411871</v>
      </c>
      <c r="CN103" s="66">
        <v>7.2056777625422725</v>
      </c>
      <c r="CO103" s="66">
        <v>5.9773548423443117</v>
      </c>
      <c r="CP103" s="66">
        <v>-7.2085178855114576</v>
      </c>
      <c r="CQ103" s="66" t="s">
        <v>29</v>
      </c>
      <c r="CR103" s="66" t="s">
        <v>29</v>
      </c>
      <c r="CS103" s="66" t="s">
        <v>29</v>
      </c>
      <c r="CT103" s="60" t="s">
        <v>29</v>
      </c>
      <c r="CU103" s="60" t="s">
        <v>29</v>
      </c>
      <c r="CV103" s="60" t="s">
        <v>29</v>
      </c>
      <c r="CW103" s="60" t="s">
        <v>29</v>
      </c>
      <c r="CX103" s="60" t="s">
        <v>29</v>
      </c>
      <c r="CY103" s="60" t="s">
        <v>29</v>
      </c>
      <c r="CZ103" s="60" t="s">
        <v>29</v>
      </c>
      <c r="DA103" s="60" t="s">
        <v>29</v>
      </c>
      <c r="DB103" s="60" t="s">
        <v>29</v>
      </c>
      <c r="DC103" s="60" t="s">
        <v>29</v>
      </c>
      <c r="DD103" s="60" t="s">
        <v>29</v>
      </c>
      <c r="DE103" s="60" t="s">
        <v>29</v>
      </c>
      <c r="DF103" s="60" t="s">
        <v>29</v>
      </c>
      <c r="DG103" s="60" t="s">
        <v>29</v>
      </c>
      <c r="DH103" s="60" t="s">
        <v>29</v>
      </c>
      <c r="DI103" s="60" t="s">
        <v>29</v>
      </c>
      <c r="DJ103" s="60" t="s">
        <v>29</v>
      </c>
      <c r="DK103" s="60" t="s">
        <v>29</v>
      </c>
      <c r="DL103" s="60" t="s">
        <v>29</v>
      </c>
      <c r="DM103" s="60" t="s">
        <v>29</v>
      </c>
      <c r="DN103" s="60" t="s">
        <v>29</v>
      </c>
      <c r="DO103" s="60" t="s">
        <v>29</v>
      </c>
      <c r="DP103" s="60" t="s">
        <v>29</v>
      </c>
      <c r="DQ103" s="60" t="s">
        <v>29</v>
      </c>
      <c r="DR103" s="60" t="s">
        <v>29</v>
      </c>
      <c r="DS103" s="60" t="s">
        <v>29</v>
      </c>
      <c r="DT103" s="60" t="s">
        <v>29</v>
      </c>
      <c r="DU103" s="60" t="s">
        <v>29</v>
      </c>
      <c r="DV103" s="60" t="s">
        <v>29</v>
      </c>
    </row>
    <row r="104" spans="1:126" ht="18">
      <c r="A104" s="65">
        <v>2019</v>
      </c>
      <c r="B104" s="66">
        <v>7.1484571256543745</v>
      </c>
      <c r="C104" s="66">
        <v>7.1404151847969217</v>
      </c>
      <c r="D104" s="66">
        <v>6.8475963310856782</v>
      </c>
      <c r="E104" s="66">
        <v>6.4789845474226055</v>
      </c>
      <c r="F104" s="66">
        <v>6.6830802748555005</v>
      </c>
      <c r="G104" s="66">
        <v>7.0752703550802671</v>
      </c>
      <c r="H104" s="66">
        <v>7.6859464765426502</v>
      </c>
      <c r="I104" s="66">
        <v>7.9108327579647035</v>
      </c>
      <c r="J104" s="66">
        <v>7.4112561875803245</v>
      </c>
      <c r="K104" s="66">
        <v>7.5528218353488805</v>
      </c>
      <c r="L104" s="66">
        <v>7.1086819186185393</v>
      </c>
      <c r="M104" s="66">
        <v>6.8190683349684118</v>
      </c>
      <c r="N104" s="66">
        <v>7.3618374325513063</v>
      </c>
      <c r="O104" s="66">
        <v>7.1011294537725753</v>
      </c>
      <c r="P104" s="66">
        <v>7.2250225840345701</v>
      </c>
      <c r="Q104" s="66">
        <v>7.4685403707012101</v>
      </c>
      <c r="R104" s="66">
        <v>7.7378270135249245</v>
      </c>
      <c r="S104" s="66">
        <v>7.6060903350419871</v>
      </c>
      <c r="T104" s="66">
        <v>7.3975162209418297</v>
      </c>
      <c r="U104" s="66">
        <v>7.2655884571386133</v>
      </c>
      <c r="V104" s="66">
        <v>6.9029642890092848</v>
      </c>
      <c r="W104" s="66">
        <v>7.1360344709552521</v>
      </c>
      <c r="X104" s="66">
        <v>7.1854823006945097</v>
      </c>
      <c r="Y104" s="66">
        <v>7.2430773559038544</v>
      </c>
      <c r="Z104" s="66">
        <v>7.110182918101482</v>
      </c>
      <c r="AA104" s="66">
        <v>6.7843765645775367</v>
      </c>
      <c r="AB104" s="66">
        <v>6.5659591883848911</v>
      </c>
      <c r="AC104" s="66">
        <v>6.4294941522037767</v>
      </c>
      <c r="AD104" s="66">
        <v>6.584994165317049</v>
      </c>
      <c r="AE104" s="66">
        <v>5.9195614223309043</v>
      </c>
      <c r="AF104" s="66">
        <v>5.5618077712488274</v>
      </c>
      <c r="AG104" s="66">
        <v>5.5934670494159553</v>
      </c>
      <c r="AH104" s="66">
        <v>5.9130729515509577</v>
      </c>
      <c r="AI104" s="66">
        <v>5.352748208614277</v>
      </c>
      <c r="AJ104" s="66">
        <v>5.3095529523410079</v>
      </c>
      <c r="AK104" s="66">
        <v>5.4638280333358509</v>
      </c>
      <c r="AL104" s="66">
        <v>5.160539959512338</v>
      </c>
      <c r="AM104" s="66">
        <v>5.4743218664383688</v>
      </c>
      <c r="AN104" s="66">
        <v>5.2343428472654034</v>
      </c>
      <c r="AO104" s="66">
        <v>5.1052194643978188</v>
      </c>
      <c r="AP104" s="66">
        <v>5.0468708762623971</v>
      </c>
      <c r="AQ104" s="66">
        <v>5.4166723346426284</v>
      </c>
      <c r="AR104" s="66">
        <v>5.1481005487446243</v>
      </c>
      <c r="AS104" s="66">
        <v>5.1399269600204249</v>
      </c>
      <c r="AT104" s="66">
        <v>5.5317579733158917</v>
      </c>
      <c r="AU104" s="66">
        <v>5.70357407505462</v>
      </c>
      <c r="AV104" s="66">
        <v>5.6560382803079179</v>
      </c>
      <c r="AW104" s="66">
        <v>5.4971369654561109</v>
      </c>
      <c r="AX104" s="66">
        <v>6.0774446878034283</v>
      </c>
      <c r="AY104" s="66">
        <v>6.9621247334758607</v>
      </c>
      <c r="AZ104" s="66">
        <v>6.4559283882106948</v>
      </c>
      <c r="BA104" s="66">
        <v>6.233078587492269</v>
      </c>
      <c r="BB104" s="66">
        <v>6.7218765788776249</v>
      </c>
      <c r="BC104" s="66">
        <v>6.9183111551327574</v>
      </c>
      <c r="BD104" s="66">
        <v>6.8475216700463664</v>
      </c>
      <c r="BE104" s="66">
        <v>6.4453436908896728</v>
      </c>
      <c r="BF104" s="66">
        <v>7.0483511682670406</v>
      </c>
      <c r="BG104" s="66">
        <v>7.0212510846915048</v>
      </c>
      <c r="BH104" s="66">
        <v>6.8780160183202517</v>
      </c>
      <c r="BI104" s="66">
        <v>7.2307451739764383</v>
      </c>
      <c r="BJ104" s="66">
        <v>6.8411672876528051</v>
      </c>
      <c r="BK104" s="66">
        <v>6.7550386868121297</v>
      </c>
      <c r="BL104" s="66">
        <v>7.0494072284844345</v>
      </c>
      <c r="BM104" s="66">
        <v>7.0304442581046942</v>
      </c>
      <c r="BN104" s="66">
        <v>6.5023593281530374</v>
      </c>
      <c r="BO104" s="66">
        <v>7.115983241017493</v>
      </c>
      <c r="BP104" s="66">
        <v>6.5755624948746538</v>
      </c>
      <c r="BQ104" s="66">
        <v>6.8057420860299676</v>
      </c>
      <c r="BR104" s="66">
        <v>6.9556935901419275</v>
      </c>
      <c r="BS104" s="66">
        <v>7.4448700558188783</v>
      </c>
      <c r="BT104" s="66">
        <v>6.5059526110085528</v>
      </c>
      <c r="BU104" s="66">
        <v>6.0591163799723429</v>
      </c>
      <c r="BV104" s="66">
        <v>5.1197707359937468</v>
      </c>
      <c r="BW104" s="66">
        <v>4.2804450398756408</v>
      </c>
      <c r="BX104" s="66">
        <v>3.7208070755931937</v>
      </c>
      <c r="BY104" s="66">
        <v>4.7379714158561121</v>
      </c>
      <c r="BZ104" s="66">
        <v>5.9688269869419281</v>
      </c>
      <c r="CA104" s="66">
        <v>7.9487249209523672</v>
      </c>
      <c r="CB104" s="66">
        <v>6.9525444066514428</v>
      </c>
      <c r="CC104" s="66">
        <v>7.0254444608609967</v>
      </c>
      <c r="CD104" s="66">
        <v>7.5117364412064482</v>
      </c>
      <c r="CE104" s="66">
        <v>7.2342995208872676</v>
      </c>
      <c r="CF104" s="66">
        <v>7.7844474122223088</v>
      </c>
      <c r="CG104" s="66">
        <v>12.260078956350249</v>
      </c>
      <c r="CH104" s="66">
        <v>11.186512137974916</v>
      </c>
      <c r="CI104" s="66">
        <v>11.228273781759057</v>
      </c>
      <c r="CJ104" s="66">
        <v>12.845944497732692</v>
      </c>
      <c r="CK104" s="66">
        <v>12.747329460990823</v>
      </c>
      <c r="CL104" s="66">
        <v>9.9573485997629163</v>
      </c>
      <c r="CM104" s="66">
        <v>9.893320471007053</v>
      </c>
      <c r="CN104" s="66">
        <v>12.639370721024335</v>
      </c>
      <c r="CO104" s="66">
        <v>13.63171976038638</v>
      </c>
      <c r="CP104" s="66">
        <v>10.865965855479532</v>
      </c>
      <c r="CQ104" s="66">
        <v>28.940449596470518</v>
      </c>
      <c r="CR104" s="66" t="s">
        <v>29</v>
      </c>
      <c r="CS104" s="66" t="s">
        <v>29</v>
      </c>
      <c r="CT104" s="60" t="s">
        <v>29</v>
      </c>
      <c r="CU104" s="60" t="s">
        <v>29</v>
      </c>
      <c r="CV104" s="60" t="s">
        <v>29</v>
      </c>
      <c r="CW104" s="60" t="s">
        <v>29</v>
      </c>
      <c r="CX104" s="60" t="s">
        <v>29</v>
      </c>
      <c r="CY104" s="60" t="s">
        <v>29</v>
      </c>
      <c r="CZ104" s="60" t="s">
        <v>29</v>
      </c>
      <c r="DA104" s="60" t="s">
        <v>29</v>
      </c>
      <c r="DB104" s="60" t="s">
        <v>29</v>
      </c>
      <c r="DC104" s="60" t="s">
        <v>29</v>
      </c>
      <c r="DD104" s="60" t="s">
        <v>29</v>
      </c>
      <c r="DE104" s="60" t="s">
        <v>29</v>
      </c>
      <c r="DF104" s="60" t="s">
        <v>29</v>
      </c>
      <c r="DG104" s="60" t="s">
        <v>29</v>
      </c>
      <c r="DH104" s="60" t="s">
        <v>29</v>
      </c>
      <c r="DI104" s="60" t="s">
        <v>29</v>
      </c>
      <c r="DJ104" s="60" t="s">
        <v>29</v>
      </c>
      <c r="DK104" s="60" t="s">
        <v>29</v>
      </c>
      <c r="DL104" s="60" t="s">
        <v>29</v>
      </c>
      <c r="DM104" s="60" t="s">
        <v>29</v>
      </c>
      <c r="DN104" s="60" t="s">
        <v>29</v>
      </c>
      <c r="DO104" s="60" t="s">
        <v>29</v>
      </c>
      <c r="DP104" s="60" t="s">
        <v>29</v>
      </c>
      <c r="DQ104" s="60" t="s">
        <v>29</v>
      </c>
      <c r="DR104" s="60" t="s">
        <v>29</v>
      </c>
      <c r="DS104" s="60" t="s">
        <v>29</v>
      </c>
      <c r="DT104" s="60" t="s">
        <v>29</v>
      </c>
      <c r="DU104" s="60" t="s">
        <v>29</v>
      </c>
      <c r="DV104" s="60" t="s">
        <v>29</v>
      </c>
    </row>
    <row r="105" spans="1:126" ht="18">
      <c r="A105" s="65">
        <v>2020</v>
      </c>
      <c r="B105" s="66">
        <v>7.2507350547896641</v>
      </c>
      <c r="C105" s="66">
        <v>7.2438667295704402</v>
      </c>
      <c r="D105" s="66">
        <v>6.9553088478859157</v>
      </c>
      <c r="E105" s="66">
        <v>6.5918745022713541</v>
      </c>
      <c r="F105" s="66">
        <v>6.7949679684670583</v>
      </c>
      <c r="G105" s="66">
        <v>7.1840435777294598</v>
      </c>
      <c r="H105" s="66">
        <v>7.7890803407782139</v>
      </c>
      <c r="I105" s="66">
        <v>8.0125830720049667</v>
      </c>
      <c r="J105" s="66">
        <v>7.519918304889833</v>
      </c>
      <c r="K105" s="66">
        <v>7.6611013534670089</v>
      </c>
      <c r="L105" s="66">
        <v>7.2234604889113516</v>
      </c>
      <c r="M105" s="66">
        <v>6.9386610975700691</v>
      </c>
      <c r="N105" s="66">
        <v>7.4763316850929513</v>
      </c>
      <c r="O105" s="66">
        <v>7.2201993432815375</v>
      </c>
      <c r="P105" s="66">
        <v>7.3440329273613925</v>
      </c>
      <c r="Q105" s="66">
        <v>7.5859943709862847</v>
      </c>
      <c r="R105" s="66">
        <v>7.8533590816259755</v>
      </c>
      <c r="S105" s="66">
        <v>7.7247925152787262</v>
      </c>
      <c r="T105" s="66">
        <v>7.5204687426634678</v>
      </c>
      <c r="U105" s="66">
        <v>7.3918946668276808</v>
      </c>
      <c r="V105" s="66">
        <v>7.035789570402601</v>
      </c>
      <c r="W105" s="66">
        <v>7.2675050915302801</v>
      </c>
      <c r="X105" s="66">
        <v>7.3180765211440031</v>
      </c>
      <c r="Y105" s="66">
        <v>7.3767132314261312</v>
      </c>
      <c r="Z105" s="66">
        <v>7.247572741698753</v>
      </c>
      <c r="AA105" s="66">
        <v>6.9283834764193921</v>
      </c>
      <c r="AB105" s="66">
        <v>6.7152186261402891</v>
      </c>
      <c r="AC105" s="66">
        <v>6.5829554204582461</v>
      </c>
      <c r="AD105" s="66">
        <v>6.7384250045437728</v>
      </c>
      <c r="AE105" s="66">
        <v>6.0853992855305528</v>
      </c>
      <c r="AF105" s="66">
        <v>5.7357008885143435</v>
      </c>
      <c r="AG105" s="66">
        <v>5.7695825704173842</v>
      </c>
      <c r="AH105" s="66">
        <v>6.0869108474550355</v>
      </c>
      <c r="AI105" s="66">
        <v>5.5384274374028761</v>
      </c>
      <c r="AJ105" s="66">
        <v>5.4989842218683256</v>
      </c>
      <c r="AK105" s="66">
        <v>5.6538452393387102</v>
      </c>
      <c r="AL105" s="66">
        <v>5.3589182719529376</v>
      </c>
      <c r="AM105" s="66">
        <v>5.6707104617326651</v>
      </c>
      <c r="AN105" s="66">
        <v>5.4383870147433369</v>
      </c>
      <c r="AO105" s="66">
        <v>5.3152130524176329</v>
      </c>
      <c r="AP105" s="66">
        <v>5.261743412939583</v>
      </c>
      <c r="AQ105" s="66">
        <v>5.6286758172141997</v>
      </c>
      <c r="AR105" s="66">
        <v>5.3691714892118467</v>
      </c>
      <c r="AS105" s="66">
        <v>5.3654064491259454</v>
      </c>
      <c r="AT105" s="66">
        <v>5.7539756678294545</v>
      </c>
      <c r="AU105" s="66">
        <v>5.9267998014236776</v>
      </c>
      <c r="AV105" s="66">
        <v>5.8847897520058741</v>
      </c>
      <c r="AW105" s="66">
        <v>5.7339645368738514</v>
      </c>
      <c r="AX105" s="66">
        <v>6.3069641709035178</v>
      </c>
      <c r="AY105" s="66">
        <v>7.1774015956504611</v>
      </c>
      <c r="AZ105" s="66">
        <v>6.6872379883284001</v>
      </c>
      <c r="BA105" s="66">
        <v>6.474709992174434</v>
      </c>
      <c r="BB105" s="66">
        <v>6.9577599234038985</v>
      </c>
      <c r="BC105" s="66">
        <v>7.155133756046447</v>
      </c>
      <c r="BD105" s="66">
        <v>7.0918470047649338</v>
      </c>
      <c r="BE105" s="66">
        <v>6.7058316084551191</v>
      </c>
      <c r="BF105" s="66">
        <v>7.3000565330167992</v>
      </c>
      <c r="BG105" s="66">
        <v>7.2802934349235082</v>
      </c>
      <c r="BH105" s="66">
        <v>7.1479307311631528</v>
      </c>
      <c r="BI105" s="66">
        <v>7.4983594856300853</v>
      </c>
      <c r="BJ105" s="66">
        <v>7.127558519248657</v>
      </c>
      <c r="BK105" s="66">
        <v>7.0523863840678835</v>
      </c>
      <c r="BL105" s="66">
        <v>7.3468452031821103</v>
      </c>
      <c r="BM105" s="66">
        <v>7.3377697623360296</v>
      </c>
      <c r="BN105" s="66">
        <v>6.8366335560677021</v>
      </c>
      <c r="BO105" s="66">
        <v>7.4409458127671648</v>
      </c>
      <c r="BP105" s="66">
        <v>6.9303658706895837</v>
      </c>
      <c r="BQ105" s="66">
        <v>7.1649963112970241</v>
      </c>
      <c r="BR105" s="66">
        <v>7.3226997680443562</v>
      </c>
      <c r="BS105" s="66">
        <v>7.8071773764992081</v>
      </c>
      <c r="BT105" s="66">
        <v>6.9203089223085144</v>
      </c>
      <c r="BU105" s="66">
        <v>6.5093557138696454</v>
      </c>
      <c r="BV105" s="66">
        <v>5.6304268080595632</v>
      </c>
      <c r="BW105" s="66">
        <v>4.8524639195861825</v>
      </c>
      <c r="BX105" s="66">
        <v>4.3467143764462586</v>
      </c>
      <c r="BY105" s="66">
        <v>5.3443158647386833</v>
      </c>
      <c r="BZ105" s="66">
        <v>6.5423024293927501</v>
      </c>
      <c r="CA105" s="66">
        <v>8.4440657805387644</v>
      </c>
      <c r="CB105" s="66">
        <v>7.5356218176429808</v>
      </c>
      <c r="CC105" s="66">
        <v>7.6404079566514067</v>
      </c>
      <c r="CD105" s="66">
        <v>8.1352780380265237</v>
      </c>
      <c r="CE105" s="66">
        <v>7.9221967260744304</v>
      </c>
      <c r="CF105" s="66">
        <v>8.482940718475021</v>
      </c>
      <c r="CG105" s="66">
        <v>12.643810742780023</v>
      </c>
      <c r="CH105" s="66">
        <v>11.702725615750611</v>
      </c>
      <c r="CI105" s="66">
        <v>11.791932442933909</v>
      </c>
      <c r="CJ105" s="66">
        <v>13.292490708374343</v>
      </c>
      <c r="CK105" s="66">
        <v>13.262020827555416</v>
      </c>
      <c r="CL105" s="66">
        <v>10.944135998869294</v>
      </c>
      <c r="CM105" s="66">
        <v>11.055243791423806</v>
      </c>
      <c r="CN105" s="66">
        <v>13.484468655520981</v>
      </c>
      <c r="CO105" s="66">
        <v>14.440004918666673</v>
      </c>
      <c r="CP105" s="66">
        <v>12.865597368155543</v>
      </c>
      <c r="CQ105" s="66">
        <v>22.902654994989042</v>
      </c>
      <c r="CR105" s="66">
        <v>16.864860393507559</v>
      </c>
      <c r="CS105" s="66" t="s">
        <v>29</v>
      </c>
      <c r="CT105" s="60" t="s">
        <v>29</v>
      </c>
      <c r="CU105" s="60" t="s">
        <v>29</v>
      </c>
      <c r="CV105" s="60" t="s">
        <v>29</v>
      </c>
      <c r="CW105" s="60" t="s">
        <v>29</v>
      </c>
      <c r="CX105" s="60" t="s">
        <v>29</v>
      </c>
      <c r="CY105" s="60" t="s">
        <v>29</v>
      </c>
      <c r="CZ105" s="60" t="s">
        <v>29</v>
      </c>
      <c r="DA105" s="60" t="s">
        <v>29</v>
      </c>
      <c r="DB105" s="60" t="s">
        <v>29</v>
      </c>
      <c r="DC105" s="60" t="s">
        <v>29</v>
      </c>
      <c r="DD105" s="60" t="s">
        <v>29</v>
      </c>
      <c r="DE105" s="60" t="s">
        <v>29</v>
      </c>
      <c r="DF105" s="60" t="s">
        <v>29</v>
      </c>
      <c r="DG105" s="60" t="s">
        <v>29</v>
      </c>
      <c r="DH105" s="60" t="s">
        <v>29</v>
      </c>
      <c r="DI105" s="60" t="s">
        <v>29</v>
      </c>
      <c r="DJ105" s="60" t="s">
        <v>29</v>
      </c>
      <c r="DK105" s="60" t="s">
        <v>29</v>
      </c>
      <c r="DL105" s="60" t="s">
        <v>29</v>
      </c>
      <c r="DM105" s="60" t="s">
        <v>29</v>
      </c>
      <c r="DN105" s="60" t="s">
        <v>29</v>
      </c>
      <c r="DO105" s="60" t="s">
        <v>29</v>
      </c>
      <c r="DP105" s="60" t="s">
        <v>29</v>
      </c>
      <c r="DQ105" s="60" t="s">
        <v>29</v>
      </c>
      <c r="DR105" s="60" t="s">
        <v>29</v>
      </c>
      <c r="DS105" s="60" t="s">
        <v>29</v>
      </c>
      <c r="DT105" s="60" t="s">
        <v>29</v>
      </c>
      <c r="DU105" s="60" t="s">
        <v>29</v>
      </c>
      <c r="DV105" s="60" t="s">
        <v>29</v>
      </c>
    </row>
    <row r="106" spans="1:126">
      <c r="A106" s="68">
        <v>2021</v>
      </c>
      <c r="B106" s="66">
        <v>7.4561671814587793</v>
      </c>
      <c r="C106" s="66">
        <v>7.451533597838365</v>
      </c>
      <c r="D106" s="66">
        <v>7.1682547028554673</v>
      </c>
      <c r="E106" s="66">
        <v>6.8110179938063311</v>
      </c>
      <c r="F106" s="66">
        <v>7.0142859167991993</v>
      </c>
      <c r="G106" s="66">
        <v>7.4014960572601725</v>
      </c>
      <c r="H106" s="66">
        <v>8.0022263282698294</v>
      </c>
      <c r="I106" s="66">
        <v>8.2256126915894487</v>
      </c>
      <c r="J106" s="66">
        <v>7.7409671788686314</v>
      </c>
      <c r="K106" s="66">
        <v>7.8830682254389286</v>
      </c>
      <c r="L106" s="66">
        <v>7.4530972182847544</v>
      </c>
      <c r="M106" s="66">
        <v>7.1743500165989449</v>
      </c>
      <c r="N106" s="66">
        <v>7.7084255842587961</v>
      </c>
      <c r="O106" s="66">
        <v>7.4581754863145751</v>
      </c>
      <c r="P106" s="66">
        <v>7.5834010528206957</v>
      </c>
      <c r="Q106" s="66">
        <v>7.8253304801719397</v>
      </c>
      <c r="R106" s="66">
        <v>8.0923448332934544</v>
      </c>
      <c r="S106" s="66">
        <v>7.968430827933723</v>
      </c>
      <c r="T106" s="66">
        <v>7.7698501589757845</v>
      </c>
      <c r="U106" s="66">
        <v>7.6461845960250354</v>
      </c>
      <c r="V106" s="66">
        <v>7.2981110130949833</v>
      </c>
      <c r="W106" s="66">
        <v>7.5302346131768685</v>
      </c>
      <c r="X106" s="66">
        <v>7.5836730440342777</v>
      </c>
      <c r="Y106" s="66">
        <v>7.6451448202425416</v>
      </c>
      <c r="Z106" s="66">
        <v>7.5215261649393819</v>
      </c>
      <c r="AA106" s="66">
        <v>7.2106910220335436</v>
      </c>
      <c r="AB106" s="66">
        <v>7.0046043488386296</v>
      </c>
      <c r="AC106" s="66">
        <v>6.8784519971910845</v>
      </c>
      <c r="AD106" s="66">
        <v>7.0359808017567183</v>
      </c>
      <c r="AE106" s="66">
        <v>6.3971428665677728</v>
      </c>
      <c r="AF106" s="66">
        <v>6.0574663177038861</v>
      </c>
      <c r="AG106" s="66">
        <v>6.0957769803344126</v>
      </c>
      <c r="AH106" s="66">
        <v>6.413243790698302</v>
      </c>
      <c r="AI106" s="66">
        <v>5.8786463545079757</v>
      </c>
      <c r="AJ106" s="66">
        <v>5.8453267217579361</v>
      </c>
      <c r="AK106" s="66">
        <v>6.003326779923718</v>
      </c>
      <c r="AL106" s="66">
        <v>5.7191399543374573</v>
      </c>
      <c r="AM106" s="66">
        <v>6.0317529829748926</v>
      </c>
      <c r="AN106" s="66">
        <v>5.8096599837136953</v>
      </c>
      <c r="AO106" s="66">
        <v>5.6951605289545881</v>
      </c>
      <c r="AP106" s="66">
        <v>5.6494304808339502</v>
      </c>
      <c r="AQ106" s="66">
        <v>6.0167402426289271</v>
      </c>
      <c r="AR106" s="66">
        <v>5.7692279285787418</v>
      </c>
      <c r="AS106" s="66">
        <v>5.7730821616900627</v>
      </c>
      <c r="AT106" s="66">
        <v>6.1620188129678128</v>
      </c>
      <c r="AU106" s="66">
        <v>6.3394550840432951</v>
      </c>
      <c r="AV106" s="66">
        <v>6.306538341266239</v>
      </c>
      <c r="AW106" s="66">
        <v>6.1673983058156949</v>
      </c>
      <c r="AX106" s="66">
        <v>6.7374903176560323</v>
      </c>
      <c r="AY106" s="66">
        <v>7.5985679279775624</v>
      </c>
      <c r="AZ106" s="66">
        <v>7.1282158410826568</v>
      </c>
      <c r="BA106" s="66">
        <v>6.9302101971266499</v>
      </c>
      <c r="BB106" s="66">
        <v>7.4126339982134564</v>
      </c>
      <c r="BC106" s="66">
        <v>7.6159962085808095</v>
      </c>
      <c r="BD106" s="66">
        <v>7.5651892002472936</v>
      </c>
      <c r="BE106" s="66">
        <v>7.2001337452007039</v>
      </c>
      <c r="BF106" s="66">
        <v>7.7918606000669799</v>
      </c>
      <c r="BG106" s="66">
        <v>7.785214608772244</v>
      </c>
      <c r="BH106" s="66">
        <v>7.6696225333700188</v>
      </c>
      <c r="BI106" s="66">
        <v>8.024680018856948</v>
      </c>
      <c r="BJ106" s="66">
        <v>7.6787990941313113</v>
      </c>
      <c r="BK106" s="66">
        <v>7.621524464952345</v>
      </c>
      <c r="BL106" s="66">
        <v>7.9240620858833459</v>
      </c>
      <c r="BM106" s="66">
        <v>7.9327530790841543</v>
      </c>
      <c r="BN106" s="66">
        <v>7.4658706079100838</v>
      </c>
      <c r="BO106" s="66">
        <v>8.0709868902593218</v>
      </c>
      <c r="BP106" s="66">
        <v>7.5984276488340701</v>
      </c>
      <c r="BQ106" s="66">
        <v>7.8480039976324436</v>
      </c>
      <c r="BR106" s="66">
        <v>8.0244683197222102</v>
      </c>
      <c r="BS106" s="66">
        <v>8.5169937408890206</v>
      </c>
      <c r="BT106" s="66">
        <v>7.6915362412591168</v>
      </c>
      <c r="BU106" s="66">
        <v>7.327870253915826</v>
      </c>
      <c r="BV106" s="66">
        <v>6.5196681583497549</v>
      </c>
      <c r="BW106" s="66">
        <v>5.8141924106921801</v>
      </c>
      <c r="BX106" s="66">
        <v>5.3751464145634369</v>
      </c>
      <c r="BY106" s="66">
        <v>6.3742160242760875</v>
      </c>
      <c r="BZ106" s="66">
        <v>7.5637982686743186</v>
      </c>
      <c r="CA106" s="66">
        <v>9.4192317507748413</v>
      </c>
      <c r="CB106" s="66">
        <v>8.6154327841641578</v>
      </c>
      <c r="CC106" s="66">
        <v>8.7775733247909766</v>
      </c>
      <c r="CD106" s="66">
        <v>9.3125868615888745</v>
      </c>
      <c r="CE106" s="66">
        <v>9.1921982253377461</v>
      </c>
      <c r="CF106" s="66">
        <v>9.8036034682285305</v>
      </c>
      <c r="CG106" s="66">
        <v>13.745996009875727</v>
      </c>
      <c r="CH106" s="66">
        <v>12.97518341569007</v>
      </c>
      <c r="CI106" s="66">
        <v>13.171958513123933</v>
      </c>
      <c r="CJ106" s="66">
        <v>14.660463559039322</v>
      </c>
      <c r="CK106" s="66">
        <v>14.785376203940828</v>
      </c>
      <c r="CL106" s="66">
        <v>12.947646400888649</v>
      </c>
      <c r="CM106" s="66">
        <v>13.329097423366711</v>
      </c>
      <c r="CN106" s="66">
        <v>15.732427082104842</v>
      </c>
      <c r="CO106" s="66">
        <v>16.946447777938172</v>
      </c>
      <c r="CP106" s="66">
        <v>16.392252829872692</v>
      </c>
      <c r="CQ106" s="66">
        <v>24.259176401667407</v>
      </c>
      <c r="CR106" s="66">
        <v>21.918539804265851</v>
      </c>
      <c r="CS106" s="66">
        <v>26.972219215024147</v>
      </c>
      <c r="CT106" s="66"/>
      <c r="CU106" s="66" t="s">
        <v>29</v>
      </c>
      <c r="CV106" s="66" t="s">
        <v>29</v>
      </c>
      <c r="CW106" s="66" t="s">
        <v>29</v>
      </c>
      <c r="CX106" s="66" t="s">
        <v>29</v>
      </c>
      <c r="CY106" s="66" t="s">
        <v>29</v>
      </c>
      <c r="CZ106" s="66" t="s">
        <v>29</v>
      </c>
      <c r="DA106" s="66" t="s">
        <v>29</v>
      </c>
      <c r="DB106" s="66" t="s">
        <v>29</v>
      </c>
      <c r="DC106" s="66" t="s">
        <v>29</v>
      </c>
      <c r="DD106" s="66" t="s">
        <v>29</v>
      </c>
      <c r="DE106" s="66" t="s">
        <v>29</v>
      </c>
      <c r="DF106" s="66" t="s">
        <v>29</v>
      </c>
      <c r="DG106" s="66" t="s">
        <v>29</v>
      </c>
      <c r="DH106" s="66" t="s">
        <v>29</v>
      </c>
      <c r="DI106" s="66" t="s">
        <v>29</v>
      </c>
      <c r="DJ106" s="66" t="s">
        <v>29</v>
      </c>
      <c r="DK106" s="66" t="s">
        <v>29</v>
      </c>
      <c r="DL106" s="66" t="s">
        <v>29</v>
      </c>
      <c r="DM106" s="66" t="s">
        <v>29</v>
      </c>
      <c r="DN106" s="66" t="s">
        <v>29</v>
      </c>
      <c r="DO106" s="66" t="s">
        <v>29</v>
      </c>
      <c r="DP106" s="66" t="s">
        <v>29</v>
      </c>
      <c r="DQ106" s="66" t="s">
        <v>29</v>
      </c>
      <c r="DR106" s="66" t="s">
        <v>29</v>
      </c>
      <c r="DS106" s="66" t="s">
        <v>29</v>
      </c>
      <c r="DT106" s="66" t="s">
        <v>29</v>
      </c>
      <c r="DU106" s="66" t="s">
        <v>29</v>
      </c>
      <c r="DV106" s="66" t="s">
        <v>29</v>
      </c>
    </row>
    <row r="107" spans="1:126">
      <c r="A107" s="68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</row>
    <row r="108" spans="1:126">
      <c r="A108" s="61" t="s">
        <v>62</v>
      </c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</row>
    <row r="109" spans="1:126">
      <c r="A109" s="61" t="s">
        <v>63</v>
      </c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</row>
    <row r="110" spans="1:126">
      <c r="A110" s="69" t="s">
        <v>64</v>
      </c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</row>
    <row r="111" spans="1:126">
      <c r="A111" s="6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</row>
    <row r="112" spans="1:126">
      <c r="A112" s="68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</row>
    <row r="113" spans="1:131">
      <c r="A113" s="68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</row>
    <row r="114" spans="1:131">
      <c r="A114" s="68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</row>
    <row r="115" spans="1:131">
      <c r="A115" s="68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</row>
    <row r="116" spans="1:131">
      <c r="A116" s="68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</row>
    <row r="117" spans="1:131">
      <c r="A117" s="6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</row>
    <row r="118" spans="1:131">
      <c r="A118" s="6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</row>
    <row r="119" spans="1:131" s="59" customFormat="1">
      <c r="A119" s="68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</row>
    <row r="120" spans="1:131" s="59" customFormat="1">
      <c r="A120" s="68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</row>
    <row r="121" spans="1:131" s="59" customFormat="1">
      <c r="A121" s="68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</row>
    <row r="122" spans="1:131" s="59" customFormat="1">
      <c r="A122" s="68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</row>
    <row r="123" spans="1:131" s="59" customFormat="1">
      <c r="A123" s="6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</row>
    <row r="124" spans="1:131" s="59" customForma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</row>
    <row r="125" spans="1:131" s="59" customFormat="1">
      <c r="A125" s="68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</row>
    <row r="126" spans="1:131" s="59" customFormat="1">
      <c r="A126" s="68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</row>
    <row r="127" spans="1:131" s="59" customFormat="1">
      <c r="A127" s="68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</row>
    <row r="128" spans="1:131" s="59" customFormat="1">
      <c r="A128" s="6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</row>
    <row r="129" spans="1:131" s="59" customFormat="1">
      <c r="A129" s="68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</row>
    <row r="130" spans="1:131" s="59" customFormat="1">
      <c r="A130" s="68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</row>
    <row r="131" spans="1:131" s="59" customFormat="1">
      <c r="A131" s="68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</row>
    <row r="132" spans="1:131" s="59" customFormat="1">
      <c r="A132" s="68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</row>
    <row r="133" spans="1:131" s="59" customFormat="1">
      <c r="A133" s="68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</row>
    <row r="134" spans="1:131" s="59" customFormat="1">
      <c r="A134" s="68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</row>
    <row r="135" spans="1:131" s="59" customFormat="1">
      <c r="A135" s="68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</row>
    <row r="136" spans="1:131" s="59" customFormat="1">
      <c r="A136" s="68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</row>
    <row r="137" spans="1:131" s="59" customFormat="1">
      <c r="A137" s="68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0"/>
      <c r="CF137" s="70"/>
      <c r="CG137" s="70"/>
      <c r="CH137" s="70"/>
      <c r="CI137" s="70"/>
      <c r="CJ137" s="70"/>
      <c r="CK137" s="70"/>
      <c r="CL137" s="70"/>
      <c r="DW137"/>
      <c r="DX137"/>
      <c r="DY137"/>
      <c r="DZ137"/>
      <c r="EA137"/>
    </row>
    <row r="138" spans="1:131" s="59" customFormat="1">
      <c r="A138" s="68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DW138"/>
      <c r="DX138"/>
      <c r="DY138"/>
      <c r="DZ138"/>
      <c r="EA138"/>
    </row>
    <row r="139" spans="1:131" s="59" customFormat="1">
      <c r="A139" s="68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0"/>
      <c r="CF139" s="70"/>
      <c r="CG139" s="70"/>
      <c r="CH139" s="70"/>
      <c r="CI139" s="70"/>
      <c r="CJ139" s="70"/>
      <c r="CK139" s="70"/>
      <c r="CL139" s="70"/>
      <c r="DW139"/>
      <c r="DX139"/>
      <c r="DY139"/>
      <c r="DZ139"/>
      <c r="EA139"/>
    </row>
    <row r="140" spans="1:131" s="59" customFormat="1">
      <c r="A140" s="68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0"/>
      <c r="CG140" s="70"/>
      <c r="CH140" s="70"/>
      <c r="CI140" s="70"/>
      <c r="CJ140" s="70"/>
      <c r="CK140" s="70"/>
      <c r="CL140" s="70"/>
      <c r="DW140"/>
      <c r="DX140"/>
      <c r="DY140"/>
      <c r="DZ140"/>
      <c r="EA140"/>
    </row>
    <row r="141" spans="1:131" s="59" customFormat="1">
      <c r="A141" s="68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0"/>
      <c r="CG141" s="70"/>
      <c r="CH141" s="70"/>
      <c r="CI141" s="70"/>
      <c r="CJ141" s="70"/>
      <c r="CK141" s="70"/>
      <c r="CL141" s="70"/>
      <c r="DW141"/>
      <c r="DX141"/>
      <c r="DY141"/>
      <c r="DZ141"/>
      <c r="EA141"/>
    </row>
    <row r="142" spans="1:131" s="59" customFormat="1">
      <c r="A142" s="68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0"/>
      <c r="CG142" s="70"/>
      <c r="CH142" s="70"/>
      <c r="CI142" s="70"/>
      <c r="CJ142" s="70"/>
      <c r="CK142" s="70"/>
      <c r="CL142" s="70"/>
      <c r="DW142"/>
      <c r="DX142"/>
      <c r="DY142"/>
      <c r="DZ142"/>
      <c r="EA142"/>
    </row>
    <row r="143" spans="1:131" s="59" customFormat="1">
      <c r="A143" s="68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0"/>
      <c r="CG143" s="70"/>
      <c r="CH143" s="70"/>
      <c r="CI143" s="70"/>
      <c r="CJ143" s="70"/>
      <c r="CK143" s="70"/>
      <c r="CL143" s="70"/>
      <c r="DW143"/>
      <c r="DX143"/>
      <c r="DY143"/>
      <c r="DZ143"/>
      <c r="EA143"/>
    </row>
    <row r="144" spans="1:131" s="59" customFormat="1">
      <c r="A144" s="68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DW144"/>
      <c r="DX144"/>
      <c r="DY144"/>
      <c r="DZ144"/>
      <c r="EA144"/>
    </row>
    <row r="145" spans="1:131" s="59" customFormat="1">
      <c r="A145" s="68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0"/>
      <c r="CG145" s="70"/>
      <c r="CH145" s="70"/>
      <c r="CI145" s="70"/>
      <c r="CJ145" s="70"/>
      <c r="CK145" s="70"/>
      <c r="CL145" s="70"/>
      <c r="DW145"/>
      <c r="DX145"/>
      <c r="DY145"/>
      <c r="DZ145"/>
      <c r="EA145"/>
    </row>
    <row r="146" spans="1:131" s="59" customFormat="1">
      <c r="A146" s="68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DW146"/>
      <c r="DX146"/>
      <c r="DY146"/>
      <c r="DZ146"/>
      <c r="EA146"/>
    </row>
    <row r="147" spans="1:131" s="59" customFormat="1">
      <c r="A147" s="68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DW147"/>
      <c r="DX147"/>
      <c r="DY147"/>
      <c r="DZ147"/>
      <c r="EA147"/>
    </row>
    <row r="148" spans="1:131" s="59" customFormat="1">
      <c r="A148" s="68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0"/>
      <c r="CG148" s="70"/>
      <c r="CH148" s="70"/>
      <c r="CI148" s="70"/>
      <c r="CJ148" s="70"/>
      <c r="CK148" s="70"/>
      <c r="CL148" s="70"/>
      <c r="DW148"/>
      <c r="DX148"/>
      <c r="DY148"/>
      <c r="DZ148"/>
      <c r="EA148"/>
    </row>
    <row r="149" spans="1:131" s="59" customFormat="1">
      <c r="A149" s="68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0"/>
      <c r="CF149" s="70"/>
      <c r="CG149" s="70"/>
      <c r="CH149" s="70"/>
      <c r="CI149" s="70"/>
      <c r="CJ149" s="70"/>
      <c r="CK149" s="70"/>
      <c r="CL149" s="70"/>
      <c r="DW149"/>
      <c r="DX149"/>
      <c r="DY149"/>
      <c r="DZ149"/>
      <c r="EA149"/>
    </row>
    <row r="150" spans="1:131" s="59" customFormat="1">
      <c r="A150" s="68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0"/>
      <c r="CG150" s="70"/>
      <c r="CH150" s="70"/>
      <c r="CI150" s="70"/>
      <c r="CJ150" s="70"/>
      <c r="CK150" s="70"/>
      <c r="CL150" s="70"/>
      <c r="DW150"/>
      <c r="DX150"/>
      <c r="DY150"/>
      <c r="DZ150"/>
      <c r="EA150"/>
    </row>
    <row r="151" spans="1:131" s="59" customFormat="1">
      <c r="A151" s="68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  <c r="CF151" s="70"/>
      <c r="CG151" s="70"/>
      <c r="CH151" s="70"/>
      <c r="CI151" s="70"/>
      <c r="CJ151" s="70"/>
      <c r="CK151" s="70"/>
      <c r="CL151" s="70"/>
      <c r="DW151"/>
      <c r="DX151"/>
      <c r="DY151"/>
      <c r="DZ151"/>
      <c r="EA151"/>
    </row>
    <row r="152" spans="1:131" s="59" customFormat="1">
      <c r="A152" s="68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0"/>
      <c r="CG152" s="70"/>
      <c r="CH152" s="70"/>
      <c r="CI152" s="70"/>
      <c r="CJ152" s="70"/>
      <c r="CK152" s="70"/>
      <c r="CL152" s="70"/>
      <c r="DW152"/>
      <c r="DX152"/>
      <c r="DY152"/>
      <c r="DZ152"/>
      <c r="EA152"/>
    </row>
    <row r="153" spans="1:131" s="59" customFormat="1">
      <c r="A153" s="68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0"/>
      <c r="CG153" s="70"/>
      <c r="CH153" s="70"/>
      <c r="CI153" s="70"/>
      <c r="CJ153" s="70"/>
      <c r="CK153" s="70"/>
      <c r="CL153" s="70"/>
      <c r="DW153"/>
      <c r="DX153"/>
      <c r="DY153"/>
      <c r="DZ153"/>
      <c r="EA153"/>
    </row>
    <row r="154" spans="1:131" s="59" customFormat="1">
      <c r="A154" s="68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0"/>
      <c r="CG154" s="70"/>
      <c r="CH154" s="70"/>
      <c r="CI154" s="70"/>
      <c r="CJ154" s="70"/>
      <c r="CK154" s="70"/>
      <c r="CL154" s="70"/>
      <c r="DW154"/>
      <c r="DX154"/>
      <c r="DY154"/>
      <c r="DZ154"/>
      <c r="EA154"/>
    </row>
    <row r="155" spans="1:131" s="59" customFormat="1">
      <c r="A155" s="68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0"/>
      <c r="CF155" s="70"/>
      <c r="CG155" s="70"/>
      <c r="CH155" s="70"/>
      <c r="CI155" s="70"/>
      <c r="CJ155" s="70"/>
      <c r="CK155" s="70"/>
      <c r="CL155" s="70"/>
      <c r="DW155"/>
      <c r="DX155"/>
      <c r="DY155"/>
      <c r="DZ155"/>
      <c r="EA155"/>
    </row>
    <row r="156" spans="1:131" s="59" customFormat="1">
      <c r="A156" s="68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0"/>
      <c r="CF156" s="70"/>
      <c r="CG156" s="70"/>
      <c r="CH156" s="70"/>
      <c r="CI156" s="70"/>
      <c r="CJ156" s="70"/>
      <c r="CK156" s="70"/>
      <c r="CL156" s="70"/>
      <c r="DW156"/>
      <c r="DX156"/>
      <c r="DY156"/>
      <c r="DZ156"/>
      <c r="EA156"/>
    </row>
    <row r="157" spans="1:131" s="59" customFormat="1">
      <c r="A157" s="68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0"/>
      <c r="CF157" s="70"/>
      <c r="CG157" s="70"/>
      <c r="CH157" s="70"/>
      <c r="CI157" s="70"/>
      <c r="CJ157" s="70"/>
      <c r="CK157" s="70"/>
      <c r="CL157" s="70"/>
      <c r="DW157"/>
      <c r="DX157"/>
      <c r="DY157"/>
      <c r="DZ157"/>
      <c r="EA157"/>
    </row>
    <row r="158" spans="1:131" s="59" customFormat="1">
      <c r="A158" s="68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0"/>
      <c r="CF158" s="70"/>
      <c r="CG158" s="70"/>
      <c r="CH158" s="70"/>
      <c r="CI158" s="70"/>
      <c r="CJ158" s="70"/>
      <c r="CK158" s="70"/>
      <c r="CL158" s="70"/>
      <c r="DW158"/>
      <c r="DX158"/>
      <c r="DY158"/>
      <c r="DZ158"/>
      <c r="EA158"/>
    </row>
    <row r="159" spans="1:131" s="59" customFormat="1">
      <c r="A159" s="68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0"/>
      <c r="CF159" s="70"/>
      <c r="CG159" s="70"/>
      <c r="CH159" s="70"/>
      <c r="CI159" s="70"/>
      <c r="CJ159" s="70"/>
      <c r="CK159" s="70"/>
      <c r="CL159" s="70"/>
      <c r="DW159"/>
      <c r="DX159"/>
      <c r="DY159"/>
      <c r="DZ159"/>
      <c r="EA159"/>
    </row>
    <row r="160" spans="1:131" s="59" customFormat="1">
      <c r="A160" s="68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  <c r="CF160" s="70"/>
      <c r="CG160" s="70"/>
      <c r="CH160" s="70"/>
      <c r="CI160" s="70"/>
      <c r="CJ160" s="70"/>
      <c r="CK160" s="70"/>
      <c r="CL160" s="70"/>
      <c r="DW160"/>
      <c r="DX160"/>
      <c r="DY160"/>
      <c r="DZ160"/>
      <c r="EA160"/>
    </row>
    <row r="161" spans="1:131" s="59" customFormat="1">
      <c r="A161" s="68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0"/>
      <c r="CG161" s="70"/>
      <c r="CH161" s="70"/>
      <c r="CI161" s="70"/>
      <c r="CJ161" s="70"/>
      <c r="CK161" s="70"/>
      <c r="CL161" s="70"/>
      <c r="DW161"/>
      <c r="DX161"/>
      <c r="DY161"/>
      <c r="DZ161"/>
      <c r="EA161"/>
    </row>
    <row r="162" spans="1:131" s="59" customFormat="1">
      <c r="A162" s="68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  <c r="CF162" s="70"/>
      <c r="CG162" s="70"/>
      <c r="CH162" s="70"/>
      <c r="CI162" s="70"/>
      <c r="CJ162" s="70"/>
      <c r="CK162" s="70"/>
      <c r="CL162" s="70"/>
      <c r="DW162"/>
      <c r="DX162"/>
      <c r="DY162"/>
      <c r="DZ162"/>
      <c r="EA162"/>
    </row>
    <row r="163" spans="1:131" s="59" customFormat="1">
      <c r="A163" s="68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0"/>
      <c r="CF163" s="70"/>
      <c r="CG163" s="70"/>
      <c r="CH163" s="70"/>
      <c r="CI163" s="70"/>
      <c r="CJ163" s="70"/>
      <c r="CK163" s="70"/>
      <c r="CL163" s="70"/>
      <c r="DW163"/>
      <c r="DX163"/>
      <c r="DY163"/>
      <c r="DZ163"/>
      <c r="EA163"/>
    </row>
    <row r="164" spans="1:131" s="59" customFormat="1">
      <c r="A164" s="68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0"/>
      <c r="CE164" s="70"/>
      <c r="CF164" s="70"/>
      <c r="CG164" s="70"/>
      <c r="CH164" s="70"/>
      <c r="CI164" s="70"/>
      <c r="CJ164" s="70"/>
      <c r="CK164" s="70"/>
      <c r="CL164" s="70"/>
      <c r="DW164"/>
      <c r="DX164"/>
      <c r="DY164"/>
      <c r="DZ164"/>
      <c r="EA164"/>
    </row>
    <row r="165" spans="1:131" s="59" customFormat="1">
      <c r="A165" s="68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DW165"/>
      <c r="DX165"/>
      <c r="DY165"/>
      <c r="DZ165"/>
      <c r="EA165"/>
    </row>
    <row r="166" spans="1:131" s="59" customFormat="1">
      <c r="A166" s="68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DW166"/>
      <c r="DX166"/>
      <c r="DY166"/>
      <c r="DZ166"/>
      <c r="EA166"/>
    </row>
    <row r="167" spans="1:131" s="59" customFormat="1">
      <c r="A167" s="68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0"/>
      <c r="CF167" s="70"/>
      <c r="CG167" s="70"/>
      <c r="CH167" s="70"/>
      <c r="CI167" s="70"/>
      <c r="CJ167" s="70"/>
      <c r="CK167" s="70"/>
      <c r="CL167" s="70"/>
      <c r="DW167"/>
      <c r="DX167"/>
      <c r="DY167"/>
      <c r="DZ167"/>
      <c r="EA167"/>
    </row>
    <row r="168" spans="1:131" s="59" customFormat="1">
      <c r="A168" s="68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0"/>
      <c r="CF168" s="70"/>
      <c r="CG168" s="70"/>
      <c r="CH168" s="70"/>
      <c r="CI168" s="70"/>
      <c r="CJ168" s="70"/>
      <c r="CK168" s="70"/>
      <c r="CL168" s="70"/>
      <c r="DW168"/>
      <c r="DX168"/>
      <c r="DY168"/>
      <c r="DZ168"/>
      <c r="EA168"/>
    </row>
    <row r="169" spans="1:131" s="59" customFormat="1">
      <c r="A169" s="68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0"/>
      <c r="CF169" s="70"/>
      <c r="CG169" s="70"/>
      <c r="CH169" s="70"/>
      <c r="CI169" s="70"/>
      <c r="CJ169" s="70"/>
      <c r="CK169" s="70"/>
      <c r="CL169" s="70"/>
      <c r="DW169"/>
      <c r="DX169"/>
      <c r="DY169"/>
      <c r="DZ169"/>
      <c r="EA169"/>
    </row>
    <row r="170" spans="1:131" s="59" customFormat="1">
      <c r="A170" s="68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0"/>
      <c r="CE170" s="70"/>
      <c r="CF170" s="70"/>
      <c r="CG170" s="70"/>
      <c r="CH170" s="70"/>
      <c r="CI170" s="70"/>
      <c r="CJ170" s="70"/>
      <c r="CK170" s="70"/>
      <c r="CL170" s="70"/>
      <c r="DW170"/>
      <c r="DX170"/>
      <c r="DY170"/>
      <c r="DZ170"/>
      <c r="EA170"/>
    </row>
    <row r="171" spans="1:131" s="59" customFormat="1">
      <c r="A171" s="68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0"/>
      <c r="CF171" s="70"/>
      <c r="CG171" s="70"/>
      <c r="CH171" s="70"/>
      <c r="CI171" s="70"/>
      <c r="CJ171" s="70"/>
      <c r="CK171" s="70"/>
      <c r="CL171" s="70"/>
      <c r="DW171"/>
      <c r="DX171"/>
      <c r="DY171"/>
      <c r="DZ171"/>
      <c r="EA171"/>
    </row>
    <row r="172" spans="1:131" s="59" customFormat="1">
      <c r="A172" s="68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DW172"/>
      <c r="DX172"/>
      <c r="DY172"/>
      <c r="DZ172"/>
      <c r="EA172"/>
    </row>
    <row r="173" spans="1:131" s="59" customFormat="1">
      <c r="A173" s="68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DW173"/>
      <c r="DX173"/>
      <c r="DY173"/>
      <c r="DZ173"/>
      <c r="EA173"/>
    </row>
    <row r="174" spans="1:131" s="59" customFormat="1">
      <c r="A174" s="68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DW174"/>
      <c r="DX174"/>
      <c r="DY174"/>
      <c r="DZ174"/>
      <c r="EA174"/>
    </row>
    <row r="175" spans="1:131" s="59" customFormat="1">
      <c r="A175" s="68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DW175"/>
      <c r="DX175"/>
      <c r="DY175"/>
      <c r="DZ175"/>
      <c r="EA175"/>
    </row>
    <row r="176" spans="1:131" s="59" customFormat="1">
      <c r="A176" s="68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DW176"/>
      <c r="DX176"/>
      <c r="DY176"/>
      <c r="DZ176"/>
      <c r="EA176"/>
    </row>
    <row r="177" spans="1:131" s="59" customFormat="1">
      <c r="A177" s="68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DW177"/>
      <c r="DX177"/>
      <c r="DY177"/>
      <c r="DZ177"/>
      <c r="EA177"/>
    </row>
    <row r="178" spans="1:131" s="59" customFormat="1">
      <c r="A178" s="68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  <c r="CL178" s="70"/>
      <c r="DW178"/>
      <c r="DX178"/>
      <c r="DY178"/>
      <c r="DZ178"/>
      <c r="EA178"/>
    </row>
    <row r="179" spans="1:131" s="59" customFormat="1">
      <c r="A179" s="68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DW179"/>
      <c r="DX179"/>
      <c r="DY179"/>
      <c r="DZ179"/>
      <c r="EA179"/>
    </row>
    <row r="180" spans="1:131" s="59" customFormat="1">
      <c r="A180" s="68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0"/>
      <c r="CE180" s="70"/>
      <c r="CF180" s="70"/>
      <c r="CG180" s="70"/>
      <c r="CH180" s="70"/>
      <c r="CI180" s="70"/>
      <c r="CJ180" s="70"/>
      <c r="CK180" s="70"/>
      <c r="CL180" s="70"/>
      <c r="DW180"/>
      <c r="DX180"/>
      <c r="DY180"/>
      <c r="DZ180"/>
      <c r="EA180"/>
    </row>
    <row r="181" spans="1:131" s="59" customFormat="1">
      <c r="A181" s="68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DW181"/>
      <c r="DX181"/>
      <c r="DY181"/>
      <c r="DZ181"/>
      <c r="EA181"/>
    </row>
    <row r="182" spans="1:131" s="59" customFormat="1">
      <c r="A182" s="68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0"/>
      <c r="CF182" s="70"/>
      <c r="CG182" s="70"/>
      <c r="CH182" s="70"/>
      <c r="CI182" s="70"/>
      <c r="CJ182" s="70"/>
      <c r="CK182" s="70"/>
      <c r="CL182" s="70"/>
      <c r="DW182"/>
      <c r="DX182"/>
      <c r="DY182"/>
      <c r="DZ182"/>
      <c r="EA182"/>
    </row>
    <row r="183" spans="1:131" s="59" customFormat="1">
      <c r="A183" s="68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0"/>
      <c r="CF183" s="70"/>
      <c r="CG183" s="70"/>
      <c r="CH183" s="70"/>
      <c r="CI183" s="70"/>
      <c r="CJ183" s="70"/>
      <c r="CK183" s="70"/>
      <c r="CL183" s="70"/>
      <c r="DW183"/>
      <c r="DX183"/>
      <c r="DY183"/>
      <c r="DZ183"/>
      <c r="EA183"/>
    </row>
    <row r="184" spans="1:131" s="59" customFormat="1">
      <c r="A184" s="68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0"/>
      <c r="CG184" s="70"/>
      <c r="CH184" s="70"/>
      <c r="CI184" s="70"/>
      <c r="CJ184" s="70"/>
      <c r="CK184" s="70"/>
      <c r="CL184" s="70"/>
      <c r="DW184"/>
      <c r="DX184"/>
      <c r="DY184"/>
      <c r="DZ184"/>
      <c r="EA184"/>
    </row>
    <row r="185" spans="1:131" s="59" customFormat="1">
      <c r="A185" s="68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0"/>
      <c r="CG185" s="70"/>
      <c r="CH185" s="70"/>
      <c r="CI185" s="70"/>
      <c r="CJ185" s="70"/>
      <c r="CK185" s="70"/>
      <c r="CL185" s="70"/>
      <c r="DW185"/>
      <c r="DX185"/>
      <c r="DY185"/>
      <c r="DZ185"/>
      <c r="EA185"/>
    </row>
    <row r="186" spans="1:131" s="59" customFormat="1">
      <c r="A186" s="68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0"/>
      <c r="CG186" s="70"/>
      <c r="CH186" s="70"/>
      <c r="CI186" s="70"/>
      <c r="CJ186" s="70"/>
      <c r="CK186" s="70"/>
      <c r="CL186" s="70"/>
      <c r="DW186"/>
      <c r="DX186"/>
      <c r="DY186"/>
      <c r="DZ186"/>
      <c r="EA186"/>
    </row>
    <row r="187" spans="1:131" s="59" customFormat="1">
      <c r="A187" s="68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0"/>
      <c r="BS187" s="70"/>
      <c r="BT187" s="70"/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0"/>
      <c r="CF187" s="70"/>
      <c r="CG187" s="70"/>
      <c r="CH187" s="70"/>
      <c r="CI187" s="70"/>
      <c r="CJ187" s="70"/>
      <c r="CK187" s="70"/>
      <c r="CL187" s="70"/>
      <c r="DW187"/>
      <c r="DX187"/>
      <c r="DY187"/>
      <c r="DZ187"/>
      <c r="EA187"/>
    </row>
    <row r="188" spans="1:131" s="59" customFormat="1">
      <c r="A188" s="68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0"/>
      <c r="CE188" s="70"/>
      <c r="CF188" s="70"/>
      <c r="CG188" s="70"/>
      <c r="CH188" s="70"/>
      <c r="CI188" s="70"/>
      <c r="CJ188" s="70"/>
      <c r="CK188" s="70"/>
      <c r="CL188" s="70"/>
      <c r="DW188"/>
      <c r="DX188"/>
      <c r="DY188"/>
      <c r="DZ188"/>
      <c r="EA188"/>
    </row>
    <row r="189" spans="1:131" s="59" customFormat="1">
      <c r="A189" s="68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70"/>
      <c r="BZ189" s="70"/>
      <c r="CA189" s="70"/>
      <c r="CB189" s="70"/>
      <c r="CC189" s="70"/>
      <c r="CD189" s="70"/>
      <c r="CE189" s="70"/>
      <c r="CF189" s="70"/>
      <c r="CG189" s="70"/>
      <c r="CH189" s="70"/>
      <c r="CI189" s="70"/>
      <c r="CJ189" s="70"/>
      <c r="CK189" s="70"/>
      <c r="CL189" s="70"/>
      <c r="DW189"/>
      <c r="DX189"/>
      <c r="DY189"/>
      <c r="DZ189"/>
      <c r="EA189"/>
    </row>
    <row r="190" spans="1:131" s="59" customFormat="1">
      <c r="A190" s="68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0"/>
      <c r="CF190" s="70"/>
      <c r="CG190" s="70"/>
      <c r="CH190" s="70"/>
      <c r="CI190" s="70"/>
      <c r="CJ190" s="70"/>
      <c r="CK190" s="70"/>
      <c r="CL190" s="70"/>
      <c r="DW190"/>
      <c r="DX190"/>
      <c r="DY190"/>
      <c r="DZ190"/>
      <c r="EA190"/>
    </row>
    <row r="191" spans="1:131" s="59" customFormat="1">
      <c r="A191" s="68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DW191"/>
      <c r="DX191"/>
      <c r="DY191"/>
      <c r="DZ191"/>
      <c r="EA191"/>
    </row>
    <row r="192" spans="1:131" s="59" customFormat="1">
      <c r="A192" s="68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DW192"/>
      <c r="DX192"/>
      <c r="DY192"/>
      <c r="DZ192"/>
      <c r="EA192"/>
    </row>
    <row r="193" spans="1:131" s="59" customFormat="1">
      <c r="A193" s="68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DW193"/>
      <c r="DX193"/>
      <c r="DY193"/>
      <c r="DZ193"/>
      <c r="EA193"/>
    </row>
    <row r="194" spans="1:131" s="59" customFormat="1">
      <c r="A194" s="68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0"/>
      <c r="CE194" s="70"/>
      <c r="CF194" s="70"/>
      <c r="CG194" s="70"/>
      <c r="CH194" s="70"/>
      <c r="CI194" s="70"/>
      <c r="CJ194" s="70"/>
      <c r="CK194" s="70"/>
      <c r="CL194" s="70"/>
      <c r="DW194"/>
      <c r="DX194"/>
      <c r="DY194"/>
      <c r="DZ194"/>
      <c r="EA194"/>
    </row>
    <row r="195" spans="1:131" s="59" customFormat="1">
      <c r="A195" s="68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0"/>
      <c r="CE195" s="70"/>
      <c r="CF195" s="70"/>
      <c r="CG195" s="70"/>
      <c r="CH195" s="70"/>
      <c r="CI195" s="70"/>
      <c r="CJ195" s="70"/>
      <c r="CK195" s="70"/>
      <c r="CL195" s="70"/>
      <c r="DW195"/>
      <c r="DX195"/>
      <c r="DY195"/>
      <c r="DZ195"/>
      <c r="EA195"/>
    </row>
    <row r="196" spans="1:131" s="59" customFormat="1">
      <c r="A196" s="68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0"/>
      <c r="CF196" s="70"/>
      <c r="CG196" s="70"/>
      <c r="CH196" s="70"/>
      <c r="CI196" s="70"/>
      <c r="CJ196" s="70"/>
      <c r="CK196" s="70"/>
      <c r="CL196" s="70"/>
      <c r="DW196"/>
      <c r="DX196"/>
      <c r="DY196"/>
      <c r="DZ196"/>
      <c r="EA196"/>
    </row>
    <row r="197" spans="1:131" s="59" customFormat="1">
      <c r="A197" s="68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70"/>
      <c r="CE197" s="70"/>
      <c r="CF197" s="70"/>
      <c r="CG197" s="70"/>
      <c r="CH197" s="70"/>
      <c r="CI197" s="70"/>
      <c r="CJ197" s="70"/>
      <c r="CK197" s="70"/>
      <c r="CL197" s="70"/>
      <c r="DW197"/>
      <c r="DX197"/>
      <c r="DY197"/>
      <c r="DZ197"/>
      <c r="EA197"/>
    </row>
    <row r="198" spans="1:131" s="59" customFormat="1">
      <c r="A198" s="68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/>
      <c r="CE198" s="70"/>
      <c r="CF198" s="70"/>
      <c r="CG198" s="70"/>
      <c r="CH198" s="70"/>
      <c r="CI198" s="70"/>
      <c r="CJ198" s="70"/>
      <c r="CK198" s="70"/>
      <c r="CL198" s="70"/>
      <c r="DW198"/>
      <c r="DX198"/>
      <c r="DY198"/>
      <c r="DZ198"/>
      <c r="EA198"/>
    </row>
    <row r="199" spans="1:131" s="59" customFormat="1">
      <c r="A199" s="68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0"/>
      <c r="CG199" s="70"/>
      <c r="CH199" s="70"/>
      <c r="CI199" s="70"/>
      <c r="CJ199" s="70"/>
      <c r="CK199" s="70"/>
      <c r="CL199" s="70"/>
      <c r="DW199"/>
      <c r="DX199"/>
      <c r="DY199"/>
      <c r="DZ199"/>
      <c r="EA199"/>
    </row>
  </sheetData>
  <sheetProtection algorithmName="SHA-512" hashValue="kUinSMgfSjYQKbSLyakOzOcaQnI05ppxNOUIkj3SLfu8lxM1VPKEaL77CxyYAzJ7bIU4ZPeiz7gM5GkN3DikeA==" saltValue="WzmPVTxxbp29Ya4RAZyN0g==" spinCount="100000" sheet="1" objects="1" scenarios="1" formatColumns="0" formatRows="0"/>
  <conditionalFormatting sqref="B11:DV107">
    <cfRule type="cellIs" dxfId="5" priority="6" operator="equal">
      <formula>""""""</formula>
    </cfRule>
  </conditionalFormatting>
  <conditionalFormatting sqref="B11:DV107">
    <cfRule type="cellIs" dxfId="4" priority="5" operator="equal">
      <formula>""""""</formula>
    </cfRule>
  </conditionalFormatting>
  <conditionalFormatting sqref="B11:DV107">
    <cfRule type="containsBlanks" dxfId="3" priority="4">
      <formula>LEN(TRIM(B11))=0</formula>
    </cfRule>
  </conditionalFormatting>
  <conditionalFormatting sqref="A11:A107">
    <cfRule type="containsBlanks" dxfId="2" priority="3">
      <formula>LEN(TRIM(A11))=0</formula>
    </cfRule>
  </conditionalFormatting>
  <conditionalFormatting sqref="A10:DV10">
    <cfRule type="containsBlanks" dxfId="1" priority="2">
      <formula>LEN(TRIM(A10))=0</formula>
    </cfRule>
  </conditionalFormatting>
  <conditionalFormatting sqref="B2:CR2">
    <cfRule type="expression" dxfId="0" priority="1">
      <formula>$A$10:$CR$10=""</formula>
    </cfRule>
  </conditionalFormatting>
  <pageMargins left="0.7" right="0.7" top="0.75" bottom="0.75" header="0.5" footer="0.55000000000000004"/>
  <pageSetup scale="62" orientation="landscape" r:id="rId1"/>
  <headerFooter>
    <oddFooter>&amp;L&amp;"Akzidenz-Grotesk BQ Light,Regular"&amp;9&amp;K455560Source of underlying data: 1.) Morningstar EnCorr database. Used with permisson. All rights reserved.</oddFooter>
  </headerFooter>
  <rowBreaks count="1" manualBreakCount="1">
    <brk id="54" min="1" max="89" man="1"/>
  </rowBreaks>
  <colBreaks count="5" manualBreakCount="5">
    <brk id="16" min="10" max="98" man="1"/>
    <brk id="31" min="10" max="98" man="1"/>
    <brk id="46" min="10" max="98" man="1"/>
    <brk id="61" min="10" max="98" man="1"/>
    <brk id="76" min="10" max="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V182"/>
  <sheetViews>
    <sheetView zoomScale="115" zoomScaleNormal="115" workbookViewId="0">
      <selection activeCell="B2" sqref="B2"/>
    </sheetView>
  </sheetViews>
  <sheetFormatPr baseColWidth="10" defaultRowHeight="12.75"/>
  <cols>
    <col min="1" max="1" width="1.7109375" style="1" customWidth="1"/>
    <col min="2" max="2" width="18" style="1" customWidth="1"/>
    <col min="3" max="3" width="28.7109375" style="1" bestFit="1" customWidth="1"/>
    <col min="4" max="4" width="11.42578125" style="1" customWidth="1"/>
    <col min="5" max="5" width="11.85546875" style="1" bestFit="1" customWidth="1"/>
    <col min="6" max="6" width="11.28515625" style="1" bestFit="1" customWidth="1"/>
    <col min="7" max="7" width="12.140625" style="1" bestFit="1" customWidth="1"/>
    <col min="8" max="8" width="11.28515625" style="1" bestFit="1" customWidth="1"/>
    <col min="9" max="9" width="10.7109375" style="1" bestFit="1" customWidth="1"/>
    <col min="10" max="11" width="11.5703125" style="1" bestFit="1" customWidth="1"/>
    <col min="12" max="16384" width="11.42578125" style="1"/>
  </cols>
  <sheetData>
    <row r="2" spans="2:5">
      <c r="B2" s="122" t="s">
        <v>175</v>
      </c>
      <c r="C2" s="123">
        <v>55105020</v>
      </c>
      <c r="D2" s="124" t="s">
        <v>2</v>
      </c>
      <c r="E2" s="124"/>
    </row>
    <row r="4" spans="2:5">
      <c r="B4" s="135" t="s">
        <v>176</v>
      </c>
      <c r="C4" s="136" t="s">
        <v>177</v>
      </c>
    </row>
    <row r="5" spans="2:5">
      <c r="B5" s="134" t="s">
        <v>154</v>
      </c>
      <c r="C5" s="134" t="s">
        <v>178</v>
      </c>
    </row>
    <row r="6" spans="2:5">
      <c r="B6" s="134" t="s">
        <v>155</v>
      </c>
      <c r="C6" s="134" t="s">
        <v>179</v>
      </c>
    </row>
    <row r="7" spans="2:5">
      <c r="B7" s="134" t="s">
        <v>156</v>
      </c>
      <c r="C7" s="134" t="s">
        <v>180</v>
      </c>
    </row>
    <row r="8" spans="2:5">
      <c r="B8" s="134" t="s">
        <v>157</v>
      </c>
      <c r="C8" s="134" t="s">
        <v>181</v>
      </c>
    </row>
    <row r="9" spans="2:5">
      <c r="B9" s="134" t="s">
        <v>158</v>
      </c>
      <c r="C9" s="134" t="s">
        <v>182</v>
      </c>
    </row>
    <row r="10" spans="2:5">
      <c r="B10" s="134" t="s">
        <v>159</v>
      </c>
      <c r="C10" s="134" t="s">
        <v>183</v>
      </c>
    </row>
    <row r="11" spans="2:5">
      <c r="B11" s="134" t="s">
        <v>160</v>
      </c>
      <c r="C11" s="134" t="s">
        <v>184</v>
      </c>
    </row>
    <row r="12" spans="2:5">
      <c r="B12" s="134" t="s">
        <v>164</v>
      </c>
      <c r="C12" s="134" t="s">
        <v>185</v>
      </c>
    </row>
    <row r="13" spans="2:5">
      <c r="B13" s="134" t="s">
        <v>161</v>
      </c>
      <c r="C13" s="134" t="s">
        <v>186</v>
      </c>
    </row>
    <row r="14" spans="2:5">
      <c r="B14" s="134" t="s">
        <v>162</v>
      </c>
      <c r="C14" s="134" t="s">
        <v>187</v>
      </c>
    </row>
    <row r="15" spans="2:5">
      <c r="B15" s="134" t="s">
        <v>166</v>
      </c>
      <c r="C15" s="134" t="s">
        <v>188</v>
      </c>
    </row>
    <row r="16" spans="2:5">
      <c r="B16" s="134" t="s">
        <v>165</v>
      </c>
      <c r="C16" s="134" t="s">
        <v>189</v>
      </c>
    </row>
    <row r="17" spans="2:3">
      <c r="B17" s="134" t="s">
        <v>163</v>
      </c>
      <c r="C17" s="134" t="s">
        <v>190</v>
      </c>
    </row>
    <row r="18" spans="2:3">
      <c r="B18" s="134" t="s">
        <v>167</v>
      </c>
      <c r="C18" s="134" t="s">
        <v>191</v>
      </c>
    </row>
    <row r="19" spans="2:3">
      <c r="B19" s="134" t="s">
        <v>168</v>
      </c>
      <c r="C19" s="134" t="s">
        <v>192</v>
      </c>
    </row>
    <row r="20" spans="2:3">
      <c r="B20" s="134" t="s">
        <v>169</v>
      </c>
      <c r="C20" s="134" t="s">
        <v>193</v>
      </c>
    </row>
    <row r="21" spans="2:3">
      <c r="B21" s="134" t="s">
        <v>171</v>
      </c>
      <c r="C21" s="134" t="s">
        <v>194</v>
      </c>
    </row>
    <row r="22" spans="2:3">
      <c r="B22" s="134" t="s">
        <v>173</v>
      </c>
      <c r="C22" s="134" t="s">
        <v>195</v>
      </c>
    </row>
    <row r="23" spans="2:3">
      <c r="B23" s="134" t="s">
        <v>172</v>
      </c>
      <c r="C23" s="134" t="s">
        <v>196</v>
      </c>
    </row>
    <row r="24" spans="2:3">
      <c r="B24" s="134" t="s">
        <v>170</v>
      </c>
      <c r="C24" s="134" t="s">
        <v>197</v>
      </c>
    </row>
    <row r="26" spans="2:3">
      <c r="B26" s="122" t="s">
        <v>145</v>
      </c>
      <c r="C26" s="111">
        <f>SUM(C51:V51)</f>
        <v>782830.62300000002</v>
      </c>
    </row>
    <row r="27" spans="2:3">
      <c r="B27" s="129" t="s">
        <v>144</v>
      </c>
      <c r="C27" s="111">
        <f>SUM(C46:V46)</f>
        <v>971215.91330000013</v>
      </c>
    </row>
    <row r="28" spans="2:3">
      <c r="B28" s="129" t="s">
        <v>54</v>
      </c>
      <c r="C28" s="130">
        <f>C26/SUM($C$26:$C$27)</f>
        <v>0.44629980265592561</v>
      </c>
    </row>
    <row r="29" spans="2:3">
      <c r="B29" s="129" t="s">
        <v>55</v>
      </c>
      <c r="C29" s="130">
        <f>1-C28</f>
        <v>0.55370019734407439</v>
      </c>
    </row>
    <row r="30" spans="2:3">
      <c r="B30" s="129" t="s">
        <v>143</v>
      </c>
      <c r="C30" s="49">
        <f>SUMPRODUCT(C41:V41,C36:V36)</f>
        <v>0.69316341980896057</v>
      </c>
    </row>
    <row r="31" spans="2:3">
      <c r="B31" s="129" t="s">
        <v>146</v>
      </c>
      <c r="C31" s="112">
        <v>0.21</v>
      </c>
    </row>
    <row r="32" spans="2:3">
      <c r="B32" s="131" t="s">
        <v>147</v>
      </c>
      <c r="C32" s="49">
        <f>C30/(1+((1-C31)*C26/C27))</f>
        <v>0.42349602250667784</v>
      </c>
    </row>
    <row r="33" spans="2:22">
      <c r="C33" s="109"/>
    </row>
    <row r="34" spans="2:22">
      <c r="C34" s="109"/>
    </row>
    <row r="35" spans="2:22">
      <c r="B35" s="109" t="s">
        <v>148</v>
      </c>
      <c r="C35" s="109"/>
    </row>
    <row r="36" spans="2:22" ht="15.75">
      <c r="B36" s="110">
        <f>B41</f>
        <v>44742</v>
      </c>
      <c r="C36" s="113">
        <f t="shared" ref="C36:V36" si="0">C46/SUM($C$46:$V$46)</f>
        <v>0.39065241106979703</v>
      </c>
      <c r="D36" s="113">
        <f t="shared" si="0"/>
        <v>0.23826172968453155</v>
      </c>
      <c r="E36" s="113">
        <f t="shared" si="0"/>
        <v>0.22028161922622402</v>
      </c>
      <c r="F36" s="113">
        <f t="shared" si="0"/>
        <v>9.5566685151018488E-2</v>
      </c>
      <c r="G36" s="113">
        <f t="shared" si="0"/>
        <v>2.7293002139898107E-2</v>
      </c>
      <c r="H36" s="113">
        <f t="shared" si="0"/>
        <v>1.3487201682571523E-2</v>
      </c>
      <c r="I36" s="113">
        <f t="shared" si="0"/>
        <v>5.417504416831715E-3</v>
      </c>
      <c r="J36" s="113">
        <f t="shared" si="0"/>
        <v>3.3245784544745473E-3</v>
      </c>
      <c r="K36" s="113">
        <f t="shared" si="0"/>
        <v>1.066479333602163E-3</v>
      </c>
      <c r="L36" s="113">
        <f t="shared" si="0"/>
        <v>1.5300146750591749E-3</v>
      </c>
      <c r="M36" s="113">
        <f t="shared" si="0"/>
        <v>4.107377098513199E-5</v>
      </c>
      <c r="N36" s="113">
        <f t="shared" si="0"/>
        <v>1.4820628248451897E-4</v>
      </c>
      <c r="O36" s="113">
        <f t="shared" si="0"/>
        <v>6.736473229489863E-5</v>
      </c>
      <c r="P36" s="113">
        <f t="shared" si="0"/>
        <v>9.1841987737743515E-5</v>
      </c>
      <c r="Q36" s="113">
        <f t="shared" si="0"/>
        <v>1.1219956191794823E-5</v>
      </c>
      <c r="R36" s="113">
        <f t="shared" si="0"/>
        <v>9.8845167882197192E-9</v>
      </c>
      <c r="S36" s="113">
        <f t="shared" si="0"/>
        <v>5.0359553761648587E-7</v>
      </c>
      <c r="T36" s="113">
        <f t="shared" si="0"/>
        <v>2.1646062129035746E-6</v>
      </c>
      <c r="U36" s="113">
        <f t="shared" si="0"/>
        <v>2.6957803760689278E-3</v>
      </c>
      <c r="V36" s="113">
        <f t="shared" si="0"/>
        <v>6.0608973961300099E-5</v>
      </c>
    </row>
    <row r="37" spans="2:22">
      <c r="C37" s="109"/>
    </row>
    <row r="39" spans="2:22">
      <c r="B39" s="114" t="s">
        <v>149</v>
      </c>
    </row>
    <row r="40" spans="2:22">
      <c r="B40" s="30" t="s">
        <v>24</v>
      </c>
      <c r="C40" s="134" t="s">
        <v>154</v>
      </c>
      <c r="D40" s="134" t="s">
        <v>155</v>
      </c>
      <c r="E40" s="134" t="s">
        <v>156</v>
      </c>
      <c r="F40" s="134" t="s">
        <v>157</v>
      </c>
      <c r="G40" s="134" t="s">
        <v>158</v>
      </c>
      <c r="H40" s="134" t="s">
        <v>159</v>
      </c>
      <c r="I40" s="134" t="s">
        <v>160</v>
      </c>
      <c r="J40" s="134" t="s">
        <v>164</v>
      </c>
      <c r="K40" s="134" t="s">
        <v>161</v>
      </c>
      <c r="L40" s="134" t="s">
        <v>162</v>
      </c>
      <c r="M40" s="134" t="s">
        <v>166</v>
      </c>
      <c r="N40" s="134" t="s">
        <v>165</v>
      </c>
      <c r="O40" s="134" t="s">
        <v>163</v>
      </c>
      <c r="P40" s="134" t="s">
        <v>167</v>
      </c>
      <c r="Q40" s="134" t="s">
        <v>168</v>
      </c>
      <c r="R40" s="134" t="s">
        <v>169</v>
      </c>
      <c r="S40" s="134" t="s">
        <v>171</v>
      </c>
      <c r="T40" s="134" t="s">
        <v>173</v>
      </c>
      <c r="U40" s="134" t="s">
        <v>172</v>
      </c>
      <c r="V40" s="134" t="s">
        <v>170</v>
      </c>
    </row>
    <row r="41" spans="2:22">
      <c r="B41" s="110">
        <v>44742</v>
      </c>
      <c r="C41" s="137">
        <v>0.52820409999999995</v>
      </c>
      <c r="D41" s="137">
        <v>0.85434528195333059</v>
      </c>
      <c r="E41" s="137">
        <v>0.47720631356448728</v>
      </c>
      <c r="F41" s="137">
        <v>2.1794164127700535</v>
      </c>
      <c r="G41" s="137">
        <v>-9.2437261344538779E-2</v>
      </c>
      <c r="H41" s="137">
        <v>1.2789968569257237</v>
      </c>
      <c r="I41" s="137">
        <v>-3.1948203933114874</v>
      </c>
      <c r="J41" s="137">
        <v>-9.3139290137347324</v>
      </c>
      <c r="K41" s="137">
        <v>-2.7038892837742696</v>
      </c>
      <c r="L41" s="137">
        <v>0.48858095969656923</v>
      </c>
      <c r="M41" s="137">
        <v>2.2722225877276809</v>
      </c>
      <c r="N41" s="137">
        <v>-6.4272862422609158</v>
      </c>
      <c r="O41" s="137">
        <v>2.0386001707791914</v>
      </c>
      <c r="P41" s="137">
        <v>8.4885555573333598</v>
      </c>
      <c r="Q41" s="137">
        <v>-42.559334103429187</v>
      </c>
      <c r="R41" s="137">
        <v>0.57732880423028365</v>
      </c>
      <c r="S41" s="137">
        <v>5.0808777393260085</v>
      </c>
      <c r="T41" s="137">
        <v>35.883495657598687</v>
      </c>
      <c r="U41" s="137">
        <v>2.1824378826299085</v>
      </c>
      <c r="V41" s="137" t="s">
        <v>198</v>
      </c>
    </row>
    <row r="42" spans="2:22">
      <c r="B42" s="116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</row>
    <row r="43" spans="2:22">
      <c r="B43" s="116"/>
    </row>
    <row r="44" spans="2:22">
      <c r="B44" s="114" t="s">
        <v>150</v>
      </c>
    </row>
    <row r="45" spans="2:22">
      <c r="B45" s="134" t="s">
        <v>24</v>
      </c>
      <c r="C45" s="134" t="str">
        <f t="shared" ref="C45:V45" si="1">C$40</f>
        <v>BEPC CN Equity</v>
      </c>
      <c r="D45" s="134" t="str">
        <f t="shared" si="1"/>
        <v>NEP US Equity</v>
      </c>
      <c r="E45" s="134" t="str">
        <f t="shared" si="1"/>
        <v>ORA US Equity</v>
      </c>
      <c r="F45" s="134" t="str">
        <f t="shared" si="1"/>
        <v>NOVA US Equity</v>
      </c>
      <c r="G45" s="134" t="str">
        <f t="shared" si="1"/>
        <v>MNTK US Equity</v>
      </c>
      <c r="H45" s="134" t="str">
        <f t="shared" si="1"/>
        <v>AMPS US Equity</v>
      </c>
      <c r="I45" s="134" t="str">
        <f t="shared" si="1"/>
        <v>FNEC US Equity</v>
      </c>
      <c r="J45" s="134" t="str">
        <f t="shared" si="1"/>
        <v>CDJM US Equity</v>
      </c>
      <c r="K45" s="134" t="str">
        <f t="shared" si="1"/>
        <v>CGEI US Equity</v>
      </c>
      <c r="L45" s="134" t="str">
        <f t="shared" si="1"/>
        <v>PWCO US Equity</v>
      </c>
      <c r="M45" s="134" t="str">
        <f t="shared" si="1"/>
        <v>HNOI US Equity</v>
      </c>
      <c r="N45" s="134" t="str">
        <f t="shared" si="1"/>
        <v>BLSP US Equity</v>
      </c>
      <c r="O45" s="134" t="str">
        <f t="shared" si="1"/>
        <v>FWFW US Equity</v>
      </c>
      <c r="P45" s="134" t="str">
        <f t="shared" si="1"/>
        <v>PSWW US Equity</v>
      </c>
      <c r="Q45" s="134" t="str">
        <f t="shared" si="1"/>
        <v>NCEN US Equity</v>
      </c>
      <c r="R45" s="134" t="str">
        <f t="shared" si="1"/>
        <v>NWPN US Equity</v>
      </c>
      <c r="S45" s="134" t="str">
        <f t="shared" si="1"/>
        <v>WBRE US Equity</v>
      </c>
      <c r="T45" s="134" t="str">
        <f t="shared" si="1"/>
        <v>SOPV US Equity</v>
      </c>
      <c r="U45" s="134" t="str">
        <f t="shared" si="1"/>
        <v>MENC US Equity</v>
      </c>
      <c r="V45" s="134" t="str">
        <f t="shared" si="1"/>
        <v>NEVE US Equity</v>
      </c>
    </row>
    <row r="46" spans="2:22">
      <c r="B46" s="110">
        <f>B41</f>
        <v>44742</v>
      </c>
      <c r="C46" s="138">
        <f>+SUM(C57:C116)</f>
        <v>379407.8382</v>
      </c>
      <c r="D46" s="138">
        <f t="shared" ref="D46:O46" si="2">+SUM(D57:D116)</f>
        <v>231403.58340000006</v>
      </c>
      <c r="E46" s="138">
        <f t="shared" si="2"/>
        <v>213941.01400000002</v>
      </c>
      <c r="F46" s="138">
        <f t="shared" si="2"/>
        <v>92815.885399999985</v>
      </c>
      <c r="G46" s="138">
        <f t="shared" si="2"/>
        <v>26507.397999999997</v>
      </c>
      <c r="H46" s="138">
        <f t="shared" si="2"/>
        <v>13098.984899999999</v>
      </c>
      <c r="I46" s="138">
        <f t="shared" si="2"/>
        <v>5261.566499999999</v>
      </c>
      <c r="J46" s="138">
        <f t="shared" si="2"/>
        <v>3228.8835000000004</v>
      </c>
      <c r="K46" s="138">
        <f t="shared" si="2"/>
        <v>1035.7817000000002</v>
      </c>
      <c r="L46" s="138">
        <f t="shared" si="2"/>
        <v>1485.9745999999996</v>
      </c>
      <c r="M46" s="138">
        <f t="shared" si="2"/>
        <v>39.891500000000015</v>
      </c>
      <c r="N46" s="138">
        <f t="shared" si="2"/>
        <v>143.94029999999989</v>
      </c>
      <c r="O46" s="138">
        <f t="shared" si="2"/>
        <v>65.425699999999992</v>
      </c>
      <c r="P46" s="138">
        <f t="shared" ref="P46:Q46" si="3">+SUM(P57:P116)</f>
        <v>89.198399999999978</v>
      </c>
      <c r="Q46" s="138">
        <f t="shared" si="3"/>
        <v>10.897</v>
      </c>
      <c r="R46" s="138">
        <f t="shared" ref="R46:V46" si="4">+SUM(R57:R116)</f>
        <v>9.5999999999999992E-3</v>
      </c>
      <c r="S46" s="138">
        <f t="shared" si="4"/>
        <v>0.48909999999999992</v>
      </c>
      <c r="T46" s="138">
        <f t="shared" si="4"/>
        <v>2.1022999999999996</v>
      </c>
      <c r="U46" s="138">
        <f t="shared" si="4"/>
        <v>2618.1848000000014</v>
      </c>
      <c r="V46" s="138">
        <f t="shared" si="4"/>
        <v>58.864400000000003</v>
      </c>
    </row>
    <row r="47" spans="2:22">
      <c r="B47" s="11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</row>
    <row r="48" spans="2:22">
      <c r="B48" s="116"/>
    </row>
    <row r="49" spans="2:22">
      <c r="B49" s="114" t="s">
        <v>151</v>
      </c>
    </row>
    <row r="50" spans="2:22">
      <c r="B50" s="134" t="s">
        <v>24</v>
      </c>
      <c r="C50" s="134" t="str">
        <f t="shared" ref="C50:V50" si="5">C$40</f>
        <v>BEPC CN Equity</v>
      </c>
      <c r="D50" s="134" t="str">
        <f t="shared" si="5"/>
        <v>NEP US Equity</v>
      </c>
      <c r="E50" s="134" t="str">
        <f t="shared" si="5"/>
        <v>ORA US Equity</v>
      </c>
      <c r="F50" s="134" t="str">
        <f t="shared" si="5"/>
        <v>NOVA US Equity</v>
      </c>
      <c r="G50" s="134" t="str">
        <f t="shared" si="5"/>
        <v>MNTK US Equity</v>
      </c>
      <c r="H50" s="134" t="str">
        <f t="shared" si="5"/>
        <v>AMPS US Equity</v>
      </c>
      <c r="I50" s="134" t="str">
        <f t="shared" si="5"/>
        <v>FNEC US Equity</v>
      </c>
      <c r="J50" s="134" t="str">
        <f t="shared" si="5"/>
        <v>CDJM US Equity</v>
      </c>
      <c r="K50" s="134" t="str">
        <f t="shared" si="5"/>
        <v>CGEI US Equity</v>
      </c>
      <c r="L50" s="134" t="str">
        <f t="shared" si="5"/>
        <v>PWCO US Equity</v>
      </c>
      <c r="M50" s="134" t="str">
        <f t="shared" si="5"/>
        <v>HNOI US Equity</v>
      </c>
      <c r="N50" s="134" t="str">
        <f t="shared" si="5"/>
        <v>BLSP US Equity</v>
      </c>
      <c r="O50" s="134" t="str">
        <f t="shared" si="5"/>
        <v>FWFW US Equity</v>
      </c>
      <c r="P50" s="134" t="str">
        <f t="shared" si="5"/>
        <v>PSWW US Equity</v>
      </c>
      <c r="Q50" s="134" t="str">
        <f t="shared" si="5"/>
        <v>NCEN US Equity</v>
      </c>
      <c r="R50" s="134" t="str">
        <f t="shared" si="5"/>
        <v>NWPN US Equity</v>
      </c>
      <c r="S50" s="134" t="str">
        <f t="shared" si="5"/>
        <v>WBRE US Equity</v>
      </c>
      <c r="T50" s="134" t="str">
        <f t="shared" si="5"/>
        <v>SOPV US Equity</v>
      </c>
      <c r="U50" s="134" t="str">
        <f t="shared" si="5"/>
        <v>MENC US Equity</v>
      </c>
      <c r="V50" s="134" t="str">
        <f t="shared" si="5"/>
        <v>NEVE US Equity</v>
      </c>
    </row>
    <row r="51" spans="2:22">
      <c r="B51" s="110">
        <f>B41</f>
        <v>44742</v>
      </c>
      <c r="C51" s="138">
        <f t="shared" ref="C51:V51" si="6">SUM(C122:C181)</f>
        <v>358197</v>
      </c>
      <c r="D51" s="138">
        <f t="shared" si="6"/>
        <v>243796</v>
      </c>
      <c r="E51" s="138">
        <f t="shared" si="6"/>
        <v>79503.037000000011</v>
      </c>
      <c r="F51" s="138">
        <f t="shared" si="6"/>
        <v>98394.557000000044</v>
      </c>
      <c r="G51" s="138">
        <f t="shared" si="6"/>
        <v>2109.3059999999996</v>
      </c>
      <c r="H51" s="138">
        <f t="shared" si="6"/>
        <v>545.98</v>
      </c>
      <c r="I51" s="138">
        <f t="shared" si="6"/>
        <v>10.350199999999999</v>
      </c>
      <c r="J51" s="138">
        <f t="shared" si="6"/>
        <v>0</v>
      </c>
      <c r="K51" s="138">
        <f t="shared" si="6"/>
        <v>0</v>
      </c>
      <c r="L51" s="138">
        <f t="shared" si="6"/>
        <v>1.1378000000000004</v>
      </c>
      <c r="M51" s="138">
        <f t="shared" si="6"/>
        <v>0</v>
      </c>
      <c r="N51" s="138">
        <f t="shared" si="6"/>
        <v>273.25500000000005</v>
      </c>
      <c r="O51" s="138">
        <f t="shared" si="6"/>
        <v>0</v>
      </c>
      <c r="P51" s="138">
        <f t="shared" si="6"/>
        <v>0</v>
      </c>
      <c r="Q51" s="138">
        <f t="shared" si="6"/>
        <v>0</v>
      </c>
      <c r="R51" s="138">
        <f t="shared" si="6"/>
        <v>0</v>
      </c>
      <c r="S51" s="138">
        <f t="shared" si="6"/>
        <v>0</v>
      </c>
      <c r="T51" s="138">
        <f t="shared" si="6"/>
        <v>0</v>
      </c>
      <c r="U51" s="138">
        <f t="shared" si="6"/>
        <v>0</v>
      </c>
      <c r="V51" s="138">
        <f t="shared" si="6"/>
        <v>0</v>
      </c>
    </row>
    <row r="54" spans="2:22">
      <c r="B54" s="109" t="s">
        <v>152</v>
      </c>
    </row>
    <row r="55" spans="2:22">
      <c r="B55" s="109"/>
    </row>
    <row r="56" spans="2:22">
      <c r="B56" s="125" t="s">
        <v>24</v>
      </c>
      <c r="C56" s="126" t="s">
        <v>154</v>
      </c>
      <c r="D56" s="126" t="s">
        <v>155</v>
      </c>
      <c r="E56" s="126" t="s">
        <v>156</v>
      </c>
      <c r="F56" s="126" t="s">
        <v>157</v>
      </c>
      <c r="G56" s="126" t="s">
        <v>158</v>
      </c>
      <c r="H56" s="126" t="s">
        <v>159</v>
      </c>
      <c r="I56" s="126" t="s">
        <v>160</v>
      </c>
      <c r="J56" s="126" t="s">
        <v>164</v>
      </c>
      <c r="K56" s="126" t="s">
        <v>161</v>
      </c>
      <c r="L56" s="126" t="s">
        <v>162</v>
      </c>
      <c r="M56" s="126" t="s">
        <v>166</v>
      </c>
      <c r="N56" s="126" t="s">
        <v>165</v>
      </c>
      <c r="O56" s="126" t="s">
        <v>163</v>
      </c>
      <c r="P56" s="126" t="s">
        <v>167</v>
      </c>
      <c r="Q56" s="126" t="s">
        <v>168</v>
      </c>
      <c r="R56" s="126" t="s">
        <v>169</v>
      </c>
      <c r="S56" s="126" t="s">
        <v>171</v>
      </c>
      <c r="T56" s="126" t="s">
        <v>173</v>
      </c>
      <c r="U56" s="126" t="s">
        <v>172</v>
      </c>
      <c r="V56" s="126" t="s">
        <v>170</v>
      </c>
    </row>
    <row r="57" spans="2:22">
      <c r="B57" s="127">
        <v>42947</v>
      </c>
      <c r="C57" s="128"/>
      <c r="D57" s="128">
        <v>2236.2260000000001</v>
      </c>
      <c r="E57" s="128">
        <v>2947.5925000000002</v>
      </c>
      <c r="F57" s="128" t="s">
        <v>29</v>
      </c>
      <c r="G57" s="128" t="s">
        <v>29</v>
      </c>
      <c r="H57" s="128" t="s">
        <v>29</v>
      </c>
      <c r="I57" s="128">
        <v>99.915199999999999</v>
      </c>
      <c r="J57" s="128" t="s">
        <v>29</v>
      </c>
      <c r="K57" s="128">
        <v>5.6773999999999996</v>
      </c>
      <c r="L57" s="128">
        <v>22.081299999999999</v>
      </c>
      <c r="M57" s="128">
        <v>6.0699999999999997E-2</v>
      </c>
      <c r="N57" s="128">
        <v>5.6605999999999996</v>
      </c>
      <c r="O57" s="128">
        <v>0.93559999999999999</v>
      </c>
      <c r="P57" s="128" t="s">
        <v>29</v>
      </c>
      <c r="Q57" s="128">
        <v>8.3699999999999997E-2</v>
      </c>
      <c r="R57" s="128">
        <v>1E-4</v>
      </c>
      <c r="S57" s="128" t="s">
        <v>29</v>
      </c>
      <c r="T57" s="128">
        <v>6.1000000000000004E-3</v>
      </c>
      <c r="U57" s="128">
        <v>354.97140000000002</v>
      </c>
      <c r="V57" s="128" t="s">
        <v>29</v>
      </c>
    </row>
    <row r="58" spans="2:22">
      <c r="B58" s="127">
        <v>42978</v>
      </c>
      <c r="C58" s="128"/>
      <c r="D58" s="128">
        <v>2249.2462999999998</v>
      </c>
      <c r="E58" s="128">
        <v>2866.8465000000001</v>
      </c>
      <c r="F58" s="128"/>
      <c r="G58" s="128"/>
      <c r="H58" s="128"/>
      <c r="I58" s="128">
        <v>74.936400000000006</v>
      </c>
      <c r="J58" s="128"/>
      <c r="K58" s="128">
        <v>4.9295</v>
      </c>
      <c r="L58" s="128">
        <v>28.063400000000001</v>
      </c>
      <c r="M58" s="128">
        <v>9.0999999999999998E-2</v>
      </c>
      <c r="N58" s="128">
        <v>7.7706</v>
      </c>
      <c r="O58" s="128">
        <v>0.41889999999999999</v>
      </c>
      <c r="P58" s="128">
        <v>0.69550000000000001</v>
      </c>
      <c r="Q58" s="128">
        <v>9.7600000000000006E-2</v>
      </c>
      <c r="R58" s="128">
        <v>1E-4</v>
      </c>
      <c r="S58" s="128">
        <v>6.1000000000000004E-3</v>
      </c>
      <c r="T58" s="128">
        <v>6.1000000000000004E-3</v>
      </c>
      <c r="U58" s="128">
        <v>302.65980000000002</v>
      </c>
      <c r="V58" s="128"/>
    </row>
    <row r="59" spans="2:22">
      <c r="B59" s="127">
        <v>43007</v>
      </c>
      <c r="C59" s="128"/>
      <c r="D59" s="128">
        <v>2185.7725999999998</v>
      </c>
      <c r="E59" s="128">
        <v>3047.0225999999998</v>
      </c>
      <c r="F59" s="128"/>
      <c r="G59" s="128"/>
      <c r="H59" s="128"/>
      <c r="I59" s="128">
        <v>74.936400000000006</v>
      </c>
      <c r="J59" s="128"/>
      <c r="K59" s="128">
        <v>6.7992999999999997</v>
      </c>
      <c r="L59" s="128">
        <v>32.118299999999998</v>
      </c>
      <c r="M59" s="128">
        <v>8.1600000000000006E-2</v>
      </c>
      <c r="N59" s="128">
        <v>8.0652000000000008</v>
      </c>
      <c r="O59" s="128">
        <v>0.44990000000000002</v>
      </c>
      <c r="P59" s="128">
        <v>0.69550000000000001</v>
      </c>
      <c r="Q59" s="128">
        <v>0.15340000000000001</v>
      </c>
      <c r="R59" s="128">
        <v>1E-4</v>
      </c>
      <c r="S59" s="128">
        <v>1.17E-2</v>
      </c>
      <c r="T59" s="128">
        <v>6.08E-2</v>
      </c>
      <c r="U59" s="128">
        <v>298.92329999999998</v>
      </c>
      <c r="V59" s="128"/>
    </row>
    <row r="60" spans="2:22">
      <c r="B60" s="127">
        <v>43039</v>
      </c>
      <c r="C60" s="128"/>
      <c r="D60" s="128">
        <v>2134.2341000000001</v>
      </c>
      <c r="E60" s="128">
        <v>3240.6745000000001</v>
      </c>
      <c r="F60" s="128"/>
      <c r="G60" s="128"/>
      <c r="H60" s="128"/>
      <c r="I60" s="128">
        <v>99.915199999999999</v>
      </c>
      <c r="J60" s="128"/>
      <c r="K60" s="128">
        <v>6.9284999999999997</v>
      </c>
      <c r="L60" s="128">
        <v>45.166400000000003</v>
      </c>
      <c r="M60" s="128">
        <v>0.12590000000000001</v>
      </c>
      <c r="N60" s="128">
        <v>7.1814</v>
      </c>
      <c r="O60" s="128">
        <v>0.40339999999999998</v>
      </c>
      <c r="P60" s="128">
        <v>0.69550000000000001</v>
      </c>
      <c r="Q60" s="128">
        <v>0.1116</v>
      </c>
      <c r="R60" s="128">
        <v>1E-4</v>
      </c>
      <c r="S60" s="128">
        <v>1.17E-2</v>
      </c>
      <c r="T60" s="128">
        <v>6.1000000000000004E-3</v>
      </c>
      <c r="U60" s="128">
        <v>298.92329999999998</v>
      </c>
      <c r="V60" s="128"/>
    </row>
    <row r="61" spans="2:22">
      <c r="B61" s="127">
        <v>43069</v>
      </c>
      <c r="C61" s="128"/>
      <c r="D61" s="128">
        <v>2117.4162999999999</v>
      </c>
      <c r="E61" s="128">
        <v>3316.6415000000002</v>
      </c>
      <c r="F61" s="128"/>
      <c r="G61" s="128"/>
      <c r="H61" s="128"/>
      <c r="I61" s="128">
        <v>99.915199999999999</v>
      </c>
      <c r="J61" s="128"/>
      <c r="K61" s="128">
        <v>6.7992999999999997</v>
      </c>
      <c r="L61" s="128">
        <v>49.759099999999997</v>
      </c>
      <c r="M61" s="128">
        <v>0.1061</v>
      </c>
      <c r="N61" s="128">
        <v>6.3342000000000001</v>
      </c>
      <c r="O61" s="128">
        <v>0.48249999999999998</v>
      </c>
      <c r="P61" s="128">
        <v>0.69550000000000001</v>
      </c>
      <c r="Q61" s="128">
        <v>6.2799999999999995E-2</v>
      </c>
      <c r="R61" s="128">
        <v>1E-4</v>
      </c>
      <c r="S61" s="128">
        <v>6.1000000000000004E-3</v>
      </c>
      <c r="T61" s="128">
        <v>6.1000000000000004E-3</v>
      </c>
      <c r="U61" s="128">
        <v>336.28870000000001</v>
      </c>
      <c r="V61" s="128"/>
    </row>
    <row r="62" spans="2:22">
      <c r="B62" s="127">
        <v>43098</v>
      </c>
      <c r="C62" s="128"/>
      <c r="D62" s="128">
        <v>2338.7604000000001</v>
      </c>
      <c r="E62" s="128">
        <v>3236.1921000000002</v>
      </c>
      <c r="F62" s="128"/>
      <c r="G62" s="128"/>
      <c r="H62" s="128"/>
      <c r="I62" s="128">
        <v>54.953400000000002</v>
      </c>
      <c r="J62" s="128"/>
      <c r="K62" s="128">
        <v>5.7793999999999999</v>
      </c>
      <c r="L62" s="128">
        <v>41.465899999999998</v>
      </c>
      <c r="M62" s="128">
        <v>9.0999999999999998E-2</v>
      </c>
      <c r="N62" s="128">
        <v>6.4832000000000001</v>
      </c>
      <c r="O62" s="128">
        <v>0.46550000000000002</v>
      </c>
      <c r="P62" s="128">
        <v>0.69550000000000001</v>
      </c>
      <c r="Q62" s="128">
        <v>6.2799999999999995E-2</v>
      </c>
      <c r="R62" s="128">
        <v>1E-4</v>
      </c>
      <c r="S62" s="128">
        <v>6.1000000000000004E-3</v>
      </c>
      <c r="T62" s="128">
        <v>6.1000000000000004E-3</v>
      </c>
      <c r="U62" s="128">
        <v>280.24059999999997</v>
      </c>
      <c r="V62" s="128"/>
    </row>
    <row r="63" spans="2:22">
      <c r="B63" s="127">
        <v>43131</v>
      </c>
      <c r="C63" s="128"/>
      <c r="D63" s="128">
        <v>2436.4122000000002</v>
      </c>
      <c r="E63" s="128">
        <v>3545.8463999999999</v>
      </c>
      <c r="F63" s="128"/>
      <c r="G63" s="128"/>
      <c r="H63" s="128"/>
      <c r="I63" s="128">
        <v>54.953400000000002</v>
      </c>
      <c r="J63" s="128">
        <v>28.794499999999999</v>
      </c>
      <c r="K63" s="128">
        <v>6.8026999999999997</v>
      </c>
      <c r="L63" s="128">
        <v>35.246000000000002</v>
      </c>
      <c r="M63" s="128">
        <v>0.12130000000000001</v>
      </c>
      <c r="N63" s="128">
        <v>7.3402000000000003</v>
      </c>
      <c r="O63" s="128">
        <v>0.54300000000000004</v>
      </c>
      <c r="P63" s="128">
        <v>0.69550000000000001</v>
      </c>
      <c r="Q63" s="128">
        <v>7.3899999999999993E-2</v>
      </c>
      <c r="R63" s="128">
        <v>1E-4</v>
      </c>
      <c r="S63" s="128">
        <v>1.0200000000000001E-2</v>
      </c>
      <c r="T63" s="128">
        <v>6.1000000000000004E-3</v>
      </c>
      <c r="U63" s="128">
        <v>123.30589999999999</v>
      </c>
      <c r="V63" s="128"/>
    </row>
    <row r="64" spans="2:22">
      <c r="B64" s="127">
        <v>43159</v>
      </c>
      <c r="C64" s="128"/>
      <c r="D64" s="128">
        <v>2128.8090000000002</v>
      </c>
      <c r="E64" s="128">
        <v>3166.3679999999999</v>
      </c>
      <c r="F64" s="128"/>
      <c r="G64" s="128"/>
      <c r="H64" s="128"/>
      <c r="I64" s="128">
        <v>54.953400000000002</v>
      </c>
      <c r="J64" s="128">
        <v>28.794499999999999</v>
      </c>
      <c r="K64" s="128">
        <v>11.5588</v>
      </c>
      <c r="L64" s="128">
        <v>44.679499999999997</v>
      </c>
      <c r="M64" s="128">
        <v>0.12130000000000001</v>
      </c>
      <c r="N64" s="128">
        <v>6.7068000000000003</v>
      </c>
      <c r="O64" s="128">
        <v>0.44990000000000002</v>
      </c>
      <c r="P64" s="128">
        <v>0.69550000000000001</v>
      </c>
      <c r="Q64" s="128">
        <v>7.6700000000000004E-2</v>
      </c>
      <c r="R64" s="128">
        <v>1E-4</v>
      </c>
      <c r="S64" s="128">
        <v>1.0200000000000001E-2</v>
      </c>
      <c r="T64" s="128">
        <v>6.1000000000000004E-3</v>
      </c>
      <c r="U64" s="128">
        <v>74.730800000000002</v>
      </c>
      <c r="V64" s="128"/>
    </row>
    <row r="65" spans="2:22">
      <c r="B65" s="127">
        <v>43188</v>
      </c>
      <c r="C65" s="128"/>
      <c r="D65" s="128">
        <v>2169.4973</v>
      </c>
      <c r="E65" s="128">
        <v>2857.9614999999999</v>
      </c>
      <c r="F65" s="128"/>
      <c r="G65" s="128"/>
      <c r="H65" s="128"/>
      <c r="I65" s="128">
        <v>54.953400000000002</v>
      </c>
      <c r="J65" s="128">
        <v>28.794499999999999</v>
      </c>
      <c r="K65" s="128">
        <v>8.8391000000000002</v>
      </c>
      <c r="L65" s="128">
        <v>35.2667</v>
      </c>
      <c r="M65" s="128">
        <v>0.30330000000000001</v>
      </c>
      <c r="N65" s="128">
        <v>6.5205000000000002</v>
      </c>
      <c r="O65" s="128">
        <v>0.41889999999999999</v>
      </c>
      <c r="P65" s="128">
        <v>0.69550000000000001</v>
      </c>
      <c r="Q65" s="128">
        <v>6.2799999999999995E-2</v>
      </c>
      <c r="R65" s="128">
        <v>1E-4</v>
      </c>
      <c r="S65" s="128">
        <v>5.5999999999999999E-3</v>
      </c>
      <c r="T65" s="128">
        <v>5.9999999999999995E-4</v>
      </c>
      <c r="U65" s="128">
        <v>44.838500000000003</v>
      </c>
      <c r="V65" s="128"/>
    </row>
    <row r="66" spans="2:22">
      <c r="B66" s="127">
        <v>43220</v>
      </c>
      <c r="C66" s="128"/>
      <c r="D66" s="128">
        <v>2263.2525000000001</v>
      </c>
      <c r="E66" s="128">
        <v>2935.0119</v>
      </c>
      <c r="F66" s="128"/>
      <c r="G66" s="128"/>
      <c r="H66" s="128"/>
      <c r="I66" s="128">
        <v>54.953400000000002</v>
      </c>
      <c r="J66" s="128">
        <v>28.794499999999999</v>
      </c>
      <c r="K66" s="128">
        <v>10.8788</v>
      </c>
      <c r="L66" s="128">
        <v>43.609200000000001</v>
      </c>
      <c r="M66" s="128">
        <v>0.13650000000000001</v>
      </c>
      <c r="N66" s="128">
        <v>6.1654999999999998</v>
      </c>
      <c r="O66" s="128">
        <v>0.31030000000000002</v>
      </c>
      <c r="P66" s="128">
        <v>0.69550000000000001</v>
      </c>
      <c r="Q66" s="128">
        <v>7.6700000000000004E-2</v>
      </c>
      <c r="R66" s="128">
        <v>1E-4</v>
      </c>
      <c r="S66" s="128">
        <v>5.5999999999999999E-3</v>
      </c>
      <c r="T66" s="128">
        <v>5.9999999999999995E-4</v>
      </c>
      <c r="U66" s="128">
        <v>67.2577</v>
      </c>
      <c r="V66" s="128"/>
    </row>
    <row r="67" spans="2:22">
      <c r="B67" s="127">
        <v>43251</v>
      </c>
      <c r="C67" s="128"/>
      <c r="D67" s="128">
        <v>2441.9445999999998</v>
      </c>
      <c r="E67" s="128">
        <v>2626.8103000000001</v>
      </c>
      <c r="F67" s="128"/>
      <c r="G67" s="128"/>
      <c r="H67" s="128"/>
      <c r="I67" s="128">
        <v>54.953400000000002</v>
      </c>
      <c r="J67" s="128">
        <v>28.794499999999999</v>
      </c>
      <c r="K67" s="128">
        <v>9.3353999999999999</v>
      </c>
      <c r="L67" s="128">
        <v>33.225999999999999</v>
      </c>
      <c r="M67" s="128">
        <v>0.15160000000000001</v>
      </c>
      <c r="N67" s="128">
        <v>5.1916000000000002</v>
      </c>
      <c r="O67" s="128">
        <v>0.2482</v>
      </c>
      <c r="P67" s="128">
        <v>0.69550000000000001</v>
      </c>
      <c r="Q67" s="128">
        <v>0.13950000000000001</v>
      </c>
      <c r="R67" s="128">
        <v>1E-4</v>
      </c>
      <c r="S67" s="128">
        <v>5.5999999999999999E-3</v>
      </c>
      <c r="T67" s="128">
        <v>5.9999999999999995E-4</v>
      </c>
      <c r="U67" s="128">
        <v>37.365400000000001</v>
      </c>
      <c r="V67" s="128"/>
    </row>
    <row r="68" spans="2:22">
      <c r="B68" s="127">
        <v>43280</v>
      </c>
      <c r="C68" s="128"/>
      <c r="D68" s="128">
        <v>2534.8209999999999</v>
      </c>
      <c r="E68" s="128">
        <v>2692.3292999999999</v>
      </c>
      <c r="F68" s="128"/>
      <c r="G68" s="128"/>
      <c r="H68" s="128"/>
      <c r="I68" s="128">
        <v>55.123899999999999</v>
      </c>
      <c r="J68" s="128">
        <v>28.794499999999999</v>
      </c>
      <c r="K68" s="128">
        <v>8.4991000000000003</v>
      </c>
      <c r="L68" s="128">
        <v>39.4559</v>
      </c>
      <c r="M68" s="128">
        <v>0.15160000000000001</v>
      </c>
      <c r="N68" s="128">
        <v>1.3577999999999999</v>
      </c>
      <c r="O68" s="128">
        <v>0.31030000000000002</v>
      </c>
      <c r="P68" s="128">
        <v>0.69550000000000001</v>
      </c>
      <c r="Q68" s="128">
        <v>0.14649999999999999</v>
      </c>
      <c r="R68" s="128">
        <v>1E-4</v>
      </c>
      <c r="S68" s="128">
        <v>3.0999999999999999E-3</v>
      </c>
      <c r="T68" s="128"/>
      <c r="U68" s="128">
        <v>67.2577</v>
      </c>
      <c r="V68" s="128"/>
    </row>
    <row r="69" spans="2:22">
      <c r="B69" s="127">
        <v>43312</v>
      </c>
      <c r="C69" s="128"/>
      <c r="D69" s="128">
        <v>2556.5464999999999</v>
      </c>
      <c r="E69" s="128">
        <v>2745.9836</v>
      </c>
      <c r="F69" s="128"/>
      <c r="G69" s="128"/>
      <c r="H69" s="128"/>
      <c r="I69" s="128">
        <v>55.123899999999999</v>
      </c>
      <c r="J69" s="128">
        <v>28.794499999999999</v>
      </c>
      <c r="K69" s="128">
        <v>7.8192000000000004</v>
      </c>
      <c r="L69" s="128">
        <v>35.302700000000002</v>
      </c>
      <c r="M69" s="128">
        <v>0.30330000000000001</v>
      </c>
      <c r="N69" s="128">
        <v>0.19969999999999999</v>
      </c>
      <c r="O69" s="128">
        <v>0.23269999999999999</v>
      </c>
      <c r="P69" s="128">
        <v>0.69550000000000001</v>
      </c>
      <c r="Q69" s="128">
        <v>9.7600000000000006E-2</v>
      </c>
      <c r="R69" s="128">
        <v>1E-4</v>
      </c>
      <c r="S69" s="128">
        <v>3.0999999999999999E-3</v>
      </c>
      <c r="T69" s="128"/>
      <c r="U69" s="128">
        <v>33.628900000000002</v>
      </c>
      <c r="V69" s="128"/>
    </row>
    <row r="70" spans="2:22">
      <c r="B70" s="127">
        <v>43343</v>
      </c>
      <c r="C70" s="128"/>
      <c r="D70" s="128">
        <v>2634.2150999999999</v>
      </c>
      <c r="E70" s="128">
        <v>2665.6768000000002</v>
      </c>
      <c r="F70" s="128"/>
      <c r="G70" s="128"/>
      <c r="H70" s="128"/>
      <c r="I70" s="128">
        <v>55.123899999999999</v>
      </c>
      <c r="J70" s="128"/>
      <c r="K70" s="128">
        <v>4.7595000000000001</v>
      </c>
      <c r="L70" s="128">
        <v>35.302700000000002</v>
      </c>
      <c r="M70" s="128">
        <v>7.5800000000000006E-2</v>
      </c>
      <c r="N70" s="128">
        <v>0.25719999999999998</v>
      </c>
      <c r="O70" s="128">
        <v>0.20169999999999999</v>
      </c>
      <c r="P70" s="128">
        <v>0.69550000000000001</v>
      </c>
      <c r="Q70" s="128">
        <v>8.0199999999999994E-2</v>
      </c>
      <c r="R70" s="128">
        <v>1E-4</v>
      </c>
      <c r="S70" s="128">
        <v>3.0999999999999999E-3</v>
      </c>
      <c r="T70" s="128">
        <v>5.9999999999999995E-4</v>
      </c>
      <c r="U70" s="128">
        <v>18.682700000000001</v>
      </c>
      <c r="V70" s="128"/>
    </row>
    <row r="71" spans="2:22">
      <c r="B71" s="127">
        <v>43371</v>
      </c>
      <c r="C71" s="128"/>
      <c r="D71" s="128">
        <v>2634.2150999999999</v>
      </c>
      <c r="E71" s="128">
        <v>2739.5967999999998</v>
      </c>
      <c r="F71" s="128"/>
      <c r="G71" s="128"/>
      <c r="H71" s="128"/>
      <c r="I71" s="128">
        <v>55.123899999999999</v>
      </c>
      <c r="J71" s="128"/>
      <c r="K71" s="128">
        <v>4.5895000000000001</v>
      </c>
      <c r="L71" s="128">
        <v>33.225999999999999</v>
      </c>
      <c r="M71" s="128">
        <v>0.1061</v>
      </c>
      <c r="N71" s="128">
        <v>0.1532</v>
      </c>
      <c r="O71" s="128">
        <v>0.23269999999999999</v>
      </c>
      <c r="P71" s="128">
        <v>6.9599999999999995E-2</v>
      </c>
      <c r="Q71" s="128">
        <v>8.3699999999999997E-2</v>
      </c>
      <c r="R71" s="128">
        <v>2.0000000000000001E-4</v>
      </c>
      <c r="S71" s="128">
        <v>3.0999999999999999E-3</v>
      </c>
      <c r="T71" s="128">
        <v>5.9999999999999995E-4</v>
      </c>
      <c r="U71" s="128">
        <v>18.682700000000001</v>
      </c>
      <c r="V71" s="128"/>
    </row>
    <row r="72" spans="2:22">
      <c r="B72" s="127">
        <v>43404</v>
      </c>
      <c r="C72" s="128"/>
      <c r="D72" s="128">
        <v>2550.2168999999999</v>
      </c>
      <c r="E72" s="128">
        <v>2590.7442000000001</v>
      </c>
      <c r="F72" s="128"/>
      <c r="G72" s="128"/>
      <c r="H72" s="128"/>
      <c r="I72" s="128"/>
      <c r="J72" s="128">
        <v>10.283799999999999</v>
      </c>
      <c r="K72" s="128">
        <v>29.2029</v>
      </c>
      <c r="L72" s="128">
        <v>22.980399999999999</v>
      </c>
      <c r="M72" s="128">
        <v>0.15160000000000001</v>
      </c>
      <c r="N72" s="128">
        <v>4.36E-2</v>
      </c>
      <c r="O72" s="128">
        <v>0.23269999999999999</v>
      </c>
      <c r="P72" s="128">
        <v>6.9599999999999995E-2</v>
      </c>
      <c r="Q72" s="128">
        <v>0.1144</v>
      </c>
      <c r="R72" s="128">
        <v>1E-4</v>
      </c>
      <c r="S72" s="128">
        <v>3.0999999999999999E-3</v>
      </c>
      <c r="T72" s="128">
        <v>6.1000000000000004E-3</v>
      </c>
      <c r="U72" s="128">
        <v>18.682700000000001</v>
      </c>
      <c r="V72" s="128"/>
    </row>
    <row r="73" spans="2:22">
      <c r="B73" s="127">
        <v>43434</v>
      </c>
      <c r="C73" s="128"/>
      <c r="D73" s="128">
        <v>2615.7507000000001</v>
      </c>
      <c r="E73" s="128">
        <v>2842.2215999999999</v>
      </c>
      <c r="F73" s="128"/>
      <c r="G73" s="128"/>
      <c r="H73" s="128"/>
      <c r="I73" s="128"/>
      <c r="J73" s="128">
        <v>6.1703000000000001</v>
      </c>
      <c r="K73" s="128">
        <v>33.996400000000001</v>
      </c>
      <c r="L73" s="128">
        <v>27.321200000000001</v>
      </c>
      <c r="M73" s="128">
        <v>0.75819999999999999</v>
      </c>
      <c r="N73" s="128">
        <v>0.1464</v>
      </c>
      <c r="O73" s="128">
        <v>0.23269999999999999</v>
      </c>
      <c r="P73" s="128">
        <v>0.1113</v>
      </c>
      <c r="Q73" s="128">
        <v>0.1046</v>
      </c>
      <c r="R73" s="128">
        <v>1E-4</v>
      </c>
      <c r="S73" s="128">
        <v>5.0000000000000001E-4</v>
      </c>
      <c r="T73" s="128">
        <v>5.9999999999999995E-4</v>
      </c>
      <c r="U73" s="128">
        <v>18.682700000000001</v>
      </c>
      <c r="V73" s="128"/>
    </row>
    <row r="74" spans="2:22">
      <c r="B74" s="127">
        <v>43465</v>
      </c>
      <c r="C74" s="128"/>
      <c r="D74" s="128">
        <v>2411.3076999999998</v>
      </c>
      <c r="E74" s="128">
        <v>2650.1727999999998</v>
      </c>
      <c r="F74" s="128"/>
      <c r="G74" s="128"/>
      <c r="H74" s="128"/>
      <c r="I74" s="128">
        <v>125.28149999999999</v>
      </c>
      <c r="J74" s="128">
        <v>6.1703000000000001</v>
      </c>
      <c r="K74" s="128">
        <v>33.656399999999998</v>
      </c>
      <c r="L74" s="128">
        <v>23.117899999999999</v>
      </c>
      <c r="M74" s="128">
        <v>9.0999999999999998E-2</v>
      </c>
      <c r="N74" s="128">
        <v>9.4100000000000003E-2</v>
      </c>
      <c r="O74" s="128">
        <v>0.20169999999999999</v>
      </c>
      <c r="P74" s="128">
        <v>0.61209999999999998</v>
      </c>
      <c r="Q74" s="128">
        <v>0.1046</v>
      </c>
      <c r="R74" s="128">
        <v>1E-4</v>
      </c>
      <c r="S74" s="128">
        <v>1E-3</v>
      </c>
      <c r="T74" s="128">
        <v>6.1000000000000004E-3</v>
      </c>
      <c r="U74" s="128">
        <v>19.5701</v>
      </c>
      <c r="V74" s="128"/>
    </row>
    <row r="75" spans="2:22">
      <c r="B75" s="127">
        <v>43496</v>
      </c>
      <c r="C75" s="128"/>
      <c r="D75" s="128">
        <v>2249.4335999999998</v>
      </c>
      <c r="E75" s="128">
        <v>2924.3110999999999</v>
      </c>
      <c r="F75" s="128"/>
      <c r="G75" s="128"/>
      <c r="H75" s="128"/>
      <c r="I75" s="128">
        <v>140.31530000000001</v>
      </c>
      <c r="J75" s="128">
        <v>6.1703000000000001</v>
      </c>
      <c r="K75" s="128">
        <v>32.296599999999998</v>
      </c>
      <c r="L75" s="128">
        <v>27.321200000000001</v>
      </c>
      <c r="M75" s="128">
        <v>7.5800000000000006E-2</v>
      </c>
      <c r="N75" s="128">
        <v>2.0899999999999998E-2</v>
      </c>
      <c r="O75" s="128">
        <v>0.26379999999999998</v>
      </c>
      <c r="P75" s="128">
        <v>0.61209999999999998</v>
      </c>
      <c r="Q75" s="128">
        <v>0.1193</v>
      </c>
      <c r="R75" s="128">
        <v>1E-4</v>
      </c>
      <c r="S75" s="128">
        <v>6.1000000000000004E-3</v>
      </c>
      <c r="T75" s="128">
        <v>6.1000000000000004E-3</v>
      </c>
      <c r="U75" s="128">
        <v>18.682700000000001</v>
      </c>
      <c r="V75" s="128"/>
    </row>
    <row r="76" spans="2:22">
      <c r="B76" s="127">
        <v>43524</v>
      </c>
      <c r="C76" s="128"/>
      <c r="D76" s="128">
        <v>2422.6972000000001</v>
      </c>
      <c r="E76" s="128">
        <v>2829.0468000000001</v>
      </c>
      <c r="F76" s="128"/>
      <c r="G76" s="128"/>
      <c r="H76" s="128"/>
      <c r="I76" s="128">
        <v>125.28149999999999</v>
      </c>
      <c r="J76" s="128"/>
      <c r="K76" s="128">
        <v>28.8629</v>
      </c>
      <c r="L76" s="128">
        <v>23.5382</v>
      </c>
      <c r="M76" s="128">
        <v>0.182</v>
      </c>
      <c r="N76" s="128">
        <v>0.1147</v>
      </c>
      <c r="O76" s="128">
        <v>0.20169999999999999</v>
      </c>
      <c r="P76" s="128">
        <v>0.61209999999999998</v>
      </c>
      <c r="Q76" s="128">
        <v>0.1447</v>
      </c>
      <c r="R76" s="128">
        <v>2.0000000000000001E-4</v>
      </c>
      <c r="S76" s="128">
        <v>6.1000000000000004E-3</v>
      </c>
      <c r="T76" s="128">
        <v>6.1000000000000004E-3</v>
      </c>
      <c r="U76" s="128">
        <v>14.946199999999999</v>
      </c>
      <c r="V76" s="128"/>
    </row>
    <row r="77" spans="2:22">
      <c r="B77" s="127">
        <v>43553</v>
      </c>
      <c r="C77" s="128"/>
      <c r="D77" s="128">
        <v>2618.8319000000001</v>
      </c>
      <c r="E77" s="128">
        <v>2796.2249000000002</v>
      </c>
      <c r="F77" s="128"/>
      <c r="G77" s="128"/>
      <c r="H77" s="128"/>
      <c r="I77" s="128">
        <v>115.259</v>
      </c>
      <c r="J77" s="128"/>
      <c r="K77" s="128">
        <v>20.3978</v>
      </c>
      <c r="L77" s="128">
        <v>24.610099999999999</v>
      </c>
      <c r="M77" s="128">
        <v>0.25779999999999997</v>
      </c>
      <c r="N77" s="128">
        <v>0.1147</v>
      </c>
      <c r="O77" s="128">
        <v>0.23269999999999999</v>
      </c>
      <c r="P77" s="128">
        <v>1.0016</v>
      </c>
      <c r="Q77" s="128">
        <v>0.1046</v>
      </c>
      <c r="R77" s="128">
        <v>2.9999999999999997E-4</v>
      </c>
      <c r="S77" s="128">
        <v>1.5E-3</v>
      </c>
      <c r="T77" s="128">
        <v>6.1000000000000004E-3</v>
      </c>
      <c r="U77" s="128">
        <v>14.946199999999999</v>
      </c>
      <c r="V77" s="128"/>
    </row>
    <row r="78" spans="2:22">
      <c r="B78" s="127">
        <v>43585</v>
      </c>
      <c r="C78" s="128"/>
      <c r="D78" s="128">
        <v>2584.5803999999998</v>
      </c>
      <c r="E78" s="128">
        <v>2960.5029</v>
      </c>
      <c r="F78" s="128"/>
      <c r="G78" s="128"/>
      <c r="H78" s="128"/>
      <c r="I78" s="128">
        <v>55.123899999999999</v>
      </c>
      <c r="J78" s="128"/>
      <c r="K78" s="128">
        <v>14.278499999999999</v>
      </c>
      <c r="L78" s="128">
        <v>26.5032</v>
      </c>
      <c r="M78" s="128">
        <v>0.13650000000000001</v>
      </c>
      <c r="N78" s="128">
        <v>0.22939999999999999</v>
      </c>
      <c r="O78" s="128">
        <v>0.23269999999999999</v>
      </c>
      <c r="P78" s="128">
        <v>8.3463999999999992</v>
      </c>
      <c r="Q78" s="128">
        <v>9.7600000000000006E-2</v>
      </c>
      <c r="R78" s="128">
        <v>2.0000000000000001E-4</v>
      </c>
      <c r="S78" s="128">
        <v>3.3E-3</v>
      </c>
      <c r="T78" s="128">
        <v>6.1000000000000004E-3</v>
      </c>
      <c r="U78" s="128">
        <v>11.2096</v>
      </c>
      <c r="V78" s="128"/>
    </row>
    <row r="79" spans="2:22">
      <c r="B79" s="127">
        <v>43616</v>
      </c>
      <c r="C79" s="128"/>
      <c r="D79" s="128">
        <v>2484.6336000000001</v>
      </c>
      <c r="E79" s="128">
        <v>2996.404</v>
      </c>
      <c r="F79" s="128"/>
      <c r="G79" s="128"/>
      <c r="H79" s="128"/>
      <c r="I79" s="128">
        <v>58.130600000000001</v>
      </c>
      <c r="J79" s="128">
        <v>20.978899999999999</v>
      </c>
      <c r="K79" s="128">
        <v>13.598599999999999</v>
      </c>
      <c r="L79" s="128">
        <v>21.749400000000001</v>
      </c>
      <c r="M79" s="128">
        <v>0.1061</v>
      </c>
      <c r="N79" s="128">
        <v>0.1147</v>
      </c>
      <c r="O79" s="128">
        <v>0.23430000000000001</v>
      </c>
      <c r="P79" s="128">
        <v>1.5023</v>
      </c>
      <c r="Q79" s="128">
        <v>0.1186</v>
      </c>
      <c r="R79" s="128">
        <v>2.0000000000000001E-4</v>
      </c>
      <c r="S79" s="128">
        <v>1.5E-3</v>
      </c>
      <c r="T79" s="128">
        <v>5.9999999999999995E-4</v>
      </c>
      <c r="U79" s="128">
        <v>11.2096</v>
      </c>
      <c r="V79" s="128"/>
    </row>
    <row r="80" spans="2:22">
      <c r="B80" s="127">
        <v>43644</v>
      </c>
      <c r="C80" s="128"/>
      <c r="D80" s="128">
        <v>2709.2332999999999</v>
      </c>
      <c r="E80" s="128">
        <v>3217.1756999999998</v>
      </c>
      <c r="F80" s="128"/>
      <c r="G80" s="128"/>
      <c r="H80" s="128"/>
      <c r="I80" s="128">
        <v>300.67570000000001</v>
      </c>
      <c r="J80" s="128">
        <v>41.135100000000001</v>
      </c>
      <c r="K80" s="128">
        <v>15.298400000000001</v>
      </c>
      <c r="L80" s="128">
        <v>25.241099999999999</v>
      </c>
      <c r="M80" s="128">
        <v>0.12130000000000001</v>
      </c>
      <c r="N80" s="128">
        <v>0.1147</v>
      </c>
      <c r="O80" s="128">
        <v>0.2482</v>
      </c>
      <c r="P80" s="128">
        <v>6.1199999999999997E-2</v>
      </c>
      <c r="Q80" s="128">
        <v>0.1046</v>
      </c>
      <c r="R80" s="128">
        <v>2.0000000000000001E-4</v>
      </c>
      <c r="S80" s="128">
        <v>1.5E-3</v>
      </c>
      <c r="T80" s="128">
        <v>5.9999999999999995E-4</v>
      </c>
      <c r="U80" s="128">
        <v>11.2096</v>
      </c>
      <c r="V80" s="128"/>
    </row>
    <row r="81" spans="2:22">
      <c r="B81" s="127">
        <v>43677</v>
      </c>
      <c r="C81" s="128"/>
      <c r="D81" s="128">
        <v>2731.1316999999999</v>
      </c>
      <c r="E81" s="128">
        <v>3326.8002000000001</v>
      </c>
      <c r="F81" s="128">
        <v>935.05070000000001</v>
      </c>
      <c r="G81" s="128"/>
      <c r="H81" s="128"/>
      <c r="I81" s="128">
        <v>175.39410000000001</v>
      </c>
      <c r="J81" s="128">
        <v>21.3902</v>
      </c>
      <c r="K81" s="128">
        <v>18.0181</v>
      </c>
      <c r="L81" s="128">
        <v>25.241099999999999</v>
      </c>
      <c r="M81" s="128">
        <v>0.65200000000000002</v>
      </c>
      <c r="N81" s="128">
        <v>0.1721</v>
      </c>
      <c r="O81" s="128">
        <v>0.23269999999999999</v>
      </c>
      <c r="P81" s="128">
        <v>6.1199999999999997E-2</v>
      </c>
      <c r="Q81" s="128">
        <v>0.1116</v>
      </c>
      <c r="R81" s="128">
        <v>1E-4</v>
      </c>
      <c r="S81" s="128">
        <v>1E-3</v>
      </c>
      <c r="T81" s="128"/>
      <c r="U81" s="128">
        <v>11.2096</v>
      </c>
      <c r="V81" s="128"/>
    </row>
    <row r="82" spans="2:22">
      <c r="B82" s="127">
        <v>43707</v>
      </c>
      <c r="C82" s="128"/>
      <c r="D82" s="128">
        <v>2877.683</v>
      </c>
      <c r="E82" s="128">
        <v>3785.9544999999998</v>
      </c>
      <c r="F82" s="128">
        <v>886.83810000000005</v>
      </c>
      <c r="G82" s="128"/>
      <c r="H82" s="128"/>
      <c r="I82" s="128">
        <v>155.34909999999999</v>
      </c>
      <c r="J82" s="128">
        <v>214.40790000000001</v>
      </c>
      <c r="K82" s="128">
        <v>20.3978</v>
      </c>
      <c r="L82" s="128">
        <v>19.772200000000002</v>
      </c>
      <c r="M82" s="128">
        <v>1.3648</v>
      </c>
      <c r="N82" s="128">
        <v>0.1147</v>
      </c>
      <c r="O82" s="128">
        <v>0.1396</v>
      </c>
      <c r="P82" s="128">
        <v>6.1199999999999997E-2</v>
      </c>
      <c r="Q82" s="128">
        <v>0.1255</v>
      </c>
      <c r="R82" s="128">
        <v>2.0000000000000001E-4</v>
      </c>
      <c r="S82" s="128">
        <v>1E-3</v>
      </c>
      <c r="T82" s="128">
        <v>5.9999999999999995E-4</v>
      </c>
      <c r="U82" s="128"/>
      <c r="V82" s="128"/>
    </row>
    <row r="83" spans="2:22">
      <c r="B83" s="127">
        <v>43738</v>
      </c>
      <c r="C83" s="128"/>
      <c r="D83" s="128">
        <v>2966.9614000000001</v>
      </c>
      <c r="E83" s="128">
        <v>3788.2031000000002</v>
      </c>
      <c r="F83" s="128">
        <v>902.79449999999997</v>
      </c>
      <c r="G83" s="128"/>
      <c r="H83" s="128"/>
      <c r="I83" s="128">
        <v>145.32660000000001</v>
      </c>
      <c r="J83" s="128">
        <v>216.05410000000001</v>
      </c>
      <c r="K83" s="128">
        <v>18.698</v>
      </c>
      <c r="L83" s="128">
        <v>27.3446</v>
      </c>
      <c r="M83" s="128">
        <v>1.0918000000000001</v>
      </c>
      <c r="N83" s="128">
        <v>0.1147</v>
      </c>
      <c r="O83" s="128">
        <v>0.1552</v>
      </c>
      <c r="P83" s="128">
        <v>0.61209999999999998</v>
      </c>
      <c r="Q83" s="128">
        <v>0.13950000000000001</v>
      </c>
      <c r="R83" s="128">
        <v>2.0000000000000001E-4</v>
      </c>
      <c r="S83" s="128">
        <v>1E-3</v>
      </c>
      <c r="T83" s="128">
        <v>6.08E-2</v>
      </c>
      <c r="U83" s="128">
        <v>11.2096</v>
      </c>
      <c r="V83" s="128"/>
    </row>
    <row r="84" spans="2:22">
      <c r="B84" s="127">
        <v>43769</v>
      </c>
      <c r="C84" s="128"/>
      <c r="D84" s="128">
        <v>3205.4124000000002</v>
      </c>
      <c r="E84" s="128">
        <v>3903.9551999999999</v>
      </c>
      <c r="F84" s="128">
        <v>891.87699999999995</v>
      </c>
      <c r="G84" s="128"/>
      <c r="H84" s="128"/>
      <c r="I84" s="128">
        <v>135.3141</v>
      </c>
      <c r="J84" s="128">
        <v>139.07320000000001</v>
      </c>
      <c r="K84" s="128">
        <v>20.3978</v>
      </c>
      <c r="L84" s="128">
        <v>30.499700000000001</v>
      </c>
      <c r="M84" s="128">
        <v>1.4406000000000001</v>
      </c>
      <c r="N84" s="128">
        <v>0.1147</v>
      </c>
      <c r="O84" s="128">
        <v>0.27150000000000002</v>
      </c>
      <c r="P84" s="128">
        <v>11.184200000000001</v>
      </c>
      <c r="Q84" s="128">
        <v>0.15340000000000001</v>
      </c>
      <c r="R84" s="128">
        <v>2.0000000000000001E-4</v>
      </c>
      <c r="S84" s="128">
        <v>4.5999999999999999E-3</v>
      </c>
      <c r="T84" s="128">
        <v>6.1000000000000004E-3</v>
      </c>
      <c r="U84" s="128">
        <v>11.2096</v>
      </c>
      <c r="V84" s="128"/>
    </row>
    <row r="85" spans="2:22">
      <c r="B85" s="127">
        <v>43798</v>
      </c>
      <c r="C85" s="128"/>
      <c r="D85" s="128">
        <v>3231.5666000000001</v>
      </c>
      <c r="E85" s="128">
        <v>3918.8782000000001</v>
      </c>
      <c r="F85" s="128">
        <v>863.32349999999997</v>
      </c>
      <c r="G85" s="128"/>
      <c r="H85" s="128"/>
      <c r="I85" s="128">
        <v>135.30410000000001</v>
      </c>
      <c r="J85" s="128">
        <v>134.91489999999999</v>
      </c>
      <c r="K85" s="128">
        <v>16.998200000000001</v>
      </c>
      <c r="L85" s="128">
        <v>41.858199999999997</v>
      </c>
      <c r="M85" s="128">
        <v>0.75819999999999999</v>
      </c>
      <c r="N85" s="128">
        <v>0.1147</v>
      </c>
      <c r="O85" s="128">
        <v>0.29480000000000001</v>
      </c>
      <c r="P85" s="128">
        <v>12.519600000000001</v>
      </c>
      <c r="Q85" s="128">
        <v>0.16039999999999999</v>
      </c>
      <c r="R85" s="128">
        <v>2.0000000000000001E-4</v>
      </c>
      <c r="S85" s="128">
        <v>1.5E-3</v>
      </c>
      <c r="T85" s="128">
        <v>6.1000000000000004E-3</v>
      </c>
      <c r="U85" s="128">
        <v>0.5605</v>
      </c>
      <c r="V85" s="128"/>
    </row>
    <row r="86" spans="2:22">
      <c r="B86" s="127">
        <v>43830</v>
      </c>
      <c r="C86" s="128"/>
      <c r="D86" s="128">
        <v>3202.3712</v>
      </c>
      <c r="E86" s="128">
        <v>3800.0625</v>
      </c>
      <c r="F86" s="128">
        <v>937.22670000000005</v>
      </c>
      <c r="G86" s="128"/>
      <c r="H86" s="128"/>
      <c r="I86" s="128">
        <v>55.123899999999999</v>
      </c>
      <c r="J86" s="128">
        <v>94.717600000000004</v>
      </c>
      <c r="K86" s="128">
        <v>16.998200000000001</v>
      </c>
      <c r="L86" s="128">
        <v>28.3963</v>
      </c>
      <c r="M86" s="128">
        <v>1.016</v>
      </c>
      <c r="N86" s="128">
        <v>0.1147</v>
      </c>
      <c r="O86" s="128">
        <v>0.29480000000000001</v>
      </c>
      <c r="P86" s="128">
        <v>11.376099999999999</v>
      </c>
      <c r="Q86" s="128">
        <v>0.16039999999999999</v>
      </c>
      <c r="R86" s="128">
        <v>2.0000000000000001E-4</v>
      </c>
      <c r="S86" s="128">
        <v>1.5E-3</v>
      </c>
      <c r="T86" s="128">
        <v>5.9999999999999995E-4</v>
      </c>
      <c r="U86" s="128">
        <v>3.7364999999999999</v>
      </c>
      <c r="V86" s="128"/>
    </row>
    <row r="87" spans="2:22">
      <c r="B87" s="127">
        <v>43861</v>
      </c>
      <c r="C87" s="128"/>
      <c r="D87" s="128">
        <v>3452.9650999999999</v>
      </c>
      <c r="E87" s="128">
        <v>4041.7734</v>
      </c>
      <c r="F87" s="128">
        <v>1140.4603999999999</v>
      </c>
      <c r="G87" s="128"/>
      <c r="H87" s="128"/>
      <c r="I87" s="128">
        <v>27.0307</v>
      </c>
      <c r="J87" s="128">
        <v>82.011600000000001</v>
      </c>
      <c r="K87" s="128">
        <v>13.598599999999999</v>
      </c>
      <c r="L87" s="128">
        <v>28.3963</v>
      </c>
      <c r="M87" s="128">
        <v>0.75819999999999999</v>
      </c>
      <c r="N87" s="128">
        <v>0.1147</v>
      </c>
      <c r="O87" s="128">
        <v>0.2482</v>
      </c>
      <c r="P87" s="128">
        <v>8.9027999999999992</v>
      </c>
      <c r="Q87" s="128">
        <v>0.16739999999999999</v>
      </c>
      <c r="R87" s="128">
        <v>2.0000000000000001E-4</v>
      </c>
      <c r="S87" s="128">
        <v>1E-3</v>
      </c>
      <c r="T87" s="128">
        <v>6.1000000000000004E-3</v>
      </c>
      <c r="U87" s="128">
        <v>3.7364999999999999</v>
      </c>
      <c r="V87" s="128"/>
    </row>
    <row r="88" spans="2:22">
      <c r="B88" s="127">
        <v>43889</v>
      </c>
      <c r="C88" s="128"/>
      <c r="D88" s="128">
        <v>3777.2476000000001</v>
      </c>
      <c r="E88" s="128">
        <v>3553.2521999999999</v>
      </c>
      <c r="F88" s="128">
        <v>1453.2184</v>
      </c>
      <c r="G88" s="128"/>
      <c r="H88" s="128"/>
      <c r="I88" s="128">
        <v>27.0307</v>
      </c>
      <c r="J88" s="128">
        <v>46.203699999999998</v>
      </c>
      <c r="K88" s="128">
        <v>12.7826</v>
      </c>
      <c r="L88" s="128">
        <v>18.510200000000001</v>
      </c>
      <c r="M88" s="128">
        <v>0.47010000000000002</v>
      </c>
      <c r="N88" s="128">
        <v>0.1147</v>
      </c>
      <c r="O88" s="128">
        <v>0.26379999999999998</v>
      </c>
      <c r="P88" s="128">
        <v>2.8877999999999999</v>
      </c>
      <c r="Q88" s="128">
        <v>0.14649999999999999</v>
      </c>
      <c r="R88" s="128">
        <v>2.0000000000000001E-4</v>
      </c>
      <c r="S88" s="128">
        <v>1E-3</v>
      </c>
      <c r="T88" s="128">
        <v>1.1999999999999999E-3</v>
      </c>
      <c r="U88" s="128">
        <v>3.7364999999999999</v>
      </c>
      <c r="V88" s="128"/>
    </row>
    <row r="89" spans="2:22">
      <c r="B89" s="127">
        <v>43921</v>
      </c>
      <c r="C89" s="128"/>
      <c r="D89" s="128">
        <v>2817.7627000000002</v>
      </c>
      <c r="E89" s="128">
        <v>3452.8015999999998</v>
      </c>
      <c r="F89" s="128">
        <v>845.89070000000004</v>
      </c>
      <c r="G89" s="128"/>
      <c r="H89" s="128"/>
      <c r="I89" s="128">
        <v>30.037500000000001</v>
      </c>
      <c r="J89" s="128">
        <v>46.203699999999998</v>
      </c>
      <c r="K89" s="128">
        <v>9.859</v>
      </c>
      <c r="L89" s="128">
        <v>20.613600000000002</v>
      </c>
      <c r="M89" s="128">
        <v>0.25779999999999997</v>
      </c>
      <c r="N89" s="128">
        <v>0.1147</v>
      </c>
      <c r="O89" s="128">
        <v>0.1862</v>
      </c>
      <c r="P89" s="128">
        <v>1.3911</v>
      </c>
      <c r="Q89" s="128">
        <v>0.1046</v>
      </c>
      <c r="R89" s="128">
        <v>2.0000000000000001E-4</v>
      </c>
      <c r="S89" s="128">
        <v>5.1000000000000004E-3</v>
      </c>
      <c r="T89" s="128"/>
      <c r="U89" s="128">
        <v>0.5978</v>
      </c>
      <c r="V89" s="128"/>
    </row>
    <row r="90" spans="2:22">
      <c r="B90" s="127">
        <v>43951</v>
      </c>
      <c r="C90" s="128"/>
      <c r="D90" s="128">
        <v>3295.4717000000001</v>
      </c>
      <c r="E90" s="128">
        <v>3185.1392000000001</v>
      </c>
      <c r="F90" s="128">
        <v>1058.7284</v>
      </c>
      <c r="G90" s="128"/>
      <c r="H90" s="128"/>
      <c r="I90" s="128">
        <v>35.078800000000001</v>
      </c>
      <c r="J90" s="128">
        <v>46.203699999999998</v>
      </c>
      <c r="K90" s="128">
        <v>7.1391999999999998</v>
      </c>
      <c r="L90" s="128">
        <v>18.909800000000001</v>
      </c>
      <c r="M90" s="128">
        <v>0.37909999999999999</v>
      </c>
      <c r="N90" s="128">
        <v>0.1147</v>
      </c>
      <c r="O90" s="128">
        <v>0.26379999999999998</v>
      </c>
      <c r="P90" s="128">
        <v>1.3911</v>
      </c>
      <c r="Q90" s="128">
        <v>0.1186</v>
      </c>
      <c r="R90" s="128">
        <v>1E-4</v>
      </c>
      <c r="S90" s="128">
        <v>5.1000000000000004E-3</v>
      </c>
      <c r="T90" s="128">
        <v>6.1000000000000004E-3</v>
      </c>
      <c r="U90" s="128">
        <v>0.74729999999999996</v>
      </c>
      <c r="V90" s="128"/>
    </row>
    <row r="91" spans="2:22">
      <c r="B91" s="127">
        <v>43980</v>
      </c>
      <c r="C91" s="128"/>
      <c r="D91" s="128">
        <v>3349.2058000000002</v>
      </c>
      <c r="E91" s="128">
        <v>3715.9106000000002</v>
      </c>
      <c r="F91" s="128">
        <v>1260.3943999999999</v>
      </c>
      <c r="G91" s="128"/>
      <c r="H91" s="128"/>
      <c r="I91" s="128">
        <v>35.078800000000001</v>
      </c>
      <c r="J91" s="128">
        <v>46.203699999999998</v>
      </c>
      <c r="K91" s="128">
        <v>5.4394</v>
      </c>
      <c r="L91" s="128">
        <v>18.930800000000001</v>
      </c>
      <c r="M91" s="128">
        <v>0.54590000000000005</v>
      </c>
      <c r="N91" s="128">
        <v>0.22939999999999999</v>
      </c>
      <c r="O91" s="128">
        <v>0.31030000000000002</v>
      </c>
      <c r="P91" s="128">
        <v>1.6693</v>
      </c>
      <c r="Q91" s="128">
        <v>0.1116</v>
      </c>
      <c r="R91" s="128">
        <v>2.0000000000000001E-4</v>
      </c>
      <c r="S91" s="128">
        <v>5.1000000000000004E-3</v>
      </c>
      <c r="T91" s="128">
        <v>6.1000000000000004E-3</v>
      </c>
      <c r="U91" s="128">
        <v>0.74729999999999996</v>
      </c>
      <c r="V91" s="128"/>
    </row>
    <row r="92" spans="2:22">
      <c r="B92" s="127">
        <v>44012</v>
      </c>
      <c r="C92" s="128"/>
      <c r="D92" s="128">
        <v>3360.3458000000001</v>
      </c>
      <c r="E92" s="128">
        <v>3240.2577000000001</v>
      </c>
      <c r="F92" s="128">
        <v>1434.3288</v>
      </c>
      <c r="G92" s="128"/>
      <c r="H92" s="128"/>
      <c r="I92" s="128">
        <v>30.067599999999999</v>
      </c>
      <c r="J92" s="128">
        <v>140.45930000000001</v>
      </c>
      <c r="K92" s="128">
        <v>4.2495000000000003</v>
      </c>
      <c r="L92" s="128">
        <v>17.879100000000001</v>
      </c>
      <c r="M92" s="128">
        <v>0.92500000000000004</v>
      </c>
      <c r="N92" s="128">
        <v>0.1147</v>
      </c>
      <c r="O92" s="128">
        <v>0.34129999999999999</v>
      </c>
      <c r="P92" s="128">
        <v>1.6693</v>
      </c>
      <c r="Q92" s="128">
        <v>0.13950000000000001</v>
      </c>
      <c r="R92" s="128">
        <v>1E-4</v>
      </c>
      <c r="S92" s="128">
        <v>5.1000000000000004E-3</v>
      </c>
      <c r="T92" s="128">
        <v>6.1000000000000004E-3</v>
      </c>
      <c r="U92" s="128">
        <v>1.121</v>
      </c>
      <c r="V92" s="128"/>
    </row>
    <row r="93" spans="2:22">
      <c r="B93" s="127">
        <v>44043</v>
      </c>
      <c r="C93" s="128">
        <v>13618.1044</v>
      </c>
      <c r="D93" s="128">
        <v>4075.9263999999998</v>
      </c>
      <c r="E93" s="128">
        <v>3036.6251999999999</v>
      </c>
      <c r="F93" s="128">
        <v>2126.5702999999999</v>
      </c>
      <c r="G93" s="128"/>
      <c r="H93" s="128"/>
      <c r="I93" s="128">
        <v>97.218500000000006</v>
      </c>
      <c r="J93" s="128">
        <v>138.61109999999999</v>
      </c>
      <c r="K93" s="128">
        <v>8.4991000000000003</v>
      </c>
      <c r="L93" s="128">
        <v>20.9922</v>
      </c>
      <c r="M93" s="128">
        <v>5.0041000000000002</v>
      </c>
      <c r="N93" s="128">
        <v>0.1147</v>
      </c>
      <c r="O93" s="128">
        <v>1.0861000000000001</v>
      </c>
      <c r="P93" s="128">
        <v>1.1129</v>
      </c>
      <c r="Q93" s="128">
        <v>0.15340000000000001</v>
      </c>
      <c r="R93" s="128">
        <v>2.0000000000000001E-4</v>
      </c>
      <c r="S93" s="128">
        <v>5.11E-2</v>
      </c>
      <c r="T93" s="128">
        <v>6.1000000000000004E-3</v>
      </c>
      <c r="U93" s="128">
        <v>1.121</v>
      </c>
      <c r="V93" s="128"/>
    </row>
    <row r="94" spans="2:22">
      <c r="B94" s="127">
        <v>44074</v>
      </c>
      <c r="C94" s="128">
        <v>15478.377</v>
      </c>
      <c r="D94" s="128">
        <v>3952.7312000000002</v>
      </c>
      <c r="E94" s="128">
        <v>3108.4582</v>
      </c>
      <c r="F94" s="128">
        <v>2092.7381</v>
      </c>
      <c r="G94" s="128"/>
      <c r="H94" s="128"/>
      <c r="I94" s="128">
        <v>30.067599999999999</v>
      </c>
      <c r="J94" s="128">
        <v>131.6806</v>
      </c>
      <c r="K94" s="128">
        <v>5.7793999999999999</v>
      </c>
      <c r="L94" s="128">
        <v>15.775700000000001</v>
      </c>
      <c r="M94" s="128">
        <v>2.2139000000000002</v>
      </c>
      <c r="N94" s="128">
        <v>0.1147</v>
      </c>
      <c r="O94" s="128">
        <v>1.2257</v>
      </c>
      <c r="P94" s="128">
        <v>1.06E-2</v>
      </c>
      <c r="Q94" s="128">
        <v>0.29289999999999999</v>
      </c>
      <c r="R94" s="128">
        <v>2.9999999999999997E-4</v>
      </c>
      <c r="S94" s="128">
        <v>4.5400000000000003E-2</v>
      </c>
      <c r="T94" s="128">
        <v>6.1000000000000004E-3</v>
      </c>
      <c r="U94" s="128">
        <v>1.121</v>
      </c>
      <c r="V94" s="128"/>
    </row>
    <row r="95" spans="2:22">
      <c r="B95" s="127">
        <v>44104</v>
      </c>
      <c r="C95" s="128">
        <v>17865.988700000002</v>
      </c>
      <c r="D95" s="128">
        <v>3929.1406999999999</v>
      </c>
      <c r="E95" s="128">
        <v>3018.58</v>
      </c>
      <c r="F95" s="128">
        <v>2682.9749999999999</v>
      </c>
      <c r="G95" s="128"/>
      <c r="H95" s="128"/>
      <c r="I95" s="128">
        <v>5.5124000000000004</v>
      </c>
      <c r="J95" s="128">
        <v>106.2685</v>
      </c>
      <c r="K95" s="128">
        <v>6.7992999999999997</v>
      </c>
      <c r="L95" s="128">
        <v>16.8064</v>
      </c>
      <c r="M95" s="128">
        <v>1.5498000000000001</v>
      </c>
      <c r="N95" s="128">
        <v>0.1147</v>
      </c>
      <c r="O95" s="128">
        <v>1.1171</v>
      </c>
      <c r="P95" s="128">
        <v>0.2782</v>
      </c>
      <c r="Q95" s="128">
        <v>0.23710000000000001</v>
      </c>
      <c r="R95" s="128">
        <v>5.9999999999999995E-4</v>
      </c>
      <c r="S95" s="128">
        <v>2.8299999999999999E-2</v>
      </c>
      <c r="T95" s="128">
        <v>6.1000000000000004E-3</v>
      </c>
      <c r="U95" s="128">
        <v>1.121</v>
      </c>
      <c r="V95" s="128"/>
    </row>
    <row r="96" spans="2:22">
      <c r="B96" s="127">
        <v>44134</v>
      </c>
      <c r="C96" s="128">
        <v>20314.161899999999</v>
      </c>
      <c r="D96" s="128">
        <v>4584.4799000000003</v>
      </c>
      <c r="E96" s="128">
        <v>3619.1298000000002</v>
      </c>
      <c r="F96" s="128">
        <v>2251.7127999999998</v>
      </c>
      <c r="G96" s="128"/>
      <c r="H96" s="128"/>
      <c r="I96" s="128">
        <v>5.6125999999999996</v>
      </c>
      <c r="J96" s="128">
        <v>106.2685</v>
      </c>
      <c r="K96" s="128">
        <v>4.0796000000000001</v>
      </c>
      <c r="L96" s="128">
        <v>16.1859</v>
      </c>
      <c r="M96" s="128">
        <v>1.0615000000000001</v>
      </c>
      <c r="N96" s="128">
        <v>0.1147</v>
      </c>
      <c r="O96" s="128">
        <v>0.97750000000000004</v>
      </c>
      <c r="P96" s="128">
        <v>0.1174</v>
      </c>
      <c r="Q96" s="128">
        <v>0.27200000000000002</v>
      </c>
      <c r="R96" s="128">
        <v>2.9999999999999997E-4</v>
      </c>
      <c r="S96" s="128">
        <v>2.0799999999999999E-2</v>
      </c>
      <c r="T96" s="128">
        <v>6.1000000000000004E-3</v>
      </c>
      <c r="U96" s="128">
        <v>8.5939999999999994</v>
      </c>
      <c r="V96" s="128"/>
    </row>
    <row r="97" spans="2:22">
      <c r="B97" s="127">
        <v>44165</v>
      </c>
      <c r="C97" s="128">
        <v>23901.815399999999</v>
      </c>
      <c r="D97" s="128">
        <v>4633.3906999999999</v>
      </c>
      <c r="E97" s="128">
        <v>4400.8362999999999</v>
      </c>
      <c r="F97" s="128">
        <v>3791.2255</v>
      </c>
      <c r="G97" s="128"/>
      <c r="H97" s="128"/>
      <c r="I97" s="128">
        <v>59.634</v>
      </c>
      <c r="J97" s="128">
        <v>91.483400000000003</v>
      </c>
      <c r="K97" s="128">
        <v>5.2013999999999996</v>
      </c>
      <c r="L97" s="128">
        <v>16.827400000000001</v>
      </c>
      <c r="M97" s="128">
        <v>1.5164</v>
      </c>
      <c r="N97" s="128">
        <v>0.22939999999999999</v>
      </c>
      <c r="O97" s="128">
        <v>0.92159999999999997</v>
      </c>
      <c r="P97" s="128">
        <v>2.8378000000000001</v>
      </c>
      <c r="Q97" s="128">
        <v>0.35570000000000002</v>
      </c>
      <c r="R97" s="128">
        <v>2.0000000000000001E-4</v>
      </c>
      <c r="S97" s="128">
        <v>1.3299999999999999E-2</v>
      </c>
      <c r="T97" s="128">
        <v>0.27350000000000002</v>
      </c>
      <c r="U97" s="128">
        <v>1.121</v>
      </c>
      <c r="V97" s="128"/>
    </row>
    <row r="98" spans="2:22">
      <c r="B98" s="127">
        <v>44196</v>
      </c>
      <c r="C98" s="128">
        <v>21041.762500000001</v>
      </c>
      <c r="D98" s="128">
        <v>4894.7353000000003</v>
      </c>
      <c r="E98" s="128">
        <v>5041.3335999999999</v>
      </c>
      <c r="F98" s="128">
        <v>4450.2460000000001</v>
      </c>
      <c r="G98" s="128"/>
      <c r="H98" s="128">
        <v>441.6431</v>
      </c>
      <c r="I98" s="128">
        <v>6.0134999999999996</v>
      </c>
      <c r="J98" s="128">
        <v>95.179699999999997</v>
      </c>
      <c r="K98" s="128">
        <v>7.4622000000000002</v>
      </c>
      <c r="L98" s="128">
        <v>17.248100000000001</v>
      </c>
      <c r="M98" s="128">
        <v>1.1509</v>
      </c>
      <c r="N98" s="128">
        <v>0.63090000000000002</v>
      </c>
      <c r="O98" s="128">
        <v>1.6834</v>
      </c>
      <c r="P98" s="128">
        <v>1.8917999999999999</v>
      </c>
      <c r="Q98" s="128">
        <v>0.53</v>
      </c>
      <c r="R98" s="128">
        <v>2.0000000000000001E-4</v>
      </c>
      <c r="S98" s="128">
        <v>1.38E-2</v>
      </c>
      <c r="T98" s="128">
        <v>6.08E-2</v>
      </c>
      <c r="U98" s="128">
        <v>1.1583000000000001</v>
      </c>
      <c r="V98" s="128"/>
    </row>
    <row r="99" spans="2:22">
      <c r="B99" s="127">
        <v>44225</v>
      </c>
      <c r="C99" s="128">
        <v>20258.014599999999</v>
      </c>
      <c r="D99" s="128">
        <v>5949.6036999999997</v>
      </c>
      <c r="E99" s="128">
        <v>6374.8188</v>
      </c>
      <c r="F99" s="128">
        <v>4324.0258000000003</v>
      </c>
      <c r="G99" s="128">
        <v>1414.3825999999999</v>
      </c>
      <c r="H99" s="128">
        <v>449.25040000000001</v>
      </c>
      <c r="I99" s="128">
        <v>446.00229999999999</v>
      </c>
      <c r="J99" s="128">
        <v>74.849999999999994</v>
      </c>
      <c r="K99" s="128">
        <v>15.298400000000001</v>
      </c>
      <c r="L99" s="128">
        <v>18.6995</v>
      </c>
      <c r="M99" s="128">
        <v>0.71879999999999999</v>
      </c>
      <c r="N99" s="128">
        <v>20.6464</v>
      </c>
      <c r="O99" s="128">
        <v>2.4670000000000001</v>
      </c>
      <c r="P99" s="128">
        <v>1.4467000000000001</v>
      </c>
      <c r="Q99" s="128">
        <v>0.70440000000000003</v>
      </c>
      <c r="R99" s="128">
        <v>2.0000000000000001E-4</v>
      </c>
      <c r="S99" s="128">
        <v>3.8300000000000001E-2</v>
      </c>
      <c r="T99" s="128">
        <v>0.36470000000000002</v>
      </c>
      <c r="U99" s="128">
        <v>1.1583000000000001</v>
      </c>
      <c r="V99" s="128"/>
    </row>
    <row r="100" spans="2:22">
      <c r="B100" s="127">
        <v>44253</v>
      </c>
      <c r="C100" s="128">
        <v>16771.323899999999</v>
      </c>
      <c r="D100" s="128">
        <v>5511.3927000000003</v>
      </c>
      <c r="E100" s="128">
        <v>4783.9062000000004</v>
      </c>
      <c r="F100" s="128">
        <v>4845.6468999999997</v>
      </c>
      <c r="G100" s="128">
        <v>1804.9947</v>
      </c>
      <c r="H100" s="128">
        <v>422.1</v>
      </c>
      <c r="I100" s="128">
        <v>103.232</v>
      </c>
      <c r="J100" s="128">
        <v>136.30099999999999</v>
      </c>
      <c r="K100" s="128">
        <v>37.056100000000001</v>
      </c>
      <c r="L100" s="128">
        <v>19.015000000000001</v>
      </c>
      <c r="M100" s="128">
        <v>1.5164</v>
      </c>
      <c r="N100" s="128">
        <v>15.9436</v>
      </c>
      <c r="O100" s="128">
        <v>1.9394</v>
      </c>
      <c r="P100" s="128">
        <v>0.93479999999999996</v>
      </c>
      <c r="Q100" s="128">
        <v>0.76719999999999999</v>
      </c>
      <c r="R100" s="128">
        <v>5.0000000000000001E-4</v>
      </c>
      <c r="S100" s="128">
        <v>4.8500000000000001E-2</v>
      </c>
      <c r="T100" s="128">
        <v>0.66859999999999997</v>
      </c>
      <c r="U100" s="128">
        <v>1.1583000000000001</v>
      </c>
      <c r="V100" s="128"/>
    </row>
    <row r="101" spans="2:22">
      <c r="B101" s="127">
        <v>44286</v>
      </c>
      <c r="C101" s="128">
        <v>16940.662400000001</v>
      </c>
      <c r="D101" s="128">
        <v>5531.0609000000004</v>
      </c>
      <c r="E101" s="128">
        <v>4396.3717999999999</v>
      </c>
      <c r="F101" s="128">
        <v>4411.2245000000003</v>
      </c>
      <c r="G101" s="128">
        <v>1717.2686000000001</v>
      </c>
      <c r="H101" s="128">
        <v>409.5</v>
      </c>
      <c r="I101" s="128">
        <v>150.33779999999999</v>
      </c>
      <c r="J101" s="128">
        <v>129.37039999999999</v>
      </c>
      <c r="K101" s="128">
        <v>31.324300000000001</v>
      </c>
      <c r="L101" s="128">
        <v>16.827400000000001</v>
      </c>
      <c r="M101" s="128">
        <v>1.0448</v>
      </c>
      <c r="N101" s="128">
        <v>5.2763</v>
      </c>
      <c r="O101" s="128">
        <v>2.8704000000000001</v>
      </c>
      <c r="P101" s="128">
        <v>0.95709999999999995</v>
      </c>
      <c r="Q101" s="128">
        <v>0.81599999999999995</v>
      </c>
      <c r="R101" s="128">
        <v>2.9999999999999997E-4</v>
      </c>
      <c r="S101" s="128">
        <v>1.7899999999999999E-2</v>
      </c>
      <c r="T101" s="128">
        <v>0.33429999999999999</v>
      </c>
      <c r="U101" s="128"/>
      <c r="V101" s="128"/>
    </row>
    <row r="102" spans="2:22">
      <c r="B102" s="127">
        <v>44316</v>
      </c>
      <c r="C102" s="128">
        <v>15002.8307</v>
      </c>
      <c r="D102" s="128">
        <v>5657.8017</v>
      </c>
      <c r="E102" s="128">
        <v>4053.1939000000002</v>
      </c>
      <c r="F102" s="128">
        <v>3954.7849999999999</v>
      </c>
      <c r="G102" s="128">
        <v>1306.4304999999999</v>
      </c>
      <c r="H102" s="128">
        <v>417.9</v>
      </c>
      <c r="I102" s="128">
        <v>150.33779999999999</v>
      </c>
      <c r="J102" s="128">
        <v>83.166700000000006</v>
      </c>
      <c r="K102" s="128">
        <v>25.497299999999999</v>
      </c>
      <c r="L102" s="128">
        <v>16.007100000000001</v>
      </c>
      <c r="M102" s="128">
        <v>1.1357999999999999</v>
      </c>
      <c r="N102" s="128">
        <v>4.5880999999999998</v>
      </c>
      <c r="O102" s="128">
        <v>4.3647</v>
      </c>
      <c r="P102" s="128">
        <v>0.50080000000000002</v>
      </c>
      <c r="Q102" s="128">
        <v>0.75319999999999998</v>
      </c>
      <c r="R102" s="128">
        <v>2.9999999999999997E-4</v>
      </c>
      <c r="S102" s="128">
        <v>3.9100000000000003E-2</v>
      </c>
      <c r="T102" s="128">
        <v>0.1216</v>
      </c>
      <c r="U102" s="128"/>
      <c r="V102" s="128"/>
    </row>
    <row r="103" spans="2:22">
      <c r="B103" s="127">
        <v>44347</v>
      </c>
      <c r="C103" s="128">
        <v>15335.2718</v>
      </c>
      <c r="D103" s="128">
        <v>5188.7847000000002</v>
      </c>
      <c r="E103" s="128">
        <v>3865.7222999999999</v>
      </c>
      <c r="F103" s="128">
        <v>3269.5277999999998</v>
      </c>
      <c r="G103" s="128">
        <v>1378.931</v>
      </c>
      <c r="H103" s="128">
        <v>412.05939999999998</v>
      </c>
      <c r="I103" s="128">
        <v>126.2838</v>
      </c>
      <c r="J103" s="128">
        <v>103.9584</v>
      </c>
      <c r="K103" s="128">
        <v>50.994599999999998</v>
      </c>
      <c r="L103" s="128">
        <v>18.930800000000001</v>
      </c>
      <c r="M103" s="128">
        <v>0.83399999999999996</v>
      </c>
      <c r="N103" s="128">
        <v>4.5880999999999998</v>
      </c>
      <c r="O103" s="128">
        <v>3.1396000000000002</v>
      </c>
      <c r="P103" s="128">
        <v>0.222</v>
      </c>
      <c r="Q103" s="128">
        <v>0.55100000000000005</v>
      </c>
      <c r="R103" s="128">
        <v>2.0000000000000001E-4</v>
      </c>
      <c r="S103" s="128">
        <v>1.17E-2</v>
      </c>
      <c r="T103" s="128">
        <v>5.9999999999999995E-4</v>
      </c>
      <c r="U103" s="128">
        <v>17.935400000000001</v>
      </c>
      <c r="V103" s="128"/>
    </row>
    <row r="104" spans="2:22">
      <c r="B104" s="127">
        <v>44377</v>
      </c>
      <c r="C104" s="128">
        <v>15186.230600000001</v>
      </c>
      <c r="D104" s="128">
        <v>5795.1674999999996</v>
      </c>
      <c r="E104" s="128">
        <v>3892.5947999999999</v>
      </c>
      <c r="F104" s="128">
        <v>4216.7951000000003</v>
      </c>
      <c r="G104" s="128">
        <v>1088.9290000000001</v>
      </c>
      <c r="H104" s="128">
        <v>410.3689</v>
      </c>
      <c r="I104" s="128">
        <v>105.23650000000001</v>
      </c>
      <c r="J104" s="128">
        <v>69.305599999999998</v>
      </c>
      <c r="K104" s="128">
        <v>30.6205</v>
      </c>
      <c r="L104" s="128">
        <v>15.2498</v>
      </c>
      <c r="M104" s="128">
        <v>0.74299999999999999</v>
      </c>
      <c r="N104" s="128">
        <v>2.7528000000000001</v>
      </c>
      <c r="O104" s="128">
        <v>3.3992</v>
      </c>
      <c r="P104" s="128">
        <v>0.53969999999999996</v>
      </c>
      <c r="Q104" s="128">
        <v>0.55789999999999995</v>
      </c>
      <c r="R104" s="128">
        <v>2.0000000000000001E-4</v>
      </c>
      <c r="S104" s="128">
        <v>5.0000000000000001E-4</v>
      </c>
      <c r="T104" s="128">
        <v>5.9999999999999995E-4</v>
      </c>
      <c r="U104" s="128">
        <v>4.5212000000000003</v>
      </c>
      <c r="V104" s="128"/>
    </row>
    <row r="105" spans="2:22">
      <c r="B105" s="127">
        <v>44407</v>
      </c>
      <c r="C105" s="128">
        <v>15354.0826</v>
      </c>
      <c r="D105" s="128">
        <v>5940.3023000000003</v>
      </c>
      <c r="E105" s="128">
        <v>3904.3515000000002</v>
      </c>
      <c r="F105" s="128">
        <v>4266.6571000000004</v>
      </c>
      <c r="G105" s="128">
        <v>992.26170000000002</v>
      </c>
      <c r="H105" s="128">
        <v>417.55349999999999</v>
      </c>
      <c r="I105" s="128">
        <v>66.023399999999995</v>
      </c>
      <c r="J105" s="128">
        <v>92.407399999999996</v>
      </c>
      <c r="K105" s="128">
        <v>34.336300000000001</v>
      </c>
      <c r="L105" s="128">
        <v>12.6206</v>
      </c>
      <c r="M105" s="128">
        <v>0.60660000000000003</v>
      </c>
      <c r="N105" s="128">
        <v>1.2617</v>
      </c>
      <c r="O105" s="128">
        <v>3.0828000000000002</v>
      </c>
      <c r="P105" s="128">
        <v>0.55420000000000003</v>
      </c>
      <c r="Q105" s="128">
        <v>0.45329999999999998</v>
      </c>
      <c r="R105" s="128">
        <v>2.0000000000000001E-4</v>
      </c>
      <c r="S105" s="128">
        <v>5.0000000000000001E-4</v>
      </c>
      <c r="T105" s="128">
        <v>5.9999999999999995E-4</v>
      </c>
      <c r="U105" s="128">
        <v>4.5212000000000003</v>
      </c>
      <c r="V105" s="128">
        <v>14.8262</v>
      </c>
    </row>
    <row r="106" spans="2:22">
      <c r="B106" s="127">
        <v>44439</v>
      </c>
      <c r="C106" s="128">
        <v>15843.7459</v>
      </c>
      <c r="D106" s="128">
        <v>6124.1889000000001</v>
      </c>
      <c r="E106" s="128">
        <v>3983.0954999999999</v>
      </c>
      <c r="F106" s="128">
        <v>4053.8932</v>
      </c>
      <c r="G106" s="128">
        <v>1186.0107</v>
      </c>
      <c r="H106" s="128">
        <v>420.08929999999998</v>
      </c>
      <c r="I106" s="128">
        <v>66.148700000000005</v>
      </c>
      <c r="J106" s="128">
        <v>24.0444</v>
      </c>
      <c r="K106" s="128">
        <v>28.896899999999999</v>
      </c>
      <c r="L106" s="128">
        <v>20.613600000000002</v>
      </c>
      <c r="M106" s="128">
        <v>0.30330000000000001</v>
      </c>
      <c r="N106" s="128">
        <v>0.91759999999999997</v>
      </c>
      <c r="O106" s="128">
        <v>3.7481</v>
      </c>
      <c r="P106" s="128">
        <v>0.38950000000000001</v>
      </c>
      <c r="Q106" s="128">
        <v>0.25180000000000002</v>
      </c>
      <c r="R106" s="128">
        <v>2.0000000000000001E-4</v>
      </c>
      <c r="S106" s="128">
        <v>8.2000000000000007E-3</v>
      </c>
      <c r="T106" s="128">
        <v>6.1000000000000004E-3</v>
      </c>
      <c r="U106" s="128">
        <v>11.2096</v>
      </c>
      <c r="V106" s="128">
        <v>14.679399999999999</v>
      </c>
    </row>
    <row r="107" spans="2:22">
      <c r="B107" s="127">
        <v>44469</v>
      </c>
      <c r="C107" s="128">
        <v>14030.8051</v>
      </c>
      <c r="D107" s="128">
        <v>5774.0382</v>
      </c>
      <c r="E107" s="128">
        <v>3729.9872</v>
      </c>
      <c r="F107" s="128">
        <v>3688.8105999999998</v>
      </c>
      <c r="G107" s="128">
        <v>1612.4576</v>
      </c>
      <c r="H107" s="128">
        <v>419.66660000000002</v>
      </c>
      <c r="I107" s="128">
        <v>103.232</v>
      </c>
      <c r="J107" s="128">
        <v>46.203699999999998</v>
      </c>
      <c r="K107" s="128">
        <v>27.203900000000001</v>
      </c>
      <c r="L107" s="128">
        <v>19.982600000000001</v>
      </c>
      <c r="M107" s="128">
        <v>0.76119999999999999</v>
      </c>
      <c r="N107" s="128">
        <v>1.2617</v>
      </c>
      <c r="O107" s="128">
        <v>5.0298999999999996</v>
      </c>
      <c r="P107" s="128">
        <v>0.31969999999999998</v>
      </c>
      <c r="Q107" s="128">
        <v>2.7900000000000001E-2</v>
      </c>
      <c r="R107" s="128">
        <v>2.0000000000000001E-4</v>
      </c>
      <c r="S107" s="128">
        <v>8.9999999999999998E-4</v>
      </c>
      <c r="T107" s="128">
        <v>5.9999999999999995E-4</v>
      </c>
      <c r="U107" s="128">
        <v>5.9785000000000004</v>
      </c>
      <c r="V107" s="128">
        <v>14.679399999999999</v>
      </c>
    </row>
    <row r="108" spans="2:22">
      <c r="B108" s="127">
        <v>44498</v>
      </c>
      <c r="C108" s="128">
        <v>14961.3851</v>
      </c>
      <c r="D108" s="128">
        <v>6612.2545</v>
      </c>
      <c r="E108" s="128">
        <v>4050.2923999999998</v>
      </c>
      <c r="F108" s="128">
        <v>5002.5931</v>
      </c>
      <c r="G108" s="128">
        <v>1600.9708000000001</v>
      </c>
      <c r="H108" s="128">
        <v>434.8811</v>
      </c>
      <c r="I108" s="128">
        <v>195.4392</v>
      </c>
      <c r="J108" s="128">
        <v>46.203699999999998</v>
      </c>
      <c r="K108" s="128">
        <v>28.2136</v>
      </c>
      <c r="L108" s="128">
        <v>16.785299999999999</v>
      </c>
      <c r="M108" s="128">
        <v>0.66720000000000002</v>
      </c>
      <c r="N108" s="128">
        <v>0.57350000000000001</v>
      </c>
      <c r="O108" s="128">
        <v>3.4398</v>
      </c>
      <c r="P108" s="128">
        <v>0.2671</v>
      </c>
      <c r="Q108" s="128">
        <v>7.0000000000000001E-3</v>
      </c>
      <c r="R108" s="128">
        <v>1E-4</v>
      </c>
      <c r="S108" s="128">
        <v>8.9999999999999998E-4</v>
      </c>
      <c r="T108" s="128">
        <v>5.9999999999999995E-4</v>
      </c>
      <c r="U108" s="128">
        <v>5.9785000000000004</v>
      </c>
      <c r="V108" s="128">
        <v>14.679399999999999</v>
      </c>
    </row>
    <row r="109" spans="2:22">
      <c r="B109" s="127">
        <v>44530</v>
      </c>
      <c r="C109" s="128">
        <v>13407.509400000001</v>
      </c>
      <c r="D109" s="128">
        <v>6516.4802</v>
      </c>
      <c r="E109" s="128">
        <v>4228.1133</v>
      </c>
      <c r="F109" s="128">
        <v>4150.4907000000003</v>
      </c>
      <c r="G109" s="128">
        <v>1365.4917</v>
      </c>
      <c r="H109" s="128">
        <v>421.3571</v>
      </c>
      <c r="I109" s="128">
        <v>157.10300000000001</v>
      </c>
      <c r="J109" s="128">
        <v>46.203699999999998</v>
      </c>
      <c r="K109" s="128">
        <v>22.0976</v>
      </c>
      <c r="L109" s="128">
        <v>13.9247</v>
      </c>
      <c r="M109" s="128">
        <v>0.62170000000000003</v>
      </c>
      <c r="N109" s="128">
        <v>0.34410000000000002</v>
      </c>
      <c r="O109" s="128">
        <v>2.2553000000000001</v>
      </c>
      <c r="P109" s="128">
        <v>0.2387</v>
      </c>
      <c r="Q109" s="128"/>
      <c r="R109" s="128">
        <v>1E-4</v>
      </c>
      <c r="S109" s="128">
        <v>5.0000000000000001E-4</v>
      </c>
      <c r="T109" s="128"/>
      <c r="U109" s="128">
        <v>5.9785000000000004</v>
      </c>
      <c r="V109" s="128"/>
    </row>
    <row r="110" spans="2:22">
      <c r="B110" s="127">
        <v>44561</v>
      </c>
      <c r="C110" s="128">
        <v>13314.862499999999</v>
      </c>
      <c r="D110" s="128">
        <v>7078.8797999999997</v>
      </c>
      <c r="E110" s="128">
        <v>4440.9189999999999</v>
      </c>
      <c r="F110" s="128">
        <v>3134.4793</v>
      </c>
      <c r="G110" s="128">
        <v>1471.7445</v>
      </c>
      <c r="H110" s="128">
        <v>1663.2089000000001</v>
      </c>
      <c r="I110" s="128">
        <v>85.201499999999996</v>
      </c>
      <c r="J110" s="128">
        <v>46.199100000000001</v>
      </c>
      <c r="K110" s="128">
        <v>27.5303</v>
      </c>
      <c r="L110" s="128">
        <v>19.982600000000001</v>
      </c>
      <c r="M110" s="128">
        <v>0.3412</v>
      </c>
      <c r="N110" s="128">
        <v>0.1147</v>
      </c>
      <c r="O110" s="128">
        <v>0.97350000000000003</v>
      </c>
      <c r="P110" s="128">
        <v>0.11799999999999999</v>
      </c>
      <c r="Q110" s="128"/>
      <c r="R110" s="128">
        <v>1E-4</v>
      </c>
      <c r="S110" s="128">
        <v>5.0000000000000001E-4</v>
      </c>
      <c r="T110" s="128">
        <v>5.9999999999999995E-4</v>
      </c>
      <c r="U110" s="128"/>
      <c r="V110" s="128"/>
    </row>
    <row r="111" spans="2:22">
      <c r="B111" s="127">
        <v>44592</v>
      </c>
      <c r="C111" s="128">
        <v>12391.5849</v>
      </c>
      <c r="D111" s="128">
        <v>6308.9258</v>
      </c>
      <c r="E111" s="128">
        <v>3817.0623000000001</v>
      </c>
      <c r="F111" s="128">
        <v>2207.1583999999998</v>
      </c>
      <c r="G111" s="128">
        <v>1549.2802999999999</v>
      </c>
      <c r="H111" s="128">
        <v>1117.9652000000001</v>
      </c>
      <c r="I111" s="128">
        <v>97.218500000000006</v>
      </c>
      <c r="J111" s="128">
        <v>46.199100000000001</v>
      </c>
      <c r="K111" s="128">
        <v>27.197099999999999</v>
      </c>
      <c r="L111" s="128">
        <v>14.4085</v>
      </c>
      <c r="M111" s="128">
        <v>0.74299999999999999</v>
      </c>
      <c r="N111" s="128">
        <v>1.0323</v>
      </c>
      <c r="O111" s="128">
        <v>1.3305</v>
      </c>
      <c r="P111" s="128">
        <v>8.9300000000000004E-2</v>
      </c>
      <c r="Q111" s="128">
        <v>7.0000000000000001E-3</v>
      </c>
      <c r="R111" s="128">
        <v>0</v>
      </c>
      <c r="S111" s="128"/>
      <c r="T111" s="128"/>
      <c r="U111" s="128"/>
      <c r="V111" s="128"/>
    </row>
    <row r="112" spans="2:22">
      <c r="B112" s="127">
        <v>44620</v>
      </c>
      <c r="C112" s="128">
        <v>13602.0653</v>
      </c>
      <c r="D112" s="128">
        <v>6542.9314000000004</v>
      </c>
      <c r="E112" s="128">
        <v>3999.6277</v>
      </c>
      <c r="F112" s="128">
        <v>2284.7552000000001</v>
      </c>
      <c r="G112" s="128">
        <v>1484.6670999999999</v>
      </c>
      <c r="H112" s="128">
        <v>1170.6847</v>
      </c>
      <c r="I112" s="128">
        <v>110.2478</v>
      </c>
      <c r="J112" s="128">
        <v>3.2343000000000002</v>
      </c>
      <c r="K112" s="128">
        <v>23.797499999999999</v>
      </c>
      <c r="L112" s="128">
        <v>13.6723</v>
      </c>
      <c r="M112" s="128">
        <v>0.75819999999999999</v>
      </c>
      <c r="N112" s="128">
        <v>1.147</v>
      </c>
      <c r="O112" s="128">
        <v>2.012</v>
      </c>
      <c r="P112" s="128">
        <v>0.123</v>
      </c>
      <c r="Q112" s="128">
        <v>7.0000000000000001E-3</v>
      </c>
      <c r="R112" s="128">
        <v>0</v>
      </c>
      <c r="S112" s="128"/>
      <c r="T112" s="128"/>
      <c r="U112" s="128"/>
      <c r="V112" s="128"/>
    </row>
    <row r="113" spans="2:22">
      <c r="B113" s="127">
        <v>44651</v>
      </c>
      <c r="C113" s="128">
        <v>15827.471799999999</v>
      </c>
      <c r="D113" s="128">
        <v>6997.8077000000003</v>
      </c>
      <c r="E113" s="128">
        <v>4587.0992999999999</v>
      </c>
      <c r="F113" s="128">
        <v>2614.7125000000001</v>
      </c>
      <c r="G113" s="128">
        <v>1608.3612000000001</v>
      </c>
      <c r="H113" s="128">
        <v>1152.0778</v>
      </c>
      <c r="I113" s="128">
        <v>55.123899999999999</v>
      </c>
      <c r="J113" s="128">
        <v>3.2343000000000002</v>
      </c>
      <c r="K113" s="128">
        <v>24.817399999999999</v>
      </c>
      <c r="L113" s="128">
        <v>15.775700000000001</v>
      </c>
      <c r="M113" s="128">
        <v>0.75819999999999999</v>
      </c>
      <c r="N113" s="128">
        <v>1.6057999999999999</v>
      </c>
      <c r="O113" s="128">
        <v>2.7583000000000002</v>
      </c>
      <c r="P113" s="128">
        <v>0.1653</v>
      </c>
      <c r="Q113" s="128">
        <v>1.3899999999999999E-2</v>
      </c>
      <c r="R113" s="128">
        <v>0</v>
      </c>
      <c r="S113" s="128"/>
      <c r="T113" s="128"/>
      <c r="U113" s="128"/>
      <c r="V113" s="128"/>
    </row>
    <row r="114" spans="2:22">
      <c r="B114" s="127">
        <v>44680</v>
      </c>
      <c r="C114" s="128">
        <v>13022.6185</v>
      </c>
      <c r="D114" s="128">
        <v>5593.1337999999996</v>
      </c>
      <c r="E114" s="128">
        <v>4357.5535</v>
      </c>
      <c r="F114" s="128">
        <v>1979.6105</v>
      </c>
      <c r="G114" s="128">
        <v>1625.2034000000001</v>
      </c>
      <c r="H114" s="128">
        <v>893.13170000000002</v>
      </c>
      <c r="I114" s="128">
        <v>55.123899999999999</v>
      </c>
      <c r="J114" s="128">
        <v>1.5545</v>
      </c>
      <c r="K114" s="128">
        <v>23.746500000000001</v>
      </c>
      <c r="L114" s="128">
        <v>25.178000000000001</v>
      </c>
      <c r="M114" s="128">
        <v>0.75819999999999999</v>
      </c>
      <c r="N114" s="128">
        <v>1.2617</v>
      </c>
      <c r="O114" s="128">
        <v>2.0282</v>
      </c>
      <c r="P114" s="128">
        <v>0.1419</v>
      </c>
      <c r="Q114" s="128">
        <v>3.49E-2</v>
      </c>
      <c r="R114" s="128">
        <v>0</v>
      </c>
      <c r="S114" s="128"/>
      <c r="T114" s="128"/>
      <c r="U114" s="128"/>
      <c r="V114" s="128"/>
    </row>
    <row r="115" spans="2:22">
      <c r="B115" s="127">
        <v>44712</v>
      </c>
      <c r="C115" s="128">
        <v>13048.9923</v>
      </c>
      <c r="D115" s="128">
        <v>6011.8217999999997</v>
      </c>
      <c r="E115" s="128">
        <v>4707.7784000000001</v>
      </c>
      <c r="F115" s="128">
        <v>2292.5425</v>
      </c>
      <c r="G115" s="128">
        <v>1856.7955999999999</v>
      </c>
      <c r="H115" s="128">
        <v>1048.3910000000001</v>
      </c>
      <c r="I115" s="128">
        <v>36.081099999999999</v>
      </c>
      <c r="J115" s="128">
        <v>43.320799999999998</v>
      </c>
      <c r="K115" s="128">
        <v>21.0778</v>
      </c>
      <c r="L115" s="128">
        <v>16.827400000000001</v>
      </c>
      <c r="M115" s="128">
        <v>0.75819999999999999</v>
      </c>
      <c r="N115" s="128">
        <v>0.91759999999999997</v>
      </c>
      <c r="O115" s="128">
        <v>1.3032999999999999</v>
      </c>
      <c r="P115" s="128">
        <v>0.1207</v>
      </c>
      <c r="Q115" s="128">
        <v>3.49E-2</v>
      </c>
      <c r="R115" s="128">
        <v>0</v>
      </c>
      <c r="S115" s="128"/>
      <c r="T115" s="128"/>
      <c r="U115" s="128"/>
      <c r="V115" s="128"/>
    </row>
    <row r="116" spans="2:22">
      <c r="B116" s="127">
        <v>44742</v>
      </c>
      <c r="C116" s="128">
        <v>12888.170899999999</v>
      </c>
      <c r="D116" s="128">
        <v>6222.4242999999997</v>
      </c>
      <c r="E116" s="128">
        <v>4393.2163</v>
      </c>
      <c r="F116" s="128">
        <v>2112.5779000000002</v>
      </c>
      <c r="G116" s="128">
        <v>1443.2170000000001</v>
      </c>
      <c r="H116" s="128">
        <v>977.15620000000001</v>
      </c>
      <c r="I116" s="128">
        <v>43.096800000000002</v>
      </c>
      <c r="J116" s="128">
        <v>43.320799999999998</v>
      </c>
      <c r="K116" s="128">
        <v>22.094200000000001</v>
      </c>
      <c r="L116" s="128">
        <v>14.9343</v>
      </c>
      <c r="M116" s="128">
        <v>0.75819999999999999</v>
      </c>
      <c r="N116" s="128">
        <v>0.45879999999999999</v>
      </c>
      <c r="O116" s="128">
        <v>1.0861000000000001</v>
      </c>
      <c r="P116" s="128">
        <v>5.5599999999999997E-2</v>
      </c>
      <c r="Q116" s="128">
        <v>7.0000000000000001E-3</v>
      </c>
      <c r="R116" s="128">
        <v>0</v>
      </c>
      <c r="S116" s="128"/>
      <c r="T116" s="128"/>
      <c r="U116" s="128"/>
      <c r="V116" s="128"/>
    </row>
    <row r="117" spans="2:22">
      <c r="B117" s="118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</row>
    <row r="118" spans="2:22">
      <c r="B118" s="119"/>
    </row>
    <row r="119" spans="2:22">
      <c r="B119" s="109" t="s">
        <v>153</v>
      </c>
    </row>
    <row r="120" spans="2:22">
      <c r="B120" s="119"/>
    </row>
    <row r="121" spans="2:22">
      <c r="B121" s="125" t="s">
        <v>24</v>
      </c>
      <c r="C121" s="126" t="s">
        <v>154</v>
      </c>
      <c r="D121" s="126" t="s">
        <v>155</v>
      </c>
      <c r="E121" s="126" t="s">
        <v>156</v>
      </c>
      <c r="F121" s="126" t="s">
        <v>157</v>
      </c>
      <c r="G121" s="126" t="s">
        <v>158</v>
      </c>
      <c r="H121" s="126" t="s">
        <v>159</v>
      </c>
      <c r="I121" s="126" t="s">
        <v>160</v>
      </c>
      <c r="J121" s="126" t="s">
        <v>164</v>
      </c>
      <c r="K121" s="126" t="s">
        <v>161</v>
      </c>
      <c r="L121" s="126" t="s">
        <v>162</v>
      </c>
      <c r="M121" s="126" t="s">
        <v>166</v>
      </c>
      <c r="N121" s="126" t="s">
        <v>165</v>
      </c>
      <c r="O121" s="126" t="s">
        <v>163</v>
      </c>
      <c r="P121" s="126" t="s">
        <v>167</v>
      </c>
      <c r="Q121" s="126" t="s">
        <v>168</v>
      </c>
      <c r="R121" s="126" t="s">
        <v>169</v>
      </c>
      <c r="S121" s="126" t="s">
        <v>171</v>
      </c>
      <c r="T121" s="126" t="s">
        <v>173</v>
      </c>
      <c r="U121" s="126" t="s">
        <v>172</v>
      </c>
      <c r="V121" s="126" t="s">
        <v>170</v>
      </c>
    </row>
    <row r="122" spans="2:22">
      <c r="B122" s="127">
        <v>42947</v>
      </c>
      <c r="C122" s="128"/>
      <c r="D122" s="128">
        <v>4015</v>
      </c>
      <c r="E122" s="128">
        <v>937.64599999999996</v>
      </c>
      <c r="F122" s="128" t="s">
        <v>29</v>
      </c>
      <c r="G122" s="128" t="s">
        <v>29</v>
      </c>
      <c r="H122" s="128" t="s">
        <v>29</v>
      </c>
      <c r="I122" s="128">
        <v>0.68100000000000005</v>
      </c>
      <c r="J122" s="128" t="s">
        <v>29</v>
      </c>
      <c r="K122" s="128" t="s">
        <v>29</v>
      </c>
      <c r="L122" s="128">
        <v>0</v>
      </c>
      <c r="M122" s="128" t="s">
        <v>29</v>
      </c>
      <c r="N122" s="128">
        <v>3.9849999999999999</v>
      </c>
      <c r="O122" s="128" t="s">
        <v>29</v>
      </c>
      <c r="P122" s="128" t="s">
        <v>29</v>
      </c>
      <c r="Q122" s="128" t="s">
        <v>29</v>
      </c>
      <c r="R122" s="128" t="s">
        <v>29</v>
      </c>
      <c r="S122" s="128" t="s">
        <v>29</v>
      </c>
      <c r="T122" s="128" t="s">
        <v>29</v>
      </c>
      <c r="U122" s="128" t="s">
        <v>29</v>
      </c>
      <c r="V122" s="128" t="s">
        <v>29</v>
      </c>
    </row>
    <row r="123" spans="2:22">
      <c r="B123" s="127">
        <v>42978</v>
      </c>
      <c r="C123" s="128"/>
      <c r="D123" s="128">
        <v>4015</v>
      </c>
      <c r="E123" s="128">
        <v>937.64599999999996</v>
      </c>
      <c r="F123" s="128"/>
      <c r="G123" s="128"/>
      <c r="H123" s="128"/>
      <c r="I123" s="128">
        <v>0.68100000000000005</v>
      </c>
      <c r="J123" s="126"/>
      <c r="K123" s="126"/>
      <c r="L123" s="126">
        <v>0</v>
      </c>
      <c r="M123" s="126"/>
      <c r="N123" s="126">
        <v>3.9849999999999999</v>
      </c>
      <c r="O123" s="126"/>
      <c r="P123" s="126"/>
      <c r="Q123" s="126"/>
      <c r="R123" s="126"/>
      <c r="S123" s="126"/>
      <c r="T123" s="126"/>
      <c r="U123" s="126"/>
      <c r="V123" s="126"/>
    </row>
    <row r="124" spans="2:22">
      <c r="B124" s="127">
        <v>43007</v>
      </c>
      <c r="C124" s="128"/>
      <c r="D124" s="128">
        <v>4335</v>
      </c>
      <c r="E124" s="128">
        <v>906.47799999999995</v>
      </c>
      <c r="F124" s="128"/>
      <c r="G124" s="128"/>
      <c r="H124" s="128"/>
      <c r="I124" s="128">
        <v>0.68530000000000002</v>
      </c>
      <c r="J124" s="126"/>
      <c r="K124" s="126"/>
      <c r="L124" s="126">
        <v>0</v>
      </c>
      <c r="M124" s="126"/>
      <c r="N124" s="126">
        <v>20.175000000000001</v>
      </c>
      <c r="O124" s="126"/>
      <c r="P124" s="126"/>
      <c r="Q124" s="126"/>
      <c r="R124" s="126"/>
      <c r="S124" s="126"/>
      <c r="T124" s="126"/>
      <c r="U124" s="126"/>
      <c r="V124" s="126"/>
    </row>
    <row r="125" spans="2:22">
      <c r="B125" s="127">
        <v>43039</v>
      </c>
      <c r="C125" s="128"/>
      <c r="D125" s="128">
        <v>4335</v>
      </c>
      <c r="E125" s="128">
        <v>906.47799999999995</v>
      </c>
      <c r="F125" s="128"/>
      <c r="G125" s="128"/>
      <c r="H125" s="128"/>
      <c r="I125" s="128">
        <v>0.68530000000000002</v>
      </c>
      <c r="J125" s="126"/>
      <c r="K125" s="126"/>
      <c r="L125" s="126">
        <v>0</v>
      </c>
      <c r="M125" s="126"/>
      <c r="N125" s="126">
        <v>20.175000000000001</v>
      </c>
      <c r="O125" s="126"/>
      <c r="P125" s="126"/>
      <c r="Q125" s="126"/>
      <c r="R125" s="126"/>
      <c r="S125" s="126"/>
      <c r="T125" s="126"/>
      <c r="U125" s="126"/>
      <c r="V125" s="126"/>
    </row>
    <row r="126" spans="2:22">
      <c r="B126" s="127">
        <v>43069</v>
      </c>
      <c r="C126" s="128"/>
      <c r="D126" s="128">
        <v>4335</v>
      </c>
      <c r="E126" s="128">
        <v>906.47799999999995</v>
      </c>
      <c r="F126" s="128"/>
      <c r="G126" s="128"/>
      <c r="H126" s="128"/>
      <c r="I126" s="128">
        <v>0.68530000000000002</v>
      </c>
      <c r="J126" s="126"/>
      <c r="K126" s="126"/>
      <c r="L126" s="126">
        <v>0</v>
      </c>
      <c r="M126" s="126"/>
      <c r="N126" s="126">
        <v>20.175000000000001</v>
      </c>
      <c r="O126" s="126"/>
      <c r="P126" s="126"/>
      <c r="Q126" s="126"/>
      <c r="R126" s="126"/>
      <c r="S126" s="126"/>
      <c r="T126" s="126"/>
      <c r="U126" s="126"/>
      <c r="V126" s="126"/>
    </row>
    <row r="127" spans="2:22">
      <c r="B127" s="127">
        <v>43098</v>
      </c>
      <c r="C127" s="128"/>
      <c r="D127" s="128">
        <v>4317</v>
      </c>
      <c r="E127" s="128">
        <v>913.60199999999998</v>
      </c>
      <c r="F127" s="128">
        <v>831.32500000000005</v>
      </c>
      <c r="G127" s="128"/>
      <c r="H127" s="128"/>
      <c r="I127" s="128">
        <v>0.68969999999999998</v>
      </c>
      <c r="J127" s="126"/>
      <c r="K127" s="126"/>
      <c r="L127" s="126">
        <v>0</v>
      </c>
      <c r="M127" s="126"/>
      <c r="N127" s="126">
        <v>19.954000000000001</v>
      </c>
      <c r="O127" s="126"/>
      <c r="P127" s="126"/>
      <c r="Q127" s="126"/>
      <c r="R127" s="126"/>
      <c r="S127" s="126"/>
      <c r="T127" s="126"/>
      <c r="U127" s="126"/>
      <c r="V127" s="126"/>
    </row>
    <row r="128" spans="2:22">
      <c r="B128" s="127">
        <v>43131</v>
      </c>
      <c r="C128" s="128"/>
      <c r="D128" s="128">
        <v>4317</v>
      </c>
      <c r="E128" s="128">
        <v>913.60199999999998</v>
      </c>
      <c r="F128" s="128">
        <v>831.32500000000005</v>
      </c>
      <c r="G128" s="128"/>
      <c r="H128" s="128"/>
      <c r="I128" s="128">
        <v>0.68969999999999998</v>
      </c>
      <c r="J128" s="126"/>
      <c r="K128" s="126"/>
      <c r="L128" s="126">
        <v>0</v>
      </c>
      <c r="M128" s="126"/>
      <c r="N128" s="126">
        <v>19.954000000000001</v>
      </c>
      <c r="O128" s="126"/>
      <c r="P128" s="126"/>
      <c r="Q128" s="126"/>
      <c r="R128" s="126"/>
      <c r="S128" s="126"/>
      <c r="T128" s="126"/>
      <c r="U128" s="126"/>
      <c r="V128" s="126"/>
    </row>
    <row r="129" spans="2:22">
      <c r="B129" s="127">
        <v>43159</v>
      </c>
      <c r="C129" s="128"/>
      <c r="D129" s="128">
        <v>4317</v>
      </c>
      <c r="E129" s="128">
        <v>913.60199999999998</v>
      </c>
      <c r="F129" s="128">
        <v>831.32500000000005</v>
      </c>
      <c r="G129" s="128"/>
      <c r="H129" s="128"/>
      <c r="I129" s="128">
        <v>0.68969999999999998</v>
      </c>
      <c r="J129" s="126"/>
      <c r="K129" s="126"/>
      <c r="L129" s="126">
        <v>0</v>
      </c>
      <c r="M129" s="126"/>
      <c r="N129" s="126">
        <v>19.954000000000001</v>
      </c>
      <c r="O129" s="126"/>
      <c r="P129" s="126"/>
      <c r="Q129" s="126"/>
      <c r="R129" s="126"/>
      <c r="S129" s="126"/>
      <c r="T129" s="126"/>
      <c r="U129" s="126"/>
      <c r="V129" s="126"/>
    </row>
    <row r="130" spans="2:22">
      <c r="B130" s="127">
        <v>43188</v>
      </c>
      <c r="C130" s="128"/>
      <c r="D130" s="128">
        <v>3580</v>
      </c>
      <c r="E130" s="128">
        <v>984.327</v>
      </c>
      <c r="F130" s="128">
        <v>831.32500000000005</v>
      </c>
      <c r="G130" s="128"/>
      <c r="H130" s="128"/>
      <c r="I130" s="128">
        <v>0.69320000000000004</v>
      </c>
      <c r="J130" s="126"/>
      <c r="K130" s="126"/>
      <c r="L130" s="126">
        <v>0</v>
      </c>
      <c r="M130" s="126"/>
      <c r="N130" s="126">
        <v>20.756</v>
      </c>
      <c r="O130" s="126"/>
      <c r="P130" s="126"/>
      <c r="Q130" s="126"/>
      <c r="R130" s="126"/>
      <c r="S130" s="126"/>
      <c r="T130" s="126"/>
      <c r="U130" s="126"/>
      <c r="V130" s="126"/>
    </row>
    <row r="131" spans="2:22">
      <c r="B131" s="127">
        <v>43220</v>
      </c>
      <c r="C131" s="128"/>
      <c r="D131" s="128">
        <v>3580</v>
      </c>
      <c r="E131" s="128">
        <v>984.327</v>
      </c>
      <c r="F131" s="128">
        <v>831.32500000000005</v>
      </c>
      <c r="G131" s="128"/>
      <c r="H131" s="128"/>
      <c r="I131" s="128">
        <v>0.69320000000000004</v>
      </c>
      <c r="J131" s="126"/>
      <c r="K131" s="126"/>
      <c r="L131" s="126">
        <v>0</v>
      </c>
      <c r="M131" s="126"/>
      <c r="N131" s="126">
        <v>20.756</v>
      </c>
      <c r="O131" s="126"/>
      <c r="P131" s="126"/>
      <c r="Q131" s="126"/>
      <c r="R131" s="126"/>
      <c r="S131" s="126"/>
      <c r="T131" s="126"/>
      <c r="U131" s="126"/>
      <c r="V131" s="126"/>
    </row>
    <row r="132" spans="2:22">
      <c r="B132" s="127">
        <v>43251</v>
      </c>
      <c r="C132" s="128"/>
      <c r="D132" s="128">
        <v>3580</v>
      </c>
      <c r="E132" s="128">
        <v>984.327</v>
      </c>
      <c r="F132" s="128">
        <v>831.32500000000005</v>
      </c>
      <c r="G132" s="128"/>
      <c r="H132" s="128"/>
      <c r="I132" s="128">
        <v>0.69320000000000004</v>
      </c>
      <c r="J132" s="126"/>
      <c r="K132" s="126"/>
      <c r="L132" s="126">
        <v>0</v>
      </c>
      <c r="M132" s="126"/>
      <c r="N132" s="126">
        <v>20.756</v>
      </c>
      <c r="O132" s="126"/>
      <c r="P132" s="126"/>
      <c r="Q132" s="126"/>
      <c r="R132" s="126"/>
      <c r="S132" s="126"/>
      <c r="T132" s="126"/>
      <c r="U132" s="126"/>
      <c r="V132" s="126"/>
    </row>
    <row r="133" spans="2:22">
      <c r="B133" s="127">
        <v>43280</v>
      </c>
      <c r="C133" s="128"/>
      <c r="D133" s="128">
        <v>3572</v>
      </c>
      <c r="E133" s="128">
        <v>1191.1300000000001</v>
      </c>
      <c r="F133" s="128">
        <v>831.32500000000005</v>
      </c>
      <c r="G133" s="128"/>
      <c r="H133" s="128"/>
      <c r="I133" s="128">
        <v>0.69579999999999997</v>
      </c>
      <c r="J133" s="126"/>
      <c r="K133" s="126"/>
      <c r="L133" s="126">
        <v>0</v>
      </c>
      <c r="M133" s="126"/>
      <c r="N133" s="126">
        <v>19.02</v>
      </c>
      <c r="O133" s="126"/>
      <c r="P133" s="126"/>
      <c r="Q133" s="126"/>
      <c r="R133" s="126"/>
      <c r="S133" s="126"/>
      <c r="T133" s="126"/>
      <c r="U133" s="126"/>
      <c r="V133" s="126"/>
    </row>
    <row r="134" spans="2:22">
      <c r="B134" s="127">
        <v>43312</v>
      </c>
      <c r="C134" s="128"/>
      <c r="D134" s="128">
        <v>3572</v>
      </c>
      <c r="E134" s="128">
        <v>1191.1300000000001</v>
      </c>
      <c r="F134" s="128">
        <v>831.32500000000005</v>
      </c>
      <c r="G134" s="128"/>
      <c r="H134" s="128"/>
      <c r="I134" s="128">
        <v>0.69579999999999997</v>
      </c>
      <c r="J134" s="126"/>
      <c r="K134" s="126"/>
      <c r="L134" s="126">
        <v>0</v>
      </c>
      <c r="M134" s="126"/>
      <c r="N134" s="126">
        <v>19.02</v>
      </c>
      <c r="O134" s="126"/>
      <c r="P134" s="126"/>
      <c r="Q134" s="126"/>
      <c r="R134" s="126"/>
      <c r="S134" s="126"/>
      <c r="T134" s="126"/>
      <c r="U134" s="126"/>
      <c r="V134" s="126"/>
    </row>
    <row r="135" spans="2:22">
      <c r="B135" s="127">
        <v>43343</v>
      </c>
      <c r="C135" s="128"/>
      <c r="D135" s="128">
        <v>3572</v>
      </c>
      <c r="E135" s="128">
        <v>1191.1300000000001</v>
      </c>
      <c r="F135" s="128">
        <v>831.32500000000005</v>
      </c>
      <c r="G135" s="128"/>
      <c r="H135" s="128"/>
      <c r="I135" s="128">
        <v>0.69579999999999997</v>
      </c>
      <c r="J135" s="126"/>
      <c r="K135" s="126"/>
      <c r="L135" s="126">
        <v>0</v>
      </c>
      <c r="M135" s="126"/>
      <c r="N135" s="126">
        <v>19.02</v>
      </c>
      <c r="O135" s="126"/>
      <c r="P135" s="126"/>
      <c r="Q135" s="126"/>
      <c r="R135" s="126"/>
      <c r="S135" s="126"/>
      <c r="T135" s="126"/>
      <c r="U135" s="126"/>
      <c r="V135" s="126"/>
    </row>
    <row r="136" spans="2:22">
      <c r="B136" s="127">
        <v>43371</v>
      </c>
      <c r="C136" s="128"/>
      <c r="D136" s="128">
        <v>3555</v>
      </c>
      <c r="E136" s="128">
        <v>1228.885</v>
      </c>
      <c r="F136" s="128">
        <v>831.32500000000005</v>
      </c>
      <c r="G136" s="128"/>
      <c r="H136" s="128"/>
      <c r="I136" s="128">
        <v>0.69620000000000004</v>
      </c>
      <c r="J136" s="126"/>
      <c r="K136" s="126"/>
      <c r="L136" s="126">
        <v>0</v>
      </c>
      <c r="M136" s="126"/>
      <c r="N136" s="126">
        <v>25.57</v>
      </c>
      <c r="O136" s="126"/>
      <c r="P136" s="126"/>
      <c r="Q136" s="126"/>
      <c r="R136" s="126"/>
      <c r="S136" s="126"/>
      <c r="T136" s="126"/>
      <c r="U136" s="126"/>
      <c r="V136" s="126"/>
    </row>
    <row r="137" spans="2:22">
      <c r="B137" s="127">
        <v>43404</v>
      </c>
      <c r="C137" s="128"/>
      <c r="D137" s="128">
        <v>3555</v>
      </c>
      <c r="E137" s="128">
        <v>1228.885</v>
      </c>
      <c r="F137" s="128">
        <v>831.32500000000005</v>
      </c>
      <c r="G137" s="128"/>
      <c r="H137" s="128"/>
      <c r="I137" s="128"/>
      <c r="J137" s="126"/>
      <c r="K137" s="126"/>
      <c r="L137" s="126">
        <v>0</v>
      </c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</row>
    <row r="138" spans="2:22">
      <c r="B138" s="127">
        <v>43434</v>
      </c>
      <c r="C138" s="128"/>
      <c r="D138" s="128">
        <v>3555</v>
      </c>
      <c r="E138" s="128">
        <v>1228.885</v>
      </c>
      <c r="F138" s="128">
        <v>831.32500000000005</v>
      </c>
      <c r="G138" s="128"/>
      <c r="H138" s="128"/>
      <c r="I138" s="128"/>
      <c r="J138" s="126"/>
      <c r="K138" s="126"/>
      <c r="L138" s="126">
        <v>0</v>
      </c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</row>
    <row r="139" spans="2:22">
      <c r="B139" s="127">
        <v>43465</v>
      </c>
      <c r="C139" s="128"/>
      <c r="D139" s="128">
        <v>3435</v>
      </c>
      <c r="E139" s="128">
        <v>1267.913</v>
      </c>
      <c r="F139" s="128">
        <v>959.89499999999998</v>
      </c>
      <c r="G139" s="128"/>
      <c r="H139" s="128"/>
      <c r="I139" s="128"/>
      <c r="J139" s="126"/>
      <c r="K139" s="126"/>
      <c r="L139" s="126">
        <v>0</v>
      </c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</row>
    <row r="140" spans="2:22">
      <c r="B140" s="127">
        <v>43496</v>
      </c>
      <c r="C140" s="128"/>
      <c r="D140" s="128">
        <v>3435</v>
      </c>
      <c r="E140" s="128">
        <v>1267.913</v>
      </c>
      <c r="F140" s="128">
        <v>959.89499999999998</v>
      </c>
      <c r="G140" s="128"/>
      <c r="H140" s="128"/>
      <c r="I140" s="128"/>
      <c r="J140" s="126"/>
      <c r="K140" s="126"/>
      <c r="L140" s="126">
        <v>0</v>
      </c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</row>
    <row r="141" spans="2:22">
      <c r="B141" s="127">
        <v>43524</v>
      </c>
      <c r="C141" s="128"/>
      <c r="D141" s="128">
        <v>3435</v>
      </c>
      <c r="E141" s="128">
        <v>1267.913</v>
      </c>
      <c r="F141" s="128">
        <v>959.89499999999998</v>
      </c>
      <c r="G141" s="128"/>
      <c r="H141" s="128"/>
      <c r="I141" s="128"/>
      <c r="J141" s="126"/>
      <c r="K141" s="126"/>
      <c r="L141" s="126">
        <v>0</v>
      </c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</row>
    <row r="142" spans="2:22">
      <c r="B142" s="127">
        <v>43553</v>
      </c>
      <c r="C142" s="128"/>
      <c r="D142" s="128">
        <v>3413</v>
      </c>
      <c r="E142" s="128">
        <v>1285.5899999999999</v>
      </c>
      <c r="F142" s="128">
        <v>1071.327</v>
      </c>
      <c r="G142" s="128"/>
      <c r="H142" s="128"/>
      <c r="I142" s="128"/>
      <c r="J142" s="126"/>
      <c r="K142" s="126"/>
      <c r="L142" s="126">
        <v>0</v>
      </c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</row>
    <row r="143" spans="2:22">
      <c r="B143" s="127">
        <v>43585</v>
      </c>
      <c r="C143" s="128"/>
      <c r="D143" s="128">
        <v>3413</v>
      </c>
      <c r="E143" s="128">
        <v>1285.5899999999999</v>
      </c>
      <c r="F143" s="128">
        <v>1071.327</v>
      </c>
      <c r="G143" s="128"/>
      <c r="H143" s="128"/>
      <c r="I143" s="128"/>
      <c r="J143" s="126"/>
      <c r="K143" s="126"/>
      <c r="L143" s="126">
        <v>0</v>
      </c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</row>
    <row r="144" spans="2:22">
      <c r="B144" s="127">
        <v>43616</v>
      </c>
      <c r="C144" s="128"/>
      <c r="D144" s="128">
        <v>3413</v>
      </c>
      <c r="E144" s="128">
        <v>1285.5899999999999</v>
      </c>
      <c r="F144" s="128">
        <v>1071.327</v>
      </c>
      <c r="G144" s="128"/>
      <c r="H144" s="128"/>
      <c r="I144" s="128"/>
      <c r="J144" s="126"/>
      <c r="K144" s="126"/>
      <c r="L144" s="126">
        <v>0</v>
      </c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</row>
    <row r="145" spans="2:22">
      <c r="B145" s="127">
        <v>43644</v>
      </c>
      <c r="C145" s="128"/>
      <c r="D145" s="128">
        <v>4296</v>
      </c>
      <c r="E145" s="128">
        <v>1292.174</v>
      </c>
      <c r="F145" s="128">
        <v>1231.9110000000001</v>
      </c>
      <c r="G145" s="128"/>
      <c r="H145" s="128"/>
      <c r="I145" s="128"/>
      <c r="J145" s="126"/>
      <c r="K145" s="126"/>
      <c r="L145" s="126">
        <v>0</v>
      </c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</row>
    <row r="146" spans="2:22">
      <c r="B146" s="127">
        <v>43677</v>
      </c>
      <c r="C146" s="128"/>
      <c r="D146" s="128">
        <v>4296</v>
      </c>
      <c r="E146" s="128">
        <v>1292.174</v>
      </c>
      <c r="F146" s="128">
        <v>1231.9110000000001</v>
      </c>
      <c r="G146" s="128"/>
      <c r="H146" s="128"/>
      <c r="I146" s="128"/>
      <c r="J146" s="126"/>
      <c r="K146" s="126"/>
      <c r="L146" s="126">
        <v>0</v>
      </c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</row>
    <row r="147" spans="2:22">
      <c r="B147" s="127">
        <v>43707</v>
      </c>
      <c r="C147" s="128"/>
      <c r="D147" s="128">
        <v>4296</v>
      </c>
      <c r="E147" s="128">
        <v>1292.174</v>
      </c>
      <c r="F147" s="128">
        <v>1231.9110000000001</v>
      </c>
      <c r="G147" s="128"/>
      <c r="H147" s="128"/>
      <c r="I147" s="128"/>
      <c r="J147" s="126"/>
      <c r="K147" s="126"/>
      <c r="L147" s="126">
        <v>0</v>
      </c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</row>
    <row r="148" spans="2:22">
      <c r="B148" s="127">
        <v>43738</v>
      </c>
      <c r="C148" s="128"/>
      <c r="D148" s="128">
        <v>4119</v>
      </c>
      <c r="E148" s="128">
        <v>1220.402</v>
      </c>
      <c r="F148" s="128">
        <v>1185.961</v>
      </c>
      <c r="G148" s="128"/>
      <c r="H148" s="128"/>
      <c r="I148" s="128"/>
      <c r="J148" s="126"/>
      <c r="K148" s="126"/>
      <c r="L148" s="126">
        <v>0</v>
      </c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</row>
    <row r="149" spans="2:22">
      <c r="B149" s="127">
        <v>43769</v>
      </c>
      <c r="C149" s="128"/>
      <c r="D149" s="128">
        <v>4119</v>
      </c>
      <c r="E149" s="128">
        <v>1220.402</v>
      </c>
      <c r="F149" s="128">
        <v>1185.961</v>
      </c>
      <c r="G149" s="128"/>
      <c r="H149" s="128"/>
      <c r="I149" s="128"/>
      <c r="J149" s="126"/>
      <c r="K149" s="126"/>
      <c r="L149" s="126">
        <v>0</v>
      </c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</row>
    <row r="150" spans="2:22">
      <c r="B150" s="127">
        <v>43798</v>
      </c>
      <c r="C150" s="128"/>
      <c r="D150" s="128">
        <v>4119</v>
      </c>
      <c r="E150" s="128">
        <v>1220.402</v>
      </c>
      <c r="F150" s="128">
        <v>1185.961</v>
      </c>
      <c r="G150" s="128"/>
      <c r="H150" s="128"/>
      <c r="I150" s="128"/>
      <c r="J150" s="126"/>
      <c r="K150" s="126"/>
      <c r="L150" s="126">
        <v>0</v>
      </c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</row>
    <row r="151" spans="2:22">
      <c r="B151" s="127">
        <v>43830</v>
      </c>
      <c r="C151" s="128"/>
      <c r="D151" s="128">
        <v>4185</v>
      </c>
      <c r="E151" s="128">
        <v>1269.0119999999999</v>
      </c>
      <c r="F151" s="128">
        <v>1453.8330000000001</v>
      </c>
      <c r="G151" s="128">
        <v>67.346000000000004</v>
      </c>
      <c r="H151" s="128"/>
      <c r="I151" s="128"/>
      <c r="J151" s="126"/>
      <c r="K151" s="126"/>
      <c r="L151" s="126">
        <v>0</v>
      </c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</row>
    <row r="152" spans="2:22">
      <c r="B152" s="127">
        <v>43861</v>
      </c>
      <c r="C152" s="128"/>
      <c r="D152" s="128">
        <v>4185</v>
      </c>
      <c r="E152" s="128">
        <v>1269.0119999999999</v>
      </c>
      <c r="F152" s="128">
        <v>1453.8330000000001</v>
      </c>
      <c r="G152" s="128">
        <v>67.346000000000004</v>
      </c>
      <c r="H152" s="128"/>
      <c r="I152" s="128"/>
      <c r="J152" s="126"/>
      <c r="K152" s="126"/>
      <c r="L152" s="126">
        <v>0</v>
      </c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</row>
    <row r="153" spans="2:22">
      <c r="B153" s="127">
        <v>43889</v>
      </c>
      <c r="C153" s="128"/>
      <c r="D153" s="128">
        <v>4185</v>
      </c>
      <c r="E153" s="128">
        <v>1269.0119999999999</v>
      </c>
      <c r="F153" s="128">
        <v>1453.8330000000001</v>
      </c>
      <c r="G153" s="128">
        <v>67.346000000000004</v>
      </c>
      <c r="H153" s="128"/>
      <c r="I153" s="128"/>
      <c r="J153" s="126"/>
      <c r="K153" s="126"/>
      <c r="L153" s="126">
        <v>0</v>
      </c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</row>
    <row r="154" spans="2:22">
      <c r="B154" s="127">
        <v>43921</v>
      </c>
      <c r="C154" s="128"/>
      <c r="D154" s="128">
        <v>4192</v>
      </c>
      <c r="E154" s="128">
        <v>1433.4639999999999</v>
      </c>
      <c r="F154" s="128">
        <v>1622.308</v>
      </c>
      <c r="G154" s="128">
        <v>67.346000000000004</v>
      </c>
      <c r="H154" s="128"/>
      <c r="I154" s="128"/>
      <c r="J154" s="126"/>
      <c r="K154" s="126"/>
      <c r="L154" s="126">
        <v>0</v>
      </c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</row>
    <row r="155" spans="2:22">
      <c r="B155" s="127">
        <v>43951</v>
      </c>
      <c r="C155" s="128"/>
      <c r="D155" s="128">
        <v>4192</v>
      </c>
      <c r="E155" s="128">
        <v>1433.4639999999999</v>
      </c>
      <c r="F155" s="128">
        <v>1622.308</v>
      </c>
      <c r="G155" s="128">
        <v>67.346000000000004</v>
      </c>
      <c r="H155" s="128"/>
      <c r="I155" s="128"/>
      <c r="J155" s="126"/>
      <c r="K155" s="126"/>
      <c r="L155" s="126">
        <v>0</v>
      </c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</row>
    <row r="156" spans="2:22">
      <c r="B156" s="127">
        <v>43980</v>
      </c>
      <c r="C156" s="128"/>
      <c r="D156" s="128">
        <v>4192</v>
      </c>
      <c r="E156" s="128">
        <v>1433.4639999999999</v>
      </c>
      <c r="F156" s="128">
        <v>1622.308</v>
      </c>
      <c r="G156" s="128">
        <v>67.346000000000004</v>
      </c>
      <c r="H156" s="128"/>
      <c r="I156" s="128"/>
      <c r="J156" s="126"/>
      <c r="K156" s="126"/>
      <c r="L156" s="126">
        <v>0</v>
      </c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</row>
    <row r="157" spans="2:22">
      <c r="B157" s="127">
        <v>44012</v>
      </c>
      <c r="C157" s="128">
        <v>10886</v>
      </c>
      <c r="D157" s="128">
        <v>4195</v>
      </c>
      <c r="E157" s="128">
        <v>1377.338</v>
      </c>
      <c r="F157" s="128">
        <v>1752.7090000000001</v>
      </c>
      <c r="G157" s="128">
        <v>67.346000000000004</v>
      </c>
      <c r="H157" s="128"/>
      <c r="I157" s="128"/>
      <c r="J157" s="126"/>
      <c r="K157" s="126"/>
      <c r="L157" s="126">
        <v>0</v>
      </c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</row>
    <row r="158" spans="2:22">
      <c r="B158" s="127">
        <v>44043</v>
      </c>
      <c r="C158" s="128">
        <v>10886</v>
      </c>
      <c r="D158" s="128">
        <v>4195</v>
      </c>
      <c r="E158" s="128">
        <v>1377.338</v>
      </c>
      <c r="F158" s="128">
        <v>1752.7090000000001</v>
      </c>
      <c r="G158" s="128">
        <v>67.346000000000004</v>
      </c>
      <c r="H158" s="128"/>
      <c r="I158" s="128"/>
      <c r="J158" s="126"/>
      <c r="K158" s="126"/>
      <c r="L158" s="126">
        <v>0</v>
      </c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</row>
    <row r="159" spans="2:22">
      <c r="B159" s="127">
        <v>44074</v>
      </c>
      <c r="C159" s="128">
        <v>10886</v>
      </c>
      <c r="D159" s="128">
        <v>4195</v>
      </c>
      <c r="E159" s="128">
        <v>1377.338</v>
      </c>
      <c r="F159" s="128">
        <v>1752.7090000000001</v>
      </c>
      <c r="G159" s="128">
        <v>67.346000000000004</v>
      </c>
      <c r="H159" s="128"/>
      <c r="I159" s="128"/>
      <c r="J159" s="126"/>
      <c r="K159" s="126"/>
      <c r="L159" s="126">
        <v>0</v>
      </c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</row>
    <row r="160" spans="2:22">
      <c r="B160" s="127">
        <v>44104</v>
      </c>
      <c r="C160" s="128">
        <v>12035</v>
      </c>
      <c r="D160" s="128">
        <v>3903</v>
      </c>
      <c r="E160" s="128">
        <v>1482.6289999999999</v>
      </c>
      <c r="F160" s="128">
        <v>1914.6890000000001</v>
      </c>
      <c r="G160" s="128">
        <v>67.346000000000004</v>
      </c>
      <c r="H160" s="128"/>
      <c r="I160" s="128"/>
      <c r="J160" s="126"/>
      <c r="K160" s="126"/>
      <c r="L160" s="126">
        <v>7.8100000000000003E-2</v>
      </c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</row>
    <row r="161" spans="2:22">
      <c r="B161" s="127">
        <v>44134</v>
      </c>
      <c r="C161" s="128">
        <v>12035</v>
      </c>
      <c r="D161" s="128">
        <v>3903</v>
      </c>
      <c r="E161" s="128">
        <v>1482.6289999999999</v>
      </c>
      <c r="F161" s="128">
        <v>1914.6890000000001</v>
      </c>
      <c r="G161" s="128">
        <v>67.346000000000004</v>
      </c>
      <c r="H161" s="128"/>
      <c r="I161" s="128"/>
      <c r="J161" s="126"/>
      <c r="K161" s="126"/>
      <c r="L161" s="126">
        <v>7.8100000000000003E-2</v>
      </c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</row>
    <row r="162" spans="2:22">
      <c r="B162" s="127">
        <v>44165</v>
      </c>
      <c r="C162" s="128">
        <v>12035</v>
      </c>
      <c r="D162" s="128">
        <v>3903</v>
      </c>
      <c r="E162" s="128">
        <v>1482.6289999999999</v>
      </c>
      <c r="F162" s="128">
        <v>1914.6890000000001</v>
      </c>
      <c r="G162" s="128">
        <v>67.346000000000004</v>
      </c>
      <c r="H162" s="128"/>
      <c r="I162" s="128"/>
      <c r="J162" s="126"/>
      <c r="K162" s="126"/>
      <c r="L162" s="126">
        <v>7.8100000000000003E-2</v>
      </c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</row>
    <row r="163" spans="2:22">
      <c r="B163" s="127">
        <v>44196</v>
      </c>
      <c r="C163" s="128">
        <v>12822</v>
      </c>
      <c r="D163" s="128">
        <v>3431</v>
      </c>
      <c r="E163" s="128">
        <v>1483.9190000000001</v>
      </c>
      <c r="F163" s="128">
        <v>2046.6869999999999</v>
      </c>
      <c r="G163" s="128">
        <v>66.361999999999995</v>
      </c>
      <c r="H163" s="128">
        <v>0</v>
      </c>
      <c r="I163" s="128"/>
      <c r="J163" s="126"/>
      <c r="K163" s="126"/>
      <c r="L163" s="126">
        <v>7.8100000000000003E-2</v>
      </c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</row>
    <row r="164" spans="2:22">
      <c r="B164" s="127">
        <v>44225</v>
      </c>
      <c r="C164" s="128">
        <v>12822</v>
      </c>
      <c r="D164" s="128">
        <v>3431</v>
      </c>
      <c r="E164" s="128">
        <v>1483.9190000000001</v>
      </c>
      <c r="F164" s="128">
        <v>2046.6869999999999</v>
      </c>
      <c r="G164" s="128">
        <v>66.361999999999995</v>
      </c>
      <c r="H164" s="128">
        <v>0</v>
      </c>
      <c r="I164" s="128"/>
      <c r="J164" s="126"/>
      <c r="K164" s="126"/>
      <c r="L164" s="126">
        <v>7.8100000000000003E-2</v>
      </c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</row>
    <row r="165" spans="2:22">
      <c r="B165" s="127">
        <v>44253</v>
      </c>
      <c r="C165" s="128">
        <v>12822</v>
      </c>
      <c r="D165" s="128">
        <v>3431</v>
      </c>
      <c r="E165" s="128">
        <v>1483.9190000000001</v>
      </c>
      <c r="F165" s="128">
        <v>2046.6869999999999</v>
      </c>
      <c r="G165" s="128">
        <v>66.361999999999995</v>
      </c>
      <c r="H165" s="128">
        <v>0</v>
      </c>
      <c r="I165" s="128"/>
      <c r="J165" s="126"/>
      <c r="K165" s="126"/>
      <c r="L165" s="126">
        <v>7.8100000000000003E-2</v>
      </c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</row>
    <row r="166" spans="2:22">
      <c r="B166" s="127">
        <v>44286</v>
      </c>
      <c r="C166" s="128">
        <v>12327</v>
      </c>
      <c r="D166" s="128">
        <v>3553</v>
      </c>
      <c r="E166" s="128">
        <v>1452.6089999999999</v>
      </c>
      <c r="F166" s="128">
        <v>2122.2199999999998</v>
      </c>
      <c r="G166" s="128">
        <v>63.932000000000002</v>
      </c>
      <c r="H166" s="128">
        <v>0</v>
      </c>
      <c r="I166" s="128"/>
      <c r="J166" s="126"/>
      <c r="K166" s="126"/>
      <c r="L166" s="126">
        <v>7.8200000000000006E-2</v>
      </c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</row>
    <row r="167" spans="2:22">
      <c r="B167" s="127">
        <v>44316</v>
      </c>
      <c r="C167" s="128">
        <v>12327</v>
      </c>
      <c r="D167" s="128">
        <v>3553</v>
      </c>
      <c r="E167" s="128">
        <v>1452.6089999999999</v>
      </c>
      <c r="F167" s="128">
        <v>2122.2199999999998</v>
      </c>
      <c r="G167" s="128">
        <v>63.932000000000002</v>
      </c>
      <c r="H167" s="128">
        <v>0</v>
      </c>
      <c r="I167" s="128"/>
      <c r="J167" s="126"/>
      <c r="K167" s="126"/>
      <c r="L167" s="126">
        <v>7.8200000000000006E-2</v>
      </c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</row>
    <row r="168" spans="2:22">
      <c r="B168" s="127">
        <v>44347</v>
      </c>
      <c r="C168" s="128">
        <v>12327</v>
      </c>
      <c r="D168" s="128">
        <v>3553</v>
      </c>
      <c r="E168" s="128">
        <v>1452.6089999999999</v>
      </c>
      <c r="F168" s="128">
        <v>2122.2199999999998</v>
      </c>
      <c r="G168" s="128">
        <v>63.932000000000002</v>
      </c>
      <c r="H168" s="128">
        <v>0</v>
      </c>
      <c r="I168" s="128"/>
      <c r="J168" s="126"/>
      <c r="K168" s="126"/>
      <c r="L168" s="126">
        <v>7.8200000000000006E-2</v>
      </c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</row>
    <row r="169" spans="2:22">
      <c r="B169" s="127">
        <v>44377</v>
      </c>
      <c r="C169" s="128">
        <v>12327</v>
      </c>
      <c r="D169" s="128">
        <v>3974</v>
      </c>
      <c r="E169" s="128">
        <v>1444.3340000000001</v>
      </c>
      <c r="F169" s="128">
        <v>2734.3580000000002</v>
      </c>
      <c r="G169" s="128">
        <v>61.502000000000002</v>
      </c>
      <c r="H169" s="128">
        <v>0</v>
      </c>
      <c r="I169" s="128"/>
      <c r="J169" s="126"/>
      <c r="K169" s="126"/>
      <c r="L169" s="126">
        <v>7.8200000000000006E-2</v>
      </c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</row>
    <row r="170" spans="2:22">
      <c r="B170" s="127">
        <v>44407</v>
      </c>
      <c r="C170" s="128">
        <v>12327</v>
      </c>
      <c r="D170" s="128">
        <v>3974</v>
      </c>
      <c r="E170" s="128">
        <v>1444.3340000000001</v>
      </c>
      <c r="F170" s="128">
        <v>2734.3580000000002</v>
      </c>
      <c r="G170" s="128">
        <v>61.502000000000002</v>
      </c>
      <c r="H170" s="128">
        <v>0</v>
      </c>
      <c r="I170" s="128"/>
      <c r="J170" s="126"/>
      <c r="K170" s="126"/>
      <c r="L170" s="126">
        <v>7.8200000000000006E-2</v>
      </c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</row>
    <row r="171" spans="2:22">
      <c r="B171" s="127">
        <v>44439</v>
      </c>
      <c r="C171" s="128">
        <v>12327</v>
      </c>
      <c r="D171" s="128">
        <v>3974</v>
      </c>
      <c r="E171" s="128">
        <v>1444.3340000000001</v>
      </c>
      <c r="F171" s="128">
        <v>2734.3580000000002</v>
      </c>
      <c r="G171" s="128">
        <v>61.502000000000002</v>
      </c>
      <c r="H171" s="128">
        <v>0</v>
      </c>
      <c r="I171" s="128"/>
      <c r="J171" s="126"/>
      <c r="K171" s="126"/>
      <c r="L171" s="126">
        <v>7.8200000000000006E-2</v>
      </c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</row>
    <row r="172" spans="2:22">
      <c r="B172" s="127">
        <v>44469</v>
      </c>
      <c r="C172" s="128">
        <v>20290</v>
      </c>
      <c r="D172" s="128">
        <v>3983</v>
      </c>
      <c r="E172" s="128">
        <v>1952.6590000000001</v>
      </c>
      <c r="F172" s="128">
        <v>3063.2249999999999</v>
      </c>
      <c r="G172" s="128">
        <v>59.052</v>
      </c>
      <c r="H172" s="128">
        <v>0</v>
      </c>
      <c r="I172" s="128"/>
      <c r="J172" s="126"/>
      <c r="K172" s="126"/>
      <c r="L172" s="126">
        <v>0.2</v>
      </c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</row>
    <row r="173" spans="2:22">
      <c r="B173" s="127">
        <v>44498</v>
      </c>
      <c r="C173" s="128">
        <v>20290</v>
      </c>
      <c r="D173" s="128">
        <v>3983</v>
      </c>
      <c r="E173" s="128">
        <v>1952.6590000000001</v>
      </c>
      <c r="F173" s="128">
        <v>3063.2249999999999</v>
      </c>
      <c r="G173" s="128">
        <v>59.052</v>
      </c>
      <c r="H173" s="128">
        <v>0</v>
      </c>
      <c r="I173" s="128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</row>
    <row r="174" spans="2:22">
      <c r="B174" s="127">
        <v>44530</v>
      </c>
      <c r="C174" s="128">
        <v>20290</v>
      </c>
      <c r="D174" s="128">
        <v>3983</v>
      </c>
      <c r="E174" s="128">
        <v>1952.6590000000001</v>
      </c>
      <c r="F174" s="128">
        <v>3063.2249999999999</v>
      </c>
      <c r="G174" s="128">
        <v>59.052</v>
      </c>
      <c r="H174" s="128">
        <v>0</v>
      </c>
      <c r="I174" s="128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</row>
    <row r="175" spans="2:22">
      <c r="B175" s="127">
        <v>44561</v>
      </c>
      <c r="C175" s="128">
        <v>20290</v>
      </c>
      <c r="D175" s="128">
        <v>5372</v>
      </c>
      <c r="E175" s="128">
        <v>1681.7090000000001</v>
      </c>
      <c r="F175" s="128">
        <v>3286.0320000000002</v>
      </c>
      <c r="G175" s="128">
        <v>79.53</v>
      </c>
      <c r="H175" s="128">
        <v>545.98</v>
      </c>
      <c r="I175" s="128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</row>
    <row r="176" spans="2:22">
      <c r="B176" s="127">
        <v>44592</v>
      </c>
      <c r="C176" s="128">
        <v>20290</v>
      </c>
      <c r="D176" s="128">
        <v>5372</v>
      </c>
      <c r="E176" s="128">
        <v>1681.7090000000001</v>
      </c>
      <c r="F176" s="128">
        <v>3286.0320000000002</v>
      </c>
      <c r="G176" s="128">
        <v>79.53</v>
      </c>
      <c r="H176" s="128"/>
      <c r="I176" s="128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</row>
    <row r="177" spans="2:22">
      <c r="B177" s="127">
        <v>44620</v>
      </c>
      <c r="C177" s="128">
        <v>20290</v>
      </c>
      <c r="D177" s="128">
        <v>5372</v>
      </c>
      <c r="E177" s="128">
        <v>1681.7090000000001</v>
      </c>
      <c r="F177" s="128">
        <v>3286.0320000000002</v>
      </c>
      <c r="G177" s="128">
        <v>79.53</v>
      </c>
      <c r="H177" s="128"/>
      <c r="I177" s="128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</row>
    <row r="178" spans="2:22">
      <c r="B178" s="127">
        <v>44651</v>
      </c>
      <c r="C178" s="128">
        <v>13770</v>
      </c>
      <c r="D178" s="128">
        <v>5414</v>
      </c>
      <c r="E178" s="128">
        <v>1563.1279999999999</v>
      </c>
      <c r="F178" s="128">
        <v>3637.1260000000002</v>
      </c>
      <c r="G178" s="128">
        <v>77.504999999999995</v>
      </c>
      <c r="H178" s="128"/>
      <c r="I178" s="128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</row>
    <row r="179" spans="2:22">
      <c r="B179" s="127">
        <v>44680</v>
      </c>
      <c r="C179" s="128">
        <v>13770</v>
      </c>
      <c r="D179" s="128">
        <v>5414</v>
      </c>
      <c r="E179" s="128">
        <v>1563.1279999999999</v>
      </c>
      <c r="F179" s="128">
        <v>3637.1260000000002</v>
      </c>
      <c r="G179" s="128">
        <v>77.504999999999995</v>
      </c>
      <c r="H179" s="128"/>
      <c r="I179" s="128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</row>
    <row r="180" spans="2:22">
      <c r="B180" s="127">
        <v>44712</v>
      </c>
      <c r="C180" s="128">
        <v>13770</v>
      </c>
      <c r="D180" s="128">
        <v>5414</v>
      </c>
      <c r="E180" s="128">
        <v>1563.1279999999999</v>
      </c>
      <c r="F180" s="128">
        <v>3637.1260000000002</v>
      </c>
      <c r="G180" s="128">
        <v>77.504999999999995</v>
      </c>
      <c r="H180" s="128"/>
      <c r="I180" s="128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</row>
    <row r="181" spans="2:22">
      <c r="B181" s="127">
        <v>44742</v>
      </c>
      <c r="C181" s="128">
        <v>13956</v>
      </c>
      <c r="D181" s="128">
        <v>5294</v>
      </c>
      <c r="E181" s="128">
        <v>1333.8389999999999</v>
      </c>
      <c r="F181" s="128">
        <v>4171.8140000000003</v>
      </c>
      <c r="G181" s="128">
        <v>77.504999999999995</v>
      </c>
      <c r="H181" s="128"/>
      <c r="I181" s="128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</row>
    <row r="182" spans="2:22">
      <c r="B182" s="120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</row>
  </sheetData>
  <conditionalFormatting sqref="C36:V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58"/>
  <sheetViews>
    <sheetView zoomScaleNormal="100" workbookViewId="0">
      <selection activeCell="I50" sqref="I50"/>
    </sheetView>
  </sheetViews>
  <sheetFormatPr baseColWidth="10" defaultColWidth="9.140625" defaultRowHeight="15" customHeight="1"/>
  <cols>
    <col min="1" max="12" width="17.5703125" customWidth="1"/>
  </cols>
  <sheetData>
    <row r="1" spans="1:13" ht="15.75" thickBot="1">
      <c r="A1" s="146" t="s">
        <v>137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</row>
    <row r="2" spans="1:13" ht="45" customHeight="1" thickBot="1">
      <c r="A2" s="148" t="s">
        <v>65</v>
      </c>
      <c r="B2" s="144"/>
      <c r="C2" s="141" t="s">
        <v>66</v>
      </c>
      <c r="D2" s="142"/>
      <c r="E2" s="142"/>
      <c r="F2" s="142"/>
      <c r="G2" s="142"/>
      <c r="H2" s="142"/>
      <c r="I2" s="142"/>
      <c r="J2" s="142"/>
    </row>
    <row r="3" spans="1:13" ht="16.5" thickTop="1" thickBot="1">
      <c r="A3" s="143" t="s">
        <v>67</v>
      </c>
      <c r="B3" s="144"/>
      <c r="C3" s="149" t="s">
        <v>68</v>
      </c>
      <c r="D3" s="140"/>
      <c r="E3" s="140"/>
      <c r="F3" s="140"/>
      <c r="G3" s="149" t="s">
        <v>69</v>
      </c>
      <c r="H3" s="140"/>
      <c r="I3" s="140"/>
      <c r="J3" s="140"/>
    </row>
    <row r="4" spans="1:13" ht="15.75" thickTop="1">
      <c r="A4" s="143" t="s">
        <v>70</v>
      </c>
      <c r="B4" s="144"/>
      <c r="C4" s="78" t="s">
        <v>29</v>
      </c>
      <c r="D4" s="78" t="s">
        <v>71</v>
      </c>
      <c r="E4" s="78" t="s">
        <v>72</v>
      </c>
      <c r="F4" s="78" t="s">
        <v>73</v>
      </c>
      <c r="G4" s="78" t="s">
        <v>29</v>
      </c>
      <c r="H4" s="78" t="s">
        <v>71</v>
      </c>
      <c r="I4" s="78" t="s">
        <v>72</v>
      </c>
      <c r="J4" s="78" t="s">
        <v>73</v>
      </c>
    </row>
    <row r="5" spans="1:13">
      <c r="A5" s="143" t="s">
        <v>138</v>
      </c>
      <c r="B5" s="144"/>
      <c r="C5" s="78" t="s">
        <v>74</v>
      </c>
      <c r="D5" s="79">
        <v>17.2</v>
      </c>
      <c r="E5" s="79">
        <v>19.100000000000001</v>
      </c>
      <c r="F5" s="79">
        <v>22.4</v>
      </c>
      <c r="G5" s="78" t="s">
        <v>74</v>
      </c>
      <c r="H5" s="79">
        <v>28.7</v>
      </c>
      <c r="I5" s="79">
        <v>29.4</v>
      </c>
      <c r="J5" s="79">
        <v>14</v>
      </c>
    </row>
    <row r="6" spans="1:13">
      <c r="A6" s="145" t="s">
        <v>75</v>
      </c>
      <c r="B6" s="144"/>
      <c r="C6" s="78" t="s">
        <v>76</v>
      </c>
      <c r="D6" s="79">
        <v>14.1</v>
      </c>
      <c r="E6" s="79">
        <v>15.7</v>
      </c>
      <c r="F6" s="79">
        <v>19.100000000000001</v>
      </c>
      <c r="G6" s="78" t="s">
        <v>76</v>
      </c>
      <c r="H6" s="79">
        <v>26.1</v>
      </c>
      <c r="I6" s="79">
        <v>27.9</v>
      </c>
      <c r="J6" s="79">
        <v>22</v>
      </c>
    </row>
    <row r="7" spans="1:13">
      <c r="A7" s="143" t="s">
        <v>29</v>
      </c>
      <c r="B7" s="144"/>
      <c r="C7" s="78" t="s">
        <v>77</v>
      </c>
      <c r="D7" s="79">
        <v>12.4</v>
      </c>
      <c r="E7" s="79">
        <v>13.6</v>
      </c>
      <c r="F7" s="79">
        <v>16.399999999999999</v>
      </c>
      <c r="G7" s="78" t="s">
        <v>77</v>
      </c>
      <c r="H7" s="79">
        <v>18.5</v>
      </c>
      <c r="I7" s="79">
        <v>19.8</v>
      </c>
      <c r="J7" s="79">
        <v>18.3</v>
      </c>
    </row>
    <row r="8" spans="1:13" ht="15.75" thickBot="1">
      <c r="A8" s="141" t="s">
        <v>78</v>
      </c>
      <c r="B8" s="142"/>
      <c r="C8" s="142"/>
      <c r="D8" s="142"/>
      <c r="E8" s="142"/>
      <c r="F8" s="142"/>
      <c r="G8" s="142"/>
      <c r="H8" s="141" t="s">
        <v>79</v>
      </c>
      <c r="I8" s="142"/>
      <c r="J8" s="141" t="s">
        <v>80</v>
      </c>
      <c r="K8" s="142"/>
      <c r="L8" s="80" t="s">
        <v>81</v>
      </c>
    </row>
    <row r="9" spans="1:13" ht="16.5" thickTop="1" thickBot="1">
      <c r="A9" s="78" t="s">
        <v>29</v>
      </c>
      <c r="B9" s="139" t="s">
        <v>82</v>
      </c>
      <c r="C9" s="140"/>
      <c r="D9" s="139" t="s">
        <v>83</v>
      </c>
      <c r="E9" s="140"/>
      <c r="F9" s="139" t="s">
        <v>84</v>
      </c>
      <c r="G9" s="140"/>
      <c r="H9" s="139" t="s">
        <v>85</v>
      </c>
      <c r="I9" s="140"/>
      <c r="J9" s="139" t="s">
        <v>86</v>
      </c>
      <c r="K9" s="140"/>
      <c r="L9" s="81" t="s">
        <v>87</v>
      </c>
    </row>
    <row r="10" spans="1:13" ht="15.75" thickTop="1">
      <c r="A10" s="78" t="s">
        <v>29</v>
      </c>
      <c r="B10" s="78" t="s">
        <v>88</v>
      </c>
      <c r="C10" s="78" t="s">
        <v>89</v>
      </c>
      <c r="D10" s="78" t="s">
        <v>88</v>
      </c>
      <c r="E10" s="78" t="s">
        <v>89</v>
      </c>
      <c r="F10" s="78" t="s">
        <v>88</v>
      </c>
      <c r="G10" s="78" t="s">
        <v>89</v>
      </c>
      <c r="H10" s="78" t="s">
        <v>88</v>
      </c>
      <c r="I10" s="78" t="s">
        <v>89</v>
      </c>
      <c r="J10" s="78" t="s">
        <v>88</v>
      </c>
      <c r="K10" s="78" t="s">
        <v>89</v>
      </c>
      <c r="L10" s="78" t="s">
        <v>90</v>
      </c>
    </row>
    <row r="11" spans="1:13">
      <c r="A11" s="78" t="s">
        <v>91</v>
      </c>
      <c r="B11" s="79">
        <v>2.7</v>
      </c>
      <c r="C11" s="79">
        <v>2.7</v>
      </c>
      <c r="D11" s="79">
        <v>7.1</v>
      </c>
      <c r="E11" s="79">
        <v>7</v>
      </c>
      <c r="F11" s="79">
        <v>3.3</v>
      </c>
      <c r="G11" s="79">
        <v>3.2</v>
      </c>
      <c r="H11" s="79">
        <v>0.7</v>
      </c>
      <c r="I11" s="79">
        <v>0.7</v>
      </c>
      <c r="J11" s="79">
        <v>21.5</v>
      </c>
      <c r="K11" s="79">
        <v>20.9</v>
      </c>
      <c r="L11" s="79">
        <v>6.4</v>
      </c>
    </row>
    <row r="12" spans="1:13">
      <c r="A12" s="78" t="s">
        <v>92</v>
      </c>
      <c r="B12" s="79">
        <v>2.2000000000000002</v>
      </c>
      <c r="C12" s="79">
        <v>2.8</v>
      </c>
      <c r="D12" s="79">
        <v>6</v>
      </c>
      <c r="E12" s="79">
        <v>7.6</v>
      </c>
      <c r="F12" s="79">
        <v>3.3</v>
      </c>
      <c r="G12" s="79">
        <v>3.5</v>
      </c>
      <c r="H12" s="79">
        <v>0.7</v>
      </c>
      <c r="I12" s="79">
        <v>0.7</v>
      </c>
      <c r="J12" s="79">
        <v>22.3</v>
      </c>
      <c r="K12" s="79">
        <v>21</v>
      </c>
      <c r="L12" s="79">
        <v>6.4</v>
      </c>
    </row>
    <row r="13" spans="1:13">
      <c r="A13" s="78" t="s">
        <v>93</v>
      </c>
      <c r="B13" s="79">
        <v>1.9</v>
      </c>
      <c r="C13" s="79">
        <v>2.5</v>
      </c>
      <c r="D13" s="79">
        <v>5.4</v>
      </c>
      <c r="E13" s="79">
        <v>6.9</v>
      </c>
      <c r="F13" s="79">
        <v>3.3</v>
      </c>
      <c r="G13" s="79">
        <v>4.0999999999999996</v>
      </c>
      <c r="H13" s="79">
        <v>0.6</v>
      </c>
      <c r="I13" s="79">
        <v>0.7</v>
      </c>
      <c r="J13" s="79">
        <v>21.5</v>
      </c>
      <c r="K13" s="79">
        <v>21.1</v>
      </c>
      <c r="L13" s="79">
        <v>7.3</v>
      </c>
    </row>
    <row r="14" spans="1:13">
      <c r="A14" s="78" t="s">
        <v>94</v>
      </c>
      <c r="B14" s="79">
        <v>3.4</v>
      </c>
      <c r="C14" s="79">
        <v>3.3</v>
      </c>
      <c r="D14" s="79">
        <v>8.6999999999999993</v>
      </c>
      <c r="E14" s="79">
        <v>8.4</v>
      </c>
      <c r="F14" s="79">
        <v>1.9</v>
      </c>
      <c r="G14" s="79">
        <v>2</v>
      </c>
      <c r="H14" s="79">
        <v>0.8</v>
      </c>
      <c r="I14" s="79">
        <v>0.7</v>
      </c>
      <c r="J14" s="79">
        <v>28.2</v>
      </c>
      <c r="K14" s="79">
        <v>29</v>
      </c>
      <c r="L14" s="79">
        <v>7.3</v>
      </c>
    </row>
    <row r="15" spans="1:13">
      <c r="A15" s="78" t="s">
        <v>95</v>
      </c>
      <c r="B15" s="79" t="s">
        <v>96</v>
      </c>
      <c r="C15" s="79" t="s">
        <v>96</v>
      </c>
      <c r="D15" s="79" t="s">
        <v>96</v>
      </c>
      <c r="E15" s="79" t="s">
        <v>96</v>
      </c>
      <c r="F15" s="79" t="s">
        <v>96</v>
      </c>
      <c r="G15" s="79" t="s">
        <v>96</v>
      </c>
      <c r="H15" s="79" t="s">
        <v>96</v>
      </c>
      <c r="I15" s="79" t="s">
        <v>96</v>
      </c>
      <c r="J15" s="79" t="s">
        <v>96</v>
      </c>
      <c r="K15" s="79" t="s">
        <v>96</v>
      </c>
      <c r="L15" s="79" t="s">
        <v>96</v>
      </c>
    </row>
    <row r="16" spans="1:13" ht="15.75" thickBot="1">
      <c r="A16" s="141" t="s">
        <v>97</v>
      </c>
      <c r="B16" s="142"/>
      <c r="C16" s="142"/>
      <c r="D16" s="142"/>
      <c r="E16" s="142"/>
      <c r="F16" s="142"/>
      <c r="G16" s="142"/>
      <c r="H16" s="141" t="s">
        <v>98</v>
      </c>
      <c r="I16" s="142"/>
      <c r="J16" s="142"/>
      <c r="K16" s="142"/>
      <c r="L16" s="142"/>
      <c r="M16" s="142"/>
    </row>
    <row r="17" spans="1:13" ht="16.5" thickTop="1" thickBot="1">
      <c r="A17" s="78" t="s">
        <v>29</v>
      </c>
      <c r="B17" s="81" t="s">
        <v>99</v>
      </c>
      <c r="C17" s="81" t="s">
        <v>100</v>
      </c>
      <c r="D17" s="81" t="s">
        <v>101</v>
      </c>
      <c r="E17" s="81" t="s">
        <v>102</v>
      </c>
      <c r="F17" s="81" t="s">
        <v>103</v>
      </c>
      <c r="G17" s="81" t="s">
        <v>104</v>
      </c>
      <c r="H17" s="81" t="s">
        <v>99</v>
      </c>
      <c r="I17" s="81" t="s">
        <v>100</v>
      </c>
      <c r="J17" s="81" t="s">
        <v>101</v>
      </c>
      <c r="K17" s="81" t="s">
        <v>102</v>
      </c>
      <c r="L17" s="81" t="s">
        <v>103</v>
      </c>
      <c r="M17" s="81" t="s">
        <v>104</v>
      </c>
    </row>
    <row r="18" spans="1:13" ht="15.75" thickTop="1">
      <c r="A18" s="78" t="s">
        <v>29</v>
      </c>
    </row>
    <row r="19" spans="1:13">
      <c r="A19" s="78" t="s">
        <v>91</v>
      </c>
      <c r="B19" s="79">
        <v>0.49</v>
      </c>
      <c r="C19" s="79">
        <v>0.68</v>
      </c>
      <c r="D19" s="79">
        <v>0.34</v>
      </c>
      <c r="E19" s="79">
        <v>0.45</v>
      </c>
      <c r="F19" s="79">
        <v>0.37</v>
      </c>
      <c r="G19" s="79">
        <v>0.7</v>
      </c>
      <c r="H19" s="79">
        <v>0.38</v>
      </c>
      <c r="I19" s="79">
        <v>0.49</v>
      </c>
      <c r="J19" s="79">
        <v>0.33</v>
      </c>
      <c r="K19" s="79">
        <v>0.36</v>
      </c>
      <c r="L19" s="79">
        <v>0.32</v>
      </c>
      <c r="M19" s="79">
        <v>0.5</v>
      </c>
    </row>
    <row r="20" spans="1:13">
      <c r="A20" s="78" t="s">
        <v>92</v>
      </c>
      <c r="B20" s="79">
        <v>0.45</v>
      </c>
      <c r="C20" s="79">
        <v>0.66</v>
      </c>
      <c r="D20" s="79">
        <v>0.38</v>
      </c>
      <c r="E20" s="79">
        <v>0.44</v>
      </c>
      <c r="F20" s="79">
        <v>0.43</v>
      </c>
      <c r="G20" s="79">
        <v>0.61</v>
      </c>
      <c r="H20" s="79">
        <v>0.36</v>
      </c>
      <c r="I20" s="79">
        <v>0.49</v>
      </c>
      <c r="J20" s="79">
        <v>0.32</v>
      </c>
      <c r="K20" s="79">
        <v>0.35</v>
      </c>
      <c r="L20" s="79">
        <v>0.34</v>
      </c>
      <c r="M20" s="79">
        <v>0.46</v>
      </c>
    </row>
    <row r="21" spans="1:13">
      <c r="A21" s="78" t="s">
        <v>93</v>
      </c>
      <c r="B21" s="79">
        <v>0.38</v>
      </c>
      <c r="C21" s="79">
        <v>0.61</v>
      </c>
      <c r="D21" s="79">
        <v>0.39</v>
      </c>
      <c r="E21" s="79">
        <v>0.39</v>
      </c>
      <c r="F21" s="79">
        <v>0.38</v>
      </c>
      <c r="G21" s="79">
        <v>0.59</v>
      </c>
      <c r="H21" s="79">
        <v>0.32</v>
      </c>
      <c r="I21" s="79">
        <v>0.47</v>
      </c>
      <c r="J21" s="79">
        <v>0.33</v>
      </c>
      <c r="K21" s="79">
        <v>0.33</v>
      </c>
      <c r="L21" s="79">
        <v>0.32</v>
      </c>
      <c r="M21" s="79">
        <v>0.46</v>
      </c>
    </row>
    <row r="22" spans="1:13">
      <c r="A22" s="78" t="s">
        <v>94</v>
      </c>
      <c r="B22" s="79">
        <v>0.28000000000000003</v>
      </c>
      <c r="C22" s="79">
        <v>0.55000000000000004</v>
      </c>
      <c r="D22" s="79">
        <v>0.34</v>
      </c>
      <c r="E22" s="79">
        <v>0.3</v>
      </c>
      <c r="F22" s="79">
        <v>0.28000000000000003</v>
      </c>
      <c r="G22" s="79">
        <v>0.4</v>
      </c>
      <c r="H22" s="79">
        <v>0.27</v>
      </c>
      <c r="I22" s="79">
        <v>0.49</v>
      </c>
      <c r="J22" s="79">
        <v>0.32</v>
      </c>
      <c r="K22" s="79">
        <v>0.28000000000000003</v>
      </c>
      <c r="L22" s="79">
        <v>0.27</v>
      </c>
      <c r="M22" s="79">
        <v>0.37</v>
      </c>
    </row>
    <row r="23" spans="1:13">
      <c r="A23" s="78" t="s">
        <v>95</v>
      </c>
      <c r="B23" s="79" t="s">
        <v>96</v>
      </c>
      <c r="C23" s="79" t="s">
        <v>96</v>
      </c>
      <c r="D23" s="79" t="s">
        <v>96</v>
      </c>
      <c r="E23" s="79" t="s">
        <v>96</v>
      </c>
      <c r="F23" s="79" t="s">
        <v>96</v>
      </c>
      <c r="G23" s="79" t="s">
        <v>96</v>
      </c>
      <c r="H23" s="79" t="s">
        <v>96</v>
      </c>
      <c r="I23" s="79" t="s">
        <v>96</v>
      </c>
      <c r="J23" s="79" t="s">
        <v>96</v>
      </c>
      <c r="K23" s="79" t="s">
        <v>96</v>
      </c>
      <c r="L23" s="79" t="s">
        <v>96</v>
      </c>
      <c r="M23" s="79" t="s">
        <v>96</v>
      </c>
    </row>
    <row r="24" spans="1:13" ht="15.75" thickBot="1">
      <c r="A24" s="141" t="s">
        <v>105</v>
      </c>
      <c r="B24" s="142"/>
      <c r="C24" s="142"/>
      <c r="D24" s="142"/>
      <c r="E24" s="142"/>
      <c r="F24" s="142"/>
      <c r="G24" s="142"/>
      <c r="H24" s="141" t="s">
        <v>106</v>
      </c>
      <c r="I24" s="142"/>
      <c r="J24" s="142"/>
      <c r="K24" s="142"/>
    </row>
    <row r="25" spans="1:13" ht="16.5" thickTop="1" thickBot="1">
      <c r="A25" s="78" t="s">
        <v>29</v>
      </c>
      <c r="B25" s="139" t="s">
        <v>107</v>
      </c>
      <c r="C25" s="140"/>
      <c r="D25" s="139" t="s">
        <v>108</v>
      </c>
      <c r="E25" s="140"/>
      <c r="F25" s="139" t="s">
        <v>109</v>
      </c>
      <c r="G25" s="140"/>
      <c r="H25" s="139" t="s">
        <v>110</v>
      </c>
      <c r="I25" s="140"/>
      <c r="J25" s="139" t="s">
        <v>111</v>
      </c>
      <c r="K25" s="140"/>
    </row>
    <row r="26" spans="1:13" ht="15.75" thickTop="1">
      <c r="A26" s="78" t="s">
        <v>29</v>
      </c>
      <c r="B26" s="78" t="s">
        <v>88</v>
      </c>
      <c r="C26" s="78" t="s">
        <v>89</v>
      </c>
      <c r="D26" s="78" t="s">
        <v>88</v>
      </c>
      <c r="E26" s="78" t="s">
        <v>89</v>
      </c>
      <c r="F26" s="78" t="s">
        <v>88</v>
      </c>
      <c r="G26" s="78" t="s">
        <v>89</v>
      </c>
      <c r="H26" s="78" t="s">
        <v>88</v>
      </c>
      <c r="I26" s="78" t="s">
        <v>89</v>
      </c>
      <c r="J26" s="78" t="s">
        <v>88</v>
      </c>
      <c r="K26" s="78" t="s">
        <v>89</v>
      </c>
    </row>
    <row r="27" spans="1:13">
      <c r="A27" s="78" t="s">
        <v>91</v>
      </c>
      <c r="B27" s="79">
        <v>3.1</v>
      </c>
      <c r="C27" s="79">
        <v>2.6</v>
      </c>
      <c r="D27" s="79">
        <v>25.5</v>
      </c>
      <c r="E27" s="79">
        <v>23.8</v>
      </c>
      <c r="F27" s="79">
        <v>1.7</v>
      </c>
      <c r="G27" s="79">
        <v>1.5</v>
      </c>
      <c r="H27" s="79">
        <v>5.3</v>
      </c>
      <c r="I27" s="79">
        <v>4.4000000000000004</v>
      </c>
      <c r="J27" s="79">
        <v>13.5</v>
      </c>
      <c r="K27" s="79">
        <v>12.3</v>
      </c>
    </row>
    <row r="28" spans="1:13">
      <c r="A28" s="78" t="s">
        <v>92</v>
      </c>
      <c r="B28" s="79">
        <v>3.3</v>
      </c>
      <c r="C28" s="79">
        <v>2.6</v>
      </c>
      <c r="D28" s="79">
        <v>31.1</v>
      </c>
      <c r="E28" s="79">
        <v>20.9</v>
      </c>
      <c r="F28" s="79">
        <v>1.9</v>
      </c>
      <c r="G28" s="79">
        <v>1.6</v>
      </c>
      <c r="H28" s="79">
        <v>5.3</v>
      </c>
      <c r="I28" s="79">
        <v>4.3</v>
      </c>
      <c r="J28" s="79">
        <v>13.3</v>
      </c>
      <c r="K28" s="79">
        <v>11.7</v>
      </c>
    </row>
    <row r="29" spans="1:13">
      <c r="A29" s="78" t="s">
        <v>93</v>
      </c>
      <c r="B29" s="79">
        <v>4</v>
      </c>
      <c r="C29" s="79">
        <v>2.7</v>
      </c>
      <c r="D29" s="79">
        <v>38.200000000000003</v>
      </c>
      <c r="E29" s="79">
        <v>22.5</v>
      </c>
      <c r="F29" s="79">
        <v>2.1</v>
      </c>
      <c r="G29" s="79">
        <v>1.5</v>
      </c>
      <c r="H29" s="79">
        <v>6.1</v>
      </c>
      <c r="I29" s="79">
        <v>4.5999999999999996</v>
      </c>
      <c r="J29" s="79">
        <v>14.8</v>
      </c>
      <c r="K29" s="79">
        <v>12.2</v>
      </c>
    </row>
    <row r="30" spans="1:13">
      <c r="A30" s="78" t="s">
        <v>94</v>
      </c>
      <c r="B30" s="79">
        <v>9.5</v>
      </c>
      <c r="C30" s="79">
        <v>6.3</v>
      </c>
      <c r="D30" s="79">
        <v>45.5</v>
      </c>
      <c r="E30" s="79">
        <v>34.1</v>
      </c>
      <c r="F30" s="79">
        <v>3.8</v>
      </c>
      <c r="G30" s="79">
        <v>2.8</v>
      </c>
      <c r="H30" s="79">
        <v>11.5</v>
      </c>
      <c r="I30" s="79">
        <v>8.1</v>
      </c>
      <c r="J30" s="79">
        <v>27.2</v>
      </c>
      <c r="K30" s="79">
        <v>19.2</v>
      </c>
    </row>
    <row r="31" spans="1:13">
      <c r="A31" s="78" t="s">
        <v>95</v>
      </c>
      <c r="B31" s="79" t="s">
        <v>96</v>
      </c>
      <c r="C31" s="79" t="s">
        <v>96</v>
      </c>
      <c r="D31" s="79" t="s">
        <v>96</v>
      </c>
      <c r="E31" s="79" t="s">
        <v>96</v>
      </c>
      <c r="F31" s="79" t="s">
        <v>96</v>
      </c>
      <c r="G31" s="79" t="s">
        <v>96</v>
      </c>
      <c r="H31" s="79" t="s">
        <v>96</v>
      </c>
      <c r="I31" s="79" t="s">
        <v>96</v>
      </c>
      <c r="J31" s="79" t="s">
        <v>96</v>
      </c>
      <c r="K31" s="79" t="s">
        <v>96</v>
      </c>
    </row>
    <row r="32" spans="1:13" ht="15.75" thickBot="1">
      <c r="A32" s="141" t="s">
        <v>112</v>
      </c>
      <c r="B32" s="142"/>
      <c r="C32" s="142"/>
      <c r="D32" s="142"/>
      <c r="E32" s="142"/>
      <c r="F32" s="142"/>
      <c r="G32" s="141" t="s">
        <v>113</v>
      </c>
      <c r="H32" s="142"/>
      <c r="I32" s="142"/>
      <c r="J32" s="142"/>
      <c r="K32" s="80" t="s">
        <v>114</v>
      </c>
    </row>
    <row r="33" spans="1:11" ht="16.5" thickTop="1" thickBot="1">
      <c r="A33" s="78" t="s">
        <v>29</v>
      </c>
      <c r="B33" s="139" t="s">
        <v>115</v>
      </c>
      <c r="C33" s="140"/>
      <c r="D33" s="140"/>
      <c r="E33" s="140"/>
      <c r="F33" s="140"/>
      <c r="G33" s="139" t="s">
        <v>116</v>
      </c>
      <c r="H33" s="140"/>
      <c r="I33" s="139" t="s">
        <v>117</v>
      </c>
      <c r="J33" s="140"/>
      <c r="K33" s="81" t="s">
        <v>118</v>
      </c>
    </row>
    <row r="34" spans="1:11" ht="15.75" thickTop="1">
      <c r="A34" s="78" t="s">
        <v>29</v>
      </c>
      <c r="B34" s="78" t="s">
        <v>119</v>
      </c>
      <c r="C34" s="78" t="s">
        <v>120</v>
      </c>
      <c r="D34" s="78" t="s">
        <v>121</v>
      </c>
      <c r="E34" s="78" t="s">
        <v>122</v>
      </c>
      <c r="F34" s="78" t="s">
        <v>123</v>
      </c>
      <c r="G34" s="78" t="s">
        <v>88</v>
      </c>
      <c r="H34" s="78" t="s">
        <v>89</v>
      </c>
      <c r="I34" s="78" t="s">
        <v>88</v>
      </c>
      <c r="J34" s="78" t="s">
        <v>89</v>
      </c>
      <c r="K34" s="78" t="s">
        <v>88</v>
      </c>
    </row>
    <row r="35" spans="1:11">
      <c r="A35" s="78" t="s">
        <v>91</v>
      </c>
      <c r="B35" s="79">
        <v>0.3</v>
      </c>
      <c r="C35" s="79">
        <v>-1.4</v>
      </c>
      <c r="D35" s="79">
        <v>1.7</v>
      </c>
      <c r="E35" s="79">
        <v>1</v>
      </c>
      <c r="F35" s="79">
        <v>1</v>
      </c>
      <c r="G35" s="79">
        <v>61.1</v>
      </c>
      <c r="H35" s="79">
        <v>58.4</v>
      </c>
      <c r="I35" s="79">
        <v>37.9</v>
      </c>
      <c r="J35" s="79">
        <v>36.9</v>
      </c>
      <c r="K35" s="79">
        <v>4</v>
      </c>
    </row>
    <row r="36" spans="1:11">
      <c r="A36" s="78" t="s">
        <v>92</v>
      </c>
      <c r="B36" s="79">
        <v>0.5</v>
      </c>
      <c r="C36" s="79">
        <v>-1.2</v>
      </c>
      <c r="D36" s="79">
        <v>0.7</v>
      </c>
      <c r="E36" s="79">
        <v>0.6</v>
      </c>
      <c r="F36" s="79">
        <v>0.1</v>
      </c>
      <c r="G36" s="79">
        <v>61.6</v>
      </c>
      <c r="H36" s="79">
        <v>67.8</v>
      </c>
      <c r="I36" s="79">
        <v>37.799999999999997</v>
      </c>
      <c r="J36" s="79">
        <v>40.4</v>
      </c>
      <c r="K36" s="79">
        <v>3.9</v>
      </c>
    </row>
    <row r="37" spans="1:11">
      <c r="A37" s="78" t="s">
        <v>93</v>
      </c>
      <c r="B37" s="79">
        <v>0.4</v>
      </c>
      <c r="C37" s="79">
        <v>-1.4</v>
      </c>
      <c r="D37" s="79">
        <v>0.7</v>
      </c>
      <c r="E37" s="79">
        <v>0.2</v>
      </c>
      <c r="F37" s="79">
        <v>0.2</v>
      </c>
      <c r="G37" s="79">
        <v>54.6</v>
      </c>
      <c r="H37" s="79">
        <v>68.3</v>
      </c>
      <c r="I37" s="79">
        <v>35.200000000000003</v>
      </c>
      <c r="J37" s="79">
        <v>40.6</v>
      </c>
      <c r="K37" s="79">
        <v>3.9</v>
      </c>
    </row>
    <row r="38" spans="1:11">
      <c r="A38" s="78" t="s">
        <v>94</v>
      </c>
      <c r="B38" s="79">
        <v>0.2</v>
      </c>
      <c r="C38" s="79">
        <v>1</v>
      </c>
      <c r="D38" s="79">
        <v>-0.4</v>
      </c>
      <c r="E38" s="79">
        <v>1.7</v>
      </c>
      <c r="F38" s="79">
        <v>2.1</v>
      </c>
      <c r="G38" s="79">
        <v>22.2</v>
      </c>
      <c r="H38" s="79">
        <v>28.7</v>
      </c>
      <c r="I38" s="79">
        <v>18.2</v>
      </c>
      <c r="J38" s="79">
        <v>22.3</v>
      </c>
      <c r="K38" s="79">
        <v>4.0999999999999996</v>
      </c>
    </row>
    <row r="39" spans="1:11">
      <c r="A39" s="78" t="s">
        <v>95</v>
      </c>
      <c r="B39" s="79" t="s">
        <v>96</v>
      </c>
      <c r="C39" s="79" t="s">
        <v>96</v>
      </c>
      <c r="D39" s="79" t="s">
        <v>96</v>
      </c>
      <c r="E39" s="79" t="s">
        <v>96</v>
      </c>
      <c r="F39" s="79" t="s">
        <v>96</v>
      </c>
      <c r="G39" s="79" t="s">
        <v>96</v>
      </c>
      <c r="H39" s="79" t="s">
        <v>96</v>
      </c>
      <c r="I39" s="79" t="s">
        <v>96</v>
      </c>
      <c r="J39" s="79" t="s">
        <v>96</v>
      </c>
      <c r="K39" s="79" t="s">
        <v>96</v>
      </c>
    </row>
    <row r="40" spans="1:11" ht="15.75" thickBot="1">
      <c r="A40" s="141" t="s">
        <v>124</v>
      </c>
      <c r="B40" s="142"/>
      <c r="C40" s="142"/>
      <c r="D40" s="142"/>
      <c r="E40" s="142"/>
      <c r="F40" s="142"/>
      <c r="G40" s="142"/>
      <c r="H40" s="142"/>
      <c r="I40" s="142"/>
    </row>
    <row r="41" spans="1:11" ht="16.5" thickTop="1" thickBot="1">
      <c r="A41" s="78" t="s">
        <v>29</v>
      </c>
      <c r="B41" s="81" t="s">
        <v>46</v>
      </c>
      <c r="C41" s="139" t="s">
        <v>125</v>
      </c>
      <c r="D41" s="140"/>
      <c r="E41" s="139" t="s">
        <v>126</v>
      </c>
      <c r="F41" s="140"/>
      <c r="G41" s="139" t="s">
        <v>127</v>
      </c>
      <c r="H41" s="140"/>
      <c r="I41" s="81" t="s">
        <v>128</v>
      </c>
    </row>
    <row r="42" spans="1:11" ht="15.75" thickTop="1">
      <c r="A42" s="78" t="s">
        <v>29</v>
      </c>
      <c r="B42" s="78" t="s">
        <v>129</v>
      </c>
      <c r="C42" s="78" t="s">
        <v>130</v>
      </c>
      <c r="D42" s="78" t="s">
        <v>131</v>
      </c>
      <c r="E42" s="78" t="s">
        <v>130</v>
      </c>
      <c r="F42" s="78" t="s">
        <v>131</v>
      </c>
      <c r="G42" s="78" t="s">
        <v>132</v>
      </c>
      <c r="H42" s="78" t="s">
        <v>133</v>
      </c>
      <c r="I42" s="78" t="s">
        <v>134</v>
      </c>
    </row>
    <row r="43" spans="1:11">
      <c r="A43" s="78" t="s">
        <v>91</v>
      </c>
      <c r="B43" s="79">
        <v>5</v>
      </c>
      <c r="C43" s="79">
        <v>5.7</v>
      </c>
      <c r="D43" s="79">
        <v>4.9000000000000004</v>
      </c>
      <c r="E43" s="79">
        <v>7.5</v>
      </c>
      <c r="F43" s="79">
        <v>10.9</v>
      </c>
      <c r="G43" s="79">
        <v>9.4</v>
      </c>
      <c r="H43" s="79">
        <v>6.9</v>
      </c>
      <c r="I43" s="79">
        <v>6.2</v>
      </c>
    </row>
    <row r="44" spans="1:11">
      <c r="A44" s="78" t="s">
        <v>92</v>
      </c>
      <c r="B44" s="79">
        <v>4.9000000000000004</v>
      </c>
      <c r="C44" s="79">
        <v>5</v>
      </c>
      <c r="D44" s="79">
        <v>4.5</v>
      </c>
      <c r="E44" s="79">
        <v>6.9</v>
      </c>
      <c r="F44" s="79">
        <v>9.8000000000000007</v>
      </c>
      <c r="G44" s="79">
        <v>9.5</v>
      </c>
      <c r="H44" s="79">
        <v>6.9</v>
      </c>
      <c r="I44" s="79">
        <v>5.4</v>
      </c>
    </row>
    <row r="45" spans="1:11">
      <c r="A45" s="78" t="s">
        <v>93</v>
      </c>
      <c r="B45" s="79">
        <v>4.5999999999999996</v>
      </c>
      <c r="C45" s="79">
        <v>4.4000000000000004</v>
      </c>
      <c r="D45" s="79">
        <v>4.2</v>
      </c>
      <c r="E45" s="79">
        <v>6.3</v>
      </c>
      <c r="F45" s="79">
        <v>9.1</v>
      </c>
      <c r="G45" s="79">
        <v>10.199999999999999</v>
      </c>
      <c r="H45" s="79">
        <v>6.7</v>
      </c>
      <c r="I45" s="79">
        <v>4.5</v>
      </c>
    </row>
    <row r="46" spans="1:11">
      <c r="A46" s="78" t="s">
        <v>94</v>
      </c>
      <c r="B46" s="79">
        <v>4.2</v>
      </c>
      <c r="C46" s="79">
        <v>5.8</v>
      </c>
      <c r="D46" s="79">
        <v>6</v>
      </c>
      <c r="E46" s="79">
        <v>8.6999999999999993</v>
      </c>
      <c r="F46" s="79">
        <v>14.3</v>
      </c>
      <c r="G46" s="79">
        <v>8.8000000000000007</v>
      </c>
      <c r="H46" s="79">
        <v>5.6</v>
      </c>
      <c r="I46" s="79">
        <v>8.3000000000000007</v>
      </c>
    </row>
    <row r="47" spans="1:11">
      <c r="A47" s="78" t="s">
        <v>95</v>
      </c>
      <c r="B47" s="79" t="s">
        <v>96</v>
      </c>
      <c r="C47" s="79" t="s">
        <v>96</v>
      </c>
      <c r="D47" s="79" t="s">
        <v>96</v>
      </c>
      <c r="E47" s="79" t="s">
        <v>96</v>
      </c>
      <c r="F47" s="79" t="s">
        <v>96</v>
      </c>
      <c r="G47" s="79" t="s">
        <v>96</v>
      </c>
      <c r="H47" s="79" t="s">
        <v>96</v>
      </c>
      <c r="I47" s="79" t="s">
        <v>96</v>
      </c>
    </row>
    <row r="48" spans="1:11" ht="15.75" thickBot="1">
      <c r="A48" s="141" t="s">
        <v>135</v>
      </c>
      <c r="B48" s="142"/>
      <c r="C48" s="142"/>
      <c r="D48" s="142"/>
      <c r="E48" s="142"/>
      <c r="F48" s="142"/>
      <c r="G48" s="142"/>
      <c r="H48" s="142"/>
      <c r="I48" s="142"/>
    </row>
    <row r="49" spans="1:9" ht="16.5" thickTop="1" thickBot="1">
      <c r="A49" s="78" t="s">
        <v>29</v>
      </c>
      <c r="B49" s="81" t="s">
        <v>46</v>
      </c>
      <c r="C49" s="139" t="s">
        <v>125</v>
      </c>
      <c r="D49" s="140"/>
      <c r="E49" s="139" t="s">
        <v>126</v>
      </c>
      <c r="F49" s="140"/>
      <c r="G49" s="139" t="s">
        <v>127</v>
      </c>
      <c r="H49" s="140"/>
      <c r="I49" s="81" t="s">
        <v>128</v>
      </c>
    </row>
    <row r="50" spans="1:9" ht="15.75" thickTop="1">
      <c r="A50" s="78" t="s">
        <v>29</v>
      </c>
      <c r="B50" s="78" t="s">
        <v>129</v>
      </c>
      <c r="C50" s="78" t="s">
        <v>130</v>
      </c>
      <c r="D50" s="78" t="s">
        <v>131</v>
      </c>
      <c r="E50" s="78" t="s">
        <v>130</v>
      </c>
      <c r="F50" s="78" t="s">
        <v>131</v>
      </c>
      <c r="G50" s="78" t="s">
        <v>132</v>
      </c>
      <c r="H50" s="78" t="s">
        <v>133</v>
      </c>
      <c r="I50" s="78" t="s">
        <v>134</v>
      </c>
    </row>
    <row r="51" spans="1:9">
      <c r="A51" s="78" t="s">
        <v>91</v>
      </c>
      <c r="B51" s="79">
        <v>4.3</v>
      </c>
      <c r="C51" s="79">
        <v>4.7</v>
      </c>
      <c r="D51" s="79">
        <v>4.4000000000000004</v>
      </c>
      <c r="E51" s="79">
        <v>5.9</v>
      </c>
      <c r="F51" s="79">
        <v>8.1</v>
      </c>
      <c r="G51" s="79">
        <v>7</v>
      </c>
      <c r="H51" s="79">
        <v>5.5</v>
      </c>
      <c r="I51" s="79">
        <v>5.3</v>
      </c>
    </row>
    <row r="52" spans="1:9">
      <c r="A52" s="78" t="s">
        <v>92</v>
      </c>
      <c r="B52" s="79">
        <v>4.2</v>
      </c>
      <c r="C52" s="79">
        <v>4.3</v>
      </c>
      <c r="D52" s="79">
        <v>4</v>
      </c>
      <c r="E52" s="79">
        <v>5.5</v>
      </c>
      <c r="F52" s="79">
        <v>7.2</v>
      </c>
      <c r="G52" s="79">
        <v>7.1</v>
      </c>
      <c r="H52" s="79">
        <v>5.5</v>
      </c>
      <c r="I52" s="79">
        <v>4.5</v>
      </c>
    </row>
    <row r="53" spans="1:9">
      <c r="A53" s="78" t="s">
        <v>93</v>
      </c>
      <c r="B53" s="79">
        <v>4.0999999999999996</v>
      </c>
      <c r="C53" s="79">
        <v>3.9</v>
      </c>
      <c r="D53" s="79">
        <v>3.8</v>
      </c>
      <c r="E53" s="79">
        <v>5.0999999999999996</v>
      </c>
      <c r="F53" s="79">
        <v>6.9</v>
      </c>
      <c r="G53" s="79">
        <v>7.7</v>
      </c>
      <c r="H53" s="79">
        <v>5.4</v>
      </c>
      <c r="I53" s="79">
        <v>4</v>
      </c>
    </row>
    <row r="54" spans="1:9">
      <c r="A54" s="78" t="s">
        <v>94</v>
      </c>
      <c r="B54" s="79">
        <v>4</v>
      </c>
      <c r="C54" s="79">
        <v>5.4</v>
      </c>
      <c r="D54" s="79">
        <v>5.5</v>
      </c>
      <c r="E54" s="79">
        <v>7.7</v>
      </c>
      <c r="F54" s="79">
        <v>12.3</v>
      </c>
      <c r="G54" s="79">
        <v>7.8</v>
      </c>
      <c r="H54" s="79">
        <v>5.2</v>
      </c>
      <c r="I54" s="79">
        <v>7.3</v>
      </c>
    </row>
    <row r="55" spans="1:9">
      <c r="A55" s="78" t="s">
        <v>95</v>
      </c>
      <c r="B55" s="79" t="s">
        <v>96</v>
      </c>
      <c r="C55" s="79" t="s">
        <v>96</v>
      </c>
      <c r="D55" s="79" t="s">
        <v>96</v>
      </c>
      <c r="E55" s="79" t="s">
        <v>96</v>
      </c>
      <c r="F55" s="79" t="s">
        <v>96</v>
      </c>
      <c r="G55" s="79" t="s">
        <v>96</v>
      </c>
      <c r="H55" s="79" t="s">
        <v>96</v>
      </c>
      <c r="I55" s="79" t="s">
        <v>96</v>
      </c>
    </row>
    <row r="56" spans="1:9">
      <c r="A56" s="78" t="s">
        <v>29</v>
      </c>
    </row>
    <row r="57" spans="1:9">
      <c r="A57" s="82" t="s">
        <v>136</v>
      </c>
    </row>
    <row r="58" spans="1:9">
      <c r="A58" s="82" t="s">
        <v>139</v>
      </c>
    </row>
  </sheetData>
  <mergeCells count="40">
    <mergeCell ref="A1:L1"/>
    <mergeCell ref="A2:B2"/>
    <mergeCell ref="C2:J2"/>
    <mergeCell ref="A3:B3"/>
    <mergeCell ref="C3:F3"/>
    <mergeCell ref="G3:J3"/>
    <mergeCell ref="A4:B4"/>
    <mergeCell ref="A5:B5"/>
    <mergeCell ref="A6:B6"/>
    <mergeCell ref="A7:B7"/>
    <mergeCell ref="A8:G8"/>
    <mergeCell ref="D25:E25"/>
    <mergeCell ref="F25:G25"/>
    <mergeCell ref="H25:I25"/>
    <mergeCell ref="J25:K25"/>
    <mergeCell ref="H8:I8"/>
    <mergeCell ref="J8:K8"/>
    <mergeCell ref="A16:G16"/>
    <mergeCell ref="H16:M16"/>
    <mergeCell ref="A24:G24"/>
    <mergeCell ref="H24:K24"/>
    <mergeCell ref="B25:C25"/>
    <mergeCell ref="B9:C9"/>
    <mergeCell ref="D9:E9"/>
    <mergeCell ref="F9:G9"/>
    <mergeCell ref="H9:I9"/>
    <mergeCell ref="J9:K9"/>
    <mergeCell ref="A32:F32"/>
    <mergeCell ref="G32:J32"/>
    <mergeCell ref="B33:F33"/>
    <mergeCell ref="G33:H33"/>
    <mergeCell ref="I33:J33"/>
    <mergeCell ref="C49:D49"/>
    <mergeCell ref="E49:F49"/>
    <mergeCell ref="G49:H49"/>
    <mergeCell ref="A40:I40"/>
    <mergeCell ref="C41:D41"/>
    <mergeCell ref="E41:F41"/>
    <mergeCell ref="G41:H41"/>
    <mergeCell ref="A48:I4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58"/>
  <sheetViews>
    <sheetView workbookViewId="0">
      <selection activeCell="A3" sqref="A3:B3"/>
    </sheetView>
  </sheetViews>
  <sheetFormatPr baseColWidth="10" defaultColWidth="9.140625" defaultRowHeight="15" customHeight="1"/>
  <cols>
    <col min="1" max="12" width="17.5703125" customWidth="1"/>
  </cols>
  <sheetData>
    <row r="1" spans="1:13" ht="15.75" thickBot="1">
      <c r="A1" s="146" t="s">
        <v>137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</row>
    <row r="2" spans="1:13" ht="45" customHeight="1" thickBot="1">
      <c r="A2" s="148" t="s">
        <v>65</v>
      </c>
      <c r="B2" s="144"/>
      <c r="C2" s="141" t="s">
        <v>66</v>
      </c>
      <c r="D2" s="142"/>
      <c r="E2" s="142"/>
      <c r="F2" s="142"/>
      <c r="G2" s="142"/>
      <c r="H2" s="142"/>
      <c r="I2" s="142"/>
      <c r="J2" s="142"/>
    </row>
    <row r="3" spans="1:13" ht="16.5" thickTop="1" thickBot="1">
      <c r="A3" s="143" t="s">
        <v>140</v>
      </c>
      <c r="B3" s="144"/>
      <c r="C3" s="149" t="s">
        <v>68</v>
      </c>
      <c r="D3" s="140"/>
      <c r="E3" s="140"/>
      <c r="F3" s="140"/>
      <c r="G3" s="149" t="s">
        <v>69</v>
      </c>
      <c r="H3" s="140"/>
      <c r="I3" s="140"/>
      <c r="J3" s="140"/>
    </row>
    <row r="4" spans="1:13" ht="15.75" thickTop="1">
      <c r="A4" s="143" t="s">
        <v>70</v>
      </c>
      <c r="B4" s="144"/>
      <c r="C4" s="78" t="s">
        <v>29</v>
      </c>
      <c r="D4" s="78" t="s">
        <v>71</v>
      </c>
      <c r="E4" s="78" t="s">
        <v>72</v>
      </c>
      <c r="F4" s="78" t="s">
        <v>73</v>
      </c>
      <c r="G4" s="78" t="s">
        <v>29</v>
      </c>
      <c r="H4" s="78" t="s">
        <v>71</v>
      </c>
      <c r="I4" s="78" t="s">
        <v>72</v>
      </c>
      <c r="J4" s="78" t="s">
        <v>73</v>
      </c>
    </row>
    <row r="5" spans="1:13">
      <c r="A5" s="143" t="s">
        <v>141</v>
      </c>
      <c r="B5" s="144"/>
      <c r="C5" s="78" t="s">
        <v>74</v>
      </c>
      <c r="D5" s="79">
        <v>26.3</v>
      </c>
      <c r="E5" s="79">
        <v>27.9</v>
      </c>
      <c r="F5" s="79">
        <v>21.4</v>
      </c>
      <c r="G5" s="78" t="s">
        <v>74</v>
      </c>
      <c r="H5" s="79">
        <v>17</v>
      </c>
      <c r="I5" s="79">
        <v>17.899999999999999</v>
      </c>
      <c r="J5" s="79">
        <v>15.2</v>
      </c>
    </row>
    <row r="6" spans="1:13">
      <c r="A6" s="145" t="s">
        <v>75</v>
      </c>
      <c r="B6" s="144"/>
      <c r="C6" s="78" t="s">
        <v>76</v>
      </c>
      <c r="D6" s="79">
        <v>21.7</v>
      </c>
      <c r="E6" s="79">
        <v>23.5</v>
      </c>
      <c r="F6" s="79">
        <v>21.4</v>
      </c>
      <c r="G6" s="78" t="s">
        <v>76</v>
      </c>
      <c r="H6" s="79">
        <v>15.6</v>
      </c>
      <c r="I6" s="79">
        <v>17.600000000000001</v>
      </c>
      <c r="J6" s="79">
        <v>22.3</v>
      </c>
    </row>
    <row r="7" spans="1:13">
      <c r="A7" s="143" t="s">
        <v>29</v>
      </c>
      <c r="B7" s="144"/>
      <c r="C7" s="78" t="s">
        <v>77</v>
      </c>
      <c r="D7" s="79">
        <v>10.4</v>
      </c>
      <c r="E7" s="79">
        <v>11.9</v>
      </c>
      <c r="F7" s="79">
        <v>18.7</v>
      </c>
      <c r="G7" s="78" t="s">
        <v>77</v>
      </c>
      <c r="H7" s="79">
        <v>10.8</v>
      </c>
      <c r="I7" s="79">
        <v>12.3</v>
      </c>
      <c r="J7" s="79">
        <v>18.5</v>
      </c>
    </row>
    <row r="8" spans="1:13" ht="15.75" thickBot="1">
      <c r="A8" s="141" t="s">
        <v>78</v>
      </c>
      <c r="B8" s="142"/>
      <c r="C8" s="142"/>
      <c r="D8" s="142"/>
      <c r="E8" s="142"/>
      <c r="F8" s="142"/>
      <c r="G8" s="142"/>
      <c r="H8" s="141" t="s">
        <v>79</v>
      </c>
      <c r="I8" s="142"/>
      <c r="J8" s="141" t="s">
        <v>80</v>
      </c>
      <c r="K8" s="142"/>
      <c r="L8" s="80" t="s">
        <v>81</v>
      </c>
    </row>
    <row r="9" spans="1:13" ht="16.5" thickTop="1" thickBot="1">
      <c r="A9" s="78" t="s">
        <v>29</v>
      </c>
      <c r="B9" s="139" t="s">
        <v>82</v>
      </c>
      <c r="C9" s="140"/>
      <c r="D9" s="139" t="s">
        <v>83</v>
      </c>
      <c r="E9" s="140"/>
      <c r="F9" s="139" t="s">
        <v>84</v>
      </c>
      <c r="G9" s="140"/>
      <c r="H9" s="139" t="s">
        <v>85</v>
      </c>
      <c r="I9" s="140"/>
      <c r="J9" s="139" t="s">
        <v>86</v>
      </c>
      <c r="K9" s="140"/>
      <c r="L9" s="81" t="s">
        <v>87</v>
      </c>
    </row>
    <row r="10" spans="1:13" ht="15.75" thickTop="1">
      <c r="A10" s="78" t="s">
        <v>29</v>
      </c>
      <c r="B10" s="78" t="s">
        <v>88</v>
      </c>
      <c r="C10" s="78" t="s">
        <v>89</v>
      </c>
      <c r="D10" s="78" t="s">
        <v>88</v>
      </c>
      <c r="E10" s="78" t="s">
        <v>89</v>
      </c>
      <c r="F10" s="78" t="s">
        <v>88</v>
      </c>
      <c r="G10" s="78" t="s">
        <v>89</v>
      </c>
      <c r="H10" s="78" t="s">
        <v>88</v>
      </c>
      <c r="I10" s="78" t="s">
        <v>89</v>
      </c>
      <c r="J10" s="78" t="s">
        <v>88</v>
      </c>
      <c r="K10" s="78" t="s">
        <v>89</v>
      </c>
      <c r="L10" s="78" t="s">
        <v>90</v>
      </c>
    </row>
    <row r="11" spans="1:13">
      <c r="A11" s="78" t="s">
        <v>91</v>
      </c>
      <c r="B11" s="79">
        <v>2.8</v>
      </c>
      <c r="C11" s="79">
        <v>2.9</v>
      </c>
      <c r="D11" s="79">
        <v>10.1</v>
      </c>
      <c r="E11" s="79">
        <v>8.8000000000000007</v>
      </c>
      <c r="F11" s="79">
        <v>5</v>
      </c>
      <c r="G11" s="79">
        <v>5.2</v>
      </c>
      <c r="H11" s="79">
        <v>1.2</v>
      </c>
      <c r="I11" s="79">
        <v>1.2</v>
      </c>
      <c r="J11" s="79">
        <v>25.7</v>
      </c>
      <c r="K11" s="79">
        <v>24.2</v>
      </c>
      <c r="L11" s="79">
        <v>9.8000000000000007</v>
      </c>
    </row>
    <row r="12" spans="1:13">
      <c r="A12" s="78" t="s">
        <v>92</v>
      </c>
      <c r="B12" s="79">
        <v>4.0999999999999996</v>
      </c>
      <c r="C12" s="79">
        <v>3.6</v>
      </c>
      <c r="D12" s="79">
        <v>11.8</v>
      </c>
      <c r="E12" s="79">
        <v>10.7</v>
      </c>
      <c r="F12" s="79">
        <v>7.1</v>
      </c>
      <c r="G12" s="79">
        <v>6.8</v>
      </c>
      <c r="H12" s="79">
        <v>1.3</v>
      </c>
      <c r="I12" s="79">
        <v>1</v>
      </c>
      <c r="J12" s="79">
        <v>24.1</v>
      </c>
      <c r="K12" s="79">
        <v>17.399999999999999</v>
      </c>
      <c r="L12" s="79">
        <v>8.8000000000000007</v>
      </c>
    </row>
    <row r="13" spans="1:13">
      <c r="A13" s="78" t="s">
        <v>93</v>
      </c>
      <c r="B13" s="79" t="s">
        <v>96</v>
      </c>
      <c r="C13" s="79" t="s">
        <v>96</v>
      </c>
      <c r="D13" s="79" t="s">
        <v>96</v>
      </c>
      <c r="E13" s="79" t="s">
        <v>96</v>
      </c>
      <c r="F13" s="79" t="s">
        <v>96</v>
      </c>
      <c r="G13" s="79" t="s">
        <v>96</v>
      </c>
      <c r="H13" s="79" t="s">
        <v>96</v>
      </c>
      <c r="I13" s="79" t="s">
        <v>96</v>
      </c>
      <c r="J13" s="79" t="s">
        <v>96</v>
      </c>
      <c r="K13" s="79" t="s">
        <v>96</v>
      </c>
      <c r="L13" s="79" t="s">
        <v>96</v>
      </c>
    </row>
    <row r="14" spans="1:13">
      <c r="A14" s="78" t="s">
        <v>94</v>
      </c>
      <c r="B14" s="79" t="s">
        <v>96</v>
      </c>
      <c r="C14" s="79" t="s">
        <v>96</v>
      </c>
      <c r="D14" s="79" t="s">
        <v>96</v>
      </c>
      <c r="E14" s="79" t="s">
        <v>96</v>
      </c>
      <c r="F14" s="79" t="s">
        <v>96</v>
      </c>
      <c r="G14" s="79" t="s">
        <v>96</v>
      </c>
      <c r="H14" s="79" t="s">
        <v>96</v>
      </c>
      <c r="I14" s="79" t="s">
        <v>96</v>
      </c>
      <c r="J14" s="79" t="s">
        <v>96</v>
      </c>
      <c r="K14" s="79" t="s">
        <v>96</v>
      </c>
      <c r="L14" s="79" t="s">
        <v>96</v>
      </c>
    </row>
    <row r="15" spans="1:13">
      <c r="A15" s="78" t="s">
        <v>95</v>
      </c>
      <c r="B15" s="79" t="s">
        <v>96</v>
      </c>
      <c r="C15" s="79" t="s">
        <v>96</v>
      </c>
      <c r="D15" s="79" t="s">
        <v>96</v>
      </c>
      <c r="E15" s="79" t="s">
        <v>96</v>
      </c>
      <c r="F15" s="79" t="s">
        <v>96</v>
      </c>
      <c r="G15" s="79" t="s">
        <v>96</v>
      </c>
      <c r="H15" s="79" t="s">
        <v>96</v>
      </c>
      <c r="I15" s="79" t="s">
        <v>96</v>
      </c>
      <c r="J15" s="79" t="s">
        <v>96</v>
      </c>
      <c r="K15" s="79" t="s">
        <v>96</v>
      </c>
      <c r="L15" s="79" t="s">
        <v>96</v>
      </c>
    </row>
    <row r="16" spans="1:13" ht="15.75" thickBot="1">
      <c r="A16" s="141" t="s">
        <v>97</v>
      </c>
      <c r="B16" s="142"/>
      <c r="C16" s="142"/>
      <c r="D16" s="142"/>
      <c r="E16" s="142"/>
      <c r="F16" s="142"/>
      <c r="G16" s="142"/>
      <c r="H16" s="141" t="s">
        <v>98</v>
      </c>
      <c r="I16" s="142"/>
      <c r="J16" s="142"/>
      <c r="K16" s="142"/>
      <c r="L16" s="142"/>
      <c r="M16" s="142"/>
    </row>
    <row r="17" spans="1:13" ht="16.5" thickTop="1" thickBot="1">
      <c r="A17" s="78" t="s">
        <v>29</v>
      </c>
      <c r="B17" s="81" t="s">
        <v>99</v>
      </c>
      <c r="C17" s="81" t="s">
        <v>100</v>
      </c>
      <c r="D17" s="81" t="s">
        <v>101</v>
      </c>
      <c r="E17" s="81" t="s">
        <v>102</v>
      </c>
      <c r="F17" s="81" t="s">
        <v>103</v>
      </c>
      <c r="G17" s="81" t="s">
        <v>104</v>
      </c>
      <c r="H17" s="81" t="s">
        <v>99</v>
      </c>
      <c r="I17" s="81" t="s">
        <v>100</v>
      </c>
      <c r="J17" s="81" t="s">
        <v>101</v>
      </c>
      <c r="K17" s="81" t="s">
        <v>102</v>
      </c>
      <c r="L17" s="81" t="s">
        <v>103</v>
      </c>
      <c r="M17" s="81" t="s">
        <v>104</v>
      </c>
    </row>
    <row r="18" spans="1:13" ht="15.75" thickTop="1">
      <c r="A18" s="78" t="s">
        <v>29</v>
      </c>
    </row>
    <row r="19" spans="1:13">
      <c r="A19" s="78" t="s">
        <v>91</v>
      </c>
      <c r="B19" s="79">
        <v>0.55000000000000004</v>
      </c>
      <c r="C19" s="79">
        <v>0.72</v>
      </c>
      <c r="D19" s="79">
        <v>0.56000000000000005</v>
      </c>
      <c r="E19" s="79">
        <v>0.55000000000000004</v>
      </c>
      <c r="F19" s="79">
        <v>0.38</v>
      </c>
      <c r="G19" s="79">
        <v>0.74</v>
      </c>
      <c r="H19" s="79">
        <v>0.43</v>
      </c>
      <c r="I19" s="79">
        <v>0.57999999999999996</v>
      </c>
      <c r="J19" s="79">
        <v>0.43</v>
      </c>
      <c r="K19" s="79">
        <v>0.46</v>
      </c>
      <c r="L19" s="79">
        <v>0.32</v>
      </c>
      <c r="M19" s="79">
        <v>0.53</v>
      </c>
    </row>
    <row r="20" spans="1:13">
      <c r="A20" s="78" t="s">
        <v>92</v>
      </c>
      <c r="B20" s="79">
        <v>0.52</v>
      </c>
      <c r="C20" s="79">
        <v>0.7</v>
      </c>
      <c r="D20" s="79">
        <v>0.57999999999999996</v>
      </c>
      <c r="E20" s="79">
        <v>0.53</v>
      </c>
      <c r="F20" s="79">
        <v>0.46</v>
      </c>
      <c r="G20" s="79">
        <v>0.64</v>
      </c>
      <c r="H20" s="79">
        <v>0.42</v>
      </c>
      <c r="I20" s="79">
        <v>0.52</v>
      </c>
      <c r="J20" s="79">
        <v>0.45</v>
      </c>
      <c r="K20" s="79">
        <v>0.42</v>
      </c>
      <c r="L20" s="79">
        <v>0.38</v>
      </c>
      <c r="M20" s="79">
        <v>0.49</v>
      </c>
    </row>
    <row r="21" spans="1:13">
      <c r="A21" s="78" t="s">
        <v>93</v>
      </c>
      <c r="B21" s="79" t="s">
        <v>96</v>
      </c>
      <c r="C21" s="79" t="s">
        <v>96</v>
      </c>
      <c r="D21" s="79" t="s">
        <v>96</v>
      </c>
      <c r="E21" s="79" t="s">
        <v>96</v>
      </c>
      <c r="F21" s="79" t="s">
        <v>96</v>
      </c>
      <c r="G21" s="79" t="s">
        <v>96</v>
      </c>
      <c r="H21" s="79" t="s">
        <v>96</v>
      </c>
      <c r="I21" s="79" t="s">
        <v>96</v>
      </c>
      <c r="J21" s="79" t="s">
        <v>96</v>
      </c>
      <c r="K21" s="79" t="s">
        <v>96</v>
      </c>
      <c r="L21" s="79" t="s">
        <v>96</v>
      </c>
      <c r="M21" s="79" t="s">
        <v>96</v>
      </c>
    </row>
    <row r="22" spans="1:13">
      <c r="A22" s="78" t="s">
        <v>94</v>
      </c>
      <c r="B22" s="79" t="s">
        <v>96</v>
      </c>
      <c r="C22" s="79" t="s">
        <v>96</v>
      </c>
      <c r="D22" s="79" t="s">
        <v>96</v>
      </c>
      <c r="E22" s="79" t="s">
        <v>96</v>
      </c>
      <c r="F22" s="79" t="s">
        <v>96</v>
      </c>
      <c r="G22" s="79" t="s">
        <v>96</v>
      </c>
      <c r="H22" s="79" t="s">
        <v>96</v>
      </c>
      <c r="I22" s="79" t="s">
        <v>96</v>
      </c>
      <c r="J22" s="79" t="s">
        <v>96</v>
      </c>
      <c r="K22" s="79" t="s">
        <v>96</v>
      </c>
      <c r="L22" s="79" t="s">
        <v>96</v>
      </c>
      <c r="M22" s="79" t="s">
        <v>96</v>
      </c>
    </row>
    <row r="23" spans="1:13">
      <c r="A23" s="78" t="s">
        <v>95</v>
      </c>
      <c r="B23" s="79" t="s">
        <v>96</v>
      </c>
      <c r="C23" s="79" t="s">
        <v>96</v>
      </c>
      <c r="D23" s="79" t="s">
        <v>96</v>
      </c>
      <c r="E23" s="79" t="s">
        <v>96</v>
      </c>
      <c r="F23" s="79" t="s">
        <v>96</v>
      </c>
      <c r="G23" s="79" t="s">
        <v>96</v>
      </c>
      <c r="H23" s="79" t="s">
        <v>96</v>
      </c>
      <c r="I23" s="79" t="s">
        <v>96</v>
      </c>
      <c r="J23" s="79" t="s">
        <v>96</v>
      </c>
      <c r="K23" s="79" t="s">
        <v>96</v>
      </c>
      <c r="L23" s="79" t="s">
        <v>96</v>
      </c>
      <c r="M23" s="79" t="s">
        <v>96</v>
      </c>
    </row>
    <row r="24" spans="1:13" ht="15.75" thickBot="1">
      <c r="A24" s="141" t="s">
        <v>105</v>
      </c>
      <c r="B24" s="142"/>
      <c r="C24" s="142"/>
      <c r="D24" s="142"/>
      <c r="E24" s="142"/>
      <c r="F24" s="142"/>
      <c r="G24" s="142"/>
      <c r="H24" s="141" t="s">
        <v>106</v>
      </c>
      <c r="I24" s="142"/>
      <c r="J24" s="142"/>
      <c r="K24" s="142"/>
    </row>
    <row r="25" spans="1:13" ht="16.5" thickTop="1" thickBot="1">
      <c r="A25" s="78" t="s">
        <v>29</v>
      </c>
      <c r="B25" s="139" t="s">
        <v>107</v>
      </c>
      <c r="C25" s="140"/>
      <c r="D25" s="139" t="s">
        <v>108</v>
      </c>
      <c r="E25" s="140"/>
      <c r="F25" s="139" t="s">
        <v>109</v>
      </c>
      <c r="G25" s="140"/>
      <c r="H25" s="139" t="s">
        <v>110</v>
      </c>
      <c r="I25" s="140"/>
      <c r="J25" s="139" t="s">
        <v>111</v>
      </c>
      <c r="K25" s="140"/>
    </row>
    <row r="26" spans="1:13" ht="15.75" thickTop="1">
      <c r="A26" s="78" t="s">
        <v>29</v>
      </c>
      <c r="B26" s="78" t="s">
        <v>88</v>
      </c>
      <c r="C26" s="78" t="s">
        <v>89</v>
      </c>
      <c r="D26" s="78" t="s">
        <v>88</v>
      </c>
      <c r="E26" s="78" t="s">
        <v>89</v>
      </c>
      <c r="F26" s="78" t="s">
        <v>88</v>
      </c>
      <c r="G26" s="78" t="s">
        <v>89</v>
      </c>
      <c r="H26" s="78" t="s">
        <v>88</v>
      </c>
      <c r="I26" s="78" t="s">
        <v>89</v>
      </c>
      <c r="J26" s="78" t="s">
        <v>88</v>
      </c>
      <c r="K26" s="78" t="s">
        <v>89</v>
      </c>
    </row>
    <row r="27" spans="1:13">
      <c r="A27" s="78" t="s">
        <v>91</v>
      </c>
      <c r="B27" s="79">
        <v>3.3</v>
      </c>
      <c r="C27" s="79">
        <v>2.5</v>
      </c>
      <c r="D27" s="79">
        <v>21</v>
      </c>
      <c r="E27" s="79">
        <v>19.2</v>
      </c>
      <c r="F27" s="79">
        <v>1.6</v>
      </c>
      <c r="G27" s="79">
        <v>1.5</v>
      </c>
      <c r="H27" s="79">
        <v>4.9000000000000004</v>
      </c>
      <c r="I27" s="79">
        <v>4.5999999999999996</v>
      </c>
      <c r="J27" s="79">
        <v>13.3</v>
      </c>
      <c r="K27" s="79">
        <v>13.1</v>
      </c>
    </row>
    <row r="28" spans="1:13">
      <c r="A28" s="78" t="s">
        <v>92</v>
      </c>
      <c r="B28" s="79">
        <v>3</v>
      </c>
      <c r="C28" s="79">
        <v>1.7</v>
      </c>
      <c r="D28" s="79">
        <v>16</v>
      </c>
      <c r="E28" s="79">
        <v>14.8</v>
      </c>
      <c r="F28" s="79">
        <v>1.7</v>
      </c>
      <c r="G28" s="79">
        <v>1.5</v>
      </c>
      <c r="H28" s="79">
        <v>5</v>
      </c>
      <c r="I28" s="79">
        <v>3.1</v>
      </c>
      <c r="J28" s="79">
        <v>16.8</v>
      </c>
      <c r="K28" s="79">
        <v>12.7</v>
      </c>
    </row>
    <row r="29" spans="1:13">
      <c r="A29" s="78" t="s">
        <v>93</v>
      </c>
      <c r="B29" s="79" t="s">
        <v>96</v>
      </c>
      <c r="C29" s="79" t="s">
        <v>96</v>
      </c>
      <c r="D29" s="79" t="s">
        <v>96</v>
      </c>
      <c r="E29" s="79" t="s">
        <v>96</v>
      </c>
      <c r="F29" s="79" t="s">
        <v>96</v>
      </c>
      <c r="G29" s="79" t="s">
        <v>96</v>
      </c>
      <c r="H29" s="79" t="s">
        <v>96</v>
      </c>
      <c r="I29" s="79" t="s">
        <v>96</v>
      </c>
      <c r="J29" s="79" t="s">
        <v>96</v>
      </c>
      <c r="K29" s="79" t="s">
        <v>96</v>
      </c>
    </row>
    <row r="30" spans="1:13">
      <c r="A30" s="78" t="s">
        <v>94</v>
      </c>
      <c r="B30" s="79" t="s">
        <v>96</v>
      </c>
      <c r="C30" s="79" t="s">
        <v>96</v>
      </c>
      <c r="D30" s="79" t="s">
        <v>96</v>
      </c>
      <c r="E30" s="79" t="s">
        <v>96</v>
      </c>
      <c r="F30" s="79" t="s">
        <v>96</v>
      </c>
      <c r="G30" s="79" t="s">
        <v>96</v>
      </c>
      <c r="H30" s="79" t="s">
        <v>96</v>
      </c>
      <c r="I30" s="79" t="s">
        <v>96</v>
      </c>
      <c r="J30" s="79" t="s">
        <v>96</v>
      </c>
      <c r="K30" s="79" t="s">
        <v>96</v>
      </c>
    </row>
    <row r="31" spans="1:13">
      <c r="A31" s="78" t="s">
        <v>95</v>
      </c>
      <c r="B31" s="79" t="s">
        <v>96</v>
      </c>
      <c r="C31" s="79" t="s">
        <v>96</v>
      </c>
      <c r="D31" s="79" t="s">
        <v>96</v>
      </c>
      <c r="E31" s="79" t="s">
        <v>96</v>
      </c>
      <c r="F31" s="79" t="s">
        <v>96</v>
      </c>
      <c r="G31" s="79" t="s">
        <v>96</v>
      </c>
      <c r="H31" s="79" t="s">
        <v>96</v>
      </c>
      <c r="I31" s="79" t="s">
        <v>96</v>
      </c>
      <c r="J31" s="79" t="s">
        <v>96</v>
      </c>
      <c r="K31" s="79" t="s">
        <v>96</v>
      </c>
    </row>
    <row r="32" spans="1:13" ht="15.75" thickBot="1">
      <c r="A32" s="141" t="s">
        <v>113</v>
      </c>
      <c r="B32" s="142"/>
      <c r="C32" s="142"/>
      <c r="D32" s="142"/>
      <c r="E32" s="142"/>
      <c r="F32" s="80" t="s">
        <v>114</v>
      </c>
    </row>
    <row r="33" spans="1:6" ht="16.5" thickTop="1" thickBot="1">
      <c r="A33" s="78" t="s">
        <v>29</v>
      </c>
      <c r="B33" s="139" t="s">
        <v>116</v>
      </c>
      <c r="C33" s="140"/>
      <c r="D33" s="139" t="s">
        <v>117</v>
      </c>
      <c r="E33" s="140"/>
      <c r="F33" s="81" t="s">
        <v>118</v>
      </c>
    </row>
    <row r="34" spans="1:6" ht="15.75" thickTop="1">
      <c r="A34" s="78" t="s">
        <v>29</v>
      </c>
      <c r="B34" s="78" t="s">
        <v>88</v>
      </c>
      <c r="C34" s="78" t="s">
        <v>89</v>
      </c>
      <c r="D34" s="78" t="s">
        <v>88</v>
      </c>
      <c r="E34" s="78" t="s">
        <v>89</v>
      </c>
      <c r="F34" s="78" t="s">
        <v>88</v>
      </c>
    </row>
    <row r="35" spans="1:6">
      <c r="A35" s="78" t="s">
        <v>91</v>
      </c>
      <c r="B35" s="79">
        <v>68.7</v>
      </c>
      <c r="C35" s="79">
        <v>93.5</v>
      </c>
      <c r="D35" s="79">
        <v>40.299999999999997</v>
      </c>
      <c r="E35" s="79">
        <v>48.3</v>
      </c>
      <c r="F35" s="79">
        <v>4.0999999999999996</v>
      </c>
    </row>
    <row r="36" spans="1:6">
      <c r="A36" s="78" t="s">
        <v>92</v>
      </c>
      <c r="B36" s="79">
        <v>77.3</v>
      </c>
      <c r="C36" s="79">
        <v>89.8</v>
      </c>
      <c r="D36" s="79">
        <v>43.6</v>
      </c>
      <c r="E36" s="79">
        <v>47.3</v>
      </c>
      <c r="F36" s="79">
        <v>4</v>
      </c>
    </row>
    <row r="37" spans="1:6">
      <c r="A37" s="78" t="s">
        <v>93</v>
      </c>
      <c r="B37" s="79" t="s">
        <v>96</v>
      </c>
      <c r="C37" s="79" t="s">
        <v>96</v>
      </c>
      <c r="D37" s="79" t="s">
        <v>96</v>
      </c>
      <c r="E37" s="79" t="s">
        <v>96</v>
      </c>
      <c r="F37" s="79" t="s">
        <v>96</v>
      </c>
    </row>
    <row r="38" spans="1:6">
      <c r="A38" s="78" t="s">
        <v>94</v>
      </c>
      <c r="B38" s="79" t="s">
        <v>96</v>
      </c>
      <c r="C38" s="79" t="s">
        <v>96</v>
      </c>
      <c r="D38" s="79" t="s">
        <v>96</v>
      </c>
      <c r="E38" s="79" t="s">
        <v>96</v>
      </c>
      <c r="F38" s="79" t="s">
        <v>96</v>
      </c>
    </row>
    <row r="39" spans="1:6">
      <c r="A39" s="78" t="s">
        <v>95</v>
      </c>
      <c r="B39" s="79" t="s">
        <v>96</v>
      </c>
      <c r="C39" s="79" t="s">
        <v>96</v>
      </c>
      <c r="D39" s="79" t="s">
        <v>96</v>
      </c>
      <c r="E39" s="79" t="s">
        <v>96</v>
      </c>
      <c r="F39" s="79" t="s">
        <v>96</v>
      </c>
    </row>
    <row r="40" spans="1:6" ht="15.75" thickBot="1">
      <c r="A40" s="141" t="s">
        <v>124</v>
      </c>
      <c r="B40" s="142"/>
      <c r="C40" s="142"/>
      <c r="D40" s="142"/>
    </row>
    <row r="41" spans="1:6" ht="16.5" thickTop="1" thickBot="1">
      <c r="A41" s="78" t="s">
        <v>29</v>
      </c>
      <c r="B41" s="81" t="s">
        <v>46</v>
      </c>
      <c r="C41" s="139" t="s">
        <v>127</v>
      </c>
      <c r="D41" s="140"/>
    </row>
    <row r="42" spans="1:6" ht="15.75" thickTop="1">
      <c r="A42" s="78" t="s">
        <v>29</v>
      </c>
      <c r="B42" s="78" t="s">
        <v>129</v>
      </c>
      <c r="C42" s="78" t="s">
        <v>132</v>
      </c>
      <c r="D42" s="78" t="s">
        <v>133</v>
      </c>
    </row>
    <row r="43" spans="1:6">
      <c r="A43" s="78" t="s">
        <v>91</v>
      </c>
      <c r="B43" s="79">
        <v>5.5</v>
      </c>
      <c r="C43" s="79">
        <v>15</v>
      </c>
      <c r="D43" s="79">
        <v>7.8</v>
      </c>
    </row>
    <row r="44" spans="1:6">
      <c r="A44" s="78" t="s">
        <v>92</v>
      </c>
      <c r="B44" s="79">
        <v>5.4</v>
      </c>
      <c r="C44" s="79">
        <v>15.8</v>
      </c>
      <c r="D44" s="79">
        <v>7.6</v>
      </c>
    </row>
    <row r="45" spans="1:6">
      <c r="A45" s="78" t="s">
        <v>93</v>
      </c>
      <c r="B45" s="79" t="s">
        <v>96</v>
      </c>
      <c r="C45" s="79" t="s">
        <v>96</v>
      </c>
      <c r="D45" s="79" t="s">
        <v>96</v>
      </c>
    </row>
    <row r="46" spans="1:6">
      <c r="A46" s="78" t="s">
        <v>94</v>
      </c>
      <c r="B46" s="79" t="s">
        <v>96</v>
      </c>
      <c r="C46" s="79" t="s">
        <v>96</v>
      </c>
      <c r="D46" s="79" t="s">
        <v>96</v>
      </c>
    </row>
    <row r="47" spans="1:6">
      <c r="A47" s="78" t="s">
        <v>95</v>
      </c>
      <c r="B47" s="79" t="s">
        <v>96</v>
      </c>
      <c r="C47" s="79" t="s">
        <v>96</v>
      </c>
      <c r="D47" s="79" t="s">
        <v>96</v>
      </c>
    </row>
    <row r="48" spans="1:6" ht="15.75" thickBot="1">
      <c r="A48" s="141" t="s">
        <v>135</v>
      </c>
      <c r="B48" s="142"/>
      <c r="C48" s="142"/>
      <c r="D48" s="142"/>
    </row>
    <row r="49" spans="1:4" ht="16.5" thickTop="1" thickBot="1">
      <c r="A49" s="78" t="s">
        <v>29</v>
      </c>
      <c r="B49" s="81" t="s">
        <v>46</v>
      </c>
      <c r="C49" s="139" t="s">
        <v>127</v>
      </c>
      <c r="D49" s="140"/>
    </row>
    <row r="50" spans="1:4" ht="15.75" thickTop="1">
      <c r="A50" s="78" t="s">
        <v>29</v>
      </c>
      <c r="B50" s="78" t="s">
        <v>129</v>
      </c>
      <c r="C50" s="78" t="s">
        <v>132</v>
      </c>
      <c r="D50" s="78" t="s">
        <v>133</v>
      </c>
    </row>
    <row r="51" spans="1:4">
      <c r="A51" s="78" t="s">
        <v>91</v>
      </c>
      <c r="B51" s="79">
        <v>4.5</v>
      </c>
      <c r="C51" s="79">
        <v>11.1</v>
      </c>
      <c r="D51" s="79">
        <v>5.8</v>
      </c>
    </row>
    <row r="52" spans="1:4">
      <c r="A52" s="78" t="s">
        <v>92</v>
      </c>
      <c r="B52" s="79">
        <v>4.0999999999999996</v>
      </c>
      <c r="C52" s="79">
        <v>9.9</v>
      </c>
      <c r="D52" s="79">
        <v>5.3</v>
      </c>
    </row>
    <row r="53" spans="1:4">
      <c r="A53" s="78" t="s">
        <v>93</v>
      </c>
      <c r="B53" s="79" t="s">
        <v>96</v>
      </c>
      <c r="C53" s="79" t="s">
        <v>96</v>
      </c>
      <c r="D53" s="79" t="s">
        <v>96</v>
      </c>
    </row>
    <row r="54" spans="1:4">
      <c r="A54" s="78" t="s">
        <v>94</v>
      </c>
      <c r="B54" s="79" t="s">
        <v>96</v>
      </c>
      <c r="C54" s="79" t="s">
        <v>96</v>
      </c>
      <c r="D54" s="79" t="s">
        <v>96</v>
      </c>
    </row>
    <row r="55" spans="1:4">
      <c r="A55" s="78" t="s">
        <v>95</v>
      </c>
      <c r="B55" s="79" t="s">
        <v>96</v>
      </c>
      <c r="C55" s="79" t="s">
        <v>96</v>
      </c>
      <c r="D55" s="79" t="s">
        <v>96</v>
      </c>
    </row>
    <row r="56" spans="1:4">
      <c r="A56" s="78" t="s">
        <v>29</v>
      </c>
    </row>
    <row r="57" spans="1:4">
      <c r="A57" s="82" t="s">
        <v>142</v>
      </c>
    </row>
    <row r="58" spans="1:4">
      <c r="A58" s="82" t="s">
        <v>139</v>
      </c>
    </row>
  </sheetData>
  <mergeCells count="34">
    <mergeCell ref="A8:G8"/>
    <mergeCell ref="A1:L1"/>
    <mergeCell ref="A2:B2"/>
    <mergeCell ref="C2:J2"/>
    <mergeCell ref="A3:B3"/>
    <mergeCell ref="C3:F3"/>
    <mergeCell ref="H8:I8"/>
    <mergeCell ref="J8:K8"/>
    <mergeCell ref="G3:J3"/>
    <mergeCell ref="A4:B4"/>
    <mergeCell ref="A5:B5"/>
    <mergeCell ref="A6:B6"/>
    <mergeCell ref="A7:B7"/>
    <mergeCell ref="B9:C9"/>
    <mergeCell ref="D9:E9"/>
    <mergeCell ref="F9:G9"/>
    <mergeCell ref="H9:I9"/>
    <mergeCell ref="J9:K9"/>
    <mergeCell ref="A16:G16"/>
    <mergeCell ref="H16:M16"/>
    <mergeCell ref="A24:G24"/>
    <mergeCell ref="H24:K24"/>
    <mergeCell ref="B25:C25"/>
    <mergeCell ref="D25:E25"/>
    <mergeCell ref="F25:G25"/>
    <mergeCell ref="H25:I25"/>
    <mergeCell ref="J25:K25"/>
    <mergeCell ref="A48:D48"/>
    <mergeCell ref="C49:D49"/>
    <mergeCell ref="A32:E32"/>
    <mergeCell ref="B33:C33"/>
    <mergeCell ref="D33:E33"/>
    <mergeCell ref="A40:D40"/>
    <mergeCell ref="C41:D4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be900ca-133d-4e71-bf25-4fa3d6075698">
      <UserInfo>
        <DisplayName/>
        <AccountId xsi:nil="true"/>
        <AccountType/>
      </UserInfo>
    </SharedWithUsers>
    <lcf76f155ced4ddcb4097134ff3c332f xmlns="442751cd-85a6-4d9f-a3da-9ea20e9e0a20">
      <Terms xmlns="http://schemas.microsoft.com/office/infopath/2007/PartnerControls"/>
    </lcf76f155ced4ddcb4097134ff3c332f>
    <TaxCatchAll xmlns="bbe900ca-133d-4e71-bf25-4fa3d607569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8C42CE87DF4F4FA9E3AB51A63EFD9C" ma:contentTypeVersion="13" ma:contentTypeDescription="Crear nuevo documento." ma:contentTypeScope="" ma:versionID="fa8fedc916a1ddcd9b336061cc8776da">
  <xsd:schema xmlns:xsd="http://www.w3.org/2001/XMLSchema" xmlns:xs="http://www.w3.org/2001/XMLSchema" xmlns:p="http://schemas.microsoft.com/office/2006/metadata/properties" xmlns:ns2="442751cd-85a6-4d9f-a3da-9ea20e9e0a20" xmlns:ns3="bbe900ca-133d-4e71-bf25-4fa3d6075698" targetNamespace="http://schemas.microsoft.com/office/2006/metadata/properties" ma:root="true" ma:fieldsID="5f28722a1521b8249268b5e04c09bfa0" ns2:_="" ns3:_="">
    <xsd:import namespace="442751cd-85a6-4d9f-a3da-9ea20e9e0a20"/>
    <xsd:import namespace="bbe900ca-133d-4e71-bf25-4fa3d60756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2751cd-85a6-4d9f-a3da-9ea20e9e0a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42cdfcee-ca2d-46b2-8159-5b17d2d80c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e900ca-133d-4e71-bf25-4fa3d607569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48c527d9-7727-4564-9d15-815acd2d3370}" ma:internalName="TaxCatchAll" ma:showField="CatchAllData" ma:web="bbe900ca-133d-4e71-bf25-4fa3d60756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E3A62E-DE3E-4AF4-82C0-B019508B82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0121AC-4E05-407F-90EF-C015EE8469B6}">
  <ds:schemaRefs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e5d9e6ff-b3a0-4ca5-87fb-8ba1b500eaad"/>
    <ds:schemaRef ds:uri="http://purl.org/dc/dcmitype/"/>
    <ds:schemaRef ds:uri="http://schemas.microsoft.com/office/infopath/2007/PartnerControls"/>
    <ds:schemaRef ds:uri="9a6c2d20-416b-422a-aa79-bec6fc0092b6"/>
    <ds:schemaRef ds:uri="http://purl.org/dc/terms/"/>
    <ds:schemaRef ds:uri="bbe900ca-133d-4e71-bf25-4fa3d6075698"/>
    <ds:schemaRef ds:uri="442751cd-85a6-4d9f-a3da-9ea20e9e0a20"/>
  </ds:schemaRefs>
</ds:datastoreItem>
</file>

<file path=customXml/itemProps3.xml><?xml version="1.0" encoding="utf-8"?>
<ds:datastoreItem xmlns:ds="http://schemas.openxmlformats.org/officeDocument/2006/customXml" ds:itemID="{DB666281-C0B1-416C-9111-318A845FF8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2751cd-85a6-4d9f-a3da-9ea20e9e0a20"/>
    <ds:schemaRef ds:uri="bbe900ca-133d-4e71-bf25-4fa3d60756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TD</vt:lpstr>
      <vt:lpstr>TES</vt:lpstr>
      <vt:lpstr>Kd</vt:lpstr>
      <vt:lpstr>Ke</vt:lpstr>
      <vt:lpstr>Prima Mdo</vt:lpstr>
      <vt:lpstr>Bloomberg</vt:lpstr>
      <vt:lpstr>US_GICS55</vt:lpstr>
      <vt:lpstr>UK_GICS55</vt:lpstr>
      <vt:lpstr>Delta_beta</vt:lpstr>
      <vt:lpstr>Kd_COP</vt:lpstr>
      <vt:lpstr>Ke_COP</vt:lpstr>
      <vt:lpstr>Tx</vt:lpstr>
      <vt:lpstr>WACC_COP_ai</vt:lpstr>
      <vt:lpstr>Wd</vt:lpstr>
      <vt:lpstr>We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Andres Castellanos Gamboa</dc:creator>
  <cp:keywords/>
  <dc:description/>
  <cp:lastModifiedBy>Carlos Andres Castellanos Gamboa</cp:lastModifiedBy>
  <cp:revision/>
  <dcterms:created xsi:type="dcterms:W3CDTF">2021-12-13T14:42:00Z</dcterms:created>
  <dcterms:modified xsi:type="dcterms:W3CDTF">2023-03-27T21:30:12Z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0x010100F48C42CE87DF4F4FA9E3AB51A63EFD9C</vt:lpwstr>
  </property>
  <property fmtid="{D5CDD505-2E9C-101B-9397-08002B2CF9AE}" pid="3" name="MediaServiceImageTags">
    <vt:lpwstr/>
  </property>
  <property fmtid="{D5CDD505-2E9C-101B-9397-08002B2CF9AE}" pid="4" name="Order">
    <vt:r8>2200500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</Properties>
</file>